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iagram1" sheetId="8" r:id="rId1"/>
    <sheet name="Diagram1a" sheetId="6" r:id="rId2"/>
    <sheet name="Diagram1b" sheetId="7" r:id="rId3"/>
    <sheet name="Diagram1c" sheetId="9" r:id="rId4"/>
    <sheet name="Elförbrukning" sheetId="1" r:id="rId5"/>
  </sheets>
  <calcPr calcId="145621"/>
</workbook>
</file>

<file path=xl/calcChain.xml><?xml version="1.0" encoding="utf-8"?>
<calcChain xmlns="http://schemas.openxmlformats.org/spreadsheetml/2006/main">
  <c r="AA17" i="1" l="1"/>
  <c r="Z17" i="1"/>
  <c r="Y17" i="1"/>
  <c r="W17" i="1"/>
  <c r="V17" i="1"/>
  <c r="U17" i="1"/>
  <c r="T17" i="1"/>
  <c r="S17" i="1"/>
  <c r="R17" i="1"/>
  <c r="Q17" i="1"/>
  <c r="AA16" i="1"/>
  <c r="Z16" i="1"/>
  <c r="Y16" i="1"/>
  <c r="W16" i="1"/>
  <c r="V16" i="1"/>
  <c r="U16" i="1"/>
  <c r="T16" i="1"/>
  <c r="S16" i="1"/>
  <c r="R16" i="1"/>
  <c r="Q16" i="1"/>
  <c r="AA18" i="1"/>
  <c r="Z18" i="1"/>
  <c r="Y18" i="1"/>
  <c r="W18" i="1"/>
  <c r="V18" i="1"/>
  <c r="U18" i="1"/>
  <c r="T18" i="1"/>
  <c r="S18" i="1"/>
  <c r="R18" i="1"/>
  <c r="Q18" i="1"/>
  <c r="AA19" i="1"/>
  <c r="Z19" i="1"/>
  <c r="Y19" i="1"/>
  <c r="W19" i="1"/>
  <c r="V19" i="1"/>
  <c r="U19" i="1"/>
  <c r="T19" i="1"/>
  <c r="S19" i="1"/>
  <c r="R19" i="1"/>
  <c r="Q19" i="1"/>
  <c r="AA15" i="1"/>
  <c r="Z15" i="1"/>
  <c r="Y15" i="1"/>
  <c r="W15" i="1"/>
  <c r="V15" i="1"/>
  <c r="U15" i="1"/>
  <c r="T15" i="1"/>
  <c r="S15" i="1"/>
  <c r="R15" i="1"/>
  <c r="Q15" i="1"/>
  <c r="AA14" i="1"/>
  <c r="Z14" i="1"/>
  <c r="Y14" i="1"/>
  <c r="W14" i="1"/>
  <c r="V14" i="1"/>
  <c r="U14" i="1"/>
  <c r="T14" i="1"/>
  <c r="S14" i="1"/>
  <c r="R14" i="1"/>
  <c r="Q14" i="1"/>
  <c r="AA12" i="1"/>
  <c r="Z12" i="1"/>
  <c r="Y12" i="1"/>
  <c r="W12" i="1"/>
  <c r="V12" i="1"/>
  <c r="U12" i="1"/>
  <c r="T12" i="1"/>
  <c r="S12" i="1"/>
  <c r="R12" i="1"/>
  <c r="Q12" i="1"/>
  <c r="Y7" i="1"/>
  <c r="Z7" i="1"/>
  <c r="AA7" i="1"/>
  <c r="Q7" i="1"/>
  <c r="R7" i="1"/>
  <c r="S7" i="1"/>
  <c r="T7" i="1"/>
  <c r="U7" i="1"/>
  <c r="V7" i="1"/>
  <c r="W7" i="1"/>
  <c r="Y6" i="1" l="1"/>
  <c r="Z6" i="1"/>
  <c r="AA6" i="1"/>
  <c r="Q6" i="1" l="1"/>
  <c r="R6" i="1"/>
  <c r="S6" i="1"/>
  <c r="T6" i="1"/>
  <c r="U6" i="1"/>
  <c r="V6" i="1"/>
  <c r="W6" i="1"/>
  <c r="I3" i="1" l="1"/>
  <c r="I5" i="1"/>
  <c r="I4" i="1"/>
  <c r="Q5" i="1" l="1"/>
  <c r="Y5" i="1"/>
  <c r="AA5" i="1"/>
  <c r="Z5" i="1"/>
  <c r="Q3" i="1"/>
  <c r="Y3" i="1"/>
  <c r="Z3" i="1"/>
  <c r="AA3" i="1"/>
  <c r="Q4" i="1"/>
  <c r="Y4" i="1"/>
  <c r="Z4" i="1"/>
  <c r="AA4" i="1"/>
  <c r="R4" i="1"/>
  <c r="S4" i="1"/>
  <c r="T4" i="1"/>
  <c r="U4" i="1"/>
  <c r="V4" i="1"/>
  <c r="W4" i="1"/>
  <c r="R3" i="1"/>
  <c r="S3" i="1"/>
  <c r="T3" i="1"/>
  <c r="U3" i="1"/>
  <c r="V3" i="1"/>
  <c r="W3" i="1"/>
  <c r="R5" i="1"/>
  <c r="S5" i="1"/>
  <c r="T5" i="1"/>
  <c r="U5" i="1"/>
  <c r="V5" i="1"/>
  <c r="W5" i="1"/>
</calcChain>
</file>

<file path=xl/sharedStrings.xml><?xml version="1.0" encoding="utf-8"?>
<sst xmlns="http://schemas.openxmlformats.org/spreadsheetml/2006/main" count="123" uniqueCount="25">
  <si>
    <t>Totalt</t>
  </si>
  <si>
    <t>Kommunkansli</t>
  </si>
  <si>
    <t>Social omsorg</t>
  </si>
  <si>
    <t>Barn och skola</t>
  </si>
  <si>
    <t>Boende och miljö</t>
  </si>
  <si>
    <t>Kultur och fritid</t>
  </si>
  <si>
    <t>Övrigt</t>
  </si>
  <si>
    <t>Kommun</t>
  </si>
  <si>
    <t>År</t>
  </si>
  <si>
    <t>Eckerö</t>
  </si>
  <si>
    <t>Befolkning</t>
  </si>
  <si>
    <t>Brändö</t>
  </si>
  <si>
    <t>Föglö</t>
  </si>
  <si>
    <t>Jomala</t>
  </si>
  <si>
    <t>Kilowattimmar, kWh</t>
  </si>
  <si>
    <t>Kommunalt anställda</t>
  </si>
  <si>
    <t>varav heltid</t>
  </si>
  <si>
    <t>varav deltid</t>
  </si>
  <si>
    <t>Kilowattimmar per kommunalt anställda, kWh/anst.</t>
  </si>
  <si>
    <t>Kilowattimmar per invånare, kWh/1000 inv.</t>
  </si>
  <si>
    <t>Lemland</t>
  </si>
  <si>
    <t>Vårdö</t>
  </si>
  <si>
    <t>Mariehamn</t>
  </si>
  <si>
    <t>Lumparland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</si>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</sst>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Border="1"/>
    <xf numFmtId="0" fontId="0" fillId="0" borderId="0" xfId="0" applyFill="1" applyBorder="1"/>
    <xf numFmtId="3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2012, kWh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565687683338741E-2"/>
          <c:y val="0.10842413077661156"/>
          <c:w val="0.89999293981710693"/>
          <c:h val="0.831479385990668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(Elförbrukning!$B$12,Elförbrukning!$B$14:$B$19)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(Elförbrukning!$I$12,Elförbrukning!$I$14:$I$19)</c:f>
              <c:numCache>
                <c:formatCode>#,##0.0</c:formatCode>
                <c:ptCount val="7"/>
                <c:pt idx="0">
                  <c:v>344.74299999999999</c:v>
                </c:pt>
                <c:pt idx="1">
                  <c:v>556</c:v>
                </c:pt>
                <c:pt idx="2">
                  <c:v>2041</c:v>
                </c:pt>
                <c:pt idx="3">
                  <c:v>433.53800000000001</c:v>
                </c:pt>
                <c:pt idx="4">
                  <c:v>250.756</c:v>
                </c:pt>
                <c:pt idx="5">
                  <c:v>10397.34</c:v>
                </c:pt>
                <c:pt idx="6">
                  <c:v>278.07799999999997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7523968"/>
        <c:axId val="307525504"/>
      </c:barChart>
      <c:catAx>
        <c:axId val="3075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7525504"/>
        <c:crosses val="autoZero"/>
        <c:auto val="1"/>
        <c:lblAlgn val="ctr"/>
        <c:lblOffset val="100"/>
        <c:noMultiLvlLbl val="0"/>
      </c:catAx>
      <c:valAx>
        <c:axId val="3075255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</a:t>
                </a:r>
              </a:p>
            </c:rich>
          </c:tx>
          <c:layout>
            <c:manualLayout>
              <c:xMode val="edge"/>
              <c:yMode val="edge"/>
              <c:x val="2.1866548767352337E-2"/>
              <c:y val="5.761689959108774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0752396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2012, kWh/1 000 invånare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31871731974794E-2"/>
          <c:y val="0.10842413077661156"/>
          <c:w val="0.90409344238158906"/>
          <c:h val="0.831479385990668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(Elförbrukning!$B$12,Elförbrukning!$B$14:$B$19)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(Elförbrukning!$Q$12,Elförbrukning!$Q$14:$Q$19)</c:f>
              <c:numCache>
                <c:formatCode>#,##0.0</c:formatCode>
                <c:ptCount val="7"/>
                <c:pt idx="0">
                  <c:v>724.25</c:v>
                </c:pt>
                <c:pt idx="1">
                  <c:v>961.93771626297575</c:v>
                </c:pt>
                <c:pt idx="2">
                  <c:v>468.65671641791045</c:v>
                </c:pt>
                <c:pt idx="3">
                  <c:v>230.2379182156134</c:v>
                </c:pt>
                <c:pt idx="4">
                  <c:v>639.68367346938771</c:v>
                </c:pt>
                <c:pt idx="5">
                  <c:v>916.38815441565316</c:v>
                </c:pt>
                <c:pt idx="6">
                  <c:v>658.95260663507099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6942592"/>
        <c:axId val="317132800"/>
      </c:barChart>
      <c:catAx>
        <c:axId val="3169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132800"/>
        <c:crosses val="autoZero"/>
        <c:auto val="1"/>
        <c:lblAlgn val="ctr"/>
        <c:lblOffset val="100"/>
        <c:noMultiLvlLbl val="0"/>
      </c:catAx>
      <c:valAx>
        <c:axId val="3171328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kWh/1 000 inv.</a:t>
                </a:r>
              </a:p>
            </c:rich>
          </c:tx>
          <c:layout>
            <c:manualLayout>
              <c:xMode val="edge"/>
              <c:yMode val="edge"/>
              <c:x val="1.7766046202870051E-2"/>
              <c:y val="5.761689959108774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1694259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2012, kWh/kommunalt anställd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653173681360172E-2"/>
          <c:y val="0.1189228412348038"/>
          <c:w val="0.92185938095971998"/>
          <c:h val="0.8209806279445195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(Elförbrukning!$B$12,Elförbrukning!$B$14:$B$19)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(Elförbrukning!$Y$12,Elförbrukning!$Y$14:$Y$19)</c:f>
              <c:numCache>
                <c:formatCode>#,##0.0</c:formatCode>
                <c:ptCount val="7"/>
                <c:pt idx="0">
                  <c:v>8.6185749999999999</c:v>
                </c:pt>
                <c:pt idx="1">
                  <c:v>9.9285714285714288</c:v>
                </c:pt>
                <c:pt idx="2">
                  <c:v>10.914438502673796</c:v>
                </c:pt>
                <c:pt idx="3">
                  <c:v>3.8708750000000003</c:v>
                </c:pt>
                <c:pt idx="4">
                  <c:v>10.902434782608696</c:v>
                </c:pt>
                <c:pt idx="5">
                  <c:v>12.203450704225352</c:v>
                </c:pt>
                <c:pt idx="6">
                  <c:v>7.9450857142857139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7165952"/>
        <c:axId val="317167488"/>
      </c:barChart>
      <c:catAx>
        <c:axId val="3171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167488"/>
        <c:crosses val="autoZero"/>
        <c:auto val="1"/>
        <c:lblAlgn val="ctr"/>
        <c:lblOffset val="100"/>
        <c:noMultiLvlLbl val="0"/>
      </c:catAx>
      <c:valAx>
        <c:axId val="3171674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kWh/anställd</a:t>
                </a:r>
              </a:p>
            </c:rich>
          </c:tx>
          <c:layout>
            <c:manualLayout>
              <c:xMode val="edge"/>
              <c:yMode val="edge"/>
              <c:x val="1.3666297011562339E-2"/>
              <c:y val="6.8112545396134566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317165952"/>
        <c:crosses val="autoZero"/>
        <c:crossBetween val="between"/>
        <c:majorUnit val="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Elförbrukning i kommunens organisation år 2011-2012, kWh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653173681360172E-2"/>
          <c:y val="0.1189228412348038"/>
          <c:w val="0.92185938095971998"/>
          <c:h val="0.82307934854315923"/>
        </c:manualLayout>
      </c:layout>
      <c:barChart>
        <c:barDir val="col"/>
        <c:grouping val="clustered"/>
        <c:varyColors val="0"/>
        <c:ser>
          <c:idx val="1"/>
          <c:order val="0"/>
          <c:tx>
            <c:v>2011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Elförbrukning!$B$3:$B$10</c:f>
              <c:strCache>
                <c:ptCount val="8"/>
                <c:pt idx="0">
                  <c:v>Brändö</c:v>
                </c:pt>
                <c:pt idx="1">
                  <c:v>Eckerö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  <c:pt idx="5">
                  <c:v>Lumparland</c:v>
                </c:pt>
                <c:pt idx="6">
                  <c:v>Mariehamn</c:v>
                </c:pt>
                <c:pt idx="7">
                  <c:v>Vårdö</c:v>
                </c:pt>
              </c:strCache>
            </c:strRef>
          </c:cat>
          <c:val>
            <c:numRef>
              <c:f>Elförbrukning!$I$3:$I$10</c:f>
              <c:numCache>
                <c:formatCode>#,##0.0</c:formatCode>
                <c:ptCount val="8"/>
                <c:pt idx="0">
                  <c:v>330.12200000000007</c:v>
                </c:pt>
                <c:pt idx="1">
                  <c:v>297.84599999999995</c:v>
                </c:pt>
                <c:pt idx="2">
                  <c:v>543</c:v>
                </c:pt>
                <c:pt idx="3">
                  <c:v>1939</c:v>
                </c:pt>
                <c:pt idx="4">
                  <c:v>370.774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Elförbrukning!$B$3:$B$10</c:f>
              <c:strCache>
                <c:ptCount val="8"/>
                <c:pt idx="0">
                  <c:v>Brändö</c:v>
                </c:pt>
                <c:pt idx="1">
                  <c:v>Eckerö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  <c:pt idx="5">
                  <c:v>Lumparland</c:v>
                </c:pt>
                <c:pt idx="6">
                  <c:v>Mariehamn</c:v>
                </c:pt>
                <c:pt idx="7">
                  <c:v>Vårdö</c:v>
                </c:pt>
              </c:strCache>
            </c:strRef>
          </c:cat>
          <c:val>
            <c:numRef>
              <c:f>Elförbrukning!$I$12:$I$19</c:f>
              <c:numCache>
                <c:formatCode>#,##0.0</c:formatCode>
                <c:ptCount val="8"/>
                <c:pt idx="0">
                  <c:v>344.74299999999999</c:v>
                </c:pt>
                <c:pt idx="1">
                  <c:v>0</c:v>
                </c:pt>
                <c:pt idx="2">
                  <c:v>556</c:v>
                </c:pt>
                <c:pt idx="3">
                  <c:v>2041</c:v>
                </c:pt>
                <c:pt idx="4">
                  <c:v>433.53800000000001</c:v>
                </c:pt>
                <c:pt idx="5">
                  <c:v>250.756</c:v>
                </c:pt>
                <c:pt idx="6">
                  <c:v>10397.34</c:v>
                </c:pt>
                <c:pt idx="7">
                  <c:v>278.07799999999997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7182336"/>
        <c:axId val="196768896"/>
      </c:barChart>
      <c:catAx>
        <c:axId val="31718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768896"/>
        <c:crosses val="autoZero"/>
        <c:auto val="1"/>
        <c:lblAlgn val="ctr"/>
        <c:lblOffset val="100"/>
        <c:noMultiLvlLbl val="0"/>
      </c:catAx>
      <c:valAx>
        <c:axId val="196768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kWh</a:t>
                </a:r>
              </a:p>
            </c:rich>
          </c:tx>
          <c:layout>
            <c:manualLayout>
              <c:xMode val="edge"/>
              <c:yMode val="edge"/>
              <c:x val="1.3666297011562339E-2"/>
              <c:y val="6.8112545396134566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3171823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0364959795702471E-2"/>
          <c:y val="0.14900541646780724"/>
          <c:w val="5.9464175168303567E-2"/>
          <c:h val="8.6064262549957221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5" bestFit="1" customWidth="1"/>
    <col min="2" max="2" width="11.42578125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8.140625" customWidth="1"/>
    <col min="10" max="10" width="14.28515625" bestFit="1" customWidth="1"/>
    <col min="11" max="11" width="13.28515625" bestFit="1" customWidth="1"/>
    <col min="12" max="12" width="13.7109375" bestFit="1" customWidth="1"/>
    <col min="13" max="13" width="16.5703125" bestFit="1" customWidth="1"/>
    <col min="14" max="14" width="15" bestFit="1" customWidth="1"/>
    <col min="15" max="15" width="6.42578125" bestFit="1" customWidth="1"/>
    <col min="16" max="16" width="1.7109375" customWidth="1"/>
    <col min="17" max="17" width="6.140625" bestFit="1" customWidth="1"/>
    <col min="18" max="18" width="14.28515625" bestFit="1" customWidth="1"/>
    <col min="19" max="19" width="13.28515625" bestFit="1" customWidth="1"/>
    <col min="20" max="20" width="13.7109375" bestFit="1" customWidth="1"/>
    <col min="21" max="21" width="16.5703125" bestFit="1" customWidth="1"/>
    <col min="22" max="22" width="15" bestFit="1" customWidth="1"/>
    <col min="23" max="23" width="6.42578125" bestFit="1" customWidth="1"/>
    <col min="24" max="24" width="1.7109375" customWidth="1"/>
    <col min="25" max="27" width="15.7109375" customWidth="1"/>
  </cols>
  <sheetData>
    <row r="1" spans="1:27" x14ac:dyDescent="0.25">
      <c r="E1" s="3" t="s">
        <v>15</v>
      </c>
      <c r="F1" s="4"/>
      <c r="G1" s="4"/>
      <c r="I1" s="3" t="s">
        <v>14</v>
      </c>
      <c r="J1" s="4"/>
      <c r="K1" s="4"/>
      <c r="L1" s="4"/>
      <c r="M1" s="4"/>
      <c r="N1" s="4"/>
      <c r="O1" s="4"/>
      <c r="Q1" s="3" t="s">
        <v>19</v>
      </c>
      <c r="R1" s="4"/>
      <c r="S1" s="4"/>
      <c r="T1" s="4"/>
      <c r="U1" s="4"/>
      <c r="V1" s="4"/>
      <c r="W1" s="4"/>
      <c r="Y1" s="3" t="s">
        <v>18</v>
      </c>
      <c r="Z1" s="4"/>
      <c r="AA1" s="4"/>
    </row>
    <row r="2" spans="1:27" s="2" customFormat="1" x14ac:dyDescent="0.25">
      <c r="A2" s="3" t="s">
        <v>8</v>
      </c>
      <c r="B2" s="3" t="s">
        <v>7</v>
      </c>
      <c r="C2" s="3" t="s">
        <v>10</v>
      </c>
      <c r="D2" s="3"/>
      <c r="E2" s="3" t="s">
        <v>0</v>
      </c>
      <c r="F2" s="3" t="s">
        <v>16</v>
      </c>
      <c r="G2" s="3" t="s">
        <v>17</v>
      </c>
      <c r="H2" s="3"/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/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/>
      <c r="Y2" s="8" t="s">
        <v>0</v>
      </c>
      <c r="Z2" s="8" t="s">
        <v>16</v>
      </c>
      <c r="AA2" s="9" t="s">
        <v>17</v>
      </c>
    </row>
    <row r="3" spans="1:27" x14ac:dyDescent="0.25">
      <c r="A3">
        <v>2011</v>
      </c>
      <c r="B3" t="s">
        <v>11</v>
      </c>
      <c r="C3" s="5">
        <v>480</v>
      </c>
      <c r="E3" s="5">
        <v>45</v>
      </c>
      <c r="F3" s="5">
        <v>14</v>
      </c>
      <c r="G3" s="5">
        <v>31</v>
      </c>
      <c r="I3" s="1">
        <f>SUM(J3:O3)</f>
        <v>330.12200000000007</v>
      </c>
      <c r="J3" s="1">
        <v>12.66</v>
      </c>
      <c r="K3" s="1">
        <v>89.828000000000003</v>
      </c>
      <c r="L3" s="1">
        <v>188.09200000000001</v>
      </c>
      <c r="M3" s="1">
        <v>39.542000000000002</v>
      </c>
      <c r="N3" s="1">
        <v>0</v>
      </c>
      <c r="O3" s="1">
        <v>0</v>
      </c>
      <c r="Q3" s="1">
        <f t="shared" ref="Q3:W7" si="0">I3/$C3*1000</f>
        <v>687.75416666666683</v>
      </c>
      <c r="R3" s="1">
        <f t="shared" si="0"/>
        <v>26.375</v>
      </c>
      <c r="S3" s="1">
        <f t="shared" si="0"/>
        <v>187.14166666666668</v>
      </c>
      <c r="T3" s="1">
        <f t="shared" si="0"/>
        <v>391.85833333333335</v>
      </c>
      <c r="U3" s="1">
        <f t="shared" si="0"/>
        <v>82.379166666666663</v>
      </c>
      <c r="V3" s="1">
        <f t="shared" si="0"/>
        <v>0</v>
      </c>
      <c r="W3" s="1">
        <f t="shared" si="0"/>
        <v>0</v>
      </c>
      <c r="Y3" s="1">
        <f t="shared" ref="Y3:AA7" si="1">$I3/E3</f>
        <v>7.3360444444444459</v>
      </c>
      <c r="Z3" s="1">
        <f t="shared" si="1"/>
        <v>23.580142857142864</v>
      </c>
      <c r="AA3" s="1">
        <f t="shared" si="1"/>
        <v>10.64909677419355</v>
      </c>
    </row>
    <row r="4" spans="1:27" x14ac:dyDescent="0.25">
      <c r="A4">
        <v>2011</v>
      </c>
      <c r="B4" t="s">
        <v>9</v>
      </c>
      <c r="C4" s="5">
        <v>978</v>
      </c>
      <c r="E4" s="5">
        <v>63</v>
      </c>
      <c r="F4" s="5">
        <v>33</v>
      </c>
      <c r="G4" s="5">
        <v>30</v>
      </c>
      <c r="I4" s="1">
        <f>SUM(J4:O4)</f>
        <v>297.84599999999995</v>
      </c>
      <c r="J4" s="1">
        <v>8.0009999999999994</v>
      </c>
      <c r="K4" s="1">
        <v>148.85</v>
      </c>
      <c r="L4" s="1">
        <v>124.179</v>
      </c>
      <c r="M4" s="1">
        <v>0</v>
      </c>
      <c r="N4" s="1">
        <v>3.1539999999999999</v>
      </c>
      <c r="O4" s="1">
        <v>13.662000000000001</v>
      </c>
      <c r="Q4" s="1">
        <f t="shared" si="0"/>
        <v>304.54601226993861</v>
      </c>
      <c r="R4" s="1">
        <f t="shared" si="0"/>
        <v>8.1809815950920246</v>
      </c>
      <c r="S4" s="1">
        <f t="shared" si="0"/>
        <v>152.19836400817996</v>
      </c>
      <c r="T4" s="1">
        <f t="shared" si="0"/>
        <v>126.97239263803681</v>
      </c>
      <c r="U4" s="1">
        <f t="shared" si="0"/>
        <v>0</v>
      </c>
      <c r="V4" s="1">
        <f t="shared" si="0"/>
        <v>3.2249488752556235</v>
      </c>
      <c r="W4" s="1">
        <f t="shared" si="0"/>
        <v>13.969325153374236</v>
      </c>
      <c r="Y4" s="1">
        <f t="shared" si="1"/>
        <v>4.7277142857142849</v>
      </c>
      <c r="Z4" s="1">
        <f t="shared" si="1"/>
        <v>9.0256363636363623</v>
      </c>
      <c r="AA4" s="1">
        <f t="shared" si="1"/>
        <v>9.9281999999999986</v>
      </c>
    </row>
    <row r="5" spans="1:27" x14ac:dyDescent="0.25">
      <c r="A5">
        <v>2011</v>
      </c>
      <c r="B5" t="s">
        <v>12</v>
      </c>
      <c r="C5" s="5">
        <v>577</v>
      </c>
      <c r="E5" s="5">
        <v>58</v>
      </c>
      <c r="F5" s="5">
        <v>37</v>
      </c>
      <c r="G5" s="5">
        <v>21</v>
      </c>
      <c r="I5" s="1">
        <f>SUM(J5:O5)</f>
        <v>543</v>
      </c>
      <c r="J5" s="1">
        <v>113</v>
      </c>
      <c r="K5" s="1">
        <v>66</v>
      </c>
      <c r="L5" s="1">
        <v>78</v>
      </c>
      <c r="M5" s="1">
        <v>236</v>
      </c>
      <c r="N5" s="1">
        <v>50</v>
      </c>
      <c r="O5" s="1">
        <v>0</v>
      </c>
      <c r="Q5" s="1">
        <f t="shared" si="0"/>
        <v>941.07452339688052</v>
      </c>
      <c r="R5" s="1">
        <f t="shared" si="0"/>
        <v>195.84055459272099</v>
      </c>
      <c r="S5" s="1">
        <f t="shared" si="0"/>
        <v>114.38474870017332</v>
      </c>
      <c r="T5" s="1">
        <f t="shared" si="0"/>
        <v>135.18197573656846</v>
      </c>
      <c r="U5" s="1">
        <f t="shared" si="0"/>
        <v>409.0121317157712</v>
      </c>
      <c r="V5" s="1">
        <f t="shared" si="0"/>
        <v>86.655112651646448</v>
      </c>
      <c r="W5" s="1">
        <f t="shared" si="0"/>
        <v>0</v>
      </c>
      <c r="Y5" s="1">
        <f t="shared" si="1"/>
        <v>9.362068965517242</v>
      </c>
      <c r="Z5" s="1">
        <f t="shared" si="1"/>
        <v>14.675675675675675</v>
      </c>
      <c r="AA5" s="1">
        <f t="shared" si="1"/>
        <v>25.857142857142858</v>
      </c>
    </row>
    <row r="6" spans="1:27" x14ac:dyDescent="0.25">
      <c r="A6" s="10">
        <v>2011</v>
      </c>
      <c r="B6" s="10" t="s">
        <v>13</v>
      </c>
      <c r="C6" s="11">
        <v>4249</v>
      </c>
      <c r="D6" s="10"/>
      <c r="E6" s="11">
        <v>177</v>
      </c>
      <c r="F6" s="11">
        <v>122</v>
      </c>
      <c r="G6" s="11">
        <v>55</v>
      </c>
      <c r="H6" s="10"/>
      <c r="I6" s="12">
        <v>1939</v>
      </c>
      <c r="J6" s="12">
        <v>101</v>
      </c>
      <c r="K6" s="12">
        <v>247</v>
      </c>
      <c r="L6" s="12">
        <v>757</v>
      </c>
      <c r="M6" s="12">
        <v>553</v>
      </c>
      <c r="N6" s="12">
        <v>280</v>
      </c>
      <c r="O6" s="12">
        <v>0</v>
      </c>
      <c r="P6" s="10"/>
      <c r="Q6" s="12">
        <f t="shared" si="0"/>
        <v>456.34266886326196</v>
      </c>
      <c r="R6" s="12">
        <f t="shared" si="0"/>
        <v>23.77029889385738</v>
      </c>
      <c r="S6" s="12">
        <f t="shared" si="0"/>
        <v>58.131325017651214</v>
      </c>
      <c r="T6" s="12">
        <f t="shared" si="0"/>
        <v>178.15956695693106</v>
      </c>
      <c r="U6" s="12">
        <f t="shared" si="0"/>
        <v>130.14827018121912</v>
      </c>
      <c r="V6" s="12">
        <f t="shared" si="0"/>
        <v>65.897858319604609</v>
      </c>
      <c r="W6" s="12">
        <f t="shared" si="0"/>
        <v>0</v>
      </c>
      <c r="X6" s="10"/>
      <c r="Y6" s="12">
        <f t="shared" si="1"/>
        <v>10.954802259887005</v>
      </c>
      <c r="Z6" s="12">
        <f t="shared" si="1"/>
        <v>15.89344262295082</v>
      </c>
      <c r="AA6" s="12">
        <f t="shared" si="1"/>
        <v>35.254545454545458</v>
      </c>
    </row>
    <row r="7" spans="1:27" x14ac:dyDescent="0.25">
      <c r="A7" s="13">
        <v>2011</v>
      </c>
      <c r="B7" s="13" t="s">
        <v>20</v>
      </c>
      <c r="C7" s="11">
        <v>1860</v>
      </c>
      <c r="D7" s="10"/>
      <c r="E7" s="11">
        <v>120</v>
      </c>
      <c r="F7" s="11">
        <v>98</v>
      </c>
      <c r="G7" s="11">
        <v>22</v>
      </c>
      <c r="H7" s="10"/>
      <c r="I7" s="12">
        <v>370.774</v>
      </c>
      <c r="J7" s="12">
        <v>35.43</v>
      </c>
      <c r="K7" s="12">
        <v>102.44</v>
      </c>
      <c r="L7" s="12">
        <v>200.00399999999999</v>
      </c>
      <c r="M7" s="12">
        <v>4.5999999999999996</v>
      </c>
      <c r="N7" s="12">
        <v>10.88</v>
      </c>
      <c r="O7" s="12">
        <v>17.420000000000002</v>
      </c>
      <c r="P7" s="10"/>
      <c r="Q7" s="12">
        <f t="shared" si="0"/>
        <v>199.34086021505377</v>
      </c>
      <c r="R7" s="12">
        <f t="shared" si="0"/>
        <v>19.048387096774192</v>
      </c>
      <c r="S7" s="12">
        <f t="shared" si="0"/>
        <v>55.075268817204304</v>
      </c>
      <c r="T7" s="12">
        <f t="shared" si="0"/>
        <v>107.5290322580645</v>
      </c>
      <c r="U7" s="12">
        <f t="shared" si="0"/>
        <v>2.4731182795698921</v>
      </c>
      <c r="V7" s="12">
        <f t="shared" si="0"/>
        <v>5.849462365591398</v>
      </c>
      <c r="W7" s="12">
        <f t="shared" si="0"/>
        <v>9.3655913978494638</v>
      </c>
      <c r="X7" s="10"/>
      <c r="Y7" s="12">
        <f t="shared" si="1"/>
        <v>3.0897833333333335</v>
      </c>
      <c r="Z7" s="12">
        <f t="shared" si="1"/>
        <v>3.7834081632653063</v>
      </c>
      <c r="AA7" s="12">
        <f t="shared" si="1"/>
        <v>16.853363636363635</v>
      </c>
    </row>
    <row r="8" spans="1:27" x14ac:dyDescent="0.25">
      <c r="A8" s="13">
        <v>2011</v>
      </c>
      <c r="B8" s="13" t="s">
        <v>23</v>
      </c>
      <c r="C8" s="11">
        <v>399</v>
      </c>
      <c r="D8" s="10"/>
      <c r="E8" s="14" t="s">
        <v>24</v>
      </c>
      <c r="F8" s="14" t="s">
        <v>24</v>
      </c>
      <c r="G8" s="14" t="s">
        <v>24</v>
      </c>
      <c r="H8" s="10"/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0"/>
      <c r="Q8" s="15" t="s">
        <v>24</v>
      </c>
      <c r="R8" s="15" t="s">
        <v>24</v>
      </c>
      <c r="S8" s="15" t="s">
        <v>24</v>
      </c>
      <c r="T8" s="15" t="s">
        <v>24</v>
      </c>
      <c r="U8" s="15" t="s">
        <v>24</v>
      </c>
      <c r="V8" s="15" t="s">
        <v>24</v>
      </c>
      <c r="W8" s="15" t="s">
        <v>24</v>
      </c>
      <c r="X8" s="10"/>
      <c r="Y8" s="15" t="s">
        <v>24</v>
      </c>
      <c r="Z8" s="15" t="s">
        <v>24</v>
      </c>
      <c r="AA8" s="15" t="s">
        <v>24</v>
      </c>
    </row>
    <row r="9" spans="1:27" x14ac:dyDescent="0.25">
      <c r="A9" s="13">
        <v>2011</v>
      </c>
      <c r="B9" s="13" t="s">
        <v>22</v>
      </c>
      <c r="C9" s="11">
        <v>11263</v>
      </c>
      <c r="D9" s="10"/>
      <c r="E9" s="14" t="s">
        <v>24</v>
      </c>
      <c r="F9" s="14" t="s">
        <v>24</v>
      </c>
      <c r="G9" s="14" t="s">
        <v>24</v>
      </c>
      <c r="H9" s="10"/>
      <c r="I9" s="15" t="s">
        <v>24</v>
      </c>
      <c r="J9" s="15" t="s">
        <v>24</v>
      </c>
      <c r="K9" s="15" t="s">
        <v>24</v>
      </c>
      <c r="L9" s="15" t="s">
        <v>24</v>
      </c>
      <c r="M9" s="15" t="s">
        <v>24</v>
      </c>
      <c r="N9" s="15" t="s">
        <v>24</v>
      </c>
      <c r="O9" s="15" t="s">
        <v>24</v>
      </c>
      <c r="P9" s="10"/>
      <c r="Q9" s="15" t="s">
        <v>24</v>
      </c>
      <c r="R9" s="15" t="s">
        <v>24</v>
      </c>
      <c r="S9" s="15" t="s">
        <v>24</v>
      </c>
      <c r="T9" s="15" t="s">
        <v>24</v>
      </c>
      <c r="U9" s="15" t="s">
        <v>24</v>
      </c>
      <c r="V9" s="15" t="s">
        <v>24</v>
      </c>
      <c r="W9" s="15" t="s">
        <v>24</v>
      </c>
      <c r="X9" s="10"/>
      <c r="Y9" s="15" t="s">
        <v>24</v>
      </c>
      <c r="Z9" s="15" t="s">
        <v>24</v>
      </c>
      <c r="AA9" s="15" t="s">
        <v>24</v>
      </c>
    </row>
    <row r="10" spans="1:27" x14ac:dyDescent="0.25">
      <c r="A10" s="13">
        <v>2011</v>
      </c>
      <c r="B10" s="13" t="s">
        <v>21</v>
      </c>
      <c r="C10" s="11">
        <v>449</v>
      </c>
      <c r="D10" s="10"/>
      <c r="E10" s="14" t="s">
        <v>24</v>
      </c>
      <c r="F10" s="14" t="s">
        <v>24</v>
      </c>
      <c r="G10" s="14" t="s">
        <v>24</v>
      </c>
      <c r="H10" s="10"/>
      <c r="I10" s="15" t="s">
        <v>24</v>
      </c>
      <c r="J10" s="15" t="s">
        <v>24</v>
      </c>
      <c r="K10" s="15" t="s">
        <v>24</v>
      </c>
      <c r="L10" s="15" t="s">
        <v>24</v>
      </c>
      <c r="M10" s="15" t="s">
        <v>24</v>
      </c>
      <c r="N10" s="15" t="s">
        <v>24</v>
      </c>
      <c r="O10" s="15" t="s">
        <v>24</v>
      </c>
      <c r="P10" s="10"/>
      <c r="Q10" s="15" t="s">
        <v>24</v>
      </c>
      <c r="R10" s="15" t="s">
        <v>24</v>
      </c>
      <c r="S10" s="15" t="s">
        <v>24</v>
      </c>
      <c r="T10" s="15" t="s">
        <v>24</v>
      </c>
      <c r="U10" s="15" t="s">
        <v>24</v>
      </c>
      <c r="V10" s="15" t="s">
        <v>24</v>
      </c>
      <c r="W10" s="15" t="s">
        <v>24</v>
      </c>
      <c r="X10" s="10"/>
      <c r="Y10" s="15" t="s">
        <v>24</v>
      </c>
      <c r="Z10" s="15" t="s">
        <v>24</v>
      </c>
      <c r="AA10" s="15" t="s">
        <v>24</v>
      </c>
    </row>
    <row r="11" spans="1:27" x14ac:dyDescent="0.25">
      <c r="A11" s="13"/>
      <c r="B11" s="13"/>
      <c r="C11" s="11"/>
      <c r="D11" s="10"/>
      <c r="E11" s="11"/>
      <c r="F11" s="11"/>
      <c r="G11" s="11"/>
      <c r="H11" s="10"/>
      <c r="I11" s="12"/>
      <c r="J11" s="12"/>
      <c r="K11" s="12"/>
      <c r="L11" s="12"/>
      <c r="M11" s="12"/>
      <c r="N11" s="12"/>
      <c r="O11" s="12"/>
      <c r="P11" s="10"/>
      <c r="Q11" s="12"/>
      <c r="R11" s="12"/>
      <c r="S11" s="12"/>
      <c r="T11" s="12"/>
      <c r="U11" s="12"/>
      <c r="V11" s="12"/>
      <c r="W11" s="12"/>
      <c r="X11" s="10"/>
      <c r="Y11" s="12"/>
      <c r="Z11" s="12"/>
      <c r="AA11" s="12"/>
    </row>
    <row r="12" spans="1:27" x14ac:dyDescent="0.25">
      <c r="A12" s="13">
        <v>2012</v>
      </c>
      <c r="B12" s="13" t="s">
        <v>11</v>
      </c>
      <c r="C12" s="11">
        <v>476</v>
      </c>
      <c r="D12" s="10"/>
      <c r="E12" s="11">
        <v>40</v>
      </c>
      <c r="F12" s="11">
        <v>16</v>
      </c>
      <c r="G12" s="11">
        <v>24</v>
      </c>
      <c r="H12" s="10"/>
      <c r="I12" s="12">
        <v>344.74299999999999</v>
      </c>
      <c r="J12" s="12">
        <v>13.17</v>
      </c>
      <c r="K12" s="12">
        <v>56.959000000000003</v>
      </c>
      <c r="L12" s="12">
        <v>207.48599999999999</v>
      </c>
      <c r="M12" s="12">
        <v>31.774000000000001</v>
      </c>
      <c r="N12" s="12">
        <v>6.1929999999999996</v>
      </c>
      <c r="O12" s="12">
        <v>29.161000000000001</v>
      </c>
      <c r="P12" s="10"/>
      <c r="Q12" s="12">
        <f t="shared" ref="Q12:W19" si="2">I12/$C12*1000</f>
        <v>724.25</v>
      </c>
      <c r="R12" s="12">
        <f t="shared" si="2"/>
        <v>27.668067226890756</v>
      </c>
      <c r="S12" s="12">
        <f t="shared" si="2"/>
        <v>119.66176470588236</v>
      </c>
      <c r="T12" s="12">
        <f t="shared" si="2"/>
        <v>435.89495798319325</v>
      </c>
      <c r="U12" s="12">
        <f t="shared" si="2"/>
        <v>66.752100840336141</v>
      </c>
      <c r="V12" s="12">
        <f t="shared" si="2"/>
        <v>13.010504201680671</v>
      </c>
      <c r="W12" s="12">
        <f t="shared" si="2"/>
        <v>61.262605042016808</v>
      </c>
      <c r="X12" s="10"/>
      <c r="Y12" s="12">
        <f t="shared" ref="Y12:AA19" si="3">$I12/E12</f>
        <v>8.6185749999999999</v>
      </c>
      <c r="Z12" s="12">
        <f t="shared" si="3"/>
        <v>21.5464375</v>
      </c>
      <c r="AA12" s="12">
        <f t="shared" si="3"/>
        <v>14.364291666666666</v>
      </c>
    </row>
    <row r="13" spans="1:27" x14ac:dyDescent="0.25">
      <c r="A13" s="13">
        <v>2012</v>
      </c>
      <c r="B13" s="13" t="s">
        <v>9</v>
      </c>
      <c r="C13" s="11">
        <v>960</v>
      </c>
      <c r="D13" s="10"/>
      <c r="E13" s="14" t="s">
        <v>24</v>
      </c>
      <c r="F13" s="14" t="s">
        <v>24</v>
      </c>
      <c r="G13" s="14" t="s">
        <v>24</v>
      </c>
      <c r="H13" s="10"/>
      <c r="I13" s="15" t="s">
        <v>24</v>
      </c>
      <c r="J13" s="15" t="s">
        <v>24</v>
      </c>
      <c r="K13" s="15" t="s">
        <v>24</v>
      </c>
      <c r="L13" s="15" t="s">
        <v>24</v>
      </c>
      <c r="M13" s="15" t="s">
        <v>24</v>
      </c>
      <c r="N13" s="15" t="s">
        <v>24</v>
      </c>
      <c r="O13" s="15" t="s">
        <v>24</v>
      </c>
      <c r="P13" s="10"/>
      <c r="Q13" s="15" t="s">
        <v>24</v>
      </c>
      <c r="R13" s="15" t="s">
        <v>24</v>
      </c>
      <c r="S13" s="15" t="s">
        <v>24</v>
      </c>
      <c r="T13" s="15" t="s">
        <v>24</v>
      </c>
      <c r="U13" s="15" t="s">
        <v>24</v>
      </c>
      <c r="V13" s="15" t="s">
        <v>24</v>
      </c>
      <c r="W13" s="15" t="s">
        <v>24</v>
      </c>
      <c r="X13" s="10"/>
      <c r="Y13" s="15" t="s">
        <v>24</v>
      </c>
      <c r="Z13" s="15" t="s">
        <v>24</v>
      </c>
      <c r="AA13" s="15" t="s">
        <v>24</v>
      </c>
    </row>
    <row r="14" spans="1:27" x14ac:dyDescent="0.25">
      <c r="A14" s="13">
        <v>2012</v>
      </c>
      <c r="B14" s="13" t="s">
        <v>12</v>
      </c>
      <c r="C14" s="11">
        <v>578</v>
      </c>
      <c r="D14" s="10"/>
      <c r="E14" s="11">
        <v>56</v>
      </c>
      <c r="F14" s="11">
        <v>32</v>
      </c>
      <c r="G14" s="11">
        <v>24</v>
      </c>
      <c r="H14" s="10"/>
      <c r="I14" s="12">
        <v>556</v>
      </c>
      <c r="J14" s="12">
        <v>113</v>
      </c>
      <c r="K14" s="12">
        <v>67</v>
      </c>
      <c r="L14" s="12">
        <v>80</v>
      </c>
      <c r="M14" s="12">
        <v>245</v>
      </c>
      <c r="N14" s="12">
        <v>51</v>
      </c>
      <c r="O14" s="12">
        <v>0</v>
      </c>
      <c r="P14" s="10"/>
      <c r="Q14" s="12">
        <f t="shared" si="2"/>
        <v>961.93771626297575</v>
      </c>
      <c r="R14" s="12">
        <f t="shared" si="2"/>
        <v>195.50173010380624</v>
      </c>
      <c r="S14" s="12">
        <f t="shared" si="2"/>
        <v>115.91695501730104</v>
      </c>
      <c r="T14" s="12">
        <f t="shared" si="2"/>
        <v>138.4083044982699</v>
      </c>
      <c r="U14" s="12">
        <f t="shared" si="2"/>
        <v>423.87543252595157</v>
      </c>
      <c r="V14" s="12">
        <f t="shared" si="2"/>
        <v>88.235294117647058</v>
      </c>
      <c r="W14" s="12">
        <f t="shared" si="2"/>
        <v>0</v>
      </c>
      <c r="X14" s="10"/>
      <c r="Y14" s="12">
        <f t="shared" si="3"/>
        <v>9.9285714285714288</v>
      </c>
      <c r="Z14" s="12">
        <f t="shared" si="3"/>
        <v>17.375</v>
      </c>
      <c r="AA14" s="12">
        <f t="shared" si="3"/>
        <v>23.166666666666668</v>
      </c>
    </row>
    <row r="15" spans="1:27" x14ac:dyDescent="0.25">
      <c r="A15" s="13">
        <v>2012</v>
      </c>
      <c r="B15" s="13" t="s">
        <v>13</v>
      </c>
      <c r="C15" s="11">
        <v>4355</v>
      </c>
      <c r="D15" s="10"/>
      <c r="E15" s="11">
        <v>187</v>
      </c>
      <c r="F15" s="11">
        <v>118</v>
      </c>
      <c r="G15" s="11">
        <v>69</v>
      </c>
      <c r="H15" s="10"/>
      <c r="I15" s="12">
        <v>2041</v>
      </c>
      <c r="J15" s="12">
        <v>95</v>
      </c>
      <c r="K15" s="12">
        <v>264</v>
      </c>
      <c r="L15" s="12">
        <v>842</v>
      </c>
      <c r="M15" s="12">
        <v>552</v>
      </c>
      <c r="N15" s="12">
        <v>288</v>
      </c>
      <c r="O15" s="12">
        <v>0</v>
      </c>
      <c r="P15" s="10"/>
      <c r="Q15" s="12">
        <f t="shared" si="2"/>
        <v>468.65671641791045</v>
      </c>
      <c r="R15" s="12">
        <f t="shared" si="2"/>
        <v>21.814006888633752</v>
      </c>
      <c r="S15" s="12">
        <f t="shared" si="2"/>
        <v>60.61997703788748</v>
      </c>
      <c r="T15" s="12">
        <f t="shared" si="2"/>
        <v>193.34098737083812</v>
      </c>
      <c r="U15" s="12">
        <f t="shared" si="2"/>
        <v>126.75086107921929</v>
      </c>
      <c r="V15" s="12">
        <f t="shared" si="2"/>
        <v>66.130884041331797</v>
      </c>
      <c r="W15" s="12">
        <f t="shared" si="2"/>
        <v>0</v>
      </c>
      <c r="X15" s="10"/>
      <c r="Y15" s="12">
        <f t="shared" si="3"/>
        <v>10.914438502673796</v>
      </c>
      <c r="Z15" s="12">
        <f t="shared" si="3"/>
        <v>17.296610169491526</v>
      </c>
      <c r="AA15" s="12">
        <f t="shared" si="3"/>
        <v>29.579710144927535</v>
      </c>
    </row>
    <row r="16" spans="1:27" x14ac:dyDescent="0.25">
      <c r="A16" s="13">
        <v>2012</v>
      </c>
      <c r="B16" s="13" t="s">
        <v>20</v>
      </c>
      <c r="C16" s="11">
        <v>1883</v>
      </c>
      <c r="D16" s="10"/>
      <c r="E16" s="11">
        <v>112</v>
      </c>
      <c r="F16" s="11">
        <v>74</v>
      </c>
      <c r="G16" s="11">
        <v>38</v>
      </c>
      <c r="H16" s="10"/>
      <c r="I16" s="12">
        <v>433.53800000000001</v>
      </c>
      <c r="J16" s="12">
        <v>31.8</v>
      </c>
      <c r="K16" s="12">
        <v>106.08</v>
      </c>
      <c r="L16" s="12">
        <v>259.959</v>
      </c>
      <c r="M16" s="12">
        <v>6.27</v>
      </c>
      <c r="N16" s="12">
        <v>8.6300000000000008</v>
      </c>
      <c r="O16" s="12">
        <v>20.798999999999999</v>
      </c>
      <c r="P16" s="10"/>
      <c r="Q16" s="12">
        <f t="shared" si="2"/>
        <v>230.2379182156134</v>
      </c>
      <c r="R16" s="12">
        <f t="shared" si="2"/>
        <v>16.887944768985662</v>
      </c>
      <c r="S16" s="12">
        <f t="shared" si="2"/>
        <v>56.33563462559745</v>
      </c>
      <c r="T16" s="12">
        <f t="shared" si="2"/>
        <v>138.05576208178439</v>
      </c>
      <c r="U16" s="12">
        <f t="shared" si="2"/>
        <v>3.3297928836962294</v>
      </c>
      <c r="V16" s="12">
        <f t="shared" si="2"/>
        <v>4.5831120552310143</v>
      </c>
      <c r="W16" s="12">
        <f t="shared" si="2"/>
        <v>11.04567180031864</v>
      </c>
      <c r="X16" s="10"/>
      <c r="Y16" s="12">
        <f t="shared" si="3"/>
        <v>3.8708750000000003</v>
      </c>
      <c r="Z16" s="12">
        <f t="shared" si="3"/>
        <v>5.858621621621622</v>
      </c>
      <c r="AA16" s="12">
        <f t="shared" si="3"/>
        <v>11.408894736842106</v>
      </c>
    </row>
    <row r="17" spans="1:27" x14ac:dyDescent="0.25">
      <c r="A17" s="13">
        <v>2012</v>
      </c>
      <c r="B17" s="13" t="s">
        <v>23</v>
      </c>
      <c r="C17" s="11">
        <v>392</v>
      </c>
      <c r="D17" s="10"/>
      <c r="E17" s="11">
        <v>23</v>
      </c>
      <c r="F17" s="11">
        <v>18</v>
      </c>
      <c r="G17" s="11">
        <v>5</v>
      </c>
      <c r="H17" s="10"/>
      <c r="I17" s="12">
        <v>250.756</v>
      </c>
      <c r="J17" s="12">
        <v>12.2</v>
      </c>
      <c r="K17" s="12">
        <v>20.7</v>
      </c>
      <c r="L17" s="12">
        <v>110.5</v>
      </c>
      <c r="M17" s="12">
        <v>5.6</v>
      </c>
      <c r="N17" s="12">
        <v>0</v>
      </c>
      <c r="O17" s="12">
        <v>101.756</v>
      </c>
      <c r="P17" s="10"/>
      <c r="Q17" s="12">
        <f t="shared" si="2"/>
        <v>639.68367346938771</v>
      </c>
      <c r="R17" s="12">
        <f t="shared" si="2"/>
        <v>31.122448979591834</v>
      </c>
      <c r="S17" s="12">
        <f t="shared" si="2"/>
        <v>52.806122448979586</v>
      </c>
      <c r="T17" s="12">
        <f t="shared" si="2"/>
        <v>281.88775510204084</v>
      </c>
      <c r="U17" s="12">
        <f t="shared" si="2"/>
        <v>14.285714285714285</v>
      </c>
      <c r="V17" s="12">
        <f t="shared" si="2"/>
        <v>0</v>
      </c>
      <c r="W17" s="12">
        <f t="shared" si="2"/>
        <v>259.58163265306121</v>
      </c>
      <c r="X17" s="10"/>
      <c r="Y17" s="12">
        <f t="shared" si="3"/>
        <v>10.902434782608696</v>
      </c>
      <c r="Z17" s="12">
        <f t="shared" si="3"/>
        <v>13.930888888888889</v>
      </c>
      <c r="AA17" s="12">
        <f t="shared" si="3"/>
        <v>50.151200000000003</v>
      </c>
    </row>
    <row r="18" spans="1:27" x14ac:dyDescent="0.25">
      <c r="A18" s="13">
        <v>2012</v>
      </c>
      <c r="B18" s="13" t="s">
        <v>22</v>
      </c>
      <c r="C18" s="11">
        <v>11346</v>
      </c>
      <c r="D18" s="10"/>
      <c r="E18" s="11">
        <v>852</v>
      </c>
      <c r="F18" s="11">
        <v>673</v>
      </c>
      <c r="G18" s="11">
        <v>179</v>
      </c>
      <c r="H18" s="10"/>
      <c r="I18" s="12">
        <v>10397.34</v>
      </c>
      <c r="J18" s="12">
        <v>0</v>
      </c>
      <c r="K18" s="12">
        <v>0</v>
      </c>
      <c r="L18" s="12">
        <v>124.179</v>
      </c>
      <c r="M18" s="12">
        <v>0</v>
      </c>
      <c r="N18" s="12">
        <v>0</v>
      </c>
      <c r="O18" s="12">
        <v>0</v>
      </c>
      <c r="P18" s="10"/>
      <c r="Q18" s="12">
        <f t="shared" si="2"/>
        <v>916.38815441565316</v>
      </c>
      <c r="R18" s="12">
        <f t="shared" si="2"/>
        <v>0</v>
      </c>
      <c r="S18" s="12">
        <f t="shared" si="2"/>
        <v>0</v>
      </c>
      <c r="T18" s="12">
        <f t="shared" si="2"/>
        <v>10.944738233738763</v>
      </c>
      <c r="U18" s="12">
        <f t="shared" si="2"/>
        <v>0</v>
      </c>
      <c r="V18" s="12">
        <f t="shared" si="2"/>
        <v>0</v>
      </c>
      <c r="W18" s="12">
        <f t="shared" si="2"/>
        <v>0</v>
      </c>
      <c r="X18" s="10"/>
      <c r="Y18" s="12">
        <f t="shared" si="3"/>
        <v>12.203450704225352</v>
      </c>
      <c r="Z18" s="12">
        <f t="shared" si="3"/>
        <v>15.44924219910847</v>
      </c>
      <c r="AA18" s="12">
        <f t="shared" si="3"/>
        <v>58.085698324022346</v>
      </c>
    </row>
    <row r="19" spans="1:27" x14ac:dyDescent="0.25">
      <c r="A19" s="13">
        <v>2012</v>
      </c>
      <c r="B19" s="13" t="s">
        <v>21</v>
      </c>
      <c r="C19" s="11">
        <v>422</v>
      </c>
      <c r="D19" s="10"/>
      <c r="E19" s="11">
        <v>35</v>
      </c>
      <c r="F19" s="11">
        <v>17</v>
      </c>
      <c r="G19" s="11">
        <v>18</v>
      </c>
      <c r="H19" s="10"/>
      <c r="I19" s="12">
        <v>278.07799999999997</v>
      </c>
      <c r="J19" s="12">
        <v>9.3059999999999992</v>
      </c>
      <c r="K19" s="12">
        <v>127.518</v>
      </c>
      <c r="L19" s="12">
        <v>63.975999999999999</v>
      </c>
      <c r="M19" s="12">
        <v>37.107999999999997</v>
      </c>
      <c r="N19" s="12">
        <v>10.851000000000001</v>
      </c>
      <c r="O19" s="12">
        <v>29.318999999999999</v>
      </c>
      <c r="P19" s="10"/>
      <c r="Q19" s="12">
        <f t="shared" si="2"/>
        <v>658.95260663507099</v>
      </c>
      <c r="R19" s="12">
        <f t="shared" si="2"/>
        <v>22.052132701421797</v>
      </c>
      <c r="S19" s="12">
        <f t="shared" si="2"/>
        <v>302.17535545023702</v>
      </c>
      <c r="T19" s="12">
        <f t="shared" si="2"/>
        <v>151.60189573459715</v>
      </c>
      <c r="U19" s="12">
        <f t="shared" si="2"/>
        <v>87.93364928909952</v>
      </c>
      <c r="V19" s="12">
        <f t="shared" si="2"/>
        <v>25.713270142180097</v>
      </c>
      <c r="W19" s="12">
        <f t="shared" si="2"/>
        <v>69.476303317535539</v>
      </c>
      <c r="X19" s="10"/>
      <c r="Y19" s="12">
        <f t="shared" si="3"/>
        <v>7.9450857142857139</v>
      </c>
      <c r="Z19" s="12">
        <f t="shared" si="3"/>
        <v>16.357529411764705</v>
      </c>
      <c r="AA19" s="12">
        <f t="shared" si="3"/>
        <v>15.448777777777776</v>
      </c>
    </row>
    <row r="20" spans="1:27" s="10" customFormat="1" ht="6" customHeight="1" x14ac:dyDescent="0.25">
      <c r="A20" s="4"/>
      <c r="B20" s="4"/>
      <c r="C20" s="6"/>
      <c r="D20" s="4"/>
      <c r="E20" s="6"/>
      <c r="F20" s="6"/>
      <c r="G20" s="6"/>
      <c r="H20" s="4"/>
      <c r="I20" s="7"/>
      <c r="J20" s="7"/>
      <c r="K20" s="7"/>
      <c r="L20" s="7"/>
      <c r="M20" s="7"/>
      <c r="N20" s="7"/>
      <c r="O20" s="7"/>
      <c r="P20" s="4"/>
      <c r="Q20" s="7"/>
      <c r="R20" s="7"/>
      <c r="S20" s="7"/>
      <c r="T20" s="7"/>
      <c r="U20" s="7"/>
      <c r="V20" s="7"/>
      <c r="W20" s="7"/>
      <c r="X20" s="4"/>
      <c r="Y20" s="7"/>
      <c r="Z20" s="7"/>
      <c r="AA20" s="7"/>
    </row>
    <row r="23" spans="1:27" x14ac:dyDescent="0.25">
      <c r="Y23" s="1"/>
      <c r="Z23" s="1"/>
    </row>
  </sheetData>
  <sortState ref="B9:AB15">
    <sortCondition ref="B9:B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4</vt:i4>
      </vt:variant>
    </vt:vector>
  </HeadingPairs>
  <TitlesOfParts>
    <vt:vector size="5" baseType="lpstr">
      <vt:lpstr>Elförbrukning</vt:lpstr>
      <vt:lpstr>Diagram1</vt:lpstr>
      <vt:lpstr>Diagram1a</vt:lpstr>
      <vt:lpstr>Diagram1b</vt:lpstr>
      <vt:lpstr>Diagram1c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2012-04-20T11:32:41Z</dcterms:created>
  <dcterms:modified xsi:type="dcterms:W3CDTF">2013-12-12T10:54:47Z</dcterms:modified>
</cp:coreProperties>
</file>