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Diagram3" sheetId="8" r:id="rId1"/>
    <sheet name="Diagram3a" sheetId="6" r:id="rId2"/>
    <sheet name="Diagram3b" sheetId="7" r:id="rId3"/>
    <sheet name="Diagram3c" sheetId="9" r:id="rId4"/>
    <sheet name="Vattenförbrukning" sheetId="2" r:id="rId5"/>
  </sheets>
  <calcPr calcId="145621"/>
</workbook>
</file>

<file path=xl/calcChain.xml><?xml version="1.0" encoding="utf-8"?>
<calcChain xmlns="http://schemas.openxmlformats.org/spreadsheetml/2006/main">
  <c r="Q6" i="2" l="1"/>
  <c r="R6" i="2"/>
  <c r="S6" i="2"/>
  <c r="T6" i="2"/>
  <c r="U6" i="2"/>
  <c r="V6" i="2"/>
  <c r="W6" i="2"/>
  <c r="Y6" i="2"/>
  <c r="Z6" i="2"/>
  <c r="AA6" i="2"/>
  <c r="AA15" i="2" l="1"/>
  <c r="Z15" i="2"/>
  <c r="Y15" i="2"/>
  <c r="W15" i="2"/>
  <c r="V15" i="2"/>
  <c r="U15" i="2"/>
  <c r="T15" i="2"/>
  <c r="S15" i="2"/>
  <c r="R15" i="2"/>
  <c r="Q15" i="2"/>
  <c r="AA14" i="2"/>
  <c r="Z14" i="2"/>
  <c r="Y14" i="2"/>
  <c r="W14" i="2"/>
  <c r="V14" i="2"/>
  <c r="U14" i="2"/>
  <c r="T14" i="2"/>
  <c r="S14" i="2"/>
  <c r="R14" i="2"/>
  <c r="Q14" i="2"/>
  <c r="AA16" i="2"/>
  <c r="Z16" i="2"/>
  <c r="Y16" i="2"/>
  <c r="W16" i="2"/>
  <c r="V16" i="2"/>
  <c r="U16" i="2"/>
  <c r="T16" i="2"/>
  <c r="S16" i="2"/>
  <c r="R16" i="2"/>
  <c r="Q16" i="2"/>
  <c r="AA17" i="2"/>
  <c r="Z17" i="2"/>
  <c r="Y17" i="2"/>
  <c r="W17" i="2"/>
  <c r="V17" i="2"/>
  <c r="U17" i="2"/>
  <c r="T17" i="2"/>
  <c r="S17" i="2"/>
  <c r="R17" i="2"/>
  <c r="Q17" i="2"/>
  <c r="AA13" i="2"/>
  <c r="Z13" i="2"/>
  <c r="Y13" i="2"/>
  <c r="W13" i="2"/>
  <c r="V13" i="2"/>
  <c r="U13" i="2"/>
  <c r="T13" i="2"/>
  <c r="S13" i="2"/>
  <c r="R13" i="2"/>
  <c r="Q13" i="2"/>
  <c r="AA11" i="2"/>
  <c r="Z11" i="2"/>
  <c r="Y11" i="2"/>
  <c r="W11" i="2"/>
  <c r="V11" i="2"/>
  <c r="U11" i="2"/>
  <c r="T11" i="2"/>
  <c r="S11" i="2"/>
  <c r="R11" i="2"/>
  <c r="Q11" i="2"/>
  <c r="R4" i="2" l="1"/>
  <c r="S4" i="2"/>
  <c r="T4" i="2"/>
  <c r="U4" i="2"/>
  <c r="V4" i="2"/>
  <c r="W4" i="2"/>
  <c r="R3" i="2"/>
  <c r="S3" i="2"/>
  <c r="T3" i="2"/>
  <c r="U3" i="2"/>
  <c r="V3" i="2"/>
  <c r="W3" i="2"/>
  <c r="R5" i="2"/>
  <c r="S5" i="2"/>
  <c r="T5" i="2"/>
  <c r="U5" i="2"/>
  <c r="V5" i="2"/>
  <c r="W5" i="2"/>
  <c r="I3" i="2"/>
  <c r="I5" i="2"/>
  <c r="I4" i="2"/>
  <c r="Q5" i="2" l="1"/>
  <c r="Y5" i="2"/>
  <c r="Z5" i="2"/>
  <c r="AA5" i="2"/>
  <c r="Q4" i="2"/>
  <c r="Y4" i="2"/>
  <c r="Z4" i="2"/>
  <c r="AA4" i="2"/>
  <c r="Q3" i="2"/>
  <c r="Y3" i="2"/>
  <c r="Z3" i="2"/>
  <c r="AA3" i="2"/>
</calcChain>
</file>

<file path=xl/sharedStrings.xml><?xml version="1.0" encoding="utf-8"?>
<sst xmlns="http://schemas.openxmlformats.org/spreadsheetml/2006/main" count="121" uniqueCount="24">
  <si>
    <t>Totalt</t>
  </si>
  <si>
    <t>Kommunkansli</t>
  </si>
  <si>
    <t>Social omsorg</t>
  </si>
  <si>
    <t>Barn och skola</t>
  </si>
  <si>
    <t>Boende och miljö</t>
  </si>
  <si>
    <t>Kultur och fritid</t>
  </si>
  <si>
    <t>Övrigt</t>
  </si>
  <si>
    <t>Kommun</t>
  </si>
  <si>
    <t>År</t>
  </si>
  <si>
    <t>Eckerö</t>
  </si>
  <si>
    <t>Befolkning</t>
  </si>
  <si>
    <t>Brändö</t>
  </si>
  <si>
    <t>Föglö</t>
  </si>
  <si>
    <r>
      <t>Vattenförbrukning, m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</si>
  <si>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t>Vattenförbrukning per invånare, 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/inv.</t>
    </r>
  </si>
  <si>
    <t>Kommunalt anställda</t>
  </si>
  <si>
    <t>varav heltid</t>
  </si>
  <si>
    <t>varav deltid</t>
  </si>
  <si>
    <r>
      <t>Vattenförbrukning per kommunalt anställd, 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/anst.</t>
    </r>
  </si>
  <si>
    <t>Vårdö</t>
  </si>
  <si>
    <t>Mariehamn</t>
  </si>
  <si>
    <t>Lemland</t>
  </si>
  <si>
    <t>Lumparland</t>
  </si>
  <si>
    <t>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</si>
</sst>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1" fillId="0" borderId="1" xfId="0" applyFont="1" applyBorder="1"/>
    <xf numFmtId="0" fontId="0" fillId="0" borderId="1" xfId="0" applyBorder="1"/>
    <xf numFmtId="165" fontId="0" fillId="0" borderId="1" xfId="0" applyNumberFormat="1" applyBorder="1"/>
    <xf numFmtId="164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0" fontId="0" fillId="0" borderId="0" xfId="0" applyBorder="1"/>
    <xf numFmtId="3" fontId="0" fillId="0" borderId="0" xfId="0" applyNumberFormat="1" applyBorder="1"/>
    <xf numFmtId="165" fontId="0" fillId="0" borderId="0" xfId="0" applyNumberFormat="1" applyBorder="1"/>
    <xf numFmtId="164" fontId="0" fillId="0" borderId="0" xfId="0" applyNumberFormat="1" applyBorder="1"/>
    <xf numFmtId="0" fontId="0" fillId="0" borderId="0" xfId="0" applyFill="1" applyBorder="1"/>
    <xf numFmtId="3" fontId="0" fillId="0" borderId="0" xfId="0" applyNumberFormat="1" applyBorder="1" applyAlignment="1">
      <alignment horizontal="right"/>
    </xf>
    <xf numFmtId="165" fontId="0" fillId="0" borderId="0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3.xml"/><Relationship Id="rId7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1.xml"/><Relationship Id="rId4" Type="http://schemas.openxmlformats.org/officeDocument/2006/relationships/chartsheet" Target="chart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Vattenförbrukning i kommunens organisation</a:t>
            </a:r>
            <a:r>
              <a:rPr lang="en-US" sz="1600" baseline="0"/>
              <a:t> år 2012</a:t>
            </a:r>
            <a:r>
              <a:rPr lang="en-US" sz="1600"/>
              <a:t>, m</a:t>
            </a:r>
            <a:r>
              <a:rPr lang="en-US" sz="1600" baseline="30000"/>
              <a:t>3</a:t>
            </a:r>
            <a:endParaRPr lang="sv-FI" sz="16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9976542111838462E-2"/>
          <c:y val="8.8261347413451804E-2"/>
          <c:w val="0.88268677412494645"/>
          <c:h val="0.82336197875168182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cat>
            <c:strRef>
              <c:f>(Vattenförbrukning!$B$11,Vattenförbrukning!$B$13:$B$17)</c:f>
              <c:strCache>
                <c:ptCount val="6"/>
                <c:pt idx="0">
                  <c:v>Brändö</c:v>
                </c:pt>
                <c:pt idx="1">
                  <c:v>Föglö</c:v>
                </c:pt>
                <c:pt idx="2">
                  <c:v>Lemland</c:v>
                </c:pt>
                <c:pt idx="3">
                  <c:v>Lumparland</c:v>
                </c:pt>
                <c:pt idx="4">
                  <c:v>Mariehamn</c:v>
                </c:pt>
                <c:pt idx="5">
                  <c:v>Vårdö</c:v>
                </c:pt>
              </c:strCache>
            </c:strRef>
          </c:cat>
          <c:val>
            <c:numRef>
              <c:f>(Vattenförbrukning!$I$11,Vattenförbrukning!$I$13:$I$17)</c:f>
              <c:numCache>
                <c:formatCode>#,##0.0</c:formatCode>
                <c:ptCount val="6"/>
                <c:pt idx="0">
                  <c:v>1846</c:v>
                </c:pt>
                <c:pt idx="1">
                  <c:v>8468</c:v>
                </c:pt>
                <c:pt idx="2">
                  <c:v>3176</c:v>
                </c:pt>
                <c:pt idx="3">
                  <c:v>2151</c:v>
                </c:pt>
                <c:pt idx="4">
                  <c:v>99097</c:v>
                </c:pt>
                <c:pt idx="5">
                  <c:v>2410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0428416"/>
        <c:axId val="120429952"/>
      </c:barChart>
      <c:catAx>
        <c:axId val="120428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0429952"/>
        <c:crosses val="autoZero"/>
        <c:auto val="1"/>
        <c:lblAlgn val="ctr"/>
        <c:lblOffset val="100"/>
        <c:noMultiLvlLbl val="0"/>
      </c:catAx>
      <c:valAx>
        <c:axId val="12042995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FI"/>
                  <a:t>m</a:t>
                </a:r>
                <a:r>
                  <a:rPr lang="sv-FI" baseline="30000"/>
                  <a:t>3</a:t>
                </a:r>
                <a:endParaRPr lang="sv-FI"/>
              </a:p>
            </c:rich>
          </c:tx>
          <c:layout>
            <c:manualLayout>
              <c:xMode val="edge"/>
              <c:yMode val="edge"/>
              <c:x val="3.7922545488672278E-2"/>
              <c:y val="3.9798710201124535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120428416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sv-FI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Vattenförbrukning i kommunens organisation</a:t>
            </a:r>
            <a:r>
              <a:rPr lang="en-US" sz="1600" baseline="0"/>
              <a:t> år 2012</a:t>
            </a:r>
            <a:r>
              <a:rPr lang="en-US" sz="1600"/>
              <a:t>, m</a:t>
            </a:r>
            <a:r>
              <a:rPr lang="en-US" sz="1600" baseline="30000"/>
              <a:t>3</a:t>
            </a:r>
            <a:r>
              <a:rPr lang="en-US" sz="1600"/>
              <a:t>/invånare</a:t>
            </a:r>
            <a:endParaRPr lang="sv-FI" sz="16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2520011744011545E-2"/>
          <c:y val="8.8261347413451804E-2"/>
          <c:w val="0.9205214978264108"/>
          <c:h val="0.82336197875168182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cat>
            <c:strRef>
              <c:f>(Vattenförbrukning!$B$11,Vattenförbrukning!$B$13:$B$17)</c:f>
              <c:strCache>
                <c:ptCount val="6"/>
                <c:pt idx="0">
                  <c:v>Brändö</c:v>
                </c:pt>
                <c:pt idx="1">
                  <c:v>Föglö</c:v>
                </c:pt>
                <c:pt idx="2">
                  <c:v>Lemland</c:v>
                </c:pt>
                <c:pt idx="3">
                  <c:v>Lumparland</c:v>
                </c:pt>
                <c:pt idx="4">
                  <c:v>Mariehamn</c:v>
                </c:pt>
                <c:pt idx="5">
                  <c:v>Vårdö</c:v>
                </c:pt>
              </c:strCache>
            </c:strRef>
          </c:cat>
          <c:val>
            <c:numRef>
              <c:f>(Vattenförbrukning!$Q$11,Vattenförbrukning!$Q$13:$Q$17)</c:f>
              <c:numCache>
                <c:formatCode>#,##0.0</c:formatCode>
                <c:ptCount val="6"/>
                <c:pt idx="0">
                  <c:v>3.8781512605042017</c:v>
                </c:pt>
                <c:pt idx="1">
                  <c:v>14.650519031141869</c:v>
                </c:pt>
                <c:pt idx="2">
                  <c:v>1.6866702071163038</c:v>
                </c:pt>
                <c:pt idx="3">
                  <c:v>5.4872448979591839</c:v>
                </c:pt>
                <c:pt idx="4">
                  <c:v>8.7340913097126744</c:v>
                </c:pt>
                <c:pt idx="5">
                  <c:v>5.7109004739336493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0561024"/>
        <c:axId val="131167360"/>
      </c:barChart>
      <c:catAx>
        <c:axId val="120561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1167360"/>
        <c:crosses val="autoZero"/>
        <c:auto val="1"/>
        <c:lblAlgn val="ctr"/>
        <c:lblOffset val="100"/>
        <c:noMultiLvlLbl val="0"/>
      </c:catAx>
      <c:valAx>
        <c:axId val="13116736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FI"/>
                  <a:t>m</a:t>
                </a:r>
                <a:r>
                  <a:rPr lang="sv-FI" baseline="30000"/>
                  <a:t>3</a:t>
                </a:r>
                <a:r>
                  <a:rPr lang="sv-FI"/>
                  <a:t>/inv.</a:t>
                </a:r>
              </a:p>
            </c:rich>
          </c:tx>
          <c:layout>
            <c:manualLayout>
              <c:xMode val="edge"/>
              <c:yMode val="edge"/>
              <c:x val="2.1520535230743137E-2"/>
              <c:y val="3.9798710201124535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120561024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sv-FI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Vattenförbrukning i kommunens organisation</a:t>
            </a:r>
            <a:r>
              <a:rPr lang="en-US" sz="1600" baseline="0"/>
              <a:t> år 2012</a:t>
            </a:r>
            <a:r>
              <a:rPr lang="en-US" sz="1600"/>
              <a:t>, m</a:t>
            </a:r>
            <a:r>
              <a:rPr lang="en-US" sz="1600" baseline="30000"/>
              <a:t>3</a:t>
            </a:r>
            <a:r>
              <a:rPr lang="en-US" sz="1600"/>
              <a:t>/kommunalt anställd</a:t>
            </a:r>
            <a:endParaRPr lang="sv-FI" sz="16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8600809510238556E-2"/>
          <c:y val="8.8261347413451804E-2"/>
          <c:w val="0.91642099526192844"/>
          <c:h val="0.82336197875168182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cat>
            <c:strRef>
              <c:f>(Vattenförbrukning!$B$11,Vattenförbrukning!$B$13:$B$17)</c:f>
              <c:strCache>
                <c:ptCount val="6"/>
                <c:pt idx="0">
                  <c:v>Brändö</c:v>
                </c:pt>
                <c:pt idx="1">
                  <c:v>Föglö</c:v>
                </c:pt>
                <c:pt idx="2">
                  <c:v>Lemland</c:v>
                </c:pt>
                <c:pt idx="3">
                  <c:v>Lumparland</c:v>
                </c:pt>
                <c:pt idx="4">
                  <c:v>Mariehamn</c:v>
                </c:pt>
                <c:pt idx="5">
                  <c:v>Vårdö</c:v>
                </c:pt>
              </c:strCache>
            </c:strRef>
          </c:cat>
          <c:val>
            <c:numRef>
              <c:f>(Vattenförbrukning!$Y$11,Vattenförbrukning!$Y$13:$Y$17)</c:f>
              <c:numCache>
                <c:formatCode>#,##0</c:formatCode>
                <c:ptCount val="6"/>
                <c:pt idx="0">
                  <c:v>46.15</c:v>
                </c:pt>
                <c:pt idx="1">
                  <c:v>151.21428571428572</c:v>
                </c:pt>
                <c:pt idx="2">
                  <c:v>28.357142857142858</c:v>
                </c:pt>
                <c:pt idx="3">
                  <c:v>93.521739130434781</c:v>
                </c:pt>
                <c:pt idx="4">
                  <c:v>116.31103286384976</c:v>
                </c:pt>
                <c:pt idx="5">
                  <c:v>68.857142857142861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9506432"/>
        <c:axId val="139507968"/>
      </c:barChart>
      <c:catAx>
        <c:axId val="139506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9507968"/>
        <c:crosses val="autoZero"/>
        <c:auto val="1"/>
        <c:lblAlgn val="ctr"/>
        <c:lblOffset val="100"/>
        <c:noMultiLvlLbl val="0"/>
      </c:catAx>
      <c:valAx>
        <c:axId val="13950796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FI"/>
                  <a:t>m</a:t>
                </a:r>
                <a:r>
                  <a:rPr lang="sv-FI" baseline="30000"/>
                  <a:t>3</a:t>
                </a:r>
                <a:r>
                  <a:rPr lang="sv-FI"/>
                  <a:t>/anst.</a:t>
                </a:r>
              </a:p>
            </c:rich>
          </c:tx>
          <c:layout>
            <c:manualLayout>
              <c:xMode val="edge"/>
              <c:yMode val="edge"/>
              <c:x val="1.7420032666260851E-2"/>
              <c:y val="4.1897475796440223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139506432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sv-FI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Vattenförbrukning i kommunens organisation</a:t>
            </a:r>
            <a:r>
              <a:rPr lang="en-US" sz="1600" baseline="0"/>
              <a:t> år 2011-2012</a:t>
            </a:r>
            <a:r>
              <a:rPr lang="en-US" sz="1600"/>
              <a:t>, m</a:t>
            </a:r>
            <a:r>
              <a:rPr lang="en-US" sz="1600" baseline="30000"/>
              <a:t>3</a:t>
            </a:r>
            <a:endParaRPr lang="sv-FI" sz="16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6308200230230841E-2"/>
          <c:y val="8.8261347413451804E-2"/>
          <c:w val="0.89635511600655404"/>
          <c:h val="0.83175700062268887"/>
        </c:manualLayout>
      </c:layout>
      <c:barChart>
        <c:barDir val="col"/>
        <c:grouping val="clustered"/>
        <c:varyColors val="0"/>
        <c:ser>
          <c:idx val="1"/>
          <c:order val="0"/>
          <c:tx>
            <c:v>2011</c:v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Vattenförbrukning!$B$11:$B$17</c:f>
              <c:strCache>
                <c:ptCount val="7"/>
                <c:pt idx="0">
                  <c:v>Brändö</c:v>
                </c:pt>
                <c:pt idx="1">
                  <c:v>Eckerö</c:v>
                </c:pt>
                <c:pt idx="2">
                  <c:v>Föglö</c:v>
                </c:pt>
                <c:pt idx="3">
                  <c:v>Lemland</c:v>
                </c:pt>
                <c:pt idx="4">
                  <c:v>Lumparland</c:v>
                </c:pt>
                <c:pt idx="5">
                  <c:v>Mariehamn</c:v>
                </c:pt>
                <c:pt idx="6">
                  <c:v>Vårdö</c:v>
                </c:pt>
              </c:strCache>
            </c:strRef>
          </c:cat>
          <c:val>
            <c:numRef>
              <c:f>Vattenförbrukning!$I$3:$I$9</c:f>
              <c:numCache>
                <c:formatCode>#,##0.0</c:formatCode>
                <c:ptCount val="7"/>
                <c:pt idx="0">
                  <c:v>2681</c:v>
                </c:pt>
                <c:pt idx="1">
                  <c:v>2382</c:v>
                </c:pt>
                <c:pt idx="2">
                  <c:v>10255</c:v>
                </c:pt>
                <c:pt idx="3">
                  <c:v>4173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0"/>
          <c:order val="1"/>
          <c:tx>
            <c:v>2012</c:v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Vattenförbrukning!$B$11:$B$17</c:f>
              <c:strCache>
                <c:ptCount val="7"/>
                <c:pt idx="0">
                  <c:v>Brändö</c:v>
                </c:pt>
                <c:pt idx="1">
                  <c:v>Eckerö</c:v>
                </c:pt>
                <c:pt idx="2">
                  <c:v>Föglö</c:v>
                </c:pt>
                <c:pt idx="3">
                  <c:v>Lemland</c:v>
                </c:pt>
                <c:pt idx="4">
                  <c:v>Lumparland</c:v>
                </c:pt>
                <c:pt idx="5">
                  <c:v>Mariehamn</c:v>
                </c:pt>
                <c:pt idx="6">
                  <c:v>Vårdö</c:v>
                </c:pt>
              </c:strCache>
            </c:strRef>
          </c:cat>
          <c:val>
            <c:numRef>
              <c:f>Vattenförbrukning!$I$11:$I$17</c:f>
              <c:numCache>
                <c:formatCode>#,##0.0</c:formatCode>
                <c:ptCount val="7"/>
                <c:pt idx="0">
                  <c:v>1846</c:v>
                </c:pt>
                <c:pt idx="1">
                  <c:v>0</c:v>
                </c:pt>
                <c:pt idx="2">
                  <c:v>8468</c:v>
                </c:pt>
                <c:pt idx="3">
                  <c:v>3176</c:v>
                </c:pt>
                <c:pt idx="4">
                  <c:v>2151</c:v>
                </c:pt>
                <c:pt idx="5">
                  <c:v>99097</c:v>
                </c:pt>
                <c:pt idx="6">
                  <c:v>2410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0334592"/>
        <c:axId val="144715776"/>
      </c:barChart>
      <c:catAx>
        <c:axId val="12033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4715776"/>
        <c:crosses val="autoZero"/>
        <c:auto val="1"/>
        <c:lblAlgn val="ctr"/>
        <c:lblOffset val="100"/>
        <c:noMultiLvlLbl val="0"/>
      </c:catAx>
      <c:valAx>
        <c:axId val="14471577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FI"/>
                  <a:t>m</a:t>
                </a:r>
                <a:r>
                  <a:rPr lang="sv-FI" baseline="30000"/>
                  <a:t>3</a:t>
                </a:r>
                <a:endParaRPr lang="sv-FI"/>
              </a:p>
            </c:rich>
          </c:tx>
          <c:layout>
            <c:manualLayout>
              <c:xMode val="edge"/>
              <c:yMode val="edge"/>
              <c:x val="2.5621037795225423E-2"/>
              <c:y val="3.9798710201124535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120334592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l"/>
      <c:layout>
        <c:manualLayout>
          <c:xMode val="edge"/>
          <c:yMode val="edge"/>
          <c:x val="9.4311558983092583E-2"/>
          <c:y val="0.11542516694275626"/>
          <c:w val="5.9464175168303567E-2"/>
          <c:h val="8.6064262549957221E-2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0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1544" cy="6051176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1544" cy="6051176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1544" cy="6051176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1544" cy="6051176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"/>
  <sheetViews>
    <sheetView showGridLines="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RowHeight="15" x14ac:dyDescent="0.25"/>
  <cols>
    <col min="1" max="1" width="5" bestFit="1" customWidth="1"/>
    <col min="2" max="2" width="9" bestFit="1" customWidth="1"/>
    <col min="3" max="3" width="10.5703125" bestFit="1" customWidth="1"/>
    <col min="4" max="4" width="1.7109375" customWidth="1"/>
    <col min="5" max="5" width="6.7109375" customWidth="1"/>
    <col min="6" max="7" width="11.7109375" customWidth="1"/>
    <col min="8" max="8" width="1.7109375" customWidth="1"/>
    <col min="9" max="9" width="8" bestFit="1" customWidth="1"/>
    <col min="10" max="10" width="14.42578125" bestFit="1" customWidth="1"/>
    <col min="11" max="11" width="13.42578125" bestFit="1" customWidth="1"/>
    <col min="12" max="12" width="13.85546875" bestFit="1" customWidth="1"/>
    <col min="13" max="13" width="16.7109375" bestFit="1" customWidth="1"/>
    <col min="14" max="14" width="15.140625" bestFit="1" customWidth="1"/>
    <col min="15" max="15" width="6.5703125" bestFit="1" customWidth="1"/>
    <col min="16" max="16" width="1.7109375" customWidth="1"/>
    <col min="17" max="17" width="6.140625" bestFit="1" customWidth="1"/>
    <col min="18" max="18" width="14.28515625" bestFit="1" customWidth="1"/>
    <col min="19" max="19" width="13.28515625" bestFit="1" customWidth="1"/>
    <col min="20" max="20" width="13.7109375" bestFit="1" customWidth="1"/>
    <col min="21" max="21" width="16.5703125" bestFit="1" customWidth="1"/>
    <col min="22" max="22" width="15" bestFit="1" customWidth="1"/>
    <col min="23" max="23" width="6.42578125" bestFit="1" customWidth="1"/>
    <col min="24" max="24" width="1.7109375" customWidth="1"/>
    <col min="25" max="27" width="18.7109375" customWidth="1"/>
  </cols>
  <sheetData>
    <row r="1" spans="1:27" ht="17.25" x14ac:dyDescent="0.25">
      <c r="E1" s="3" t="s">
        <v>15</v>
      </c>
      <c r="F1" s="4"/>
      <c r="G1" s="4"/>
      <c r="I1" s="3" t="s">
        <v>13</v>
      </c>
      <c r="J1" s="4"/>
      <c r="K1" s="4"/>
      <c r="L1" s="4"/>
      <c r="M1" s="4"/>
      <c r="N1" s="4"/>
      <c r="O1" s="4"/>
      <c r="Q1" s="3" t="s">
        <v>14</v>
      </c>
      <c r="R1" s="4"/>
      <c r="S1" s="4"/>
      <c r="T1" s="4"/>
      <c r="U1" s="4"/>
      <c r="V1" s="4"/>
      <c r="W1" s="4"/>
      <c r="Y1" s="3" t="s">
        <v>18</v>
      </c>
      <c r="Z1" s="4"/>
      <c r="AA1" s="4"/>
    </row>
    <row r="2" spans="1:27" x14ac:dyDescent="0.25">
      <c r="A2" s="3" t="s">
        <v>8</v>
      </c>
      <c r="B2" s="3" t="s">
        <v>7</v>
      </c>
      <c r="C2" s="3" t="s">
        <v>10</v>
      </c>
      <c r="D2" s="3"/>
      <c r="E2" s="3" t="s">
        <v>0</v>
      </c>
      <c r="F2" s="3" t="s">
        <v>16</v>
      </c>
      <c r="G2" s="3" t="s">
        <v>17</v>
      </c>
      <c r="H2" s="3"/>
      <c r="I2" s="3" t="s">
        <v>0</v>
      </c>
      <c r="J2" s="3" t="s">
        <v>1</v>
      </c>
      <c r="K2" s="3" t="s">
        <v>2</v>
      </c>
      <c r="L2" s="3" t="s">
        <v>3</v>
      </c>
      <c r="M2" s="3" t="s">
        <v>4</v>
      </c>
      <c r="N2" s="3" t="s">
        <v>5</v>
      </c>
      <c r="O2" s="3" t="s">
        <v>6</v>
      </c>
      <c r="P2" s="3"/>
      <c r="Q2" s="3" t="s">
        <v>0</v>
      </c>
      <c r="R2" s="3" t="s">
        <v>1</v>
      </c>
      <c r="S2" s="3" t="s">
        <v>2</v>
      </c>
      <c r="T2" s="3" t="s">
        <v>3</v>
      </c>
      <c r="U2" s="3" t="s">
        <v>4</v>
      </c>
      <c r="V2" s="3" t="s">
        <v>5</v>
      </c>
      <c r="W2" s="3" t="s">
        <v>6</v>
      </c>
      <c r="X2" s="3"/>
      <c r="Y2" s="3" t="s">
        <v>0</v>
      </c>
      <c r="Z2" s="3" t="s">
        <v>16</v>
      </c>
      <c r="AA2" s="3" t="s">
        <v>17</v>
      </c>
    </row>
    <row r="3" spans="1:27" x14ac:dyDescent="0.25">
      <c r="A3">
        <v>2011</v>
      </c>
      <c r="B3" t="s">
        <v>11</v>
      </c>
      <c r="C3">
        <v>480</v>
      </c>
      <c r="E3" s="7">
        <v>45</v>
      </c>
      <c r="F3" s="7">
        <v>14</v>
      </c>
      <c r="G3" s="7">
        <v>31</v>
      </c>
      <c r="H3" s="2"/>
      <c r="I3" s="2">
        <f t="shared" ref="I3:I5" si="0">SUM(J3:O3)</f>
        <v>2681</v>
      </c>
      <c r="J3" s="2">
        <v>0</v>
      </c>
      <c r="K3" s="2">
        <v>1632</v>
      </c>
      <c r="L3" s="2">
        <v>468</v>
      </c>
      <c r="M3" s="2">
        <v>393</v>
      </c>
      <c r="N3" s="2">
        <v>188</v>
      </c>
      <c r="O3" s="2">
        <v>0</v>
      </c>
      <c r="P3" s="1"/>
      <c r="Q3" s="2">
        <f>I3/$C3</f>
        <v>5.5854166666666663</v>
      </c>
      <c r="R3" s="2">
        <f t="shared" ref="R3:W5" si="1">J3/$C3</f>
        <v>0</v>
      </c>
      <c r="S3" s="2">
        <f t="shared" si="1"/>
        <v>3.4</v>
      </c>
      <c r="T3" s="2">
        <f t="shared" si="1"/>
        <v>0.97499999999999998</v>
      </c>
      <c r="U3" s="2">
        <f t="shared" si="1"/>
        <v>0.81874999999999998</v>
      </c>
      <c r="V3" s="2">
        <f t="shared" si="1"/>
        <v>0.39166666666666666</v>
      </c>
      <c r="W3" s="2">
        <f t="shared" si="1"/>
        <v>0</v>
      </c>
      <c r="Y3" s="7">
        <f t="shared" ref="Y3:Y5" si="2">$I3/E3</f>
        <v>59.577777777777776</v>
      </c>
      <c r="Z3" s="7">
        <f t="shared" ref="Z3:Z5" si="3">$I3/F3</f>
        <v>191.5</v>
      </c>
      <c r="AA3" s="7">
        <f t="shared" ref="AA3:AA5" si="4">$I3/G3</f>
        <v>86.483870967741936</v>
      </c>
    </row>
    <row r="4" spans="1:27" x14ac:dyDescent="0.25">
      <c r="A4">
        <v>2011</v>
      </c>
      <c r="B4" t="s">
        <v>9</v>
      </c>
      <c r="C4">
        <v>978</v>
      </c>
      <c r="E4" s="7">
        <v>63</v>
      </c>
      <c r="F4" s="7">
        <v>33</v>
      </c>
      <c r="G4" s="7">
        <v>30</v>
      </c>
      <c r="H4" s="2"/>
      <c r="I4" s="2">
        <f>SUM(J4:O4)</f>
        <v>2382</v>
      </c>
      <c r="J4" s="2">
        <v>120</v>
      </c>
      <c r="K4" s="2">
        <v>665</v>
      </c>
      <c r="L4" s="2">
        <v>1547</v>
      </c>
      <c r="M4" s="2">
        <v>0</v>
      </c>
      <c r="N4" s="2">
        <v>50</v>
      </c>
      <c r="O4" s="2">
        <v>0</v>
      </c>
      <c r="P4" s="1"/>
      <c r="Q4" s="2">
        <f>I4/$C4</f>
        <v>2.4355828220858897</v>
      </c>
      <c r="R4" s="2">
        <f>J4/$C4</f>
        <v>0.12269938650306748</v>
      </c>
      <c r="S4" s="2">
        <f>K4/$C4</f>
        <v>0.67995910020449901</v>
      </c>
      <c r="T4" s="2">
        <f>L4/$C4</f>
        <v>1.581799591002045</v>
      </c>
      <c r="U4" s="2">
        <f>M4/$C4</f>
        <v>0</v>
      </c>
      <c r="V4" s="2">
        <f>N4/$C4</f>
        <v>5.112474437627812E-2</v>
      </c>
      <c r="W4" s="2">
        <f>O4/$C4</f>
        <v>0</v>
      </c>
      <c r="Y4" s="7">
        <f>$I4/E4</f>
        <v>37.80952380952381</v>
      </c>
      <c r="Z4" s="7">
        <f>$I4/F4</f>
        <v>72.181818181818187</v>
      </c>
      <c r="AA4" s="7">
        <f>$I4/G4</f>
        <v>79.400000000000006</v>
      </c>
    </row>
    <row r="5" spans="1:27" x14ac:dyDescent="0.25">
      <c r="A5" s="9">
        <v>2011</v>
      </c>
      <c r="B5" s="9" t="s">
        <v>12</v>
      </c>
      <c r="C5" s="9">
        <v>577</v>
      </c>
      <c r="D5" s="9"/>
      <c r="E5" s="10">
        <v>58</v>
      </c>
      <c r="F5" s="10">
        <v>37</v>
      </c>
      <c r="G5" s="10">
        <v>21</v>
      </c>
      <c r="H5" s="11"/>
      <c r="I5" s="11">
        <f t="shared" si="0"/>
        <v>10255</v>
      </c>
      <c r="J5" s="11">
        <v>56</v>
      </c>
      <c r="K5" s="11">
        <v>1735</v>
      </c>
      <c r="L5" s="11">
        <v>531</v>
      </c>
      <c r="M5" s="11">
        <v>7846</v>
      </c>
      <c r="N5" s="11">
        <v>87</v>
      </c>
      <c r="O5" s="11">
        <v>0</v>
      </c>
      <c r="P5" s="12"/>
      <c r="Q5" s="11">
        <f>I5/$C5</f>
        <v>17.772963604852688</v>
      </c>
      <c r="R5" s="11">
        <f t="shared" si="1"/>
        <v>9.7053726169844021E-2</v>
      </c>
      <c r="S5" s="11">
        <f t="shared" si="1"/>
        <v>3.0069324090121317</v>
      </c>
      <c r="T5" s="11">
        <f t="shared" si="1"/>
        <v>0.92027729636048528</v>
      </c>
      <c r="U5" s="11">
        <f t="shared" si="1"/>
        <v>13.59792027729636</v>
      </c>
      <c r="V5" s="11">
        <f t="shared" si="1"/>
        <v>0.15077989601386482</v>
      </c>
      <c r="W5" s="11">
        <f t="shared" si="1"/>
        <v>0</v>
      </c>
      <c r="X5" s="9"/>
      <c r="Y5" s="10">
        <f t="shared" si="2"/>
        <v>176.81034482758622</v>
      </c>
      <c r="Z5" s="10">
        <f t="shared" si="3"/>
        <v>277.16216216216219</v>
      </c>
      <c r="AA5" s="10">
        <f t="shared" si="4"/>
        <v>488.33333333333331</v>
      </c>
    </row>
    <row r="6" spans="1:27" x14ac:dyDescent="0.25">
      <c r="A6" s="9">
        <v>2011</v>
      </c>
      <c r="B6" s="9" t="s">
        <v>21</v>
      </c>
      <c r="C6" s="9">
        <v>1860</v>
      </c>
      <c r="D6" s="9"/>
      <c r="E6" s="10">
        <v>120</v>
      </c>
      <c r="F6" s="10">
        <v>98</v>
      </c>
      <c r="G6" s="10">
        <v>22</v>
      </c>
      <c r="H6" s="11"/>
      <c r="I6" s="15">
        <v>4173</v>
      </c>
      <c r="J6" s="15">
        <v>111</v>
      </c>
      <c r="K6" s="15">
        <v>1768</v>
      </c>
      <c r="L6" s="15">
        <v>1809</v>
      </c>
      <c r="M6" s="15">
        <v>0</v>
      </c>
      <c r="N6" s="15">
        <v>417</v>
      </c>
      <c r="O6" s="15">
        <v>68</v>
      </c>
      <c r="P6" s="12"/>
      <c r="Q6" s="11">
        <f>I6/$C6</f>
        <v>2.2435483870967743</v>
      </c>
      <c r="R6" s="11">
        <f t="shared" ref="R6" si="5">J6/$C6</f>
        <v>5.9677419354838709E-2</v>
      </c>
      <c r="S6" s="11">
        <f t="shared" ref="S6" si="6">K6/$C6</f>
        <v>0.95053763440860217</v>
      </c>
      <c r="T6" s="11">
        <f t="shared" ref="T6" si="7">L6/$C6</f>
        <v>0.97258064516129028</v>
      </c>
      <c r="U6" s="11">
        <f t="shared" ref="U6" si="8">M6/$C6</f>
        <v>0</v>
      </c>
      <c r="V6" s="11">
        <f t="shared" ref="V6" si="9">N6/$C6</f>
        <v>0.22419354838709676</v>
      </c>
      <c r="W6" s="11">
        <f t="shared" ref="W6" si="10">O6/$C6</f>
        <v>3.6559139784946237E-2</v>
      </c>
      <c r="X6" s="9"/>
      <c r="Y6" s="10">
        <f t="shared" ref="Y6" si="11">$I6/E6</f>
        <v>34.774999999999999</v>
      </c>
      <c r="Z6" s="10">
        <f t="shared" ref="Z6" si="12">$I6/F6</f>
        <v>42.581632653061227</v>
      </c>
      <c r="AA6" s="10">
        <f t="shared" ref="AA6" si="13">$I6/G6</f>
        <v>189.68181818181819</v>
      </c>
    </row>
    <row r="7" spans="1:27" x14ac:dyDescent="0.25">
      <c r="A7" s="9">
        <v>2011</v>
      </c>
      <c r="B7" s="9" t="s">
        <v>22</v>
      </c>
      <c r="C7" s="9">
        <v>399</v>
      </c>
      <c r="D7" s="9"/>
      <c r="E7" s="14" t="s">
        <v>23</v>
      </c>
      <c r="F7" s="14" t="s">
        <v>23</v>
      </c>
      <c r="G7" s="14" t="s">
        <v>23</v>
      </c>
      <c r="H7" s="11"/>
      <c r="I7" s="15" t="s">
        <v>23</v>
      </c>
      <c r="J7" s="15" t="s">
        <v>23</v>
      </c>
      <c r="K7" s="15" t="s">
        <v>23</v>
      </c>
      <c r="L7" s="15" t="s">
        <v>23</v>
      </c>
      <c r="M7" s="15" t="s">
        <v>23</v>
      </c>
      <c r="N7" s="15" t="s">
        <v>23</v>
      </c>
      <c r="O7" s="15" t="s">
        <v>23</v>
      </c>
      <c r="P7" s="12"/>
      <c r="Q7" s="15" t="s">
        <v>23</v>
      </c>
      <c r="R7" s="15" t="s">
        <v>23</v>
      </c>
      <c r="S7" s="15" t="s">
        <v>23</v>
      </c>
      <c r="T7" s="15" t="s">
        <v>23</v>
      </c>
      <c r="U7" s="15" t="s">
        <v>23</v>
      </c>
      <c r="V7" s="15" t="s">
        <v>23</v>
      </c>
      <c r="W7" s="15" t="s">
        <v>23</v>
      </c>
      <c r="X7" s="9"/>
      <c r="Y7" s="14" t="s">
        <v>23</v>
      </c>
      <c r="Z7" s="14" t="s">
        <v>23</v>
      </c>
      <c r="AA7" s="14" t="s">
        <v>23</v>
      </c>
    </row>
    <row r="8" spans="1:27" x14ac:dyDescent="0.25">
      <c r="A8" s="9">
        <v>2011</v>
      </c>
      <c r="B8" s="9" t="s">
        <v>20</v>
      </c>
      <c r="C8" s="9">
        <v>11263</v>
      </c>
      <c r="D8" s="9"/>
      <c r="E8" s="14" t="s">
        <v>23</v>
      </c>
      <c r="F8" s="14" t="s">
        <v>23</v>
      </c>
      <c r="G8" s="14" t="s">
        <v>23</v>
      </c>
      <c r="H8" s="11"/>
      <c r="I8" s="15" t="s">
        <v>23</v>
      </c>
      <c r="J8" s="15" t="s">
        <v>23</v>
      </c>
      <c r="K8" s="15" t="s">
        <v>23</v>
      </c>
      <c r="L8" s="15" t="s">
        <v>23</v>
      </c>
      <c r="M8" s="15" t="s">
        <v>23</v>
      </c>
      <c r="N8" s="15" t="s">
        <v>23</v>
      </c>
      <c r="O8" s="15" t="s">
        <v>23</v>
      </c>
      <c r="P8" s="12"/>
      <c r="Q8" s="15" t="s">
        <v>23</v>
      </c>
      <c r="R8" s="15" t="s">
        <v>23</v>
      </c>
      <c r="S8" s="15" t="s">
        <v>23</v>
      </c>
      <c r="T8" s="15" t="s">
        <v>23</v>
      </c>
      <c r="U8" s="15" t="s">
        <v>23</v>
      </c>
      <c r="V8" s="15" t="s">
        <v>23</v>
      </c>
      <c r="W8" s="15" t="s">
        <v>23</v>
      </c>
      <c r="X8" s="9"/>
      <c r="Y8" s="14" t="s">
        <v>23</v>
      </c>
      <c r="Z8" s="14" t="s">
        <v>23</v>
      </c>
      <c r="AA8" s="14" t="s">
        <v>23</v>
      </c>
    </row>
    <row r="9" spans="1:27" x14ac:dyDescent="0.25">
      <c r="A9" s="9">
        <v>2011</v>
      </c>
      <c r="B9" s="9" t="s">
        <v>19</v>
      </c>
      <c r="C9" s="9">
        <v>449</v>
      </c>
      <c r="D9" s="9"/>
      <c r="E9" s="14" t="s">
        <v>23</v>
      </c>
      <c r="F9" s="14" t="s">
        <v>23</v>
      </c>
      <c r="G9" s="14" t="s">
        <v>23</v>
      </c>
      <c r="H9" s="11"/>
      <c r="I9" s="15" t="s">
        <v>23</v>
      </c>
      <c r="J9" s="15" t="s">
        <v>23</v>
      </c>
      <c r="K9" s="15" t="s">
        <v>23</v>
      </c>
      <c r="L9" s="15" t="s">
        <v>23</v>
      </c>
      <c r="M9" s="15" t="s">
        <v>23</v>
      </c>
      <c r="N9" s="15" t="s">
        <v>23</v>
      </c>
      <c r="O9" s="15" t="s">
        <v>23</v>
      </c>
      <c r="P9" s="12"/>
      <c r="Q9" s="15" t="s">
        <v>23</v>
      </c>
      <c r="R9" s="15" t="s">
        <v>23</v>
      </c>
      <c r="S9" s="15" t="s">
        <v>23</v>
      </c>
      <c r="T9" s="15" t="s">
        <v>23</v>
      </c>
      <c r="U9" s="15" t="s">
        <v>23</v>
      </c>
      <c r="V9" s="15" t="s">
        <v>23</v>
      </c>
      <c r="W9" s="15" t="s">
        <v>23</v>
      </c>
      <c r="X9" s="9"/>
      <c r="Y9" s="14" t="s">
        <v>23</v>
      </c>
      <c r="Z9" s="14" t="s">
        <v>23</v>
      </c>
      <c r="AA9" s="14" t="s">
        <v>23</v>
      </c>
    </row>
    <row r="10" spans="1:27" x14ac:dyDescent="0.25">
      <c r="A10" s="9"/>
      <c r="B10" s="9"/>
      <c r="C10" s="9"/>
      <c r="D10" s="9"/>
      <c r="E10" s="10"/>
      <c r="F10" s="10"/>
      <c r="G10" s="10"/>
      <c r="H10" s="11"/>
      <c r="I10" s="11"/>
      <c r="J10" s="11"/>
      <c r="K10" s="11"/>
      <c r="L10" s="11"/>
      <c r="M10" s="11"/>
      <c r="N10" s="11"/>
      <c r="O10" s="11"/>
      <c r="P10" s="12"/>
      <c r="Q10" s="11"/>
      <c r="R10" s="11"/>
      <c r="S10" s="11"/>
      <c r="T10" s="11"/>
      <c r="U10" s="11"/>
      <c r="V10" s="11"/>
      <c r="W10" s="11"/>
      <c r="X10" s="9"/>
      <c r="Y10" s="10"/>
      <c r="Z10" s="10"/>
      <c r="AA10" s="10"/>
    </row>
    <row r="11" spans="1:27" x14ac:dyDescent="0.25">
      <c r="A11" s="9">
        <v>2012</v>
      </c>
      <c r="B11" s="9" t="s">
        <v>11</v>
      </c>
      <c r="C11" s="9">
        <v>476</v>
      </c>
      <c r="D11" s="9"/>
      <c r="E11" s="10">
        <v>40</v>
      </c>
      <c r="F11" s="10">
        <v>16</v>
      </c>
      <c r="G11" s="10">
        <v>24</v>
      </c>
      <c r="H11" s="11"/>
      <c r="I11" s="11">
        <v>1846</v>
      </c>
      <c r="J11" s="11">
        <v>0</v>
      </c>
      <c r="K11" s="11">
        <v>1165</v>
      </c>
      <c r="L11" s="11">
        <v>305</v>
      </c>
      <c r="M11" s="11">
        <v>278</v>
      </c>
      <c r="N11" s="11">
        <v>98</v>
      </c>
      <c r="O11" s="11">
        <v>0</v>
      </c>
      <c r="P11" s="12"/>
      <c r="Q11" s="11">
        <f t="shared" ref="Q11:W17" si="14">I11/$C11</f>
        <v>3.8781512605042017</v>
      </c>
      <c r="R11" s="11">
        <f t="shared" si="14"/>
        <v>0</v>
      </c>
      <c r="S11" s="11">
        <f t="shared" si="14"/>
        <v>2.4474789915966388</v>
      </c>
      <c r="T11" s="11">
        <f t="shared" si="14"/>
        <v>0.64075630252100846</v>
      </c>
      <c r="U11" s="11">
        <f t="shared" si="14"/>
        <v>0.58403361344537819</v>
      </c>
      <c r="V11" s="11">
        <f t="shared" si="14"/>
        <v>0.20588235294117646</v>
      </c>
      <c r="W11" s="11">
        <f t="shared" si="14"/>
        <v>0</v>
      </c>
      <c r="X11" s="9"/>
      <c r="Y11" s="10">
        <f t="shared" ref="Y11:AA17" si="15">$I11/E11</f>
        <v>46.15</v>
      </c>
      <c r="Z11" s="10">
        <f t="shared" si="15"/>
        <v>115.375</v>
      </c>
      <c r="AA11" s="10">
        <f t="shared" si="15"/>
        <v>76.916666666666671</v>
      </c>
    </row>
    <row r="12" spans="1:27" x14ac:dyDescent="0.25">
      <c r="A12" s="13">
        <v>2012</v>
      </c>
      <c r="B12" s="13" t="s">
        <v>9</v>
      </c>
      <c r="C12" s="9">
        <v>960</v>
      </c>
      <c r="D12" s="9"/>
      <c r="E12" s="14" t="s">
        <v>23</v>
      </c>
      <c r="F12" s="14" t="s">
        <v>23</v>
      </c>
      <c r="G12" s="14" t="s">
        <v>23</v>
      </c>
      <c r="H12" s="11"/>
      <c r="I12" s="15" t="s">
        <v>23</v>
      </c>
      <c r="J12" s="15" t="s">
        <v>23</v>
      </c>
      <c r="K12" s="15" t="s">
        <v>23</v>
      </c>
      <c r="L12" s="15" t="s">
        <v>23</v>
      </c>
      <c r="M12" s="15" t="s">
        <v>23</v>
      </c>
      <c r="N12" s="15" t="s">
        <v>23</v>
      </c>
      <c r="O12" s="15" t="s">
        <v>23</v>
      </c>
      <c r="P12" s="12"/>
      <c r="Q12" s="15" t="s">
        <v>23</v>
      </c>
      <c r="R12" s="15" t="s">
        <v>23</v>
      </c>
      <c r="S12" s="15" t="s">
        <v>23</v>
      </c>
      <c r="T12" s="15" t="s">
        <v>23</v>
      </c>
      <c r="U12" s="15" t="s">
        <v>23</v>
      </c>
      <c r="V12" s="15" t="s">
        <v>23</v>
      </c>
      <c r="W12" s="15" t="s">
        <v>23</v>
      </c>
      <c r="X12" s="9"/>
      <c r="Y12" s="14" t="s">
        <v>23</v>
      </c>
      <c r="Z12" s="14" t="s">
        <v>23</v>
      </c>
      <c r="AA12" s="14" t="s">
        <v>23</v>
      </c>
    </row>
    <row r="13" spans="1:27" x14ac:dyDescent="0.25">
      <c r="A13" s="9">
        <v>2012</v>
      </c>
      <c r="B13" s="9" t="s">
        <v>12</v>
      </c>
      <c r="C13" s="9">
        <v>578</v>
      </c>
      <c r="D13" s="9"/>
      <c r="E13" s="10">
        <v>56</v>
      </c>
      <c r="F13" s="10">
        <v>32</v>
      </c>
      <c r="G13" s="10">
        <v>24</v>
      </c>
      <c r="H13" s="11"/>
      <c r="I13" s="11">
        <v>8468</v>
      </c>
      <c r="J13" s="11">
        <v>58</v>
      </c>
      <c r="K13" s="11">
        <v>1494</v>
      </c>
      <c r="L13" s="11">
        <v>548</v>
      </c>
      <c r="M13" s="11">
        <v>6268</v>
      </c>
      <c r="N13" s="11">
        <v>100</v>
      </c>
      <c r="O13" s="11">
        <v>0</v>
      </c>
      <c r="P13" s="12"/>
      <c r="Q13" s="11">
        <f t="shared" si="14"/>
        <v>14.650519031141869</v>
      </c>
      <c r="R13" s="11">
        <f t="shared" si="14"/>
        <v>0.10034602076124567</v>
      </c>
      <c r="S13" s="11">
        <f t="shared" si="14"/>
        <v>2.5847750865051902</v>
      </c>
      <c r="T13" s="11">
        <f t="shared" si="14"/>
        <v>0.94809688581314877</v>
      </c>
      <c r="U13" s="11">
        <f t="shared" si="14"/>
        <v>10.844290657439446</v>
      </c>
      <c r="V13" s="11">
        <f t="shared" si="14"/>
        <v>0.17301038062283736</v>
      </c>
      <c r="W13" s="11">
        <f t="shared" si="14"/>
        <v>0</v>
      </c>
      <c r="X13" s="9"/>
      <c r="Y13" s="10">
        <f t="shared" si="15"/>
        <v>151.21428571428572</v>
      </c>
      <c r="Z13" s="10">
        <f t="shared" si="15"/>
        <v>264.625</v>
      </c>
      <c r="AA13" s="10">
        <f t="shared" si="15"/>
        <v>352.83333333333331</v>
      </c>
    </row>
    <row r="14" spans="1:27" x14ac:dyDescent="0.25">
      <c r="A14" s="9">
        <v>2012</v>
      </c>
      <c r="B14" s="9" t="s">
        <v>21</v>
      </c>
      <c r="C14" s="9">
        <v>1883</v>
      </c>
      <c r="D14" s="9"/>
      <c r="E14" s="10">
        <v>112</v>
      </c>
      <c r="F14" s="10">
        <v>74</v>
      </c>
      <c r="G14" s="10">
        <v>38</v>
      </c>
      <c r="H14" s="11"/>
      <c r="I14" s="11">
        <v>3176</v>
      </c>
      <c r="J14" s="11">
        <v>133</v>
      </c>
      <c r="K14" s="11">
        <v>1406</v>
      </c>
      <c r="L14" s="11">
        <v>1590</v>
      </c>
      <c r="M14" s="11">
        <v>0</v>
      </c>
      <c r="N14" s="11">
        <v>3</v>
      </c>
      <c r="O14" s="11">
        <v>44</v>
      </c>
      <c r="P14" s="12"/>
      <c r="Q14" s="11">
        <f t="shared" si="14"/>
        <v>1.6866702071163038</v>
      </c>
      <c r="R14" s="11">
        <f t="shared" si="14"/>
        <v>7.0631970260223054E-2</v>
      </c>
      <c r="S14" s="11">
        <f t="shared" si="14"/>
        <v>0.74668082846521511</v>
      </c>
      <c r="T14" s="11">
        <f t="shared" si="14"/>
        <v>0.84439723844928305</v>
      </c>
      <c r="U14" s="11">
        <f t="shared" si="14"/>
        <v>0</v>
      </c>
      <c r="V14" s="11">
        <f t="shared" si="14"/>
        <v>1.5932023366967605E-3</v>
      </c>
      <c r="W14" s="11">
        <f t="shared" si="14"/>
        <v>2.3366967604885821E-2</v>
      </c>
      <c r="X14" s="9"/>
      <c r="Y14" s="10">
        <f t="shared" si="15"/>
        <v>28.357142857142858</v>
      </c>
      <c r="Z14" s="10">
        <f t="shared" si="15"/>
        <v>42.918918918918919</v>
      </c>
      <c r="AA14" s="10">
        <f t="shared" si="15"/>
        <v>83.578947368421055</v>
      </c>
    </row>
    <row r="15" spans="1:27" x14ac:dyDescent="0.25">
      <c r="A15" s="9">
        <v>2012</v>
      </c>
      <c r="B15" s="9" t="s">
        <v>22</v>
      </c>
      <c r="C15" s="9">
        <v>392</v>
      </c>
      <c r="D15" s="9"/>
      <c r="E15" s="10">
        <v>23</v>
      </c>
      <c r="F15" s="10">
        <v>18</v>
      </c>
      <c r="G15" s="10">
        <v>5</v>
      </c>
      <c r="H15" s="11"/>
      <c r="I15" s="11">
        <v>2151</v>
      </c>
      <c r="J15" s="11">
        <v>228</v>
      </c>
      <c r="K15" s="11">
        <v>352</v>
      </c>
      <c r="L15" s="11">
        <v>493</v>
      </c>
      <c r="M15" s="11">
        <v>1078</v>
      </c>
      <c r="N15" s="11">
        <v>0</v>
      </c>
      <c r="O15" s="11">
        <v>0</v>
      </c>
      <c r="P15" s="12"/>
      <c r="Q15" s="11">
        <f t="shared" si="14"/>
        <v>5.4872448979591839</v>
      </c>
      <c r="R15" s="11">
        <f t="shared" si="14"/>
        <v>0.58163265306122447</v>
      </c>
      <c r="S15" s="11">
        <f t="shared" si="14"/>
        <v>0.89795918367346939</v>
      </c>
      <c r="T15" s="11">
        <f t="shared" si="14"/>
        <v>1.2576530612244898</v>
      </c>
      <c r="U15" s="11">
        <f t="shared" si="14"/>
        <v>2.75</v>
      </c>
      <c r="V15" s="11">
        <f t="shared" si="14"/>
        <v>0</v>
      </c>
      <c r="W15" s="11">
        <f t="shared" si="14"/>
        <v>0</v>
      </c>
      <c r="X15" s="9"/>
      <c r="Y15" s="10">
        <f t="shared" si="15"/>
        <v>93.521739130434781</v>
      </c>
      <c r="Z15" s="10">
        <f t="shared" si="15"/>
        <v>119.5</v>
      </c>
      <c r="AA15" s="10">
        <f t="shared" si="15"/>
        <v>430.2</v>
      </c>
    </row>
    <row r="16" spans="1:27" x14ac:dyDescent="0.25">
      <c r="A16" s="9">
        <v>2012</v>
      </c>
      <c r="B16" s="9" t="s">
        <v>20</v>
      </c>
      <c r="C16" s="9">
        <v>11346</v>
      </c>
      <c r="D16" s="9"/>
      <c r="E16" s="10">
        <v>852</v>
      </c>
      <c r="F16" s="10">
        <v>673</v>
      </c>
      <c r="G16" s="10">
        <v>179</v>
      </c>
      <c r="H16" s="11"/>
      <c r="I16" s="11">
        <v>99097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2"/>
      <c r="Q16" s="11">
        <f t="shared" si="14"/>
        <v>8.7340913097126744</v>
      </c>
      <c r="R16" s="11">
        <f t="shared" si="14"/>
        <v>0</v>
      </c>
      <c r="S16" s="11">
        <f t="shared" si="14"/>
        <v>0</v>
      </c>
      <c r="T16" s="11">
        <f t="shared" si="14"/>
        <v>0</v>
      </c>
      <c r="U16" s="11">
        <f t="shared" si="14"/>
        <v>0</v>
      </c>
      <c r="V16" s="11">
        <f t="shared" si="14"/>
        <v>0</v>
      </c>
      <c r="W16" s="11">
        <f t="shared" si="14"/>
        <v>0</v>
      </c>
      <c r="X16" s="9"/>
      <c r="Y16" s="10">
        <f t="shared" si="15"/>
        <v>116.31103286384976</v>
      </c>
      <c r="Z16" s="10">
        <f t="shared" si="15"/>
        <v>147.24665676077265</v>
      </c>
      <c r="AA16" s="10">
        <f t="shared" si="15"/>
        <v>553.61452513966481</v>
      </c>
    </row>
    <row r="17" spans="1:27" x14ac:dyDescent="0.25">
      <c r="A17" s="9">
        <v>2012</v>
      </c>
      <c r="B17" s="9" t="s">
        <v>19</v>
      </c>
      <c r="C17" s="9">
        <v>422</v>
      </c>
      <c r="D17" s="9"/>
      <c r="E17" s="10">
        <v>35</v>
      </c>
      <c r="F17" s="10">
        <v>17</v>
      </c>
      <c r="G17" s="10">
        <v>18</v>
      </c>
      <c r="H17" s="11"/>
      <c r="I17" s="11">
        <v>2410</v>
      </c>
      <c r="J17" s="11">
        <v>90</v>
      </c>
      <c r="K17" s="11">
        <v>1780</v>
      </c>
      <c r="L17" s="11">
        <v>540</v>
      </c>
      <c r="M17" s="11">
        <v>0</v>
      </c>
      <c r="N17" s="11">
        <v>0</v>
      </c>
      <c r="O17" s="11">
        <v>0</v>
      </c>
      <c r="P17" s="12"/>
      <c r="Q17" s="11">
        <f t="shared" si="14"/>
        <v>5.7109004739336493</v>
      </c>
      <c r="R17" s="11">
        <f t="shared" si="14"/>
        <v>0.2132701421800948</v>
      </c>
      <c r="S17" s="11">
        <f t="shared" si="14"/>
        <v>4.218009478672986</v>
      </c>
      <c r="T17" s="11">
        <f t="shared" si="14"/>
        <v>1.2796208530805686</v>
      </c>
      <c r="U17" s="11">
        <f t="shared" si="14"/>
        <v>0</v>
      </c>
      <c r="V17" s="11">
        <f t="shared" si="14"/>
        <v>0</v>
      </c>
      <c r="W17" s="11">
        <f t="shared" si="14"/>
        <v>0</v>
      </c>
      <c r="X17" s="9"/>
      <c r="Y17" s="10">
        <f t="shared" si="15"/>
        <v>68.857142857142861</v>
      </c>
      <c r="Z17" s="10">
        <f t="shared" si="15"/>
        <v>141.76470588235293</v>
      </c>
      <c r="AA17" s="10">
        <f t="shared" si="15"/>
        <v>133.88888888888889</v>
      </c>
    </row>
    <row r="18" spans="1:27" s="9" customFormat="1" ht="6" customHeight="1" x14ac:dyDescent="0.25">
      <c r="A18" s="4"/>
      <c r="B18" s="4"/>
      <c r="C18" s="4"/>
      <c r="D18" s="4"/>
      <c r="E18" s="8"/>
      <c r="F18" s="8"/>
      <c r="G18" s="8"/>
      <c r="H18" s="5"/>
      <c r="I18" s="5"/>
      <c r="J18" s="5"/>
      <c r="K18" s="5"/>
      <c r="L18" s="5"/>
      <c r="M18" s="5"/>
      <c r="N18" s="5"/>
      <c r="O18" s="5"/>
      <c r="P18" s="6"/>
      <c r="Q18" s="5"/>
      <c r="R18" s="5"/>
      <c r="S18" s="5"/>
      <c r="T18" s="5"/>
      <c r="U18" s="5"/>
      <c r="V18" s="5"/>
      <c r="W18" s="5"/>
      <c r="X18" s="4"/>
      <c r="Y18" s="8"/>
      <c r="Z18" s="8"/>
      <c r="AA18" s="8"/>
    </row>
  </sheetData>
  <sortState ref="B7:AA12">
    <sortCondition ref="B7:B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4</vt:i4>
      </vt:variant>
    </vt:vector>
  </HeadingPairs>
  <TitlesOfParts>
    <vt:vector size="5" baseType="lpstr">
      <vt:lpstr>Vattenförbrukning</vt:lpstr>
      <vt:lpstr>Diagram3</vt:lpstr>
      <vt:lpstr>Diagram3a</vt:lpstr>
      <vt:lpstr>Diagram3b</vt:lpstr>
      <vt:lpstr>Diagram3c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ÅSUB/JoKa</dc:creator>
  <cp:lastModifiedBy>ÅSUB/JoKa</cp:lastModifiedBy>
  <dcterms:created xsi:type="dcterms:W3CDTF">2012-04-20T11:32:41Z</dcterms:created>
  <dcterms:modified xsi:type="dcterms:W3CDTF">2013-12-12T10:48:36Z</dcterms:modified>
</cp:coreProperties>
</file>