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90" windowWidth="27315" windowHeight="138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<sst xmlns="http://schemas.openxmlformats.org/spreadsheetml/2006/main" count="78" uniqueCount="31">
  <si>
    <t>Flyttningsriktning</t>
  </si>
  <si>
    <t>Födelseland</t>
  </si>
  <si>
    <t>Procentuell fördelning</t>
  </si>
  <si>
    <t>Ålder</t>
  </si>
  <si>
    <t>Totalt</t>
  </si>
  <si>
    <t>Åland</t>
  </si>
  <si>
    <t>Finland</t>
  </si>
  <si>
    <t>Sverige</t>
  </si>
  <si>
    <t>0-9</t>
  </si>
  <si>
    <t>-</t>
  </si>
  <si>
    <t>10-19</t>
  </si>
  <si>
    <t>20-29</t>
  </si>
  <si>
    <t>30-39</t>
  </si>
  <si>
    <t>40-49</t>
  </si>
  <si>
    <t>50-59</t>
  </si>
  <si>
    <t>60-69</t>
  </si>
  <si>
    <t>70+</t>
  </si>
  <si>
    <t>Flyttningsnetto</t>
  </si>
  <si>
    <t>.</t>
  </si>
  <si>
    <t>Inflyttade till Åland</t>
  </si>
  <si>
    <t>Utflyttade från Åland</t>
  </si>
  <si>
    <t>Födda på</t>
  </si>
  <si>
    <t>Födda utan-</t>
  </si>
  <si>
    <t>för Åland</t>
  </si>
  <si>
    <t>Ålands statistik- och utredningsbyrå</t>
  </si>
  <si>
    <t>Källa: ÅSUB Befolkning, Statistikcentralen</t>
  </si>
  <si>
    <t>Norden</t>
  </si>
  <si>
    <t>Övriga</t>
  </si>
  <si>
    <t>Utom</t>
  </si>
  <si>
    <t>Inflyttade och utflyttade 2013 efter födelseland och ålder</t>
  </si>
  <si>
    <t>Senast uppdaterad 20.8.2014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</si>
</sst>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1" xfId="0" applyFont="1" applyBorder="1" applyAlignment="1">
      <alignment horizontal="centerContinuous"/>
    </xf>
    <xf numFmtId="0" fontId="39" fillId="0" borderId="11" xfId="0" applyFont="1" applyBorder="1" applyAlignment="1">
      <alignment/>
    </xf>
    <xf numFmtId="0" fontId="39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39" fillId="0" borderId="11" xfId="0" applyFont="1" applyFill="1" applyBorder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164" fontId="40" fillId="0" borderId="0" xfId="0" applyNumberFormat="1" applyFont="1" applyAlignment="1">
      <alignment horizontal="right"/>
    </xf>
    <xf numFmtId="0" fontId="39" fillId="0" borderId="0" xfId="0" applyFont="1" applyAlignment="1" quotePrefix="1">
      <alignment/>
    </xf>
    <xf numFmtId="0" fontId="39" fillId="0" borderId="0" xfId="0" applyFont="1" applyAlignment="1">
      <alignment horizontal="right"/>
    </xf>
    <xf numFmtId="164" fontId="39" fillId="0" borderId="0" xfId="0" applyNumberFormat="1" applyFont="1" applyAlignment="1">
      <alignment horizontal="right"/>
    </xf>
    <xf numFmtId="0" fontId="39" fillId="0" borderId="0" xfId="0" applyFont="1" applyBorder="1" applyAlignment="1" quotePrefix="1">
      <alignment/>
    </xf>
    <xf numFmtId="0" fontId="39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64" fontId="39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right"/>
    </xf>
    <xf numFmtId="164" fontId="40" fillId="0" borderId="0" xfId="0" applyNumberFormat="1" applyFont="1" applyBorder="1" applyAlignment="1">
      <alignment horizontal="right"/>
    </xf>
    <xf numFmtId="0" fontId="39" fillId="0" borderId="10" xfId="0" applyFont="1" applyBorder="1" applyAlignment="1" quotePrefix="1">
      <alignment/>
    </xf>
    <xf numFmtId="0" fontId="39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164" fontId="39" fillId="0" borderId="10" xfId="0" applyNumberFormat="1" applyFont="1" applyBorder="1" applyAlignment="1">
      <alignment horizontal="right"/>
    </xf>
    <xf numFmtId="0" fontId="39" fillId="0" borderId="12" xfId="0" applyFont="1" applyBorder="1" applyAlignment="1">
      <alignment horizontal="right"/>
    </xf>
    <xf numFmtId="0" fontId="41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39" fillId="0" borderId="13" xfId="0" applyFont="1" applyBorder="1" applyAlignment="1">
      <alignment horizontal="center"/>
    </xf>
    <xf numFmtId="17" fontId="0" fillId="0" borderId="0" xfId="0" applyNumberForma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7</xdr:col>
      <xdr:colOff>47625</xdr:colOff>
      <xdr:row>65</xdr:row>
      <xdr:rowOff>38100</xdr:rowOff>
    </xdr:to>
    <xdr:pic>
      <xdr:nvPicPr>
        <xdr:cNvPr id="1" name="Bildobjekt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48650"/>
          <a:ext cx="38671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6</xdr:col>
      <xdr:colOff>114300</xdr:colOff>
      <xdr:row>49</xdr:row>
      <xdr:rowOff>66675</xdr:rowOff>
    </xdr:to>
    <xdr:pic>
      <xdr:nvPicPr>
        <xdr:cNvPr id="2" name="Bildobjekt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10250"/>
          <a:ext cx="34766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1">
      <selection activeCell="Q22" sqref="Q22"/>
    </sheetView>
  </sheetViews>
  <sheetFormatPr defaultColWidth="9.140625" defaultRowHeight="15"/>
  <cols>
    <col min="1" max="1" width="16.140625" style="0" customWidth="1"/>
    <col min="2" max="7" width="6.8515625" style="0" customWidth="1"/>
    <col min="8" max="8" width="2.140625" style="0" customWidth="1"/>
    <col min="9" max="10" width="10.28125" style="0" customWidth="1"/>
  </cols>
  <sheetData>
    <row r="1" ht="12" customHeight="1">
      <c r="A1" s="2" t="s">
        <v>24</v>
      </c>
    </row>
    <row r="2" spans="1:6" ht="29.25" customHeight="1">
      <c r="A2" s="1" t="s">
        <v>29</v>
      </c>
      <c r="B2" s="2"/>
      <c r="C2" s="2"/>
      <c r="D2" s="2"/>
      <c r="E2" s="2"/>
      <c r="F2" s="2"/>
    </row>
    <row r="3" spans="1:10" ht="4.5" customHeight="1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" customHeight="1">
      <c r="A4" s="4" t="s">
        <v>0</v>
      </c>
      <c r="B4" s="5" t="s">
        <v>1</v>
      </c>
      <c r="C4" s="5"/>
      <c r="D4" s="5"/>
      <c r="E4" s="5"/>
      <c r="F4" s="5"/>
      <c r="G4" s="5"/>
      <c r="I4" s="30" t="s">
        <v>2</v>
      </c>
      <c r="J4" s="30"/>
    </row>
    <row r="5" spans="1:10" ht="12" customHeight="1">
      <c r="A5" s="4" t="s">
        <v>3</v>
      </c>
      <c r="B5" s="27" t="s">
        <v>4</v>
      </c>
      <c r="C5" s="27" t="s">
        <v>5</v>
      </c>
      <c r="D5" s="27" t="s">
        <v>6</v>
      </c>
      <c r="E5" s="27" t="s">
        <v>7</v>
      </c>
      <c r="F5" s="27" t="s">
        <v>27</v>
      </c>
      <c r="G5" s="27" t="s">
        <v>28</v>
      </c>
      <c r="H5" s="18"/>
      <c r="I5" s="17" t="s">
        <v>21</v>
      </c>
      <c r="J5" s="17" t="s">
        <v>22</v>
      </c>
    </row>
    <row r="6" spans="1:10" ht="12" customHeight="1">
      <c r="A6" s="6"/>
      <c r="B6" s="7"/>
      <c r="C6" s="7"/>
      <c r="D6" s="7"/>
      <c r="E6" s="7"/>
      <c r="F6" s="7" t="s">
        <v>26</v>
      </c>
      <c r="G6" s="7" t="s">
        <v>26</v>
      </c>
      <c r="H6" s="8"/>
      <c r="I6" s="9" t="s">
        <v>5</v>
      </c>
      <c r="J6" s="9" t="s">
        <v>23</v>
      </c>
    </row>
    <row r="7" spans="1:10" ht="17.25" customHeight="1">
      <c r="A7" s="10" t="s">
        <v>19</v>
      </c>
      <c r="B7" s="11">
        <f aca="true" t="shared" si="0" ref="B7:G7">SUM(B8:B15)</f>
        <v>861</v>
      </c>
      <c r="C7" s="11">
        <f t="shared" si="0"/>
        <v>218</v>
      </c>
      <c r="D7" s="11">
        <f t="shared" si="0"/>
        <v>300</v>
      </c>
      <c r="E7" s="11">
        <f t="shared" si="0"/>
        <v>173</v>
      </c>
      <c r="F7" s="11">
        <f t="shared" si="0"/>
        <v>2</v>
      </c>
      <c r="G7" s="11">
        <f t="shared" si="0"/>
        <v>168</v>
      </c>
      <c r="I7" s="12">
        <f>C7/B7*100</f>
        <v>25.319396051103364</v>
      </c>
      <c r="J7" s="12">
        <f>SUM(D7:G7)/B7*100</f>
        <v>74.68060394889663</v>
      </c>
    </row>
    <row r="8" spans="1:10" ht="12" customHeight="1">
      <c r="A8" s="13" t="s">
        <v>8</v>
      </c>
      <c r="B8" s="14">
        <f>SUM(C8:G8)</f>
        <v>101</v>
      </c>
      <c r="C8" s="14">
        <v>3</v>
      </c>
      <c r="D8" s="14">
        <v>31</v>
      </c>
      <c r="E8" s="14">
        <v>38</v>
      </c>
      <c r="F8" s="17" t="s">
        <v>9</v>
      </c>
      <c r="G8" s="14">
        <v>29</v>
      </c>
      <c r="I8" s="15">
        <f aca="true" t="shared" si="1" ref="I8:I24">C8/B8*100</f>
        <v>2.9702970297029703</v>
      </c>
      <c r="J8" s="15">
        <f aca="true" t="shared" si="2" ref="J8:J24">SUM(D8:G8)/B8*100</f>
        <v>97.02970297029702</v>
      </c>
    </row>
    <row r="9" spans="1:10" ht="12" customHeight="1">
      <c r="A9" s="13" t="s">
        <v>10</v>
      </c>
      <c r="B9" s="14">
        <f aca="true" t="shared" si="3" ref="B9:B15">SUM(C9:G9)</f>
        <v>95</v>
      </c>
      <c r="C9" s="14">
        <v>22</v>
      </c>
      <c r="D9" s="14">
        <v>38</v>
      </c>
      <c r="E9" s="14">
        <v>12</v>
      </c>
      <c r="F9" s="14">
        <v>2</v>
      </c>
      <c r="G9" s="14">
        <v>21</v>
      </c>
      <c r="I9" s="15">
        <f t="shared" si="1"/>
        <v>23.157894736842106</v>
      </c>
      <c r="J9" s="15">
        <f t="shared" si="2"/>
        <v>76.84210526315789</v>
      </c>
    </row>
    <row r="10" spans="1:10" ht="12" customHeight="1">
      <c r="A10" s="13" t="s">
        <v>11</v>
      </c>
      <c r="B10" s="14">
        <f t="shared" si="3"/>
        <v>333</v>
      </c>
      <c r="C10" s="14">
        <v>134</v>
      </c>
      <c r="D10" s="14">
        <v>105</v>
      </c>
      <c r="E10" s="14">
        <v>52</v>
      </c>
      <c r="F10" s="17" t="s">
        <v>9</v>
      </c>
      <c r="G10" s="14">
        <v>42</v>
      </c>
      <c r="I10" s="15">
        <f t="shared" si="1"/>
        <v>40.24024024024024</v>
      </c>
      <c r="J10" s="15">
        <f t="shared" si="2"/>
        <v>59.75975975975976</v>
      </c>
    </row>
    <row r="11" spans="1:14" ht="12" customHeight="1">
      <c r="A11" s="13" t="s">
        <v>12</v>
      </c>
      <c r="B11" s="14">
        <f t="shared" si="3"/>
        <v>149</v>
      </c>
      <c r="C11" s="14">
        <v>33</v>
      </c>
      <c r="D11" s="14">
        <v>42</v>
      </c>
      <c r="E11" s="14">
        <v>29</v>
      </c>
      <c r="F11" s="17" t="s">
        <v>9</v>
      </c>
      <c r="G11" s="14">
        <v>45</v>
      </c>
      <c r="I11" s="15">
        <f t="shared" si="1"/>
        <v>22.14765100671141</v>
      </c>
      <c r="J11" s="15">
        <f t="shared" si="2"/>
        <v>77.85234899328859</v>
      </c>
      <c r="N11" s="31"/>
    </row>
    <row r="12" spans="1:10" ht="12" customHeight="1">
      <c r="A12" s="13" t="s">
        <v>13</v>
      </c>
      <c r="B12" s="14">
        <f t="shared" si="3"/>
        <v>87</v>
      </c>
      <c r="C12" s="14">
        <v>10</v>
      </c>
      <c r="D12" s="14">
        <v>33</v>
      </c>
      <c r="E12" s="14">
        <v>24</v>
      </c>
      <c r="F12" s="17" t="s">
        <v>9</v>
      </c>
      <c r="G12" s="14">
        <v>20</v>
      </c>
      <c r="I12" s="15">
        <f t="shared" si="1"/>
        <v>11.494252873563218</v>
      </c>
      <c r="J12" s="15">
        <f t="shared" si="2"/>
        <v>88.50574712643679</v>
      </c>
    </row>
    <row r="13" spans="1:10" ht="12" customHeight="1">
      <c r="A13" s="13" t="s">
        <v>14</v>
      </c>
      <c r="B13" s="14">
        <f t="shared" si="3"/>
        <v>40</v>
      </c>
      <c r="C13" s="14">
        <v>5</v>
      </c>
      <c r="D13" s="14">
        <v>20</v>
      </c>
      <c r="E13" s="14">
        <v>9</v>
      </c>
      <c r="F13" s="17" t="s">
        <v>9</v>
      </c>
      <c r="G13" s="14">
        <v>6</v>
      </c>
      <c r="I13" s="15">
        <f t="shared" si="1"/>
        <v>12.5</v>
      </c>
      <c r="J13" s="15">
        <f t="shared" si="2"/>
        <v>87.5</v>
      </c>
    </row>
    <row r="14" spans="1:10" ht="12" customHeight="1">
      <c r="A14" s="2" t="s">
        <v>15</v>
      </c>
      <c r="B14" s="14">
        <f t="shared" si="3"/>
        <v>41</v>
      </c>
      <c r="C14" s="14">
        <v>6</v>
      </c>
      <c r="D14" s="14">
        <v>23</v>
      </c>
      <c r="E14" s="14">
        <v>8</v>
      </c>
      <c r="F14" s="17" t="s">
        <v>9</v>
      </c>
      <c r="G14" s="14">
        <v>4</v>
      </c>
      <c r="I14" s="15">
        <f t="shared" si="1"/>
        <v>14.634146341463413</v>
      </c>
      <c r="J14" s="15">
        <f t="shared" si="2"/>
        <v>85.36585365853658</v>
      </c>
    </row>
    <row r="15" spans="1:10" ht="12" customHeight="1">
      <c r="A15" s="16" t="s">
        <v>16</v>
      </c>
      <c r="B15" s="17">
        <f t="shared" si="3"/>
        <v>15</v>
      </c>
      <c r="C15" s="17">
        <v>5</v>
      </c>
      <c r="D15" s="17">
        <v>8</v>
      </c>
      <c r="E15" s="17">
        <v>1</v>
      </c>
      <c r="F15" s="17" t="s">
        <v>9</v>
      </c>
      <c r="G15" s="17">
        <v>1</v>
      </c>
      <c r="H15" s="18"/>
      <c r="I15" s="19">
        <f t="shared" si="1"/>
        <v>33.33333333333333</v>
      </c>
      <c r="J15" s="19">
        <f t="shared" si="2"/>
        <v>66.66666666666666</v>
      </c>
    </row>
    <row r="16" spans="1:10" ht="17.25" customHeight="1">
      <c r="A16" s="20" t="s">
        <v>20</v>
      </c>
      <c r="B16" s="21">
        <f aca="true" t="shared" si="4" ref="B16:G16">SUM(B17:B24)</f>
        <v>714</v>
      </c>
      <c r="C16" s="21">
        <f t="shared" si="4"/>
        <v>320</v>
      </c>
      <c r="D16" s="21">
        <f t="shared" si="4"/>
        <v>210</v>
      </c>
      <c r="E16" s="21">
        <f t="shared" si="4"/>
        <v>116</v>
      </c>
      <c r="F16" s="21">
        <f t="shared" si="4"/>
        <v>7</v>
      </c>
      <c r="G16" s="21">
        <f t="shared" si="4"/>
        <v>61</v>
      </c>
      <c r="H16" s="18"/>
      <c r="I16" s="22">
        <f t="shared" si="1"/>
        <v>44.81792717086835</v>
      </c>
      <c r="J16" s="22">
        <f t="shared" si="2"/>
        <v>55.182072829131656</v>
      </c>
    </row>
    <row r="17" spans="1:10" ht="12" customHeight="1">
      <c r="A17" s="16" t="s">
        <v>8</v>
      </c>
      <c r="B17" s="17">
        <f>SUM(C17:G17)</f>
        <v>61</v>
      </c>
      <c r="C17" s="17">
        <v>38</v>
      </c>
      <c r="D17" s="17">
        <v>16</v>
      </c>
      <c r="E17" s="17">
        <v>4</v>
      </c>
      <c r="F17" s="17" t="s">
        <v>9</v>
      </c>
      <c r="G17" s="17">
        <v>3</v>
      </c>
      <c r="H17" s="18"/>
      <c r="I17" s="19">
        <f t="shared" si="1"/>
        <v>62.295081967213115</v>
      </c>
      <c r="J17" s="19">
        <f t="shared" si="2"/>
        <v>37.704918032786885</v>
      </c>
    </row>
    <row r="18" spans="1:10" ht="12" customHeight="1">
      <c r="A18" s="13" t="s">
        <v>10</v>
      </c>
      <c r="B18" s="14">
        <f aca="true" t="shared" si="5" ref="B18:B24">SUM(C18:G18)</f>
        <v>99</v>
      </c>
      <c r="C18" s="14">
        <v>63</v>
      </c>
      <c r="D18" s="14">
        <v>18</v>
      </c>
      <c r="E18" s="14">
        <v>9</v>
      </c>
      <c r="F18" s="14">
        <v>2</v>
      </c>
      <c r="G18" s="14">
        <v>7</v>
      </c>
      <c r="I18" s="15">
        <f t="shared" si="1"/>
        <v>63.63636363636363</v>
      </c>
      <c r="J18" s="15">
        <f t="shared" si="2"/>
        <v>36.36363636363637</v>
      </c>
    </row>
    <row r="19" spans="1:10" ht="12" customHeight="1">
      <c r="A19" s="13" t="s">
        <v>11</v>
      </c>
      <c r="B19" s="14">
        <f t="shared" si="5"/>
        <v>318</v>
      </c>
      <c r="C19" s="14">
        <v>175</v>
      </c>
      <c r="D19" s="14">
        <v>73</v>
      </c>
      <c r="E19" s="14">
        <v>46</v>
      </c>
      <c r="F19" s="14">
        <v>3</v>
      </c>
      <c r="G19" s="14">
        <v>21</v>
      </c>
      <c r="I19" s="15">
        <f t="shared" si="1"/>
        <v>55.0314465408805</v>
      </c>
      <c r="J19" s="15">
        <f t="shared" si="2"/>
        <v>44.9685534591195</v>
      </c>
    </row>
    <row r="20" spans="1:10" ht="12" customHeight="1">
      <c r="A20" s="13" t="s">
        <v>12</v>
      </c>
      <c r="B20" s="14">
        <f t="shared" si="5"/>
        <v>100</v>
      </c>
      <c r="C20" s="14">
        <v>20</v>
      </c>
      <c r="D20" s="14">
        <v>43</v>
      </c>
      <c r="E20" s="14">
        <v>22</v>
      </c>
      <c r="F20" s="14">
        <v>1</v>
      </c>
      <c r="G20" s="14">
        <v>14</v>
      </c>
      <c r="I20" s="15">
        <f t="shared" si="1"/>
        <v>20</v>
      </c>
      <c r="J20" s="15">
        <f t="shared" si="2"/>
        <v>80</v>
      </c>
    </row>
    <row r="21" spans="1:10" ht="12" customHeight="1">
      <c r="A21" s="13" t="s">
        <v>13</v>
      </c>
      <c r="B21" s="14">
        <f t="shared" si="5"/>
        <v>57</v>
      </c>
      <c r="C21" s="14">
        <v>14</v>
      </c>
      <c r="D21" s="14">
        <v>20</v>
      </c>
      <c r="E21" s="14">
        <v>12</v>
      </c>
      <c r="F21" s="14">
        <v>1</v>
      </c>
      <c r="G21" s="14">
        <v>10</v>
      </c>
      <c r="I21" s="15">
        <f t="shared" si="1"/>
        <v>24.561403508771928</v>
      </c>
      <c r="J21" s="15">
        <f t="shared" si="2"/>
        <v>75.43859649122807</v>
      </c>
    </row>
    <row r="22" spans="1:10" ht="12" customHeight="1">
      <c r="A22" s="13" t="s">
        <v>14</v>
      </c>
      <c r="B22" s="14">
        <f t="shared" si="5"/>
        <v>34</v>
      </c>
      <c r="C22" s="14">
        <v>2</v>
      </c>
      <c r="D22" s="14">
        <v>16</v>
      </c>
      <c r="E22" s="14">
        <v>13</v>
      </c>
      <c r="F22" s="14" t="s">
        <v>9</v>
      </c>
      <c r="G22" s="14">
        <v>3</v>
      </c>
      <c r="I22" s="15">
        <f t="shared" si="1"/>
        <v>5.88235294117647</v>
      </c>
      <c r="J22" s="15">
        <f t="shared" si="2"/>
        <v>94.11764705882352</v>
      </c>
    </row>
    <row r="23" spans="1:10" ht="12" customHeight="1">
      <c r="A23" s="2" t="s">
        <v>15</v>
      </c>
      <c r="B23" s="14">
        <f t="shared" si="5"/>
        <v>28</v>
      </c>
      <c r="C23" s="14">
        <v>4</v>
      </c>
      <c r="D23" s="14">
        <v>15</v>
      </c>
      <c r="E23" s="14">
        <v>7</v>
      </c>
      <c r="F23" s="14" t="s">
        <v>9</v>
      </c>
      <c r="G23" s="14">
        <v>2</v>
      </c>
      <c r="I23" s="15">
        <f t="shared" si="1"/>
        <v>14.285714285714285</v>
      </c>
      <c r="J23" s="15">
        <f t="shared" si="2"/>
        <v>85.71428571428571</v>
      </c>
    </row>
    <row r="24" spans="1:10" ht="12" customHeight="1">
      <c r="A24" s="16" t="s">
        <v>16</v>
      </c>
      <c r="B24" s="17">
        <f t="shared" si="5"/>
        <v>17</v>
      </c>
      <c r="C24" s="17">
        <v>4</v>
      </c>
      <c r="D24" s="17">
        <v>9</v>
      </c>
      <c r="E24" s="17">
        <v>3</v>
      </c>
      <c r="F24" s="17" t="s">
        <v>9</v>
      </c>
      <c r="G24" s="17">
        <v>1</v>
      </c>
      <c r="H24" s="18"/>
      <c r="I24" s="19">
        <f t="shared" si="1"/>
        <v>23.52941176470588</v>
      </c>
      <c r="J24" s="19">
        <f t="shared" si="2"/>
        <v>76.47058823529412</v>
      </c>
    </row>
    <row r="25" spans="1:10" ht="17.25" customHeight="1">
      <c r="A25" s="10" t="s">
        <v>17</v>
      </c>
      <c r="B25" s="11">
        <f aca="true" t="shared" si="6" ref="B25:G25">SUM(B26:B33)</f>
        <v>147</v>
      </c>
      <c r="C25" s="11">
        <f t="shared" si="6"/>
        <v>-102</v>
      </c>
      <c r="D25" s="11">
        <f t="shared" si="6"/>
        <v>90</v>
      </c>
      <c r="E25" s="11">
        <f t="shared" si="6"/>
        <v>57</v>
      </c>
      <c r="F25" s="11">
        <f t="shared" si="6"/>
        <v>-5</v>
      </c>
      <c r="G25" s="11">
        <f t="shared" si="6"/>
        <v>107</v>
      </c>
      <c r="I25" s="12" t="s">
        <v>18</v>
      </c>
      <c r="J25" s="12" t="s">
        <v>18</v>
      </c>
    </row>
    <row r="26" spans="1:10" ht="12" customHeight="1">
      <c r="A26" s="13" t="s">
        <v>8</v>
      </c>
      <c r="B26" s="14">
        <f>SUM(C26:G26)</f>
        <v>40</v>
      </c>
      <c r="C26" s="14">
        <f aca="true" t="shared" si="7" ref="C26:G27">IF(SUM(C8)-SUM(C17)=0,"-",(SUM(C8)-SUM(C17)))</f>
        <v>-35</v>
      </c>
      <c r="D26" s="14">
        <f t="shared" si="7"/>
        <v>15</v>
      </c>
      <c r="E26" s="14">
        <f t="shared" si="7"/>
        <v>34</v>
      </c>
      <c r="F26" s="14" t="str">
        <f t="shared" si="7"/>
        <v>-</v>
      </c>
      <c r="G26" s="14">
        <f t="shared" si="7"/>
        <v>26</v>
      </c>
      <c r="I26" s="15" t="s">
        <v>18</v>
      </c>
      <c r="J26" s="15" t="s">
        <v>18</v>
      </c>
    </row>
    <row r="27" spans="1:10" ht="12" customHeight="1">
      <c r="A27" s="13" t="s">
        <v>10</v>
      </c>
      <c r="B27" s="14">
        <f aca="true" t="shared" si="8" ref="B27:B33">SUM(C27:G27)</f>
        <v>-4</v>
      </c>
      <c r="C27" s="14">
        <f t="shared" si="7"/>
        <v>-41</v>
      </c>
      <c r="D27" s="14">
        <f t="shared" si="7"/>
        <v>20</v>
      </c>
      <c r="E27" s="14">
        <f t="shared" si="7"/>
        <v>3</v>
      </c>
      <c r="F27" s="14" t="str">
        <f t="shared" si="7"/>
        <v>-</v>
      </c>
      <c r="G27" s="14">
        <f t="shared" si="7"/>
        <v>14</v>
      </c>
      <c r="I27" s="15" t="s">
        <v>18</v>
      </c>
      <c r="J27" s="15" t="s">
        <v>18</v>
      </c>
    </row>
    <row r="28" spans="1:10" ht="12" customHeight="1">
      <c r="A28" s="13" t="s">
        <v>11</v>
      </c>
      <c r="B28" s="14">
        <f t="shared" si="8"/>
        <v>15</v>
      </c>
      <c r="C28" s="14">
        <f aca="true" t="shared" si="9" ref="C28:G33">IF(SUM(C10)-SUM(C19)=0,"-",(SUM(C10)-SUM(C19)))</f>
        <v>-41</v>
      </c>
      <c r="D28" s="14">
        <f t="shared" si="9"/>
        <v>32</v>
      </c>
      <c r="E28" s="14">
        <f t="shared" si="9"/>
        <v>6</v>
      </c>
      <c r="F28" s="14">
        <f t="shared" si="9"/>
        <v>-3</v>
      </c>
      <c r="G28" s="14">
        <f t="shared" si="9"/>
        <v>21</v>
      </c>
      <c r="I28" s="15" t="s">
        <v>18</v>
      </c>
      <c r="J28" s="15" t="s">
        <v>18</v>
      </c>
    </row>
    <row r="29" spans="1:10" ht="12" customHeight="1">
      <c r="A29" s="13" t="s">
        <v>12</v>
      </c>
      <c r="B29" s="14">
        <f t="shared" si="8"/>
        <v>49</v>
      </c>
      <c r="C29" s="14">
        <f t="shared" si="9"/>
        <v>13</v>
      </c>
      <c r="D29" s="14">
        <f t="shared" si="9"/>
        <v>-1</v>
      </c>
      <c r="E29" s="14">
        <f t="shared" si="9"/>
        <v>7</v>
      </c>
      <c r="F29" s="14">
        <f t="shared" si="9"/>
        <v>-1</v>
      </c>
      <c r="G29" s="14">
        <f t="shared" si="9"/>
        <v>31</v>
      </c>
      <c r="I29" s="15" t="s">
        <v>18</v>
      </c>
      <c r="J29" s="15" t="s">
        <v>18</v>
      </c>
    </row>
    <row r="30" spans="1:10" ht="12" customHeight="1">
      <c r="A30" s="13" t="s">
        <v>13</v>
      </c>
      <c r="B30" s="14">
        <f t="shared" si="8"/>
        <v>30</v>
      </c>
      <c r="C30" s="14">
        <f t="shared" si="9"/>
        <v>-4</v>
      </c>
      <c r="D30" s="14">
        <f t="shared" si="9"/>
        <v>13</v>
      </c>
      <c r="E30" s="14">
        <f t="shared" si="9"/>
        <v>12</v>
      </c>
      <c r="F30" s="14">
        <f t="shared" si="9"/>
        <v>-1</v>
      </c>
      <c r="G30" s="14">
        <f t="shared" si="9"/>
        <v>10</v>
      </c>
      <c r="I30" s="15" t="s">
        <v>18</v>
      </c>
      <c r="J30" s="15" t="s">
        <v>18</v>
      </c>
    </row>
    <row r="31" spans="1:10" ht="12" customHeight="1">
      <c r="A31" s="13" t="s">
        <v>14</v>
      </c>
      <c r="B31" s="14">
        <f t="shared" si="8"/>
        <v>6</v>
      </c>
      <c r="C31" s="14">
        <f t="shared" si="9"/>
        <v>3</v>
      </c>
      <c r="D31" s="14">
        <f t="shared" si="9"/>
        <v>4</v>
      </c>
      <c r="E31" s="14">
        <f t="shared" si="9"/>
        <v>-4</v>
      </c>
      <c r="F31" s="14" t="str">
        <f t="shared" si="9"/>
        <v>-</v>
      </c>
      <c r="G31" s="14">
        <f t="shared" si="9"/>
        <v>3</v>
      </c>
      <c r="I31" s="15" t="s">
        <v>18</v>
      </c>
      <c r="J31" s="15" t="s">
        <v>18</v>
      </c>
    </row>
    <row r="32" spans="1:10" ht="12" customHeight="1">
      <c r="A32" s="2" t="s">
        <v>15</v>
      </c>
      <c r="B32" s="14">
        <f t="shared" si="8"/>
        <v>13</v>
      </c>
      <c r="C32" s="14">
        <f t="shared" si="9"/>
        <v>2</v>
      </c>
      <c r="D32" s="14">
        <f t="shared" si="9"/>
        <v>8</v>
      </c>
      <c r="E32" s="14">
        <f t="shared" si="9"/>
        <v>1</v>
      </c>
      <c r="F32" s="14" t="str">
        <f t="shared" si="9"/>
        <v>-</v>
      </c>
      <c r="G32" s="14">
        <f t="shared" si="9"/>
        <v>2</v>
      </c>
      <c r="I32" s="15" t="s">
        <v>18</v>
      </c>
      <c r="J32" s="15" t="s">
        <v>18</v>
      </c>
    </row>
    <row r="33" spans="1:10" ht="12" customHeight="1" thickBot="1">
      <c r="A33" s="23" t="s">
        <v>16</v>
      </c>
      <c r="B33" s="24">
        <f t="shared" si="8"/>
        <v>-2</v>
      </c>
      <c r="C33" s="24">
        <f t="shared" si="9"/>
        <v>1</v>
      </c>
      <c r="D33" s="24">
        <f t="shared" si="9"/>
        <v>-1</v>
      </c>
      <c r="E33" s="24">
        <f t="shared" si="9"/>
        <v>-2</v>
      </c>
      <c r="F33" s="24" t="str">
        <f t="shared" si="9"/>
        <v>-</v>
      </c>
      <c r="G33" s="24" t="str">
        <f t="shared" si="9"/>
        <v>-</v>
      </c>
      <c r="H33" s="25"/>
      <c r="I33" s="26" t="s">
        <v>18</v>
      </c>
      <c r="J33" s="26" t="s">
        <v>18</v>
      </c>
    </row>
    <row r="34" ht="12" customHeight="1">
      <c r="A34" s="28" t="s">
        <v>25</v>
      </c>
    </row>
    <row r="35" ht="12" customHeight="1">
      <c r="A35" s="29" t="s">
        <v>30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>
      <c r="A51" s="29" t="s">
        <v>25</v>
      </c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>
      <c r="A67" s="29" t="s">
        <v>25</v>
      </c>
    </row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</sheetData>
  <sheetProtection/>
  <mergeCells count="1">
    <mergeCell ref="I4:J4"/>
  </mergeCells>
  <printOptions/>
  <pageMargins left="0.7086614173228347" right="0.7086614173228347" top="0" bottom="0.35433070866141736" header="0.31496062992125984" footer="0.31496062992125984"/>
  <pageSetup horizontalDpi="600" verticalDpi="600" orientation="portrait" paperSize="9" r:id="rId2"/>
  <ignoredErrors>
    <ignoredError sqref="A9:B9 A17:A25 C25:J25 A10:B15 C16:I16 A27 H17:I24 H9:I9 H10:I15" twoDigitTextYear="1"/>
    <ignoredError sqref="B16:B25 J9:J24" twoDigitTextYear="1" formula="1"/>
    <ignoredError sqref="J9:J24" twoDigitTextYear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2013-12-04T14:07:10Z</cp:lastPrinted>
  <dcterms:created xsi:type="dcterms:W3CDTF">2013-12-04T13:50:19Z</dcterms:created>
  <dcterms:modified xsi:type="dcterms:W3CDTF">2014-08-20T13:21:02Z</dcterms:modified>
  <cp:category/>
  <cp:version/>
  <cp:contentType/>
  <cp:contentStatus/>
</cp:coreProperties>
</file>