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2390" windowHeight="9255" activeTab="0"/>
  </bookViews>
  <sheets>
    <sheet name="Blad1" sheetId="1" r:id="rId1"/>
    <sheet name="Blad2" sheetId="2" r:id="rId2"/>
  </sheets>
  <definedNames/>
  <calcPr fullCalcOnLoad="1"/>
</workbook>
</file>

<file path=xl/sharedStrings.xml><?xml version="1.0" encoding="utf-8"?>
<sst xmlns="http://schemas.openxmlformats.org/spreadsheetml/2006/main" count="58" uniqueCount="29">
  <si>
    <t>Totalt</t>
  </si>
  <si>
    <t>-</t>
  </si>
  <si>
    <t>Ålands statistik- och utredningsbyrå</t>
  </si>
  <si>
    <t>Antal</t>
  </si>
  <si>
    <t>Procent</t>
  </si>
  <si>
    <t>Källa: ÅSUB, Valstatistik</t>
  </si>
  <si>
    <t>Politisk</t>
  </si>
  <si>
    <t>Åldersgrupp</t>
  </si>
  <si>
    <t>Medelålder</t>
  </si>
  <si>
    <t>gruppering</t>
  </si>
  <si>
    <t>18-29</t>
  </si>
  <si>
    <t>30-39</t>
  </si>
  <si>
    <t>40-49</t>
  </si>
  <si>
    <t>50-59</t>
  </si>
  <si>
    <t>60+</t>
  </si>
  <si>
    <t>L</t>
  </si>
  <si>
    <t>C</t>
  </si>
  <si>
    <t>Ob</t>
  </si>
  <si>
    <t>ÅF</t>
  </si>
  <si>
    <t>M</t>
  </si>
  <si>
    <t>S</t>
  </si>
  <si>
    <t>HI</t>
  </si>
  <si>
    <t>ÅD</t>
  </si>
  <si>
    <t>-39 år</t>
  </si>
  <si>
    <t>40-59 år</t>
  </si>
  <si>
    <t>60+ år</t>
  </si>
  <si>
    <t>Övr.</t>
  </si>
  <si>
    <t xml:space="preserve">Kandidater i lagtingsvalet 2015 efter ålder och politisk gruppering </t>
  </si>
  <si>
    <t>Senast uppdaterad 1.10.2015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</si>
</sst>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"/>
    <numFmt numFmtId="173" formatCode="0.0"/>
    <numFmt numFmtId="174" formatCode="0.00000"/>
    <numFmt numFmtId="175" formatCode="0.0000"/>
    <numFmt numFmtId="176" formatCode="0.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.2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right"/>
    </xf>
    <xf numFmtId="0" fontId="27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0" fontId="24" fillId="0" borderId="0" xfId="0" applyFont="1" applyAlignment="1">
      <alignment horizontal="right"/>
    </xf>
    <xf numFmtId="173" fontId="24" fillId="0" borderId="0" xfId="0" applyNumberFormat="1" applyFont="1" applyAlignment="1">
      <alignment/>
    </xf>
    <xf numFmtId="0" fontId="24" fillId="0" borderId="0" xfId="0" applyFont="1" applyAlignment="1" quotePrefix="1">
      <alignment horizontal="right"/>
    </xf>
    <xf numFmtId="0" fontId="24" fillId="0" borderId="0" xfId="0" applyFont="1" applyBorder="1" applyAlignment="1" quotePrefix="1">
      <alignment horizontal="right"/>
    </xf>
    <xf numFmtId="0" fontId="5" fillId="0" borderId="0" xfId="0" applyFont="1" applyAlignment="1" applyProtection="1">
      <alignment horizontal="left"/>
      <protection locked="0"/>
    </xf>
    <xf numFmtId="3" fontId="24" fillId="0" borderId="0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0" fontId="24" fillId="0" borderId="11" xfId="0" applyFont="1" applyBorder="1" applyAlignment="1">
      <alignment/>
    </xf>
    <xf numFmtId="0" fontId="27" fillId="0" borderId="11" xfId="0" applyFont="1" applyBorder="1" applyAlignment="1">
      <alignment/>
    </xf>
    <xf numFmtId="173" fontId="24" fillId="0" borderId="0" xfId="0" applyNumberFormat="1" applyFont="1" applyBorder="1" applyAlignment="1">
      <alignment/>
    </xf>
    <xf numFmtId="1" fontId="28" fillId="0" borderId="0" xfId="0" applyNumberFormat="1" applyFont="1" applyBorder="1" applyAlignment="1">
      <alignment horizontal="right"/>
    </xf>
    <xf numFmtId="1" fontId="24" fillId="0" borderId="0" xfId="0" applyNumberFormat="1" applyFont="1" applyBorder="1" applyAlignment="1">
      <alignment horizontal="right"/>
    </xf>
    <xf numFmtId="0" fontId="24" fillId="0" borderId="12" xfId="0" applyFont="1" applyBorder="1" applyAlignment="1">
      <alignment horizontal="right"/>
    </xf>
    <xf numFmtId="1" fontId="24" fillId="0" borderId="12" xfId="0" applyNumberFormat="1" applyFont="1" applyBorder="1" applyAlignment="1">
      <alignment horizontal="right"/>
    </xf>
    <xf numFmtId="0" fontId="24" fillId="0" borderId="12" xfId="0" applyFont="1" applyBorder="1" applyAlignment="1">
      <alignment/>
    </xf>
    <xf numFmtId="0" fontId="0" fillId="0" borderId="0" xfId="0" applyAlignment="1" quotePrefix="1">
      <alignment/>
    </xf>
    <xf numFmtId="0" fontId="24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" fontId="4" fillId="0" borderId="0" xfId="0" applyNumberFormat="1" applyFont="1" applyAlignment="1">
      <alignment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/>
    </xf>
    <xf numFmtId="173" fontId="28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173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 quotePrefix="1">
      <alignment horizontal="right"/>
    </xf>
    <xf numFmtId="0" fontId="24" fillId="0" borderId="12" xfId="0" applyFont="1" applyBorder="1" applyAlignment="1">
      <alignment horizontal="left"/>
    </xf>
    <xf numFmtId="0" fontId="24" fillId="0" borderId="13" xfId="0" applyFont="1" applyBorder="1" applyAlignment="1">
      <alignment horizontal="center"/>
    </xf>
    <xf numFmtId="0" fontId="24" fillId="0" borderId="11" xfId="0" applyFont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Lagtingskandidater efter parti och ålder 2015</a:t>
            </a:r>
          </a:p>
        </c:rich>
      </c:tx>
      <c:layout>
        <c:manualLayout>
          <c:xMode val="factor"/>
          <c:yMode val="factor"/>
          <c:x val="-0.198"/>
          <c:y val="-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75"/>
          <c:y val="0.11575"/>
          <c:w val="0.859"/>
          <c:h val="0.80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Blad2!$B$16</c:f>
              <c:strCache>
                <c:ptCount val="1"/>
                <c:pt idx="0">
                  <c:v>-39 år</c:v>
                </c:pt>
              </c:strCache>
            </c:strRef>
          </c:tx>
          <c:spPr>
            <a:solidFill>
              <a:srgbClr val="3760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Blad2!$A$17:$A$23</c:f>
              <c:strCache>
                <c:ptCount val="7"/>
                <c:pt idx="0">
                  <c:v>C</c:v>
                </c:pt>
                <c:pt idx="1">
                  <c:v>L</c:v>
                </c:pt>
                <c:pt idx="2">
                  <c:v>M</c:v>
                </c:pt>
                <c:pt idx="3">
                  <c:v>Ob</c:v>
                </c:pt>
                <c:pt idx="4">
                  <c:v>S</c:v>
                </c:pt>
                <c:pt idx="5">
                  <c:v>ÅF</c:v>
                </c:pt>
                <c:pt idx="6">
                  <c:v>Övr.</c:v>
                </c:pt>
              </c:strCache>
            </c:strRef>
          </c:cat>
          <c:val>
            <c:numRef>
              <c:f>Blad2!$B$17:$B$23</c:f>
              <c:numCache>
                <c:ptCount val="7"/>
                <c:pt idx="0">
                  <c:v>24.390243902439025</c:v>
                </c:pt>
                <c:pt idx="1">
                  <c:v>16</c:v>
                </c:pt>
                <c:pt idx="2">
                  <c:v>22.857142857142858</c:v>
                </c:pt>
                <c:pt idx="3">
                  <c:v>20.588235294117645</c:v>
                </c:pt>
                <c:pt idx="4">
                  <c:v>35.84905660377358</c:v>
                </c:pt>
                <c:pt idx="5">
                  <c:v>18.75</c:v>
                </c:pt>
                <c:pt idx="6">
                  <c:v>66.66666666666666</c:v>
                </c:pt>
              </c:numCache>
            </c:numRef>
          </c:val>
        </c:ser>
        <c:ser>
          <c:idx val="1"/>
          <c:order val="1"/>
          <c:tx>
            <c:strRef>
              <c:f>Blad2!$C$16</c:f>
              <c:strCache>
                <c:ptCount val="1"/>
                <c:pt idx="0">
                  <c:v>40-59 år</c:v>
                </c:pt>
              </c:strCache>
            </c:strRef>
          </c:tx>
          <c:spPr>
            <a:solidFill>
              <a:srgbClr val="558ED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Blad2!$A$17:$A$23</c:f>
              <c:strCache>
                <c:ptCount val="7"/>
                <c:pt idx="0">
                  <c:v>C</c:v>
                </c:pt>
                <c:pt idx="1">
                  <c:v>L</c:v>
                </c:pt>
                <c:pt idx="2">
                  <c:v>M</c:v>
                </c:pt>
                <c:pt idx="3">
                  <c:v>Ob</c:v>
                </c:pt>
                <c:pt idx="4">
                  <c:v>S</c:v>
                </c:pt>
                <c:pt idx="5">
                  <c:v>ÅF</c:v>
                </c:pt>
                <c:pt idx="6">
                  <c:v>Övr.</c:v>
                </c:pt>
              </c:strCache>
            </c:strRef>
          </c:cat>
          <c:val>
            <c:numRef>
              <c:f>Blad2!$C$17:$C$23</c:f>
              <c:numCache>
                <c:ptCount val="7"/>
                <c:pt idx="0">
                  <c:v>60.97560975609756</c:v>
                </c:pt>
                <c:pt idx="1">
                  <c:v>60</c:v>
                </c:pt>
                <c:pt idx="2">
                  <c:v>60</c:v>
                </c:pt>
                <c:pt idx="3">
                  <c:v>38.23529411764706</c:v>
                </c:pt>
                <c:pt idx="4">
                  <c:v>52.83018867924528</c:v>
                </c:pt>
                <c:pt idx="5">
                  <c:v>46.875</c:v>
                </c:pt>
                <c:pt idx="6">
                  <c:v>22.22222222222222</c:v>
                </c:pt>
              </c:numCache>
            </c:numRef>
          </c:val>
        </c:ser>
        <c:ser>
          <c:idx val="2"/>
          <c:order val="2"/>
          <c:tx>
            <c:strRef>
              <c:f>Blad2!$D$16</c:f>
              <c:strCache>
                <c:ptCount val="1"/>
                <c:pt idx="0">
                  <c:v>60+ år</c:v>
                </c:pt>
              </c:strCache>
            </c:strRef>
          </c:tx>
          <c:spPr>
            <a:solidFill>
              <a:srgbClr val="B9CDE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Blad2!$A$17:$A$23</c:f>
              <c:strCache>
                <c:ptCount val="7"/>
                <c:pt idx="0">
                  <c:v>C</c:v>
                </c:pt>
                <c:pt idx="1">
                  <c:v>L</c:v>
                </c:pt>
                <c:pt idx="2">
                  <c:v>M</c:v>
                </c:pt>
                <c:pt idx="3">
                  <c:v>Ob</c:v>
                </c:pt>
                <c:pt idx="4">
                  <c:v>S</c:v>
                </c:pt>
                <c:pt idx="5">
                  <c:v>ÅF</c:v>
                </c:pt>
                <c:pt idx="6">
                  <c:v>Övr.</c:v>
                </c:pt>
              </c:strCache>
            </c:strRef>
          </c:cat>
          <c:val>
            <c:numRef>
              <c:f>Blad2!$D$17:$D$23</c:f>
              <c:numCache>
                <c:ptCount val="7"/>
                <c:pt idx="0">
                  <c:v>14.634146341463413</c:v>
                </c:pt>
                <c:pt idx="1">
                  <c:v>24</c:v>
                </c:pt>
                <c:pt idx="2">
                  <c:v>17.142857142857142</c:v>
                </c:pt>
                <c:pt idx="3">
                  <c:v>41.17647058823529</c:v>
                </c:pt>
                <c:pt idx="4">
                  <c:v>11.320754716981133</c:v>
                </c:pt>
                <c:pt idx="5">
                  <c:v>34.375</c:v>
                </c:pt>
                <c:pt idx="6">
                  <c:v>11.11111111111111</c:v>
                </c:pt>
              </c:numCache>
            </c:numRef>
          </c:val>
        </c:ser>
        <c:overlap val="100"/>
        <c:gapWidth val="65"/>
        <c:axId val="29499018"/>
        <c:axId val="64164571"/>
      </c:barChart>
      <c:catAx>
        <c:axId val="294990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4164571"/>
        <c:crosses val="autoZero"/>
        <c:auto val="1"/>
        <c:lblOffset val="100"/>
        <c:tickLblSkip val="1"/>
        <c:noMultiLvlLbl val="0"/>
      </c:catAx>
      <c:valAx>
        <c:axId val="64164571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Procent</a:t>
                </a:r>
              </a:p>
            </c:rich>
          </c:tx>
          <c:layout>
            <c:manualLayout>
              <c:xMode val="factor"/>
              <c:yMode val="factor"/>
              <c:x val="0.04"/>
              <c:y val="0.14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99018"/>
        <c:crossesAt val="1"/>
        <c:crossBetween val="between"/>
        <c:dispUnits/>
        <c:majorUnit val="2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2"/>
          <c:w val="0.14425"/>
          <c:h val="0.43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0</xdr:rowOff>
    </xdr:from>
    <xdr:to>
      <xdr:col>9</xdr:col>
      <xdr:colOff>352425</xdr:colOff>
      <xdr:row>44</xdr:row>
      <xdr:rowOff>123825</xdr:rowOff>
    </xdr:to>
    <xdr:graphicFrame>
      <xdr:nvGraphicFramePr>
        <xdr:cNvPr id="1" name="Chart 2"/>
        <xdr:cNvGraphicFramePr/>
      </xdr:nvGraphicFramePr>
      <xdr:xfrm>
        <a:off x="28575" y="4629150"/>
        <a:ext cx="3981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28125" style="1" customWidth="1"/>
    <col min="2" max="2" width="1.7109375" style="1" customWidth="1"/>
    <col min="3" max="3" width="6.140625" style="1" customWidth="1"/>
    <col min="4" max="8" width="7.140625" style="1" customWidth="1"/>
    <col min="9" max="9" width="2.00390625" style="1" customWidth="1"/>
    <col min="10" max="16384" width="9.140625" style="1" customWidth="1"/>
  </cols>
  <sheetData>
    <row r="1" ht="12">
      <c r="A1" s="1" t="s">
        <v>2</v>
      </c>
    </row>
    <row r="2" spans="1:10" ht="28.5" customHeight="1" thickBot="1">
      <c r="A2" s="2" t="s">
        <v>27</v>
      </c>
      <c r="B2" s="3"/>
      <c r="C2" s="4"/>
      <c r="D2" s="4"/>
      <c r="E2" s="4"/>
      <c r="F2" s="4"/>
      <c r="G2" s="4"/>
      <c r="H2" s="4"/>
      <c r="I2" s="4"/>
      <c r="J2" s="4"/>
    </row>
    <row r="3" spans="1:10" ht="12" customHeight="1">
      <c r="A3" s="21" t="s">
        <v>6</v>
      </c>
      <c r="B3" s="21"/>
      <c r="C3" s="45" t="s">
        <v>7</v>
      </c>
      <c r="D3" s="45"/>
      <c r="E3" s="45"/>
      <c r="F3" s="45"/>
      <c r="G3" s="45"/>
      <c r="H3" s="45"/>
      <c r="I3" s="22"/>
      <c r="J3" s="46" t="s">
        <v>8</v>
      </c>
    </row>
    <row r="4" spans="1:10" ht="12" customHeight="1">
      <c r="A4" s="5" t="s">
        <v>9</v>
      </c>
      <c r="B4" s="5"/>
      <c r="C4" s="5" t="s">
        <v>0</v>
      </c>
      <c r="D4" s="6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7"/>
      <c r="J4" s="7"/>
    </row>
    <row r="5" spans="1:10" ht="17.25" customHeight="1">
      <c r="A5" s="8" t="s">
        <v>3</v>
      </c>
      <c r="B5" s="4"/>
      <c r="C5" s="4"/>
      <c r="D5" s="9"/>
      <c r="E5" s="9"/>
      <c r="F5" s="9"/>
      <c r="G5" s="9"/>
      <c r="H5" s="9"/>
      <c r="I5" s="10"/>
      <c r="J5" s="4"/>
    </row>
    <row r="6" spans="1:10" ht="12" customHeight="1">
      <c r="A6" s="11" t="s">
        <v>0</v>
      </c>
      <c r="B6" s="12"/>
      <c r="C6" s="12">
        <f aca="true" t="shared" si="0" ref="C6:H6">SUM(C7:C14)</f>
        <v>254</v>
      </c>
      <c r="D6" s="37">
        <f t="shared" si="0"/>
        <v>25</v>
      </c>
      <c r="E6" s="37">
        <f t="shared" si="0"/>
        <v>39</v>
      </c>
      <c r="F6" s="37">
        <f t="shared" si="0"/>
        <v>65</v>
      </c>
      <c r="G6" s="37">
        <f t="shared" si="0"/>
        <v>69</v>
      </c>
      <c r="H6" s="37">
        <f t="shared" si="0"/>
        <v>56</v>
      </c>
      <c r="I6" s="38"/>
      <c r="J6" s="39">
        <v>48.49212598425197</v>
      </c>
    </row>
    <row r="7" spans="1:10" ht="12" customHeight="1">
      <c r="A7" s="13" t="s">
        <v>16</v>
      </c>
      <c r="B7" s="9"/>
      <c r="C7" s="9">
        <f>SUM(D7:H7)</f>
        <v>41</v>
      </c>
      <c r="D7" s="40">
        <v>2</v>
      </c>
      <c r="E7" s="40">
        <v>8</v>
      </c>
      <c r="F7" s="40">
        <v>12</v>
      </c>
      <c r="G7" s="40">
        <v>13</v>
      </c>
      <c r="H7" s="40">
        <v>6</v>
      </c>
      <c r="I7" s="41"/>
      <c r="J7" s="42">
        <v>47.926829268292686</v>
      </c>
    </row>
    <row r="8" spans="1:10" ht="12" customHeight="1">
      <c r="A8" s="13" t="s">
        <v>15</v>
      </c>
      <c r="B8" s="9"/>
      <c r="C8" s="9">
        <f aca="true" t="shared" si="1" ref="C8:C14">SUM(D8:H8)</f>
        <v>50</v>
      </c>
      <c r="D8" s="40">
        <v>5</v>
      </c>
      <c r="E8" s="40">
        <v>3</v>
      </c>
      <c r="F8" s="40">
        <v>15</v>
      </c>
      <c r="G8" s="40">
        <v>15</v>
      </c>
      <c r="H8" s="40">
        <v>12</v>
      </c>
      <c r="I8" s="41"/>
      <c r="J8" s="42">
        <v>49.86</v>
      </c>
    </row>
    <row r="9" spans="1:10" ht="12" customHeight="1">
      <c r="A9" s="13" t="s">
        <v>19</v>
      </c>
      <c r="B9" s="9"/>
      <c r="C9" s="9">
        <f t="shared" si="1"/>
        <v>35</v>
      </c>
      <c r="D9" s="40">
        <v>2</v>
      </c>
      <c r="E9" s="40">
        <v>6</v>
      </c>
      <c r="F9" s="40">
        <v>10</v>
      </c>
      <c r="G9" s="40">
        <v>11</v>
      </c>
      <c r="H9" s="40">
        <v>6</v>
      </c>
      <c r="I9" s="41"/>
      <c r="J9" s="42">
        <v>47.285714285714285</v>
      </c>
    </row>
    <row r="10" spans="1:10" ht="12" customHeight="1">
      <c r="A10" s="13" t="s">
        <v>17</v>
      </c>
      <c r="B10" s="9"/>
      <c r="C10" s="9">
        <f t="shared" si="1"/>
        <v>34</v>
      </c>
      <c r="D10" s="40">
        <v>1</v>
      </c>
      <c r="E10" s="40">
        <v>6</v>
      </c>
      <c r="F10" s="40">
        <v>5</v>
      </c>
      <c r="G10" s="40">
        <v>8</v>
      </c>
      <c r="H10" s="40">
        <v>14</v>
      </c>
      <c r="I10" s="41"/>
      <c r="J10" s="42">
        <v>53.85294117647059</v>
      </c>
    </row>
    <row r="11" spans="1:10" ht="12" customHeight="1">
      <c r="A11" s="13" t="s">
        <v>20</v>
      </c>
      <c r="B11" s="9"/>
      <c r="C11" s="9">
        <f t="shared" si="1"/>
        <v>53</v>
      </c>
      <c r="D11" s="40">
        <v>9</v>
      </c>
      <c r="E11" s="40">
        <v>10</v>
      </c>
      <c r="F11" s="40">
        <v>15</v>
      </c>
      <c r="G11" s="40">
        <v>13</v>
      </c>
      <c r="H11" s="40">
        <v>6</v>
      </c>
      <c r="I11" s="41"/>
      <c r="J11" s="42">
        <v>44.45283018867924</v>
      </c>
    </row>
    <row r="12" spans="1:10" ht="17.25" customHeight="1">
      <c r="A12" s="13" t="s">
        <v>18</v>
      </c>
      <c r="B12" s="9"/>
      <c r="C12" s="9">
        <f t="shared" si="1"/>
        <v>32</v>
      </c>
      <c r="D12" s="40">
        <v>5</v>
      </c>
      <c r="E12" s="43">
        <v>1</v>
      </c>
      <c r="F12" s="40">
        <v>6</v>
      </c>
      <c r="G12" s="40">
        <v>9</v>
      </c>
      <c r="H12" s="40">
        <v>11</v>
      </c>
      <c r="I12" s="41"/>
      <c r="J12" s="42">
        <v>51.65625</v>
      </c>
    </row>
    <row r="13" spans="1:10" ht="12" customHeight="1">
      <c r="A13" s="13" t="s">
        <v>21</v>
      </c>
      <c r="B13" s="9"/>
      <c r="C13" s="9">
        <f t="shared" si="1"/>
        <v>5</v>
      </c>
      <c r="D13" s="40">
        <v>1</v>
      </c>
      <c r="E13" s="43">
        <v>3</v>
      </c>
      <c r="F13" s="40">
        <v>1</v>
      </c>
      <c r="G13" s="43" t="s">
        <v>1</v>
      </c>
      <c r="H13" s="43" t="s">
        <v>1</v>
      </c>
      <c r="I13" s="41"/>
      <c r="J13" s="42">
        <v>36.4</v>
      </c>
    </row>
    <row r="14" spans="1:10" ht="12" customHeight="1">
      <c r="A14" s="13" t="s">
        <v>22</v>
      </c>
      <c r="B14" s="9"/>
      <c r="C14" s="9">
        <f t="shared" si="1"/>
        <v>4</v>
      </c>
      <c r="D14" s="43" t="s">
        <v>1</v>
      </c>
      <c r="E14" s="43">
        <v>2</v>
      </c>
      <c r="F14" s="43">
        <v>1</v>
      </c>
      <c r="G14" s="43" t="s">
        <v>1</v>
      </c>
      <c r="H14" s="43">
        <v>1</v>
      </c>
      <c r="I14" s="41"/>
      <c r="J14" s="42">
        <v>45.5</v>
      </c>
    </row>
    <row r="15" spans="1:10" ht="17.25" customHeight="1">
      <c r="A15" s="11" t="s">
        <v>4</v>
      </c>
      <c r="B15" s="9"/>
      <c r="C15" s="9"/>
      <c r="D15" s="17"/>
      <c r="E15" s="17"/>
      <c r="F15" s="9"/>
      <c r="G15" s="17"/>
      <c r="H15" s="17"/>
      <c r="I15" s="4"/>
      <c r="J15" s="23"/>
    </row>
    <row r="16" spans="1:16" ht="12" customHeight="1">
      <c r="A16" s="11" t="s">
        <v>0</v>
      </c>
      <c r="B16" s="12"/>
      <c r="C16" s="24">
        <f>SUM(D16:H16)</f>
        <v>100.00000000000001</v>
      </c>
      <c r="D16" s="24">
        <f aca="true" t="shared" si="2" ref="D16:H24">IF(D6="-","-",D6/$C6*100)</f>
        <v>9.84251968503937</v>
      </c>
      <c r="E16" s="24">
        <f t="shared" si="2"/>
        <v>15.354330708661418</v>
      </c>
      <c r="F16" s="24">
        <f t="shared" si="2"/>
        <v>25.590551181102363</v>
      </c>
      <c r="G16" s="24">
        <f t="shared" si="2"/>
        <v>27.165354330708663</v>
      </c>
      <c r="H16" s="24">
        <f t="shared" si="2"/>
        <v>22.04724409448819</v>
      </c>
      <c r="I16" s="8"/>
      <c r="J16" s="8"/>
      <c r="N16" s="16"/>
      <c r="O16" s="16"/>
      <c r="P16" s="14"/>
    </row>
    <row r="17" spans="1:16" ht="12" customHeight="1">
      <c r="A17" s="13" t="s">
        <v>16</v>
      </c>
      <c r="B17" s="9"/>
      <c r="C17" s="25">
        <f aca="true" t="shared" si="3" ref="C17:C24">SUM(D17:H17)</f>
        <v>100</v>
      </c>
      <c r="D17" s="25">
        <f t="shared" si="2"/>
        <v>4.878048780487805</v>
      </c>
      <c r="E17" s="25">
        <f t="shared" si="2"/>
        <v>19.51219512195122</v>
      </c>
      <c r="F17" s="25">
        <f t="shared" si="2"/>
        <v>29.268292682926827</v>
      </c>
      <c r="G17" s="25">
        <f t="shared" si="2"/>
        <v>31.70731707317073</v>
      </c>
      <c r="H17" s="25">
        <f t="shared" si="2"/>
        <v>14.634146341463413</v>
      </c>
      <c r="I17" s="4"/>
      <c r="J17" s="4"/>
      <c r="M17" s="13"/>
      <c r="N17" s="15"/>
      <c r="O17" s="15"/>
      <c r="P17" s="15"/>
    </row>
    <row r="18" spans="1:16" ht="12" customHeight="1">
      <c r="A18" s="13" t="s">
        <v>15</v>
      </c>
      <c r="B18" s="9"/>
      <c r="C18" s="25">
        <f t="shared" si="3"/>
        <v>100</v>
      </c>
      <c r="D18" s="25">
        <f t="shared" si="2"/>
        <v>10</v>
      </c>
      <c r="E18" s="25">
        <f t="shared" si="2"/>
        <v>6</v>
      </c>
      <c r="F18" s="25">
        <f t="shared" si="2"/>
        <v>30</v>
      </c>
      <c r="G18" s="25">
        <f t="shared" si="2"/>
        <v>30</v>
      </c>
      <c r="H18" s="25">
        <f t="shared" si="2"/>
        <v>24</v>
      </c>
      <c r="I18" s="4"/>
      <c r="J18" s="4"/>
      <c r="M18" s="13"/>
      <c r="N18" s="15"/>
      <c r="O18" s="15"/>
      <c r="P18" s="15"/>
    </row>
    <row r="19" spans="1:16" ht="12" customHeight="1">
      <c r="A19" s="13" t="s">
        <v>19</v>
      </c>
      <c r="B19" s="9"/>
      <c r="C19" s="25">
        <f t="shared" si="3"/>
        <v>100</v>
      </c>
      <c r="D19" s="25">
        <f t="shared" si="2"/>
        <v>5.714285714285714</v>
      </c>
      <c r="E19" s="25">
        <f t="shared" si="2"/>
        <v>17.142857142857142</v>
      </c>
      <c r="F19" s="25">
        <f t="shared" si="2"/>
        <v>28.57142857142857</v>
      </c>
      <c r="G19" s="25">
        <f t="shared" si="2"/>
        <v>31.428571428571427</v>
      </c>
      <c r="H19" s="25">
        <f t="shared" si="2"/>
        <v>17.142857142857142</v>
      </c>
      <c r="I19" s="4"/>
      <c r="J19" s="4"/>
      <c r="M19" s="13"/>
      <c r="N19" s="15"/>
      <c r="O19" s="15"/>
      <c r="P19" s="15"/>
    </row>
    <row r="20" spans="1:16" ht="12" customHeight="1">
      <c r="A20" s="13" t="s">
        <v>17</v>
      </c>
      <c r="B20" s="9"/>
      <c r="C20" s="25">
        <f t="shared" si="3"/>
        <v>100</v>
      </c>
      <c r="D20" s="25">
        <f t="shared" si="2"/>
        <v>2.941176470588235</v>
      </c>
      <c r="E20" s="25">
        <f t="shared" si="2"/>
        <v>17.647058823529413</v>
      </c>
      <c r="F20" s="25">
        <f t="shared" si="2"/>
        <v>14.705882352941178</v>
      </c>
      <c r="G20" s="25">
        <f t="shared" si="2"/>
        <v>23.52941176470588</v>
      </c>
      <c r="H20" s="25">
        <f t="shared" si="2"/>
        <v>41.17647058823529</v>
      </c>
      <c r="I20" s="4"/>
      <c r="J20" s="4"/>
      <c r="M20" s="13"/>
      <c r="N20" s="15"/>
      <c r="O20" s="15"/>
      <c r="P20" s="15"/>
    </row>
    <row r="21" spans="1:16" ht="12" customHeight="1">
      <c r="A21" s="13" t="s">
        <v>20</v>
      </c>
      <c r="B21" s="9"/>
      <c r="C21" s="25">
        <f t="shared" si="3"/>
        <v>100</v>
      </c>
      <c r="D21" s="25">
        <f t="shared" si="2"/>
        <v>16.9811320754717</v>
      </c>
      <c r="E21" s="25">
        <f t="shared" si="2"/>
        <v>18.867924528301888</v>
      </c>
      <c r="F21" s="25">
        <f t="shared" si="2"/>
        <v>28.30188679245283</v>
      </c>
      <c r="G21" s="25">
        <f t="shared" si="2"/>
        <v>24.528301886792452</v>
      </c>
      <c r="H21" s="25">
        <f t="shared" si="2"/>
        <v>11.320754716981133</v>
      </c>
      <c r="I21" s="4"/>
      <c r="J21" s="4"/>
      <c r="M21" s="13"/>
      <c r="N21" s="15"/>
      <c r="O21" s="15"/>
      <c r="P21" s="15"/>
    </row>
    <row r="22" spans="1:16" ht="17.25" customHeight="1">
      <c r="A22" s="13" t="s">
        <v>18</v>
      </c>
      <c r="B22" s="9"/>
      <c r="C22" s="25">
        <f t="shared" si="3"/>
        <v>100</v>
      </c>
      <c r="D22" s="25">
        <f t="shared" si="2"/>
        <v>15.625</v>
      </c>
      <c r="E22" s="25">
        <f t="shared" si="2"/>
        <v>3.125</v>
      </c>
      <c r="F22" s="25">
        <f t="shared" si="2"/>
        <v>18.75</v>
      </c>
      <c r="G22" s="25">
        <f t="shared" si="2"/>
        <v>28.125</v>
      </c>
      <c r="H22" s="25">
        <f t="shared" si="2"/>
        <v>34.375</v>
      </c>
      <c r="I22" s="4"/>
      <c r="J22" s="4"/>
      <c r="M22" s="13"/>
      <c r="N22" s="15"/>
      <c r="O22" s="15"/>
      <c r="P22" s="15"/>
    </row>
    <row r="23" spans="1:16" ht="12" customHeight="1">
      <c r="A23" s="13" t="s">
        <v>21</v>
      </c>
      <c r="B23" s="9"/>
      <c r="C23" s="25">
        <f>SUM(D23:H23)</f>
        <v>100</v>
      </c>
      <c r="D23" s="25">
        <f t="shared" si="2"/>
        <v>20</v>
      </c>
      <c r="E23" s="25">
        <f t="shared" si="2"/>
        <v>60</v>
      </c>
      <c r="F23" s="25">
        <f t="shared" si="2"/>
        <v>20</v>
      </c>
      <c r="G23" s="25" t="str">
        <f t="shared" si="2"/>
        <v>-</v>
      </c>
      <c r="H23" s="25" t="str">
        <f t="shared" si="2"/>
        <v>-</v>
      </c>
      <c r="I23" s="4"/>
      <c r="J23" s="4"/>
      <c r="M23" s="13"/>
      <c r="N23" s="15"/>
      <c r="O23" s="15"/>
      <c r="P23" s="15"/>
    </row>
    <row r="24" spans="1:16" ht="12" customHeight="1" thickBot="1">
      <c r="A24" s="44" t="s">
        <v>22</v>
      </c>
      <c r="B24" s="26"/>
      <c r="C24" s="27">
        <f t="shared" si="3"/>
        <v>100</v>
      </c>
      <c r="D24" s="27" t="str">
        <f t="shared" si="2"/>
        <v>-</v>
      </c>
      <c r="E24" s="27">
        <f t="shared" si="2"/>
        <v>50</v>
      </c>
      <c r="F24" s="27">
        <f t="shared" si="2"/>
        <v>25</v>
      </c>
      <c r="G24" s="27" t="str">
        <f t="shared" si="2"/>
        <v>-</v>
      </c>
      <c r="H24" s="27">
        <f t="shared" si="2"/>
        <v>25</v>
      </c>
      <c r="I24" s="28"/>
      <c r="J24" s="28"/>
      <c r="M24" s="13"/>
      <c r="N24" s="15"/>
      <c r="O24" s="15"/>
      <c r="P24" s="15"/>
    </row>
    <row r="25" ht="12" customHeight="1">
      <c r="A25" s="18" t="s">
        <v>5</v>
      </c>
    </row>
    <row r="26" ht="13.5" customHeight="1">
      <c r="A26" s="31" t="s">
        <v>28</v>
      </c>
    </row>
    <row r="27" spans="2:5" ht="13.5" customHeight="1">
      <c r="B27" s="19"/>
      <c r="C27" s="19"/>
      <c r="D27" s="19"/>
      <c r="E27" s="20"/>
    </row>
    <row r="28" spans="1:5" ht="13.5" customHeight="1">
      <c r="A28" s="20"/>
      <c r="B28" s="20"/>
      <c r="C28" s="20"/>
      <c r="D28" s="20"/>
      <c r="E28" s="20"/>
    </row>
    <row r="29" spans="2:5" ht="14.25" customHeight="1">
      <c r="B29" s="20"/>
      <c r="C29" s="20"/>
      <c r="D29" s="20"/>
      <c r="E29" s="20"/>
    </row>
  </sheetData>
  <sheetProtection/>
  <mergeCells count="1">
    <mergeCell ref="C3:H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0"/>
  <sheetViews>
    <sheetView zoomScalePageLayoutView="0" workbookViewId="0" topLeftCell="A1">
      <selection activeCell="F25" sqref="F25"/>
    </sheetView>
  </sheetViews>
  <sheetFormatPr defaultColWidth="9.140625" defaultRowHeight="12.75"/>
  <sheetData>
    <row r="3" spans="2:4" ht="12.75">
      <c r="B3" s="29" t="s">
        <v>23</v>
      </c>
      <c r="C3" t="s">
        <v>24</v>
      </c>
      <c r="D3" t="s">
        <v>25</v>
      </c>
    </row>
    <row r="4" spans="1:6" ht="12.75">
      <c r="A4" s="13" t="s">
        <v>16</v>
      </c>
      <c r="B4">
        <f>SUM(Blad1!D7:E7)</f>
        <v>10</v>
      </c>
      <c r="C4">
        <f>SUM(Blad1!F7:G7)</f>
        <v>25</v>
      </c>
      <c r="D4">
        <f>SUM(Blad1!H7)</f>
        <v>6</v>
      </c>
      <c r="F4">
        <f>SUM(B4:E4)</f>
        <v>41</v>
      </c>
    </row>
    <row r="5" spans="1:6" ht="12.75">
      <c r="A5" s="13" t="s">
        <v>15</v>
      </c>
      <c r="B5">
        <f>SUM(Blad1!D8:E8)</f>
        <v>8</v>
      </c>
      <c r="C5">
        <f>SUM(Blad1!F8:G8)</f>
        <v>30</v>
      </c>
      <c r="D5">
        <f>SUM(Blad1!H8)</f>
        <v>12</v>
      </c>
      <c r="F5">
        <f aca="true" t="shared" si="0" ref="F5:F10">SUM(B5:E5)</f>
        <v>50</v>
      </c>
    </row>
    <row r="6" spans="1:6" ht="12.75">
      <c r="A6" s="13" t="s">
        <v>19</v>
      </c>
      <c r="B6">
        <f>SUM(Blad1!D9:E9)</f>
        <v>8</v>
      </c>
      <c r="C6">
        <f>SUM(Blad1!F9:G9)</f>
        <v>21</v>
      </c>
      <c r="D6">
        <f>SUM(Blad1!H9)</f>
        <v>6</v>
      </c>
      <c r="F6">
        <f t="shared" si="0"/>
        <v>35</v>
      </c>
    </row>
    <row r="7" spans="1:6" ht="12.75">
      <c r="A7" s="13" t="s">
        <v>17</v>
      </c>
      <c r="B7">
        <f>SUM(Blad1!D10:E10)</f>
        <v>7</v>
      </c>
      <c r="C7">
        <f>SUM(Blad1!F10:G10)</f>
        <v>13</v>
      </c>
      <c r="D7">
        <f>SUM(Blad1!H10)</f>
        <v>14</v>
      </c>
      <c r="F7">
        <f t="shared" si="0"/>
        <v>34</v>
      </c>
    </row>
    <row r="8" spans="1:6" ht="12.75">
      <c r="A8" s="13" t="s">
        <v>20</v>
      </c>
      <c r="B8">
        <f>SUM(Blad1!D11:E11)</f>
        <v>19</v>
      </c>
      <c r="C8">
        <f>SUM(Blad1!F11:G11)</f>
        <v>28</v>
      </c>
      <c r="D8">
        <f>SUM(Blad1!H11)</f>
        <v>6</v>
      </c>
      <c r="F8">
        <f t="shared" si="0"/>
        <v>53</v>
      </c>
    </row>
    <row r="9" spans="1:6" ht="12.75">
      <c r="A9" s="13" t="s">
        <v>18</v>
      </c>
      <c r="B9">
        <f>SUM(Blad1!D12:E12)</f>
        <v>6</v>
      </c>
      <c r="C9">
        <f>SUM(Blad1!F12:G12)</f>
        <v>15</v>
      </c>
      <c r="D9">
        <f>SUM(Blad1!H12)</f>
        <v>11</v>
      </c>
      <c r="F9">
        <f t="shared" si="0"/>
        <v>32</v>
      </c>
    </row>
    <row r="10" spans="1:6" ht="12.75">
      <c r="A10" s="30" t="s">
        <v>26</v>
      </c>
      <c r="B10">
        <f>SUM(Blad1!D13:E14)</f>
        <v>6</v>
      </c>
      <c r="C10">
        <f>SUM(Blad1!F13:G14)</f>
        <v>2</v>
      </c>
      <c r="D10">
        <f>SUM(Blad1!H13:H14)</f>
        <v>1</v>
      </c>
      <c r="F10">
        <f t="shared" si="0"/>
        <v>9</v>
      </c>
    </row>
    <row r="12" ht="12.75">
      <c r="F12">
        <f>SUM(F4:F11)</f>
        <v>254</v>
      </c>
    </row>
    <row r="14" spans="1:8" ht="12.75">
      <c r="A14" s="32"/>
      <c r="B14" s="32"/>
      <c r="C14" s="32"/>
      <c r="D14" s="32"/>
      <c r="E14" s="32"/>
      <c r="F14" s="32"/>
      <c r="G14" s="32"/>
      <c r="H14" s="32"/>
    </row>
    <row r="15" spans="1:8" ht="12.75">
      <c r="A15" s="32"/>
      <c r="B15" s="32"/>
      <c r="C15" s="32"/>
      <c r="D15" s="32"/>
      <c r="E15" s="32"/>
      <c r="F15" s="32"/>
      <c r="G15" s="32"/>
      <c r="H15" s="32"/>
    </row>
    <row r="16" spans="1:8" ht="12.75">
      <c r="A16" s="32"/>
      <c r="B16" s="33" t="s">
        <v>23</v>
      </c>
      <c r="C16" s="32" t="s">
        <v>24</v>
      </c>
      <c r="D16" s="32" t="s">
        <v>25</v>
      </c>
      <c r="E16" s="32"/>
      <c r="F16" s="32"/>
      <c r="G16" s="32"/>
      <c r="H16" s="32"/>
    </row>
    <row r="17" spans="1:8" ht="12.75">
      <c r="A17" s="34" t="s">
        <v>16</v>
      </c>
      <c r="B17" s="36">
        <f aca="true" t="shared" si="1" ref="B17:D23">B4/$F4*100</f>
        <v>24.390243902439025</v>
      </c>
      <c r="C17" s="36">
        <f t="shared" si="1"/>
        <v>60.97560975609756</v>
      </c>
      <c r="D17" s="36">
        <f t="shared" si="1"/>
        <v>14.634146341463413</v>
      </c>
      <c r="E17" s="32"/>
      <c r="F17" s="32">
        <f>SUM(B17:E17)</f>
        <v>100</v>
      </c>
      <c r="G17" s="32"/>
      <c r="H17" s="32"/>
    </row>
    <row r="18" spans="1:8" ht="12.75">
      <c r="A18" s="34" t="s">
        <v>15</v>
      </c>
      <c r="B18" s="36">
        <f t="shared" si="1"/>
        <v>16</v>
      </c>
      <c r="C18" s="36">
        <f t="shared" si="1"/>
        <v>60</v>
      </c>
      <c r="D18" s="36">
        <f t="shared" si="1"/>
        <v>24</v>
      </c>
      <c r="E18" s="32"/>
      <c r="F18" s="32">
        <f aca="true" t="shared" si="2" ref="F18:F23">SUM(B18:E18)</f>
        <v>100</v>
      </c>
      <c r="G18" s="32"/>
      <c r="H18" s="32"/>
    </row>
    <row r="19" spans="1:8" ht="12.75">
      <c r="A19" s="34" t="s">
        <v>19</v>
      </c>
      <c r="B19" s="36">
        <f t="shared" si="1"/>
        <v>22.857142857142858</v>
      </c>
      <c r="C19" s="36">
        <f t="shared" si="1"/>
        <v>60</v>
      </c>
      <c r="D19" s="36">
        <f t="shared" si="1"/>
        <v>17.142857142857142</v>
      </c>
      <c r="E19" s="32"/>
      <c r="F19" s="32">
        <f t="shared" si="2"/>
        <v>100</v>
      </c>
      <c r="G19" s="32"/>
      <c r="H19" s="32"/>
    </row>
    <row r="20" spans="1:8" ht="12.75">
      <c r="A20" s="34" t="s">
        <v>17</v>
      </c>
      <c r="B20" s="36">
        <f t="shared" si="1"/>
        <v>20.588235294117645</v>
      </c>
      <c r="C20" s="36">
        <f t="shared" si="1"/>
        <v>38.23529411764706</v>
      </c>
      <c r="D20" s="36">
        <f t="shared" si="1"/>
        <v>41.17647058823529</v>
      </c>
      <c r="E20" s="32"/>
      <c r="F20" s="32">
        <f t="shared" si="2"/>
        <v>100</v>
      </c>
      <c r="G20" s="32"/>
      <c r="H20" s="32"/>
    </row>
    <row r="21" spans="1:8" ht="12.75">
      <c r="A21" s="34" t="s">
        <v>20</v>
      </c>
      <c r="B21" s="36">
        <f t="shared" si="1"/>
        <v>35.84905660377358</v>
      </c>
      <c r="C21" s="36">
        <f t="shared" si="1"/>
        <v>52.83018867924528</v>
      </c>
      <c r="D21" s="36">
        <f t="shared" si="1"/>
        <v>11.320754716981133</v>
      </c>
      <c r="E21" s="32"/>
      <c r="F21" s="32">
        <f t="shared" si="2"/>
        <v>100</v>
      </c>
      <c r="G21" s="32"/>
      <c r="H21" s="32"/>
    </row>
    <row r="22" spans="1:8" ht="12.75">
      <c r="A22" s="34" t="s">
        <v>18</v>
      </c>
      <c r="B22" s="36">
        <f t="shared" si="1"/>
        <v>18.75</v>
      </c>
      <c r="C22" s="36">
        <f t="shared" si="1"/>
        <v>46.875</v>
      </c>
      <c r="D22" s="36">
        <f t="shared" si="1"/>
        <v>34.375</v>
      </c>
      <c r="E22" s="32"/>
      <c r="F22" s="32">
        <f t="shared" si="2"/>
        <v>100</v>
      </c>
      <c r="G22" s="32"/>
      <c r="H22" s="32"/>
    </row>
    <row r="23" spans="1:8" ht="12.75">
      <c r="A23" s="35" t="s">
        <v>26</v>
      </c>
      <c r="B23" s="36">
        <f t="shared" si="1"/>
        <v>66.66666666666666</v>
      </c>
      <c r="C23" s="36">
        <f t="shared" si="1"/>
        <v>22.22222222222222</v>
      </c>
      <c r="D23" s="36">
        <f t="shared" si="1"/>
        <v>11.11111111111111</v>
      </c>
      <c r="E23" s="32"/>
      <c r="F23" s="32">
        <f t="shared" si="2"/>
        <v>100</v>
      </c>
      <c r="G23" s="32"/>
      <c r="H23" s="32"/>
    </row>
    <row r="24" spans="1:8" ht="12.75">
      <c r="A24" s="32"/>
      <c r="B24" s="32"/>
      <c r="C24" s="32"/>
      <c r="D24" s="32"/>
      <c r="E24" s="32"/>
      <c r="F24" s="32"/>
      <c r="G24" s="32"/>
      <c r="H24" s="32"/>
    </row>
    <row r="25" spans="1:8" ht="12.75">
      <c r="A25" s="32"/>
      <c r="B25" s="32"/>
      <c r="C25" s="32"/>
      <c r="D25" s="32"/>
      <c r="E25" s="32"/>
      <c r="F25" s="32"/>
      <c r="G25" s="32"/>
      <c r="H25" s="32"/>
    </row>
    <row r="26" spans="1:8" ht="12.75">
      <c r="A26" s="32"/>
      <c r="B26" s="32"/>
      <c r="C26" s="32"/>
      <c r="D26" s="32"/>
      <c r="E26" s="32"/>
      <c r="F26" s="32"/>
      <c r="G26" s="32"/>
      <c r="H26" s="32"/>
    </row>
    <row r="27" spans="1:8" ht="12.75">
      <c r="A27" s="32"/>
      <c r="B27" s="32"/>
      <c r="C27" s="32"/>
      <c r="D27" s="32"/>
      <c r="E27" s="32"/>
      <c r="F27" s="32"/>
      <c r="G27" s="32"/>
      <c r="H27" s="32"/>
    </row>
    <row r="28" spans="1:8" ht="12.75">
      <c r="A28" s="32"/>
      <c r="B28" s="32"/>
      <c r="C28" s="32"/>
      <c r="D28" s="32"/>
      <c r="E28" s="32"/>
      <c r="F28" s="32"/>
      <c r="G28" s="32"/>
      <c r="H28" s="32"/>
    </row>
    <row r="29" spans="1:8" ht="12.75">
      <c r="A29" s="32"/>
      <c r="B29" s="32"/>
      <c r="C29" s="32"/>
      <c r="D29" s="32"/>
      <c r="E29" s="32"/>
      <c r="F29" s="32"/>
      <c r="G29" s="32"/>
      <c r="H29" s="32"/>
    </row>
    <row r="30" spans="1:8" ht="12.75">
      <c r="A30" s="32"/>
      <c r="B30" s="32"/>
      <c r="C30" s="32"/>
      <c r="D30" s="32"/>
      <c r="E30" s="32"/>
      <c r="F30" s="32"/>
      <c r="G30" s="32"/>
      <c r="H30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2015-10-01T05:10:48Z</cp:lastPrinted>
  <dcterms:created xsi:type="dcterms:W3CDTF">2006-07-19T08:22:38Z</dcterms:created>
  <dcterms:modified xsi:type="dcterms:W3CDTF">2015-10-01T05:23:20Z</dcterms:modified>
  <cp:category/>
  <cp:version/>
  <cp:contentType/>
  <cp:contentStatus/>
</cp:coreProperties>
</file>