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<sst xmlns="http://schemas.openxmlformats.org/spreadsheetml/2006/main" count="52" uniqueCount="27">
  <si>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Totalt</t>
  </si>
  <si>
    <t>Ålands statistik- och utredningsbyrå</t>
  </si>
  <si>
    <t>Antal</t>
  </si>
  <si>
    <t>Procent</t>
  </si>
  <si>
    <t>Källa: ÅSUB, Valstatistik</t>
  </si>
  <si>
    <t>Politisk</t>
  </si>
  <si>
    <t>Åldersgrupp</t>
  </si>
  <si>
    <t>Medelålder</t>
  </si>
  <si>
    <t>gruppering</t>
  </si>
  <si>
    <t>18-29</t>
  </si>
  <si>
    <t>30-39</t>
  </si>
  <si>
    <t>40-49</t>
  </si>
  <si>
    <t>50-59</t>
  </si>
  <si>
    <t>60+</t>
  </si>
  <si>
    <t>L</t>
  </si>
  <si>
    <t>C</t>
  </si>
  <si>
    <t>Ob</t>
  </si>
  <si>
    <t>ÅF</t>
  </si>
  <si>
    <t>M</t>
  </si>
  <si>
    <t>S</t>
  </si>
  <si>
    <t>-39 år</t>
  </si>
  <si>
    <t>40-59 år</t>
  </si>
  <si>
    <t>60+ år</t>
  </si>
  <si>
    <t>Övr.</t>
  </si>
  <si>
    <t xml:space="preserve">Kandidater i kommunalvalet 2015 efter ålder och politisk gruppering </t>
  </si>
  <si>
    <t>Senast uppdaterad 7.10.2015</t>
  </si>
  <si>
    <t>Övriga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</si>
</sst>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.2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173" fontId="22" fillId="0" borderId="0" xfId="0" applyNumberFormat="1" applyFont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Border="1" applyAlignment="1" quotePrefix="1">
      <alignment horizontal="right"/>
    </xf>
    <xf numFmtId="0" fontId="27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5" fillId="0" borderId="11" xfId="0" applyFont="1" applyBorder="1" applyAlignment="1">
      <alignment/>
    </xf>
    <xf numFmtId="173" fontId="22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1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/>
    </xf>
    <xf numFmtId="0" fontId="0" fillId="0" borderId="0" xfId="0" applyAlignment="1" quotePrefix="1">
      <alignment/>
    </xf>
    <xf numFmtId="0" fontId="2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 quotePrefix="1">
      <alignment horizontal="righ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parti och ålder 2015</a:t>
            </a:r>
          </a:p>
        </c:rich>
      </c:tx>
      <c:layout>
        <c:manualLayout>
          <c:xMode val="factor"/>
          <c:yMode val="factor"/>
          <c:x val="-0.151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1575"/>
          <c:w val="0.859"/>
          <c:h val="0.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Blad2!$B$16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Blad2!$B$17:$B$23</c:f>
              <c:numCache>
                <c:ptCount val="7"/>
                <c:pt idx="0">
                  <c:v>25.555555555555554</c:v>
                </c:pt>
                <c:pt idx="1">
                  <c:v>25.263157894736842</c:v>
                </c:pt>
                <c:pt idx="2">
                  <c:v>25</c:v>
                </c:pt>
                <c:pt idx="3">
                  <c:v>24.444444444444443</c:v>
                </c:pt>
                <c:pt idx="4">
                  <c:v>33.78378378378378</c:v>
                </c:pt>
                <c:pt idx="5">
                  <c:v>22.22222222222222</c:v>
                </c:pt>
                <c:pt idx="6">
                  <c:v>25.170068027210885</c:v>
                </c:pt>
              </c:numCache>
            </c:numRef>
          </c:val>
        </c:ser>
        <c:ser>
          <c:idx val="1"/>
          <c:order val="1"/>
          <c:tx>
            <c:strRef>
              <c:f>Blad2!$C$16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Blad2!$C$17:$C$23</c:f>
              <c:numCache>
                <c:ptCount val="7"/>
                <c:pt idx="0">
                  <c:v>48.888888888888886</c:v>
                </c:pt>
                <c:pt idx="1">
                  <c:v>54.736842105263165</c:v>
                </c:pt>
                <c:pt idx="2">
                  <c:v>56.57894736842105</c:v>
                </c:pt>
                <c:pt idx="3">
                  <c:v>42.22222222222222</c:v>
                </c:pt>
                <c:pt idx="4">
                  <c:v>52.702702702702695</c:v>
                </c:pt>
                <c:pt idx="5">
                  <c:v>48.148148148148145</c:v>
                </c:pt>
                <c:pt idx="6">
                  <c:v>53.74149659863946</c:v>
                </c:pt>
              </c:numCache>
            </c:numRef>
          </c:val>
        </c:ser>
        <c:ser>
          <c:idx val="2"/>
          <c:order val="2"/>
          <c:tx>
            <c:strRef>
              <c:f>Blad2!$D$16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Blad2!$D$17:$D$23</c:f>
              <c:numCache>
                <c:ptCount val="7"/>
                <c:pt idx="0">
                  <c:v>25.555555555555554</c:v>
                </c:pt>
                <c:pt idx="1">
                  <c:v>20</c:v>
                </c:pt>
                <c:pt idx="2">
                  <c:v>18.421052631578945</c:v>
                </c:pt>
                <c:pt idx="3">
                  <c:v>33.33333333333333</c:v>
                </c:pt>
                <c:pt idx="4">
                  <c:v>13.513513513513514</c:v>
                </c:pt>
                <c:pt idx="5">
                  <c:v>29.629629629629626</c:v>
                </c:pt>
                <c:pt idx="6">
                  <c:v>21.08843537414966</c:v>
                </c:pt>
              </c:numCache>
            </c:numRef>
          </c:val>
        </c:ser>
        <c:overlap val="100"/>
        <c:gapWidth val="65"/>
        <c:axId val="53422441"/>
        <c:axId val="37543430"/>
      </c:barChart>
      <c:catAx>
        <c:axId val="53422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43430"/>
        <c:crosses val="autoZero"/>
        <c:auto val="1"/>
        <c:lblOffset val="100"/>
        <c:tickLblSkip val="1"/>
        <c:noMultiLvlLbl val="0"/>
      </c:catAx>
      <c:valAx>
        <c:axId val="3754343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4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2441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20075"/>
          <c:w val="0.14425"/>
          <c:h val="0.4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0</xdr:rowOff>
    </xdr:from>
    <xdr:to>
      <xdr:col>9</xdr:col>
      <xdr:colOff>352425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28575" y="4286250"/>
        <a:ext cx="39814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.7109375" style="1" customWidth="1"/>
    <col min="3" max="3" width="6.140625" style="1" customWidth="1"/>
    <col min="4" max="8" width="7.140625" style="1" customWidth="1"/>
    <col min="9" max="9" width="2.00390625" style="1" customWidth="1"/>
    <col min="10" max="16384" width="9.140625" style="1" customWidth="1"/>
  </cols>
  <sheetData>
    <row r="1" ht="12">
      <c r="A1" s="1" t="s">
        <v>1</v>
      </c>
    </row>
    <row r="2" spans="1:10" ht="28.5" customHeight="1" thickBot="1">
      <c r="A2" s="2" t="s">
        <v>24</v>
      </c>
      <c r="B2" s="3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21" t="s">
        <v>5</v>
      </c>
      <c r="B3" s="21"/>
      <c r="C3" s="45" t="s">
        <v>6</v>
      </c>
      <c r="D3" s="45"/>
      <c r="E3" s="45"/>
      <c r="F3" s="45"/>
      <c r="G3" s="45"/>
      <c r="H3" s="45"/>
      <c r="I3" s="22"/>
      <c r="J3" s="46" t="s">
        <v>7</v>
      </c>
    </row>
    <row r="4" spans="1:10" ht="12" customHeight="1">
      <c r="A4" s="5" t="s">
        <v>8</v>
      </c>
      <c r="B4" s="5"/>
      <c r="C4" s="6" t="s">
        <v>0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/>
      <c r="J4" s="7"/>
    </row>
    <row r="5" spans="1:10" ht="17.25" customHeight="1">
      <c r="A5" s="8" t="s">
        <v>2</v>
      </c>
      <c r="B5" s="4"/>
      <c r="C5" s="4"/>
      <c r="D5" s="9"/>
      <c r="E5" s="9"/>
      <c r="F5" s="9"/>
      <c r="G5" s="9"/>
      <c r="H5" s="9"/>
      <c r="I5" s="10"/>
      <c r="J5" s="4"/>
    </row>
    <row r="6" spans="1:10" ht="12" customHeight="1">
      <c r="A6" s="11" t="s">
        <v>0</v>
      </c>
      <c r="B6" s="12"/>
      <c r="C6" s="12">
        <f aca="true" t="shared" si="0" ref="C6:H6">SUM(C7:C13)</f>
        <v>554</v>
      </c>
      <c r="D6" s="37">
        <f t="shared" si="0"/>
        <v>52</v>
      </c>
      <c r="E6" s="37">
        <f t="shared" si="0"/>
        <v>93</v>
      </c>
      <c r="F6" s="37">
        <f t="shared" si="0"/>
        <v>149</v>
      </c>
      <c r="G6" s="37">
        <f t="shared" si="0"/>
        <v>140</v>
      </c>
      <c r="H6" s="37">
        <f t="shared" si="0"/>
        <v>120</v>
      </c>
      <c r="I6" s="38"/>
      <c r="J6" s="39">
        <v>48.35920577617328</v>
      </c>
    </row>
    <row r="7" spans="1:10" ht="12" customHeight="1">
      <c r="A7" s="13" t="s">
        <v>15</v>
      </c>
      <c r="B7" s="9"/>
      <c r="C7" s="9">
        <f>SUM(D7:H7)</f>
        <v>90</v>
      </c>
      <c r="D7" s="40">
        <v>9</v>
      </c>
      <c r="E7" s="40">
        <v>14</v>
      </c>
      <c r="F7" s="40">
        <v>19</v>
      </c>
      <c r="G7" s="40">
        <v>25</v>
      </c>
      <c r="H7" s="40">
        <v>23</v>
      </c>
      <c r="I7" s="41"/>
      <c r="J7" s="42">
        <v>49.36666666666667</v>
      </c>
    </row>
    <row r="8" spans="1:10" ht="12" customHeight="1">
      <c r="A8" s="13" t="s">
        <v>14</v>
      </c>
      <c r="B8" s="9"/>
      <c r="C8" s="9">
        <f aca="true" t="shared" si="1" ref="C8:C13">SUM(D8:H8)</f>
        <v>95</v>
      </c>
      <c r="D8" s="40">
        <v>9</v>
      </c>
      <c r="E8" s="40">
        <v>15</v>
      </c>
      <c r="F8" s="40">
        <v>32</v>
      </c>
      <c r="G8" s="40">
        <v>20</v>
      </c>
      <c r="H8" s="40">
        <v>19</v>
      </c>
      <c r="I8" s="41"/>
      <c r="J8" s="42">
        <v>47.96842105263158</v>
      </c>
    </row>
    <row r="9" spans="1:10" ht="12" customHeight="1">
      <c r="A9" s="13" t="s">
        <v>18</v>
      </c>
      <c r="B9" s="9"/>
      <c r="C9" s="9">
        <f t="shared" si="1"/>
        <v>76</v>
      </c>
      <c r="D9" s="40">
        <v>4</v>
      </c>
      <c r="E9" s="40">
        <v>15</v>
      </c>
      <c r="F9" s="40">
        <v>27</v>
      </c>
      <c r="G9" s="40">
        <v>16</v>
      </c>
      <c r="H9" s="40">
        <v>14</v>
      </c>
      <c r="I9" s="41"/>
      <c r="J9" s="42">
        <v>47.053333333333335</v>
      </c>
    </row>
    <row r="10" spans="1:10" ht="12" customHeight="1">
      <c r="A10" s="13" t="s">
        <v>16</v>
      </c>
      <c r="B10" s="9"/>
      <c r="C10" s="9">
        <f t="shared" si="1"/>
        <v>45</v>
      </c>
      <c r="D10" s="40">
        <v>2</v>
      </c>
      <c r="E10" s="40">
        <v>9</v>
      </c>
      <c r="F10" s="40">
        <v>8</v>
      </c>
      <c r="G10" s="40">
        <v>11</v>
      </c>
      <c r="H10" s="40">
        <v>15</v>
      </c>
      <c r="I10" s="41"/>
      <c r="J10" s="42">
        <v>51.82222222222222</v>
      </c>
    </row>
    <row r="11" spans="1:10" ht="12" customHeight="1">
      <c r="A11" s="13" t="s">
        <v>19</v>
      </c>
      <c r="B11" s="9"/>
      <c r="C11" s="9">
        <f t="shared" si="1"/>
        <v>74</v>
      </c>
      <c r="D11" s="40">
        <v>10</v>
      </c>
      <c r="E11" s="40">
        <v>15</v>
      </c>
      <c r="F11" s="40">
        <v>21</v>
      </c>
      <c r="G11" s="40">
        <v>18</v>
      </c>
      <c r="H11" s="40">
        <v>10</v>
      </c>
      <c r="I11" s="41"/>
      <c r="J11" s="42">
        <v>45.567567567567565</v>
      </c>
    </row>
    <row r="12" spans="1:10" ht="17.25" customHeight="1">
      <c r="A12" s="13" t="s">
        <v>17</v>
      </c>
      <c r="B12" s="9"/>
      <c r="C12" s="9">
        <f t="shared" si="1"/>
        <v>27</v>
      </c>
      <c r="D12" s="40">
        <v>5</v>
      </c>
      <c r="E12" s="43">
        <v>1</v>
      </c>
      <c r="F12" s="40">
        <v>4</v>
      </c>
      <c r="G12" s="40">
        <v>9</v>
      </c>
      <c r="H12" s="40">
        <v>8</v>
      </c>
      <c r="I12" s="41"/>
      <c r="J12" s="42">
        <v>51.148148148148145</v>
      </c>
    </row>
    <row r="13" spans="1:10" ht="12" customHeight="1">
      <c r="A13" s="13" t="s">
        <v>26</v>
      </c>
      <c r="B13" s="9"/>
      <c r="C13" s="9">
        <f t="shared" si="1"/>
        <v>147</v>
      </c>
      <c r="D13" s="40">
        <v>13</v>
      </c>
      <c r="E13" s="43">
        <v>24</v>
      </c>
      <c r="F13" s="40">
        <v>38</v>
      </c>
      <c r="G13" s="43">
        <v>41</v>
      </c>
      <c r="H13" s="43">
        <v>31</v>
      </c>
      <c r="I13" s="41"/>
      <c r="J13" s="42">
        <v>48.49324324324324</v>
      </c>
    </row>
    <row r="14" spans="1:10" ht="17.25" customHeight="1">
      <c r="A14" s="11" t="s">
        <v>3</v>
      </c>
      <c r="B14" s="9"/>
      <c r="C14" s="9"/>
      <c r="D14" s="17"/>
      <c r="E14" s="17"/>
      <c r="F14" s="9"/>
      <c r="G14" s="17"/>
      <c r="H14" s="17"/>
      <c r="I14" s="4"/>
      <c r="J14" s="23"/>
    </row>
    <row r="15" spans="1:16" ht="12" customHeight="1">
      <c r="A15" s="11" t="s">
        <v>0</v>
      </c>
      <c r="B15" s="12"/>
      <c r="C15" s="24">
        <f>SUM(D15:H15)</f>
        <v>100</v>
      </c>
      <c r="D15" s="24">
        <f aca="true" t="shared" si="2" ref="D15:H22">IF(D6="-","-",D6/$C6*100)</f>
        <v>9.386281588447654</v>
      </c>
      <c r="E15" s="24">
        <f t="shared" si="2"/>
        <v>16.787003610108304</v>
      </c>
      <c r="F15" s="24">
        <f t="shared" si="2"/>
        <v>26.895306859205775</v>
      </c>
      <c r="G15" s="24">
        <f t="shared" si="2"/>
        <v>25.27075812274368</v>
      </c>
      <c r="H15" s="24">
        <f t="shared" si="2"/>
        <v>21.660649819494584</v>
      </c>
      <c r="I15" s="8"/>
      <c r="J15" s="8"/>
      <c r="N15" s="16"/>
      <c r="O15" s="16"/>
      <c r="P15" s="14"/>
    </row>
    <row r="16" spans="1:16" ht="12" customHeight="1">
      <c r="A16" s="13" t="s">
        <v>15</v>
      </c>
      <c r="B16" s="9"/>
      <c r="C16" s="25">
        <f aca="true" t="shared" si="3" ref="C16:C21">SUM(D16:H16)</f>
        <v>100.00000000000001</v>
      </c>
      <c r="D16" s="25">
        <f t="shared" si="2"/>
        <v>10</v>
      </c>
      <c r="E16" s="25">
        <f t="shared" si="2"/>
        <v>15.555555555555555</v>
      </c>
      <c r="F16" s="25">
        <f t="shared" si="2"/>
        <v>21.11111111111111</v>
      </c>
      <c r="G16" s="25">
        <f t="shared" si="2"/>
        <v>27.77777777777778</v>
      </c>
      <c r="H16" s="25">
        <f t="shared" si="2"/>
        <v>25.555555555555554</v>
      </c>
      <c r="I16" s="4"/>
      <c r="J16" s="4"/>
      <c r="M16" s="13"/>
      <c r="N16" s="15"/>
      <c r="O16" s="15"/>
      <c r="P16" s="15"/>
    </row>
    <row r="17" spans="1:16" ht="12" customHeight="1">
      <c r="A17" s="13" t="s">
        <v>14</v>
      </c>
      <c r="B17" s="9"/>
      <c r="C17" s="25">
        <f t="shared" si="3"/>
        <v>100</v>
      </c>
      <c r="D17" s="25">
        <f t="shared" si="2"/>
        <v>9.473684210526317</v>
      </c>
      <c r="E17" s="25">
        <f t="shared" si="2"/>
        <v>15.789473684210526</v>
      </c>
      <c r="F17" s="25">
        <f t="shared" si="2"/>
        <v>33.68421052631579</v>
      </c>
      <c r="G17" s="25">
        <f t="shared" si="2"/>
        <v>21.052631578947366</v>
      </c>
      <c r="H17" s="25">
        <f t="shared" si="2"/>
        <v>20</v>
      </c>
      <c r="I17" s="4"/>
      <c r="J17" s="4"/>
      <c r="M17" s="13"/>
      <c r="N17" s="15"/>
      <c r="O17" s="15"/>
      <c r="P17" s="15"/>
    </row>
    <row r="18" spans="1:16" ht="12" customHeight="1">
      <c r="A18" s="13" t="s">
        <v>18</v>
      </c>
      <c r="B18" s="9"/>
      <c r="C18" s="25">
        <f t="shared" si="3"/>
        <v>100</v>
      </c>
      <c r="D18" s="25">
        <f t="shared" si="2"/>
        <v>5.263157894736842</v>
      </c>
      <c r="E18" s="25">
        <f t="shared" si="2"/>
        <v>19.736842105263158</v>
      </c>
      <c r="F18" s="25">
        <f t="shared" si="2"/>
        <v>35.526315789473685</v>
      </c>
      <c r="G18" s="25">
        <f t="shared" si="2"/>
        <v>21.052631578947366</v>
      </c>
      <c r="H18" s="25">
        <f t="shared" si="2"/>
        <v>18.421052631578945</v>
      </c>
      <c r="I18" s="4"/>
      <c r="J18" s="4"/>
      <c r="M18" s="13"/>
      <c r="N18" s="15"/>
      <c r="O18" s="15"/>
      <c r="P18" s="15"/>
    </row>
    <row r="19" spans="1:16" ht="12" customHeight="1">
      <c r="A19" s="13" t="s">
        <v>16</v>
      </c>
      <c r="B19" s="9"/>
      <c r="C19" s="25">
        <f t="shared" si="3"/>
        <v>99.99999999999999</v>
      </c>
      <c r="D19" s="25">
        <f t="shared" si="2"/>
        <v>4.444444444444445</v>
      </c>
      <c r="E19" s="25">
        <f t="shared" si="2"/>
        <v>20</v>
      </c>
      <c r="F19" s="25">
        <f t="shared" si="2"/>
        <v>17.77777777777778</v>
      </c>
      <c r="G19" s="25">
        <f t="shared" si="2"/>
        <v>24.444444444444443</v>
      </c>
      <c r="H19" s="25">
        <f t="shared" si="2"/>
        <v>33.33333333333333</v>
      </c>
      <c r="I19" s="4"/>
      <c r="J19" s="4"/>
      <c r="M19" s="13"/>
      <c r="N19" s="15"/>
      <c r="O19" s="15"/>
      <c r="P19" s="15"/>
    </row>
    <row r="20" spans="1:10" ht="12" customHeight="1">
      <c r="A20" s="13" t="s">
        <v>19</v>
      </c>
      <c r="B20" s="9"/>
      <c r="C20" s="25">
        <f t="shared" si="3"/>
        <v>100</v>
      </c>
      <c r="D20" s="25">
        <f t="shared" si="2"/>
        <v>13.513513513513514</v>
      </c>
      <c r="E20" s="25">
        <f t="shared" si="2"/>
        <v>20.27027027027027</v>
      </c>
      <c r="F20" s="25">
        <f t="shared" si="2"/>
        <v>28.37837837837838</v>
      </c>
      <c r="G20" s="25">
        <f t="shared" si="2"/>
        <v>24.324324324324326</v>
      </c>
      <c r="H20" s="25">
        <f t="shared" si="2"/>
        <v>13.513513513513514</v>
      </c>
      <c r="I20" s="4"/>
      <c r="J20" s="4"/>
    </row>
    <row r="21" spans="1:16" ht="17.25" customHeight="1">
      <c r="A21" s="13" t="s">
        <v>17</v>
      </c>
      <c r="B21" s="9"/>
      <c r="C21" s="25">
        <f t="shared" si="3"/>
        <v>100</v>
      </c>
      <c r="D21" s="25">
        <f t="shared" si="2"/>
        <v>18.51851851851852</v>
      </c>
      <c r="E21" s="25">
        <f t="shared" si="2"/>
        <v>3.7037037037037033</v>
      </c>
      <c r="F21" s="25">
        <f t="shared" si="2"/>
        <v>14.814814814814813</v>
      </c>
      <c r="G21" s="25">
        <f t="shared" si="2"/>
        <v>33.33333333333333</v>
      </c>
      <c r="H21" s="25">
        <f t="shared" si="2"/>
        <v>29.629629629629626</v>
      </c>
      <c r="I21" s="4"/>
      <c r="J21" s="4"/>
      <c r="M21" s="13"/>
      <c r="N21" s="15"/>
      <c r="O21" s="15"/>
      <c r="P21" s="15"/>
    </row>
    <row r="22" spans="1:17" ht="12" customHeight="1" thickBot="1">
      <c r="A22" s="44" t="s">
        <v>26</v>
      </c>
      <c r="B22" s="26"/>
      <c r="C22" s="27">
        <f>SUM(D22:H22)</f>
        <v>100</v>
      </c>
      <c r="D22" s="27">
        <f t="shared" si="2"/>
        <v>8.843537414965986</v>
      </c>
      <c r="E22" s="27">
        <f t="shared" si="2"/>
        <v>16.3265306122449</v>
      </c>
      <c r="F22" s="27">
        <f t="shared" si="2"/>
        <v>25.850340136054424</v>
      </c>
      <c r="G22" s="27">
        <f t="shared" si="2"/>
        <v>27.89115646258503</v>
      </c>
      <c r="H22" s="27">
        <f t="shared" si="2"/>
        <v>21.08843537414966</v>
      </c>
      <c r="I22" s="28"/>
      <c r="J22" s="28"/>
      <c r="M22" s="13"/>
      <c r="N22" s="13"/>
      <c r="O22" s="13"/>
      <c r="P22" s="13"/>
      <c r="Q22" s="13"/>
    </row>
    <row r="23" spans="1:17" ht="12" customHeight="1">
      <c r="A23" s="18" t="s">
        <v>4</v>
      </c>
      <c r="M23" s="13"/>
      <c r="N23" s="13"/>
      <c r="O23" s="13"/>
      <c r="P23" s="13"/>
      <c r="Q23" s="13"/>
    </row>
    <row r="24" spans="1:17" ht="12" customHeight="1">
      <c r="A24" s="31" t="s">
        <v>25</v>
      </c>
      <c r="M24" s="13"/>
      <c r="N24" s="13"/>
      <c r="O24" s="13"/>
      <c r="P24" s="13"/>
      <c r="Q24" s="13"/>
    </row>
    <row r="25" spans="2:17" ht="12" customHeight="1">
      <c r="B25" s="19"/>
      <c r="C25" s="19"/>
      <c r="D25" s="19"/>
      <c r="E25" s="20"/>
      <c r="M25" s="13"/>
      <c r="N25" s="13"/>
      <c r="O25" s="13"/>
      <c r="P25" s="13"/>
      <c r="Q25" s="13"/>
    </row>
    <row r="26" spans="1:17" ht="13.5" customHeight="1">
      <c r="A26" s="20"/>
      <c r="B26" s="20"/>
      <c r="C26" s="20"/>
      <c r="D26" s="20"/>
      <c r="E26" s="20"/>
      <c r="M26" s="13"/>
      <c r="N26" s="13"/>
      <c r="O26" s="13"/>
      <c r="P26" s="13"/>
      <c r="Q26" s="13"/>
    </row>
    <row r="27" spans="2:17" ht="13.5" customHeight="1">
      <c r="B27" s="20"/>
      <c r="C27" s="20"/>
      <c r="D27" s="20"/>
      <c r="E27" s="20"/>
      <c r="M27" s="13"/>
      <c r="N27" s="13"/>
      <c r="O27" s="13"/>
      <c r="P27" s="13"/>
      <c r="Q27" s="13"/>
    </row>
    <row r="28" ht="13.5" customHeight="1"/>
    <row r="29" ht="14.25" customHeight="1"/>
  </sheetData>
  <sheetProtection/>
  <mergeCells count="1">
    <mergeCell ref="C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1">
      <selection activeCell="F25" sqref="F25"/>
    </sheetView>
  </sheetViews>
  <sheetFormatPr defaultColWidth="9.140625" defaultRowHeight="12.75"/>
  <sheetData>
    <row r="3" spans="2:4" ht="12.75">
      <c r="B3" s="29" t="s">
        <v>20</v>
      </c>
      <c r="C3" t="s">
        <v>21</v>
      </c>
      <c r="D3" t="s">
        <v>22</v>
      </c>
    </row>
    <row r="4" spans="1:6" ht="12.75">
      <c r="A4" s="13" t="s">
        <v>15</v>
      </c>
      <c r="B4">
        <f>SUM(Blad1!D7:E7)</f>
        <v>23</v>
      </c>
      <c r="C4">
        <f>SUM(Blad1!F7:G7)</f>
        <v>44</v>
      </c>
      <c r="D4">
        <f>SUM(Blad1!H7)</f>
        <v>23</v>
      </c>
      <c r="F4">
        <f>SUM(B4:E4)</f>
        <v>90</v>
      </c>
    </row>
    <row r="5" spans="1:6" ht="12.75">
      <c r="A5" s="13" t="s">
        <v>14</v>
      </c>
      <c r="B5">
        <f>SUM(Blad1!D8:E8)</f>
        <v>24</v>
      </c>
      <c r="C5">
        <f>SUM(Blad1!F8:G8)</f>
        <v>52</v>
      </c>
      <c r="D5">
        <f>SUM(Blad1!H8)</f>
        <v>19</v>
      </c>
      <c r="F5">
        <f aca="true" t="shared" si="0" ref="F5:F10">SUM(B5:E5)</f>
        <v>95</v>
      </c>
    </row>
    <row r="6" spans="1:6" ht="12.75">
      <c r="A6" s="13" t="s">
        <v>18</v>
      </c>
      <c r="B6">
        <f>SUM(Blad1!D9:E9)</f>
        <v>19</v>
      </c>
      <c r="C6">
        <f>SUM(Blad1!F9:G9)</f>
        <v>43</v>
      </c>
      <c r="D6">
        <f>SUM(Blad1!H9)</f>
        <v>14</v>
      </c>
      <c r="F6">
        <f t="shared" si="0"/>
        <v>76</v>
      </c>
    </row>
    <row r="7" spans="1:6" ht="12.75">
      <c r="A7" s="13" t="s">
        <v>16</v>
      </c>
      <c r="B7">
        <f>SUM(Blad1!D10:E10)</f>
        <v>11</v>
      </c>
      <c r="C7">
        <f>SUM(Blad1!F10:G10)</f>
        <v>19</v>
      </c>
      <c r="D7">
        <f>SUM(Blad1!H10)</f>
        <v>15</v>
      </c>
      <c r="F7">
        <f t="shared" si="0"/>
        <v>45</v>
      </c>
    </row>
    <row r="8" spans="1:6" ht="12.75">
      <c r="A8" s="13" t="s">
        <v>19</v>
      </c>
      <c r="B8">
        <f>SUM(Blad1!D11:E11)</f>
        <v>25</v>
      </c>
      <c r="C8">
        <f>SUM(Blad1!F11:G11)</f>
        <v>39</v>
      </c>
      <c r="D8">
        <f>SUM(Blad1!H11)</f>
        <v>10</v>
      </c>
      <c r="F8">
        <f t="shared" si="0"/>
        <v>74</v>
      </c>
    </row>
    <row r="9" spans="1:6" ht="12.75">
      <c r="A9" s="13" t="s">
        <v>17</v>
      </c>
      <c r="B9">
        <f>SUM(Blad1!D12:E12)</f>
        <v>6</v>
      </c>
      <c r="C9">
        <f>SUM(Blad1!F12:G12)</f>
        <v>13</v>
      </c>
      <c r="D9">
        <f>SUM(Blad1!H12)</f>
        <v>8</v>
      </c>
      <c r="F9">
        <f t="shared" si="0"/>
        <v>27</v>
      </c>
    </row>
    <row r="10" spans="1:6" ht="12.75">
      <c r="A10" s="30" t="s">
        <v>23</v>
      </c>
      <c r="B10">
        <f>SUM(Blad1!D13:E13)</f>
        <v>37</v>
      </c>
      <c r="C10">
        <f>SUM(Blad1!F13:G13)</f>
        <v>79</v>
      </c>
      <c r="D10">
        <f>SUM(Blad1!H13:H13)</f>
        <v>31</v>
      </c>
      <c r="F10">
        <f t="shared" si="0"/>
        <v>147</v>
      </c>
    </row>
    <row r="12" ht="12.75">
      <c r="F12">
        <f>SUM(F4:F11)</f>
        <v>554</v>
      </c>
    </row>
    <row r="14" spans="1:8" ht="12.75">
      <c r="A14" s="32"/>
      <c r="B14" s="32"/>
      <c r="C14" s="32"/>
      <c r="D14" s="32"/>
      <c r="E14" s="32"/>
      <c r="F14" s="32"/>
      <c r="G14" s="32"/>
      <c r="H14" s="32"/>
    </row>
    <row r="15" spans="1:8" ht="12.75">
      <c r="A15" s="32"/>
      <c r="B15" s="32"/>
      <c r="C15" s="32"/>
      <c r="D15" s="32"/>
      <c r="E15" s="32"/>
      <c r="F15" s="32"/>
      <c r="G15" s="32"/>
      <c r="H15" s="32"/>
    </row>
    <row r="16" spans="1:8" ht="12.75">
      <c r="A16" s="32"/>
      <c r="B16" s="33" t="s">
        <v>20</v>
      </c>
      <c r="C16" s="32" t="s">
        <v>21</v>
      </c>
      <c r="D16" s="32" t="s">
        <v>22</v>
      </c>
      <c r="E16" s="32"/>
      <c r="F16" s="32"/>
      <c r="G16" s="32"/>
      <c r="H16" s="32"/>
    </row>
    <row r="17" spans="1:8" ht="12.75">
      <c r="A17" s="34" t="s">
        <v>15</v>
      </c>
      <c r="B17" s="36">
        <f aca="true" t="shared" si="1" ref="B17:D23">B4/$F4*100</f>
        <v>25.555555555555554</v>
      </c>
      <c r="C17" s="36">
        <f t="shared" si="1"/>
        <v>48.888888888888886</v>
      </c>
      <c r="D17" s="36">
        <f t="shared" si="1"/>
        <v>25.555555555555554</v>
      </c>
      <c r="E17" s="32"/>
      <c r="F17" s="32">
        <f>SUM(B17:E17)</f>
        <v>100</v>
      </c>
      <c r="G17" s="32"/>
      <c r="H17" s="32"/>
    </row>
    <row r="18" spans="1:8" ht="12.75">
      <c r="A18" s="34" t="s">
        <v>14</v>
      </c>
      <c r="B18" s="36">
        <f t="shared" si="1"/>
        <v>25.263157894736842</v>
      </c>
      <c r="C18" s="36">
        <f t="shared" si="1"/>
        <v>54.736842105263165</v>
      </c>
      <c r="D18" s="36">
        <f t="shared" si="1"/>
        <v>20</v>
      </c>
      <c r="E18" s="32"/>
      <c r="F18" s="32">
        <f aca="true" t="shared" si="2" ref="F18:F23">SUM(B18:E18)</f>
        <v>100</v>
      </c>
      <c r="G18" s="32"/>
      <c r="H18" s="32"/>
    </row>
    <row r="19" spans="1:8" ht="12.75">
      <c r="A19" s="34" t="s">
        <v>18</v>
      </c>
      <c r="B19" s="36">
        <f t="shared" si="1"/>
        <v>25</v>
      </c>
      <c r="C19" s="36">
        <f t="shared" si="1"/>
        <v>56.57894736842105</v>
      </c>
      <c r="D19" s="36">
        <f t="shared" si="1"/>
        <v>18.421052631578945</v>
      </c>
      <c r="E19" s="32"/>
      <c r="F19" s="32">
        <f t="shared" si="2"/>
        <v>99.99999999999999</v>
      </c>
      <c r="G19" s="32"/>
      <c r="H19" s="32"/>
    </row>
    <row r="20" spans="1:8" ht="12.75">
      <c r="A20" s="34" t="s">
        <v>16</v>
      </c>
      <c r="B20" s="36">
        <f t="shared" si="1"/>
        <v>24.444444444444443</v>
      </c>
      <c r="C20" s="36">
        <f t="shared" si="1"/>
        <v>42.22222222222222</v>
      </c>
      <c r="D20" s="36">
        <f t="shared" si="1"/>
        <v>33.33333333333333</v>
      </c>
      <c r="E20" s="32"/>
      <c r="F20" s="32">
        <f t="shared" si="2"/>
        <v>99.99999999999999</v>
      </c>
      <c r="G20" s="32"/>
      <c r="H20" s="32"/>
    </row>
    <row r="21" spans="1:8" ht="12.75">
      <c r="A21" s="34" t="s">
        <v>19</v>
      </c>
      <c r="B21" s="36">
        <f t="shared" si="1"/>
        <v>33.78378378378378</v>
      </c>
      <c r="C21" s="36">
        <f t="shared" si="1"/>
        <v>52.702702702702695</v>
      </c>
      <c r="D21" s="36">
        <f t="shared" si="1"/>
        <v>13.513513513513514</v>
      </c>
      <c r="E21" s="32"/>
      <c r="F21" s="32">
        <f t="shared" si="2"/>
        <v>100</v>
      </c>
      <c r="G21" s="32"/>
      <c r="H21" s="32"/>
    </row>
    <row r="22" spans="1:8" ht="12.75">
      <c r="A22" s="34" t="s">
        <v>17</v>
      </c>
      <c r="B22" s="36">
        <f t="shared" si="1"/>
        <v>22.22222222222222</v>
      </c>
      <c r="C22" s="36">
        <f t="shared" si="1"/>
        <v>48.148148148148145</v>
      </c>
      <c r="D22" s="36">
        <f t="shared" si="1"/>
        <v>29.629629629629626</v>
      </c>
      <c r="E22" s="32"/>
      <c r="F22" s="32">
        <f t="shared" si="2"/>
        <v>100</v>
      </c>
      <c r="G22" s="32"/>
      <c r="H22" s="32"/>
    </row>
    <row r="23" spans="1:8" ht="12.75">
      <c r="A23" s="35" t="s">
        <v>23</v>
      </c>
      <c r="B23" s="36">
        <f t="shared" si="1"/>
        <v>25.170068027210885</v>
      </c>
      <c r="C23" s="36">
        <f t="shared" si="1"/>
        <v>53.74149659863946</v>
      </c>
      <c r="D23" s="36">
        <f t="shared" si="1"/>
        <v>21.08843537414966</v>
      </c>
      <c r="E23" s="32"/>
      <c r="F23" s="32">
        <f t="shared" si="2"/>
        <v>100</v>
      </c>
      <c r="G23" s="32"/>
      <c r="H23" s="32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/>
      <c r="B26" s="32"/>
      <c r="C26" s="32"/>
      <c r="D26" s="32"/>
      <c r="E26" s="32"/>
      <c r="F26" s="32"/>
      <c r="G26" s="32"/>
      <c r="H26" s="32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/>
      <c r="C30" s="32"/>
      <c r="D30" s="32"/>
      <c r="E30" s="32"/>
      <c r="F30" s="32"/>
      <c r="G30" s="32"/>
      <c r="H3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2015-10-07T10:43:41Z</cp:lastPrinted>
  <dcterms:created xsi:type="dcterms:W3CDTF">2006-07-19T08:22:38Z</dcterms:created>
  <dcterms:modified xsi:type="dcterms:W3CDTF">2015-10-07T11:07:29Z</dcterms:modified>
  <cp:category/>
  <cp:version/>
  <cp:contentType/>
  <cp:contentStatus/>
</cp:coreProperties>
</file>