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Social hållbarhet\"/>
    </mc:Choice>
  </mc:AlternateContent>
  <xr:revisionPtr revIDLastSave="0" documentId="13_ncr:1_{4FAACCFB-2B2C-4E06-8D1D-ABE844380E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ciolog3" sheetId="65" r:id="rId1"/>
    <sheet name="Tabell" sheetId="64" r:id="rId2"/>
    <sheet name="ESRI_MAPINFO_SHEET" sheetId="66" state="very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64" l="1"/>
  <c r="D5" i="64"/>
  <c r="D6" i="64"/>
  <c r="D7" i="64"/>
  <c r="D8" i="64"/>
  <c r="D9" i="64"/>
  <c r="D10" i="64"/>
  <c r="D11" i="64"/>
  <c r="D12" i="64"/>
  <c r="D13" i="64"/>
  <c r="D14" i="64"/>
  <c r="D15" i="64"/>
  <c r="D16" i="64"/>
  <c r="D17" i="64"/>
  <c r="D18" i="64"/>
  <c r="D19" i="64"/>
  <c r="D20" i="64"/>
  <c r="D21" i="64"/>
  <c r="D22" i="64"/>
  <c r="D23" i="64"/>
  <c r="C3" i="64"/>
  <c r="B3" i="64"/>
  <c r="E17" i="64" l="1"/>
  <c r="F23" i="64"/>
  <c r="E12" i="64"/>
  <c r="F20" i="64"/>
  <c r="F7" i="64"/>
  <c r="F11" i="64"/>
  <c r="F16" i="64"/>
  <c r="F8" i="64"/>
  <c r="F17" i="64"/>
  <c r="F5" i="64"/>
  <c r="F9" i="64"/>
  <c r="F13" i="64"/>
  <c r="F6" i="64"/>
  <c r="F10" i="64"/>
  <c r="F21" i="64"/>
  <c r="F4" i="64"/>
  <c r="F12" i="64"/>
  <c r="F14" i="64"/>
  <c r="F18" i="64"/>
  <c r="F22" i="64"/>
  <c r="F15" i="64"/>
  <c r="F19" i="64"/>
  <c r="E4" i="64"/>
  <c r="E20" i="64"/>
  <c r="E7" i="64"/>
  <c r="E15" i="64"/>
  <c r="E23" i="64"/>
  <c r="E10" i="64"/>
  <c r="E18" i="64"/>
  <c r="E5" i="64"/>
  <c r="E13" i="64"/>
  <c r="E21" i="64"/>
  <c r="D3" i="64"/>
  <c r="G15" i="64" s="1"/>
  <c r="E8" i="64"/>
  <c r="E16" i="64"/>
  <c r="E11" i="64"/>
  <c r="E19" i="64"/>
  <c r="E6" i="64"/>
  <c r="E14" i="64"/>
  <c r="E22" i="64"/>
  <c r="E9" i="64"/>
  <c r="G12" i="64" l="1"/>
  <c r="G11" i="64"/>
  <c r="G23" i="64"/>
  <c r="F3" i="64"/>
  <c r="G21" i="64"/>
  <c r="G20" i="64"/>
  <c r="G7" i="64"/>
  <c r="E3" i="64"/>
  <c r="G22" i="64"/>
  <c r="G13" i="64"/>
  <c r="G4" i="64"/>
  <c r="G14" i="64"/>
  <c r="G16" i="64"/>
  <c r="G5" i="64"/>
  <c r="G17" i="64"/>
  <c r="G6" i="64"/>
  <c r="G18" i="64"/>
  <c r="G19" i="64"/>
  <c r="G8" i="64"/>
  <c r="G10" i="64"/>
  <c r="G9" i="64"/>
  <c r="G3" i="64" l="1"/>
</calcChain>
</file>

<file path=xl/sharedStrings.xml><?xml version="1.0" encoding="utf-8"?>
<sst xmlns="http://schemas.openxmlformats.org/spreadsheetml/2006/main" count="29" uniqueCount="28">
  <si>
    <t>Kvinnor</t>
  </si>
  <si>
    <t>Män</t>
  </si>
  <si>
    <t>Totalt</t>
  </si>
  <si>
    <t xml:space="preserve">  95+</t>
  </si>
  <si>
    <t>Åldersgrupp</t>
  </si>
  <si>
    <t>Kvinnor, %</t>
  </si>
  <si>
    <t>Män, %</t>
  </si>
  <si>
    <t>Totalt, %</t>
  </si>
  <si>
    <t xml:space="preserve">    0–4 </t>
  </si>
  <si>
    <t xml:space="preserve">    5–9 </t>
  </si>
  <si>
    <t xml:space="preserve">  10–14</t>
  </si>
  <si>
    <t xml:space="preserve">  15–19 </t>
  </si>
  <si>
    <t xml:space="preserve">  20–24 </t>
  </si>
  <si>
    <t xml:space="preserve">  25–29 </t>
  </si>
  <si>
    <t xml:space="preserve">  30–34 </t>
  </si>
  <si>
    <t xml:space="preserve">  35–39 </t>
  </si>
  <si>
    <t xml:space="preserve">  40–44 </t>
  </si>
  <si>
    <t xml:space="preserve">  45–49 </t>
  </si>
  <si>
    <t xml:space="preserve">  50–54 </t>
  </si>
  <si>
    <t xml:space="preserve">  55–59 </t>
  </si>
  <si>
    <t xml:space="preserve">  60–64 </t>
  </si>
  <si>
    <t xml:space="preserve">  65–69 </t>
  </si>
  <si>
    <t xml:space="preserve">  70–74 </t>
  </si>
  <si>
    <t xml:space="preserve">  75–79 </t>
  </si>
  <si>
    <t xml:space="preserve">  80–84 </t>
  </si>
  <si>
    <t xml:space="preserve">  85–89 </t>
  </si>
  <si>
    <t xml:space="preserve">  90–94 </t>
  </si>
  <si>
    <t>Befolkning efter kön och ålder 31.12.2022,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</si>
</sst>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;0.0"/>
  </numFmts>
  <fonts count="6" x14ac:knownFonts="1">
    <font>
      <sz val="10"/>
      <name val="Arial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quotePrefix="1" applyFont="1"/>
    <xf numFmtId="3" fontId="2" fillId="0" borderId="0" xfId="0" applyNumberFormat="1" applyFont="1"/>
    <xf numFmtId="16" fontId="2" fillId="0" borderId="0" xfId="0" quotePrefix="1" applyNumberFormat="1" applyFont="1"/>
    <xf numFmtId="0" fontId="4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/>
    <xf numFmtId="165" fontId="3" fillId="0" borderId="0" xfId="0" applyNumberFormat="1" applyFont="1"/>
    <xf numFmtId="3" fontId="4" fillId="0" borderId="0" xfId="0" applyNumberFormat="1" applyFont="1"/>
    <xf numFmtId="164" fontId="4" fillId="0" borderId="0" xfId="0" applyNumberFormat="1" applyFont="1"/>
    <xf numFmtId="165" fontId="5" fillId="0" borderId="0" xfId="0" applyNumberFormat="1" applyFont="1"/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6" formatCode="0.0;[Red]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strRef>
          <c:f>Tabell!$A$1</c:f>
          <c:strCache>
            <c:ptCount val="1"/>
            <c:pt idx="0">
              <c:v>Befolkning efter kön och ålder 31.12.2022, %</c:v>
            </c:pt>
          </c:strCache>
        </c:strRef>
      </c:tx>
      <c:layout>
        <c:manualLayout>
          <c:xMode val="edge"/>
          <c:yMode val="edge"/>
          <c:x val="0.30146929971207026"/>
          <c:y val="7.0556359801741478E-3"/>
        </c:manualLayout>
      </c:layout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8493460290345712E-2"/>
          <c:y val="8.1761297308159619E-2"/>
          <c:w val="0.89922536017695243"/>
          <c:h val="0.8185876596549166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Tabell!$B$2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Tabell!$A$4:$A$23</c:f>
              <c:strCache>
                <c:ptCount val="20"/>
                <c:pt idx="0">
                  <c:v>    0–4 </c:v>
                </c:pt>
                <c:pt idx="1">
                  <c:v>    5–9 </c:v>
                </c:pt>
                <c:pt idx="2">
                  <c:v>  10–14</c:v>
                </c:pt>
                <c:pt idx="3">
                  <c:v>  15–19 </c:v>
                </c:pt>
                <c:pt idx="4">
                  <c:v>  20–24 </c:v>
                </c:pt>
                <c:pt idx="5">
                  <c:v>  25–29 </c:v>
                </c:pt>
                <c:pt idx="6">
                  <c:v>  30–34 </c:v>
                </c:pt>
                <c:pt idx="7">
                  <c:v>  35–39 </c:v>
                </c:pt>
                <c:pt idx="8">
                  <c:v>  40–44 </c:v>
                </c:pt>
                <c:pt idx="9">
                  <c:v>  45–49 </c:v>
                </c:pt>
                <c:pt idx="10">
                  <c:v>  50–54 </c:v>
                </c:pt>
                <c:pt idx="11">
                  <c:v>  55–59 </c:v>
                </c:pt>
                <c:pt idx="12">
                  <c:v>  60–64 </c:v>
                </c:pt>
                <c:pt idx="13">
                  <c:v>  65–69 </c:v>
                </c:pt>
                <c:pt idx="14">
                  <c:v>  70–74 </c:v>
                </c:pt>
                <c:pt idx="15">
                  <c:v>  75–79 </c:v>
                </c:pt>
                <c:pt idx="16">
                  <c:v>  80–84 </c:v>
                </c:pt>
                <c:pt idx="17">
                  <c:v>  85–89 </c:v>
                </c:pt>
                <c:pt idx="18">
                  <c:v>  90–94 </c:v>
                </c:pt>
                <c:pt idx="19">
                  <c:v>  95+</c:v>
                </c:pt>
              </c:strCache>
            </c:strRef>
          </c:cat>
          <c:val>
            <c:numRef>
              <c:f>Tabell!$E$4:$E$23</c:f>
              <c:numCache>
                <c:formatCode>0.0</c:formatCode>
                <c:ptCount val="20"/>
                <c:pt idx="0">
                  <c:v>4.7074207257273617</c:v>
                </c:pt>
                <c:pt idx="1">
                  <c:v>5.6162144491663941</c:v>
                </c:pt>
                <c:pt idx="2">
                  <c:v>5.6489048708728342</c:v>
                </c:pt>
                <c:pt idx="3">
                  <c:v>5.1977770513239623</c:v>
                </c:pt>
                <c:pt idx="4">
                  <c:v>3.3801896044458974</c:v>
                </c:pt>
                <c:pt idx="5">
                  <c:v>4.6355017979731938</c:v>
                </c:pt>
                <c:pt idx="6">
                  <c:v>6.0542661000326898</c:v>
                </c:pt>
                <c:pt idx="7">
                  <c:v>6.2307943772474665</c:v>
                </c:pt>
                <c:pt idx="8">
                  <c:v>6.2504086302713295</c:v>
                </c:pt>
                <c:pt idx="9">
                  <c:v>6.3288656423667859</c:v>
                </c:pt>
                <c:pt idx="10">
                  <c:v>6.6361556064073222</c:v>
                </c:pt>
                <c:pt idx="11">
                  <c:v>7.3357306309251387</c:v>
                </c:pt>
                <c:pt idx="12">
                  <c:v>6.6361556064073222</c:v>
                </c:pt>
                <c:pt idx="13">
                  <c:v>6.688460281137627</c:v>
                </c:pt>
                <c:pt idx="14">
                  <c:v>6.4400130761686825</c:v>
                </c:pt>
                <c:pt idx="15">
                  <c:v>5.2304674730304024</c:v>
                </c:pt>
                <c:pt idx="16">
                  <c:v>3.2755802549852895</c:v>
                </c:pt>
                <c:pt idx="17">
                  <c:v>2.2360248447204971</c:v>
                </c:pt>
                <c:pt idx="18">
                  <c:v>1.0068649885583525</c:v>
                </c:pt>
                <c:pt idx="19">
                  <c:v>0.46420398823144815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57-41E1-9B25-B8D123906CCB}"/>
            </c:ext>
          </c:extLst>
        </c:ser>
        <c:ser>
          <c:idx val="1"/>
          <c:order val="1"/>
          <c:tx>
            <c:strRef>
              <c:f>Tabell!$C$2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Tabell!$A$4:$A$23</c:f>
              <c:strCache>
                <c:ptCount val="20"/>
                <c:pt idx="0">
                  <c:v>    0–4 </c:v>
                </c:pt>
                <c:pt idx="1">
                  <c:v>    5–9 </c:v>
                </c:pt>
                <c:pt idx="2">
                  <c:v>  10–14</c:v>
                </c:pt>
                <c:pt idx="3">
                  <c:v>  15–19 </c:v>
                </c:pt>
                <c:pt idx="4">
                  <c:v>  20–24 </c:v>
                </c:pt>
                <c:pt idx="5">
                  <c:v>  25–29 </c:v>
                </c:pt>
                <c:pt idx="6">
                  <c:v>  30–34 </c:v>
                </c:pt>
                <c:pt idx="7">
                  <c:v>  35–39 </c:v>
                </c:pt>
                <c:pt idx="8">
                  <c:v>  40–44 </c:v>
                </c:pt>
                <c:pt idx="9">
                  <c:v>  45–49 </c:v>
                </c:pt>
                <c:pt idx="10">
                  <c:v>  50–54 </c:v>
                </c:pt>
                <c:pt idx="11">
                  <c:v>  55–59 </c:v>
                </c:pt>
                <c:pt idx="12">
                  <c:v>  60–64 </c:v>
                </c:pt>
                <c:pt idx="13">
                  <c:v>  65–69 </c:v>
                </c:pt>
                <c:pt idx="14">
                  <c:v>  70–74 </c:v>
                </c:pt>
                <c:pt idx="15">
                  <c:v>  75–79 </c:v>
                </c:pt>
                <c:pt idx="16">
                  <c:v>  80–84 </c:v>
                </c:pt>
                <c:pt idx="17">
                  <c:v>  85–89 </c:v>
                </c:pt>
                <c:pt idx="18">
                  <c:v>  90–94 </c:v>
                </c:pt>
                <c:pt idx="19">
                  <c:v>  95+</c:v>
                </c:pt>
              </c:strCache>
            </c:strRef>
          </c:cat>
          <c:val>
            <c:numRef>
              <c:f>Tabell!$F$4:$F$23</c:f>
              <c:numCache>
                <c:formatCode>0.0;0.0</c:formatCode>
                <c:ptCount val="20"/>
                <c:pt idx="0">
                  <c:v>-4.7596919808815716</c:v>
                </c:pt>
                <c:pt idx="1">
                  <c:v>-5.768720127456187</c:v>
                </c:pt>
                <c:pt idx="2">
                  <c:v>-5.921402018056293</c:v>
                </c:pt>
                <c:pt idx="3">
                  <c:v>-5.6757833244822091</c:v>
                </c:pt>
                <c:pt idx="4">
                  <c:v>-4.5937334041423261</c:v>
                </c:pt>
                <c:pt idx="5">
                  <c:v>-4.8194370685077006</c:v>
                </c:pt>
                <c:pt idx="6">
                  <c:v>-6.8972384492830594</c:v>
                </c:pt>
                <c:pt idx="7">
                  <c:v>-6.2997875730217743</c:v>
                </c:pt>
                <c:pt idx="8">
                  <c:v>-6.6781731279872538</c:v>
                </c:pt>
                <c:pt idx="9">
                  <c:v>-6.4259160913436002</c:v>
                </c:pt>
                <c:pt idx="10">
                  <c:v>-6.5387679235262883</c:v>
                </c:pt>
                <c:pt idx="11">
                  <c:v>-7.0432819968135956</c:v>
                </c:pt>
                <c:pt idx="12">
                  <c:v>-6.2466808284652151</c:v>
                </c:pt>
                <c:pt idx="13">
                  <c:v>-6.1072756240042487</c:v>
                </c:pt>
                <c:pt idx="14">
                  <c:v>-5.8085501858736057</c:v>
                </c:pt>
                <c:pt idx="15">
                  <c:v>-5.138077535847053</c:v>
                </c:pt>
                <c:pt idx="16">
                  <c:v>-2.9938927243759959</c:v>
                </c:pt>
                <c:pt idx="17">
                  <c:v>-1.5467339352097715</c:v>
                </c:pt>
                <c:pt idx="18">
                  <c:v>-0.60408921933085502</c:v>
                </c:pt>
                <c:pt idx="19">
                  <c:v>-0.13276686139139671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57-41E1-9B25-B8D123906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63553536"/>
        <c:axId val="363555072"/>
      </c:barChart>
      <c:catAx>
        <c:axId val="3635535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</c:spPr>
        <c:crossAx val="363555072"/>
        <c:crosses val="autoZero"/>
        <c:auto val="1"/>
        <c:lblAlgn val="ctr"/>
        <c:lblOffset val="0"/>
        <c:tickLblSkip val="1"/>
        <c:noMultiLvlLbl val="0"/>
      </c:catAx>
      <c:valAx>
        <c:axId val="363555072"/>
        <c:scaling>
          <c:orientation val="minMax"/>
          <c:max val="10"/>
          <c:min val="-10"/>
        </c:scaling>
        <c:delete val="0"/>
        <c:axPos val="b"/>
        <c:majorGridlines/>
        <c:numFmt formatCode="0.0;0.0" sourceLinked="0"/>
        <c:majorTickMark val="out"/>
        <c:minorTickMark val="none"/>
        <c:tickLblPos val="nextTo"/>
        <c:crossAx val="36355353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42214537037037037"/>
          <c:y val="0.93267972222222217"/>
          <c:w val="0.20274629629629629"/>
          <c:h val="6.379250000000000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9</xdr:row>
      <xdr:rowOff>142205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E277E077-820F-405F-84B2-5725D8C07D28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efolkningspyramid" displayName="Befolkningspyramid" ref="A2:G23" totalsRowShown="0" headerRowDxfId="8" dataDxfId="7">
  <autoFilter ref="A2:G23" xr:uid="{00000000-0009-0000-0100-000001000000}"/>
  <tableColumns count="7">
    <tableColumn id="1" xr3:uid="{00000000-0010-0000-0000-000001000000}" name="Åldersgrupp" dataDxfId="6"/>
    <tableColumn id="2" xr3:uid="{00000000-0010-0000-0000-000002000000}" name="Kvinnor" dataDxfId="5"/>
    <tableColumn id="3" xr3:uid="{00000000-0010-0000-0000-000003000000}" name="Män" dataDxfId="4"/>
    <tableColumn id="4" xr3:uid="{00000000-0010-0000-0000-000004000000}" name="Totalt" dataDxfId="3">
      <calculatedColumnFormula>SUM(B3:C3)</calculatedColumnFormula>
    </tableColumn>
    <tableColumn id="5" xr3:uid="{00000000-0010-0000-0000-000005000000}" name="Kvinnor, %" dataDxfId="2">
      <calculatedColumnFormula>SUM(B3/B$3)*100</calculatedColumnFormula>
    </tableColumn>
    <tableColumn id="6" xr3:uid="{00000000-0010-0000-0000-000006000000}" name="Män, %" dataDxfId="1">
      <calculatedColumnFormula>SUM(C3/C$3)*100</calculatedColumnFormula>
    </tableColumn>
    <tableColumn id="7" xr3:uid="{00000000-0010-0000-0000-000007000000}" name="Totalt, %" dataDxfId="0">
      <calculatedColumnFormula>SUM(D3/D$3)*100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3"/>
  <sheetViews>
    <sheetView showGridLines="0" workbookViewId="0">
      <pane ySplit="2" topLeftCell="A3" activePane="bottomLeft" state="frozen"/>
      <selection pane="bottomLeft"/>
    </sheetView>
  </sheetViews>
  <sheetFormatPr defaultColWidth="9.140625" defaultRowHeight="12" x14ac:dyDescent="0.2"/>
  <cols>
    <col min="1" max="1" width="11.5703125" style="2" customWidth="1"/>
    <col min="2" max="2" width="8.28515625" style="2" bestFit="1" customWidth="1"/>
    <col min="3" max="3" width="6.140625" style="2" bestFit="1" customWidth="1"/>
    <col min="4" max="4" width="7" style="2" bestFit="1" customWidth="1"/>
    <col min="5" max="5" width="10.28515625" style="2" bestFit="1" customWidth="1"/>
    <col min="6" max="6" width="8.140625" style="2" bestFit="1" customWidth="1"/>
    <col min="7" max="7" width="9" style="2" bestFit="1" customWidth="1"/>
    <col min="8" max="16384" width="9.140625" style="2"/>
  </cols>
  <sheetData>
    <row r="1" spans="1:7" ht="12.75" x14ac:dyDescent="0.2">
      <c r="A1" s="1" t="s">
        <v>27</v>
      </c>
      <c r="B1" s="6"/>
      <c r="C1" s="6"/>
      <c r="D1" s="6"/>
    </row>
    <row r="2" spans="1:7" ht="17.25" customHeight="1" x14ac:dyDescent="0.2">
      <c r="A2" s="7" t="s">
        <v>4</v>
      </c>
      <c r="B2" s="7" t="s">
        <v>0</v>
      </c>
      <c r="C2" s="7" t="s">
        <v>1</v>
      </c>
      <c r="D2" s="7" t="s">
        <v>2</v>
      </c>
      <c r="E2" s="7" t="s">
        <v>5</v>
      </c>
      <c r="F2" s="7" t="s">
        <v>6</v>
      </c>
      <c r="G2" s="7" t="s">
        <v>7</v>
      </c>
    </row>
    <row r="3" spans="1:7" ht="17.25" customHeight="1" x14ac:dyDescent="0.2">
      <c r="A3" s="6" t="s">
        <v>2</v>
      </c>
      <c r="B3" s="10">
        <f>SUM(B4:B23)</f>
        <v>15295</v>
      </c>
      <c r="C3" s="10">
        <f>SUM(C4:C23)</f>
        <v>15064</v>
      </c>
      <c r="D3" s="10">
        <f>SUM(D4:D23)</f>
        <v>30359</v>
      </c>
      <c r="E3" s="11">
        <f>SUM(E4:E23)</f>
        <v>99.999999999999986</v>
      </c>
      <c r="F3" s="12">
        <f t="shared" ref="F3:G3" si="0">SUM(F4:F23)</f>
        <v>-100.00000000000001</v>
      </c>
      <c r="G3" s="11">
        <f t="shared" si="0"/>
        <v>99.999999999999986</v>
      </c>
    </row>
    <row r="4" spans="1:7" ht="17.25" customHeight="1" x14ac:dyDescent="0.2">
      <c r="A4" s="3" t="s">
        <v>8</v>
      </c>
      <c r="B4" s="4">
        <v>720</v>
      </c>
      <c r="C4" s="4">
        <v>717</v>
      </c>
      <c r="D4" s="4">
        <f>SUM(B4:C4)</f>
        <v>1437</v>
      </c>
      <c r="E4" s="8">
        <f t="shared" ref="E4:E23" si="1">SUM(B4/B$3)*100</f>
        <v>4.7074207257273617</v>
      </c>
      <c r="F4" s="9">
        <f>-SUM(C4/C$3)*100</f>
        <v>-4.7596919808815716</v>
      </c>
      <c r="G4" s="8">
        <f t="shared" ref="G4:G23" si="2">SUM(D4/D$3)*100</f>
        <v>4.7333574887183367</v>
      </c>
    </row>
    <row r="5" spans="1:7" x14ac:dyDescent="0.2">
      <c r="A5" s="3" t="s">
        <v>9</v>
      </c>
      <c r="B5" s="4">
        <v>859</v>
      </c>
      <c r="C5" s="4">
        <v>869</v>
      </c>
      <c r="D5" s="4">
        <f t="shared" ref="D5:D23" si="3">SUM(B5:C5)</f>
        <v>1728</v>
      </c>
      <c r="E5" s="8">
        <f t="shared" si="1"/>
        <v>5.6162144491663941</v>
      </c>
      <c r="F5" s="9">
        <f t="shared" ref="F5:F23" si="4">-SUM(C5/C$3)*100</f>
        <v>-5.768720127456187</v>
      </c>
      <c r="G5" s="8">
        <f t="shared" si="2"/>
        <v>5.6918870845548275</v>
      </c>
    </row>
    <row r="6" spans="1:7" x14ac:dyDescent="0.2">
      <c r="A6" s="5" t="s">
        <v>10</v>
      </c>
      <c r="B6" s="4">
        <v>864</v>
      </c>
      <c r="C6" s="4">
        <v>892</v>
      </c>
      <c r="D6" s="4">
        <f t="shared" si="3"/>
        <v>1756</v>
      </c>
      <c r="E6" s="8">
        <f t="shared" si="1"/>
        <v>5.6489048708728342</v>
      </c>
      <c r="F6" s="9">
        <f t="shared" si="4"/>
        <v>-5.921402018056293</v>
      </c>
      <c r="G6" s="8">
        <f t="shared" si="2"/>
        <v>5.784116736387892</v>
      </c>
    </row>
    <row r="7" spans="1:7" x14ac:dyDescent="0.2">
      <c r="A7" s="3" t="s">
        <v>11</v>
      </c>
      <c r="B7" s="4">
        <v>795</v>
      </c>
      <c r="C7" s="4">
        <v>855</v>
      </c>
      <c r="D7" s="4">
        <f t="shared" si="3"/>
        <v>1650</v>
      </c>
      <c r="E7" s="8">
        <f t="shared" si="1"/>
        <v>5.1977770513239623</v>
      </c>
      <c r="F7" s="9">
        <f t="shared" si="4"/>
        <v>-5.6757833244822091</v>
      </c>
      <c r="G7" s="8">
        <f t="shared" si="2"/>
        <v>5.4349616258770048</v>
      </c>
    </row>
    <row r="8" spans="1:7" x14ac:dyDescent="0.2">
      <c r="A8" s="3" t="s">
        <v>12</v>
      </c>
      <c r="B8" s="4">
        <v>517</v>
      </c>
      <c r="C8" s="4">
        <v>692</v>
      </c>
      <c r="D8" s="4">
        <f t="shared" si="3"/>
        <v>1209</v>
      </c>
      <c r="E8" s="8">
        <f t="shared" si="1"/>
        <v>3.3801896044458974</v>
      </c>
      <c r="F8" s="9">
        <f t="shared" si="4"/>
        <v>-4.5937334041423261</v>
      </c>
      <c r="G8" s="8">
        <f t="shared" si="2"/>
        <v>3.9823446095062423</v>
      </c>
    </row>
    <row r="9" spans="1:7" x14ac:dyDescent="0.2">
      <c r="A9" s="3" t="s">
        <v>13</v>
      </c>
      <c r="B9" s="4">
        <v>709</v>
      </c>
      <c r="C9" s="4">
        <v>726</v>
      </c>
      <c r="D9" s="4">
        <f t="shared" si="3"/>
        <v>1435</v>
      </c>
      <c r="E9" s="8">
        <f t="shared" si="1"/>
        <v>4.6355017979731938</v>
      </c>
      <c r="F9" s="9">
        <f t="shared" si="4"/>
        <v>-4.8194370685077006</v>
      </c>
      <c r="G9" s="8">
        <f t="shared" si="2"/>
        <v>4.7267696564445467</v>
      </c>
    </row>
    <row r="10" spans="1:7" x14ac:dyDescent="0.2">
      <c r="A10" s="3" t="s">
        <v>14</v>
      </c>
      <c r="B10" s="4">
        <v>926</v>
      </c>
      <c r="C10" s="4">
        <v>1039</v>
      </c>
      <c r="D10" s="4">
        <f t="shared" si="3"/>
        <v>1965</v>
      </c>
      <c r="E10" s="8">
        <f t="shared" si="1"/>
        <v>6.0542661000326898</v>
      </c>
      <c r="F10" s="9">
        <f t="shared" si="4"/>
        <v>-6.8972384492830594</v>
      </c>
      <c r="G10" s="8">
        <f t="shared" si="2"/>
        <v>6.4725452089989783</v>
      </c>
    </row>
    <row r="11" spans="1:7" x14ac:dyDescent="0.2">
      <c r="A11" s="3" t="s">
        <v>15</v>
      </c>
      <c r="B11" s="4">
        <v>953</v>
      </c>
      <c r="C11" s="4">
        <v>949</v>
      </c>
      <c r="D11" s="4">
        <f t="shared" si="3"/>
        <v>1902</v>
      </c>
      <c r="E11" s="8">
        <f t="shared" si="1"/>
        <v>6.2307943772474665</v>
      </c>
      <c r="F11" s="9">
        <f t="shared" si="4"/>
        <v>-6.2997875730217743</v>
      </c>
      <c r="G11" s="8">
        <f t="shared" si="2"/>
        <v>6.2650284923745847</v>
      </c>
    </row>
    <row r="12" spans="1:7" x14ac:dyDescent="0.2">
      <c r="A12" s="3" t="s">
        <v>16</v>
      </c>
      <c r="B12" s="4">
        <v>956</v>
      </c>
      <c r="C12" s="4">
        <v>1006</v>
      </c>
      <c r="D12" s="4">
        <f t="shared" si="3"/>
        <v>1962</v>
      </c>
      <c r="E12" s="8">
        <f t="shared" si="1"/>
        <v>6.2504086302713295</v>
      </c>
      <c r="F12" s="9">
        <f t="shared" si="4"/>
        <v>-6.6781731279872538</v>
      </c>
      <c r="G12" s="8">
        <f t="shared" si="2"/>
        <v>6.4626634605882929</v>
      </c>
    </row>
    <row r="13" spans="1:7" x14ac:dyDescent="0.2">
      <c r="A13" s="3" t="s">
        <v>17</v>
      </c>
      <c r="B13" s="4">
        <v>968</v>
      </c>
      <c r="C13" s="4">
        <v>968</v>
      </c>
      <c r="D13" s="4">
        <f t="shared" si="3"/>
        <v>1936</v>
      </c>
      <c r="E13" s="8">
        <f t="shared" si="1"/>
        <v>6.3288656423667859</v>
      </c>
      <c r="F13" s="9">
        <f t="shared" si="4"/>
        <v>-6.4259160913436002</v>
      </c>
      <c r="G13" s="8">
        <f t="shared" si="2"/>
        <v>6.3770216410290192</v>
      </c>
    </row>
    <row r="14" spans="1:7" x14ac:dyDescent="0.2">
      <c r="A14" s="3" t="s">
        <v>18</v>
      </c>
      <c r="B14" s="4">
        <v>1015</v>
      </c>
      <c r="C14" s="4">
        <v>985</v>
      </c>
      <c r="D14" s="4">
        <f t="shared" si="3"/>
        <v>2000</v>
      </c>
      <c r="E14" s="8">
        <f t="shared" si="1"/>
        <v>6.6361556064073222</v>
      </c>
      <c r="F14" s="9">
        <f t="shared" si="4"/>
        <v>-6.5387679235262883</v>
      </c>
      <c r="G14" s="8">
        <f t="shared" si="2"/>
        <v>6.5878322737903092</v>
      </c>
    </row>
    <row r="15" spans="1:7" x14ac:dyDescent="0.2">
      <c r="A15" s="3" t="s">
        <v>19</v>
      </c>
      <c r="B15" s="4">
        <v>1122</v>
      </c>
      <c r="C15" s="4">
        <v>1061</v>
      </c>
      <c r="D15" s="4">
        <f t="shared" si="3"/>
        <v>2183</v>
      </c>
      <c r="E15" s="8">
        <f t="shared" si="1"/>
        <v>7.3357306309251387</v>
      </c>
      <c r="F15" s="9">
        <f t="shared" si="4"/>
        <v>-7.0432819968135956</v>
      </c>
      <c r="G15" s="8">
        <f t="shared" si="2"/>
        <v>7.1906189268421228</v>
      </c>
    </row>
    <row r="16" spans="1:7" x14ac:dyDescent="0.2">
      <c r="A16" s="3" t="s">
        <v>20</v>
      </c>
      <c r="B16" s="4">
        <v>1015</v>
      </c>
      <c r="C16" s="4">
        <v>941</v>
      </c>
      <c r="D16" s="4">
        <f t="shared" si="3"/>
        <v>1956</v>
      </c>
      <c r="E16" s="8">
        <f t="shared" si="1"/>
        <v>6.6361556064073222</v>
      </c>
      <c r="F16" s="9">
        <f t="shared" si="4"/>
        <v>-6.2466808284652151</v>
      </c>
      <c r="G16" s="8">
        <f t="shared" si="2"/>
        <v>6.442899963766922</v>
      </c>
    </row>
    <row r="17" spans="1:7" x14ac:dyDescent="0.2">
      <c r="A17" s="3" t="s">
        <v>21</v>
      </c>
      <c r="B17" s="4">
        <v>1023</v>
      </c>
      <c r="C17" s="4">
        <v>920</v>
      </c>
      <c r="D17" s="4">
        <f t="shared" si="3"/>
        <v>1943</v>
      </c>
      <c r="E17" s="8">
        <f t="shared" si="1"/>
        <v>6.688460281137627</v>
      </c>
      <c r="F17" s="9">
        <f t="shared" si="4"/>
        <v>-6.1072756240042487</v>
      </c>
      <c r="G17" s="8">
        <f t="shared" si="2"/>
        <v>6.4000790539872856</v>
      </c>
    </row>
    <row r="18" spans="1:7" x14ac:dyDescent="0.2">
      <c r="A18" s="3" t="s">
        <v>22</v>
      </c>
      <c r="B18" s="4">
        <v>985</v>
      </c>
      <c r="C18" s="4">
        <v>875</v>
      </c>
      <c r="D18" s="4">
        <f t="shared" si="3"/>
        <v>1860</v>
      </c>
      <c r="E18" s="8">
        <f t="shared" si="1"/>
        <v>6.4400130761686825</v>
      </c>
      <c r="F18" s="9">
        <f t="shared" si="4"/>
        <v>-5.8085501858736057</v>
      </c>
      <c r="G18" s="8">
        <f t="shared" si="2"/>
        <v>6.1266840146249875</v>
      </c>
    </row>
    <row r="19" spans="1:7" x14ac:dyDescent="0.2">
      <c r="A19" s="3" t="s">
        <v>23</v>
      </c>
      <c r="B19" s="4">
        <v>800</v>
      </c>
      <c r="C19" s="4">
        <v>774</v>
      </c>
      <c r="D19" s="4">
        <f t="shared" si="3"/>
        <v>1574</v>
      </c>
      <c r="E19" s="8">
        <f t="shared" si="1"/>
        <v>5.2304674730304024</v>
      </c>
      <c r="F19" s="9">
        <f t="shared" si="4"/>
        <v>-5.138077535847053</v>
      </c>
      <c r="G19" s="8">
        <f t="shared" si="2"/>
        <v>5.184623999472973</v>
      </c>
    </row>
    <row r="20" spans="1:7" x14ac:dyDescent="0.2">
      <c r="A20" s="3" t="s">
        <v>24</v>
      </c>
      <c r="B20" s="4">
        <v>501</v>
      </c>
      <c r="C20" s="4">
        <v>451</v>
      </c>
      <c r="D20" s="4">
        <f t="shared" si="3"/>
        <v>952</v>
      </c>
      <c r="E20" s="8">
        <f t="shared" si="1"/>
        <v>3.2755802549852895</v>
      </c>
      <c r="F20" s="9">
        <f t="shared" si="4"/>
        <v>-2.9938927243759959</v>
      </c>
      <c r="G20" s="8">
        <f t="shared" si="2"/>
        <v>3.1358081623241869</v>
      </c>
    </row>
    <row r="21" spans="1:7" x14ac:dyDescent="0.2">
      <c r="A21" s="3" t="s">
        <v>25</v>
      </c>
      <c r="B21" s="4">
        <v>342</v>
      </c>
      <c r="C21" s="4">
        <v>233</v>
      </c>
      <c r="D21" s="4">
        <f t="shared" si="3"/>
        <v>575</v>
      </c>
      <c r="E21" s="8">
        <f t="shared" si="1"/>
        <v>2.2360248447204971</v>
      </c>
      <c r="F21" s="9">
        <f t="shared" si="4"/>
        <v>-1.5467339352097715</v>
      </c>
      <c r="G21" s="8">
        <f t="shared" si="2"/>
        <v>1.8940017787147139</v>
      </c>
    </row>
    <row r="22" spans="1:7" x14ac:dyDescent="0.2">
      <c r="A22" s="3" t="s">
        <v>26</v>
      </c>
      <c r="B22" s="4">
        <v>154</v>
      </c>
      <c r="C22" s="4">
        <v>91</v>
      </c>
      <c r="D22" s="4">
        <f t="shared" si="3"/>
        <v>245</v>
      </c>
      <c r="E22" s="8">
        <f t="shared" si="1"/>
        <v>1.0068649885583525</v>
      </c>
      <c r="F22" s="9">
        <f t="shared" si="4"/>
        <v>-0.60408921933085502</v>
      </c>
      <c r="G22" s="8">
        <f t="shared" si="2"/>
        <v>0.80700945353931286</v>
      </c>
    </row>
    <row r="23" spans="1:7" x14ac:dyDescent="0.2">
      <c r="A23" s="3" t="s">
        <v>3</v>
      </c>
      <c r="B23" s="4">
        <v>71</v>
      </c>
      <c r="C23" s="4">
        <v>20</v>
      </c>
      <c r="D23" s="4">
        <f t="shared" si="3"/>
        <v>91</v>
      </c>
      <c r="E23" s="8">
        <f t="shared" si="1"/>
        <v>0.46420398823144815</v>
      </c>
      <c r="F23" s="9">
        <f t="shared" si="4"/>
        <v>-0.13276686139139671</v>
      </c>
      <c r="G23" s="8">
        <f t="shared" si="2"/>
        <v>0.29974636845745906</v>
      </c>
    </row>
  </sheetData>
  <pageMargins left="0.7" right="0.7" top="0.75" bottom="0.75" header="0.3" footer="0.3"/>
  <ignoredErrors>
    <ignoredError sqref="F3:F23 D3:E3 G3" calculatedColumn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9237F-61DF-4A3C-8244-423AD1C8F2FD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</vt:lpstr>
      <vt:lpstr>Sociolog3</vt:lpstr>
    </vt:vector>
  </TitlesOfParts>
  <Company>ÅSUB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Jonas Karlsson</cp:lastModifiedBy>
  <dcterms:created xsi:type="dcterms:W3CDTF">2008-11-13T10:27:42Z</dcterms:created>
  <dcterms:modified xsi:type="dcterms:W3CDTF">2023-04-06T07:22:29Z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f08f8424d5064127ad456f7f7ffce298</vt:lpwstr>
  </property>
</Properties>
</file>