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45" windowWidth="10950" windowHeight="11040"/>
  </bookViews>
  <sheets>
    <sheet name="Rörelsen 1971-2016" sheetId="1" r:id="rId1"/>
    <sheet name="Flyttning 1971-2016" sheetId="2" r:id="rId2"/>
    <sheet name="Rörelsen kommun" sheetId="3" r:id="rId3"/>
    <sheet name="Invånare kommun 1980-2016 " sheetId="4" r:id="rId4"/>
  </sheets>
  <calcPr calcId="145621"/>
</workbook>
</file>

<file path=xl/calcChain.xml><?xml version="1.0" encoding="utf-8"?>
<calcChain xmlns="http://schemas.openxmlformats.org/spreadsheetml/2006/main">
  <c r="V20" i="2" l="1"/>
  <c r="J21" i="4" l="1"/>
  <c r="J22" i="4"/>
  <c r="U6" i="2"/>
  <c r="U5" i="2"/>
  <c r="U20" i="2"/>
  <c r="U16" i="2"/>
  <c r="U11" i="2"/>
  <c r="J20" i="4" l="1"/>
  <c r="J23" i="4" s="1"/>
  <c r="U7" i="2"/>
  <c r="U9" i="1" l="1"/>
  <c r="U10" i="1" s="1"/>
  <c r="U12" i="1" s="1"/>
  <c r="U6" i="1"/>
  <c r="K22" i="4"/>
  <c r="I22" i="4"/>
  <c r="H22" i="4"/>
  <c r="K21" i="4"/>
  <c r="I21" i="4"/>
  <c r="H21" i="4"/>
  <c r="K20" i="4" l="1"/>
  <c r="K23" i="4" s="1"/>
  <c r="H20" i="4"/>
  <c r="H23" i="4" s="1"/>
  <c r="I20" i="4"/>
  <c r="I23" i="4" s="1"/>
  <c r="T20" i="2"/>
  <c r="S20" i="2"/>
  <c r="V16" i="2"/>
  <c r="T16" i="2"/>
  <c r="S16" i="2"/>
  <c r="S7" i="2" s="1"/>
  <c r="T11" i="2"/>
  <c r="S11" i="2"/>
  <c r="T7" i="2"/>
  <c r="T6" i="2"/>
  <c r="S6" i="2"/>
  <c r="T5" i="2"/>
  <c r="S5" i="2"/>
  <c r="V7" i="2" l="1"/>
  <c r="T9" i="1"/>
  <c r="T10" i="1" s="1"/>
  <c r="T12" i="1" s="1"/>
  <c r="S9" i="1"/>
  <c r="S10" i="1" s="1"/>
  <c r="S12" i="1" s="1"/>
  <c r="R9" i="1"/>
  <c r="R10" i="1" s="1"/>
  <c r="R12" i="1" s="1"/>
  <c r="Q9" i="1"/>
  <c r="Q10" i="1" s="1"/>
  <c r="Q12" i="1" s="1"/>
  <c r="V6" i="1"/>
  <c r="V10" i="1" s="1"/>
  <c r="V12" i="1" s="1"/>
  <c r="T6" i="1"/>
  <c r="S6" i="1"/>
  <c r="R6" i="1"/>
  <c r="Q6" i="1"/>
</calcChain>
</file>

<file path=xl/sharedStrings.xml><?xml version="1.0" encoding="utf-8"?>
<sst xmlns="http://schemas.openxmlformats.org/spreadsheetml/2006/main" count="138" uniqueCount="70">
  <si>
    <t>Ålands statistik- och utredningsbyrå</t>
  </si>
  <si>
    <r>
      <t xml:space="preserve">1971-1980 </t>
    </r>
    <r>
      <rPr>
        <vertAlign val="superscript"/>
        <sz val="9"/>
        <rFont val="Calibri"/>
        <family val="2"/>
      </rPr>
      <t>1)</t>
    </r>
  </si>
  <si>
    <r>
      <t xml:space="preserve">1981-1990 </t>
    </r>
    <r>
      <rPr>
        <vertAlign val="superscript"/>
        <sz val="9"/>
        <rFont val="Calibri"/>
        <family val="2"/>
      </rPr>
      <t>1)</t>
    </r>
  </si>
  <si>
    <r>
      <t xml:space="preserve">1991-2000 </t>
    </r>
    <r>
      <rPr>
        <vertAlign val="superscript"/>
        <sz val="9"/>
        <rFont val="Calibri"/>
        <family val="2"/>
      </rPr>
      <t>1)</t>
    </r>
  </si>
  <si>
    <r>
      <t xml:space="preserve">2001-2010 </t>
    </r>
    <r>
      <rPr>
        <vertAlign val="superscript"/>
        <sz val="9"/>
        <rFont val="Calibri"/>
        <family val="2"/>
      </rPr>
      <t>1)</t>
    </r>
  </si>
  <si>
    <t>2)</t>
  </si>
  <si>
    <t>Födda</t>
  </si>
  <si>
    <t>Döda</t>
  </si>
  <si>
    <t>Födelsenetto</t>
  </si>
  <si>
    <t>Inflyttade</t>
  </si>
  <si>
    <t>..</t>
  </si>
  <si>
    <t>Utflyttade</t>
  </si>
  <si>
    <t>Flyttningsnetto</t>
  </si>
  <si>
    <t>Folkökning</t>
  </si>
  <si>
    <t>Korrigering</t>
  </si>
  <si>
    <t>-</t>
  </si>
  <si>
    <t>Hela förändringen</t>
  </si>
  <si>
    <t>Vigda par</t>
  </si>
  <si>
    <t>Skilsmässor</t>
  </si>
  <si>
    <r>
      <t xml:space="preserve">1) </t>
    </r>
    <r>
      <rPr>
        <sz val="8"/>
        <rFont val="Calibri"/>
        <family val="2"/>
      </rPr>
      <t>Årsmedeltal</t>
    </r>
  </si>
  <si>
    <r>
      <t>2)</t>
    </r>
    <r>
      <rPr>
        <sz val="8"/>
        <rFont val="Calibri"/>
        <family val="2"/>
      </rPr>
      <t xml:space="preserve"> Preliminära siffror</t>
    </r>
  </si>
  <si>
    <t xml:space="preserve">Källa: ÅSUB Befolkning, Statistikcentralen </t>
  </si>
  <si>
    <t>In- och ut- flyttningsland</t>
  </si>
  <si>
    <r>
      <t xml:space="preserve">1971- 1980 </t>
    </r>
    <r>
      <rPr>
        <vertAlign val="superscript"/>
        <sz val="9"/>
        <rFont val="Calibri"/>
        <family val="2"/>
      </rPr>
      <t>1)</t>
    </r>
  </si>
  <si>
    <t>Flyttning totalt</t>
  </si>
  <si>
    <t>Netto</t>
  </si>
  <si>
    <t>Finland</t>
  </si>
  <si>
    <t>Sverige och</t>
  </si>
  <si>
    <t>övriga Norden</t>
  </si>
  <si>
    <t>Övriga länder</t>
  </si>
  <si>
    <t>Källa: ÅSUB Befolkning, Statistikcentralen</t>
  </si>
  <si>
    <t>Kommun</t>
  </si>
  <si>
    <t xml:space="preserve">  Födelse-</t>
  </si>
  <si>
    <t>Flyttnings-</t>
  </si>
  <si>
    <t>Folk-</t>
  </si>
  <si>
    <t>Vigslar</t>
  </si>
  <si>
    <t>Skils-</t>
  </si>
  <si>
    <t>netto</t>
  </si>
  <si>
    <t>ökning</t>
  </si>
  <si>
    <t>mässor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</si>
  <si>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</si>
  <si>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</si>
  <si>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</si>
  <si>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</si>
  <si>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</si>
  <si>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</si>
  <si>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</si>
  <si>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</si>
  <si>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</si>
  <si>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</si>
  <si>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</si>
  <si>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</si>
  <si>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</si>
  <si>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</si>
  <si>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</si>
  <si>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</si>
  <si>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</si>
  <si>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 Landsbygden</t>
  </si>
  <si>
    <t>- Skärgården</t>
  </si>
  <si>
    <t>Hela Åland</t>
  </si>
  <si>
    <r>
      <t>1)</t>
    </r>
    <r>
      <rPr>
        <sz val="8"/>
        <rFont val="Calibri"/>
        <family val="2"/>
      </rPr>
      <t xml:space="preserve"> Preliminära siffror</t>
    </r>
  </si>
  <si>
    <t>Befolkningsrörelsen för Åland 1971-2015 samt preliminära siffror för 2016</t>
  </si>
  <si>
    <r>
      <t xml:space="preserve">2016 </t>
    </r>
    <r>
      <rPr>
        <vertAlign val="superscript"/>
        <sz val="9"/>
        <rFont val="Calibri"/>
        <family val="2"/>
      </rPr>
      <t>2)</t>
    </r>
  </si>
  <si>
    <t>Befolkningsrörelsen efter kommun 2016. Preliminära siffror</t>
  </si>
  <si>
    <t>Antal invånare efter kommun 1980-2015 samt preliminära siffror för 2016</t>
  </si>
  <si>
    <r>
      <t>2016</t>
    </r>
    <r>
      <rPr>
        <vertAlign val="superscript"/>
        <sz val="9"/>
        <rFont val="Calibri"/>
        <family val="2"/>
      </rPr>
      <t>1)</t>
    </r>
  </si>
  <si>
    <t>Senast uppdaterad 31.1.2017</t>
  </si>
  <si>
    <t>Se de övriga bladen för mera detaljerade siffror om flyttnings-</t>
  </si>
  <si>
    <t>rörelsen samt för kommunvisa uppgifter</t>
  </si>
  <si>
    <t>Flyttningsrörelsen till och från Åland efter land 1971-2015 samt preliminära siffror för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</si>
</sst>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k_r_-;\-* #,##0\ _k_r_-;_-* &quot;-&quot;??\ _k_r_-;_-@_-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name val="Calibri"/>
      <family val="2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0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6" fillId="0" borderId="2" xfId="0" applyFont="1" applyBorder="1"/>
    <xf numFmtId="0" fontId="4" fillId="0" borderId="0" xfId="0" applyFont="1" applyBorder="1"/>
    <xf numFmtId="1" fontId="4" fillId="0" borderId="0" xfId="0" applyNumberFormat="1" applyFont="1" applyBorder="1"/>
    <xf numFmtId="1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Border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/>
    <xf numFmtId="0" fontId="4" fillId="0" borderId="0" xfId="0" quotePrefix="1" applyFont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7" fillId="0" borderId="0" xfId="0" applyFont="1" applyBorder="1"/>
    <xf numFmtId="1" fontId="7" fillId="0" borderId="0" xfId="0" applyNumberFormat="1" applyFont="1" applyFill="1" applyBorder="1" applyAlignment="1">
      <alignment horizontal="right"/>
    </xf>
    <xf numFmtId="1" fontId="7" fillId="0" borderId="0" xfId="0" applyNumberFormat="1" applyFont="1" applyBorder="1" applyAlignment="1">
      <alignment horizontal="right"/>
    </xf>
    <xf numFmtId="0" fontId="4" fillId="0" borderId="0" xfId="0" quotePrefix="1" applyFont="1" applyFill="1" applyBorder="1" applyAlignment="1">
      <alignment horizontal="right"/>
    </xf>
    <xf numFmtId="0" fontId="4" fillId="0" borderId="1" xfId="0" quotePrefix="1" applyFont="1" applyBorder="1" applyAlignment="1">
      <alignment horizontal="left"/>
    </xf>
    <xf numFmtId="1" fontId="4" fillId="0" borderId="1" xfId="0" applyNumberFormat="1" applyFont="1" applyBorder="1"/>
    <xf numFmtId="1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Fill="1" applyBorder="1"/>
    <xf numFmtId="0" fontId="8" fillId="0" borderId="0" xfId="0" applyFont="1" applyBorder="1"/>
    <xf numFmtId="0" fontId="3" fillId="0" borderId="0" xfId="0" applyFont="1" applyFill="1" applyBorder="1"/>
    <xf numFmtId="1" fontId="3" fillId="0" borderId="0" xfId="0" applyNumberFormat="1" applyFont="1" applyBorder="1" applyAlignment="1">
      <alignment horizontal="right"/>
    </xf>
    <xf numFmtId="0" fontId="1" fillId="0" borderId="0" xfId="0" applyFont="1" applyBorder="1"/>
    <xf numFmtId="0" fontId="10" fillId="0" borderId="0" xfId="0" quotePrefix="1" applyFont="1" applyBorder="1" applyAlignment="1">
      <alignment horizontal="left"/>
    </xf>
    <xf numFmtId="0" fontId="4" fillId="0" borderId="2" xfId="0" applyFont="1" applyFill="1" applyBorder="1" applyAlignment="1">
      <alignment wrapText="1"/>
    </xf>
    <xf numFmtId="0" fontId="4" fillId="0" borderId="2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right"/>
    </xf>
    <xf numFmtId="0" fontId="4" fillId="0" borderId="0" xfId="0" quotePrefix="1" applyFont="1" applyBorder="1" applyAlignment="1">
      <alignment horizontal="left"/>
    </xf>
    <xf numFmtId="3" fontId="4" fillId="0" borderId="0" xfId="0" applyNumberFormat="1" applyFont="1" applyFill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7" fillId="0" borderId="0" xfId="0" quotePrefix="1" applyNumberFormat="1" applyFont="1" applyBorder="1" applyAlignment="1">
      <alignment horizontal="right"/>
    </xf>
    <xf numFmtId="3" fontId="4" fillId="0" borderId="0" xfId="0" applyNumberFormat="1" applyFont="1" applyBorder="1"/>
    <xf numFmtId="0" fontId="7" fillId="0" borderId="1" xfId="0" applyFont="1" applyBorder="1"/>
    <xf numFmtId="3" fontId="7" fillId="0" borderId="1" xfId="0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Fill="1"/>
    <xf numFmtId="0" fontId="4" fillId="0" borderId="4" xfId="0" applyFont="1" applyBorder="1" applyAlignment="1">
      <alignment horizontal="right"/>
    </xf>
    <xf numFmtId="0" fontId="12" fillId="0" borderId="0" xfId="0" applyFont="1"/>
    <xf numFmtId="0" fontId="4" fillId="0" borderId="5" xfId="0" applyFont="1" applyBorder="1"/>
    <xf numFmtId="0" fontId="4" fillId="0" borderId="5" xfId="0" applyFont="1" applyBorder="1" applyAlignment="1">
      <alignment horizontal="right"/>
    </xf>
    <xf numFmtId="0" fontId="4" fillId="0" borderId="3" xfId="0" applyFont="1" applyBorder="1"/>
    <xf numFmtId="1" fontId="4" fillId="0" borderId="0" xfId="1" applyNumberFormat="1" applyFont="1" applyFill="1" applyBorder="1" applyAlignment="1">
      <alignment horizontal="right"/>
    </xf>
    <xf numFmtId="1" fontId="4" fillId="0" borderId="0" xfId="1" quotePrefix="1" applyNumberFormat="1" applyFont="1" applyFill="1" applyBorder="1" applyAlignment="1">
      <alignment horizontal="right"/>
    </xf>
    <xf numFmtId="1" fontId="4" fillId="0" borderId="0" xfId="1" applyNumberFormat="1" applyFont="1" applyFill="1" applyBorder="1" applyAlignment="1"/>
    <xf numFmtId="1" fontId="4" fillId="0" borderId="0" xfId="1" applyNumberFormat="1" applyFont="1" applyBorder="1" applyAlignment="1"/>
    <xf numFmtId="1" fontId="7" fillId="0" borderId="1" xfId="1" applyNumberFormat="1" applyFont="1" applyFill="1" applyBorder="1" applyAlignment="1"/>
    <xf numFmtId="1" fontId="7" fillId="0" borderId="1" xfId="1" applyNumberFormat="1" applyFont="1" applyFill="1" applyBorder="1" applyAlignment="1">
      <alignment horizontal="right"/>
    </xf>
    <xf numFmtId="1" fontId="7" fillId="0" borderId="0" xfId="1" applyNumberFormat="1" applyFont="1" applyBorder="1" applyAlignment="1"/>
    <xf numFmtId="1" fontId="7" fillId="0" borderId="0" xfId="1" applyNumberFormat="1" applyFont="1" applyBorder="1" applyAlignment="1">
      <alignment horizontal="right"/>
    </xf>
    <xf numFmtId="164" fontId="4" fillId="0" borderId="0" xfId="1" applyNumberFormat="1" applyFont="1" applyBorder="1"/>
    <xf numFmtId="0" fontId="4" fillId="0" borderId="0" xfId="1" applyNumberFormat="1" applyFont="1" applyBorder="1"/>
    <xf numFmtId="0" fontId="4" fillId="0" borderId="0" xfId="0" applyNumberFormat="1" applyFont="1" applyBorder="1"/>
    <xf numFmtId="3" fontId="4" fillId="0" borderId="0" xfId="0" applyNumberFormat="1" applyFont="1"/>
    <xf numFmtId="3" fontId="4" fillId="0" borderId="3" xfId="0" applyNumberFormat="1" applyFont="1" applyBorder="1"/>
    <xf numFmtId="3" fontId="4" fillId="0" borderId="0" xfId="0" applyNumberFormat="1" applyFont="1" applyAlignment="1">
      <alignment horizontal="right"/>
    </xf>
    <xf numFmtId="3" fontId="4" fillId="0" borderId="0" xfId="0" applyNumberFormat="1" applyFont="1" applyFill="1" applyAlignment="1">
      <alignment horizontal="right"/>
    </xf>
    <xf numFmtId="3" fontId="0" fillId="0" borderId="0" xfId="0" applyNumberFormat="1" applyFont="1"/>
    <xf numFmtId="3" fontId="4" fillId="0" borderId="0" xfId="1" applyNumberFormat="1" applyFont="1" applyBorder="1" applyAlignment="1"/>
    <xf numFmtId="3" fontId="4" fillId="0" borderId="0" xfId="1" applyNumberFormat="1" applyFont="1" applyBorder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3" fontId="7" fillId="0" borderId="1" xfId="0" applyNumberFormat="1" applyFont="1" applyBorder="1"/>
    <xf numFmtId="3" fontId="7" fillId="0" borderId="1" xfId="1" applyNumberFormat="1" applyFont="1" applyBorder="1" applyAlignment="1">
      <alignment horizontal="right"/>
    </xf>
    <xf numFmtId="3" fontId="7" fillId="0" borderId="1" xfId="1" applyNumberFormat="1" applyFont="1" applyFill="1" applyBorder="1" applyAlignment="1">
      <alignment horizontal="right"/>
    </xf>
    <xf numFmtId="0" fontId="13" fillId="0" borderId="0" xfId="0" applyFont="1"/>
    <xf numFmtId="3" fontId="7" fillId="0" borderId="0" xfId="0" applyNumberFormat="1" applyFont="1" applyFill="1" applyBorder="1" applyAlignment="1">
      <alignment horizontal="right"/>
    </xf>
    <xf numFmtId="3" fontId="7" fillId="0" borderId="0" xfId="0" quotePrefix="1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1" fontId="4" fillId="0" borderId="3" xfId="0" applyNumberFormat="1" applyFont="1" applyBorder="1" applyAlignment="1"/>
    <xf numFmtId="0" fontId="4" fillId="0" borderId="3" xfId="0" applyFont="1" applyBorder="1" applyAlignment="1"/>
    <xf numFmtId="1" fontId="4" fillId="0" borderId="3" xfId="0" applyNumberFormat="1" applyFont="1" applyBorder="1" applyAlignment="1">
      <alignment horizontal="right"/>
    </xf>
    <xf numFmtId="0" fontId="12" fillId="0" borderId="1" xfId="0" applyFont="1" applyBorder="1"/>
    <xf numFmtId="3" fontId="4" fillId="0" borderId="1" xfId="0" applyNumberFormat="1" applyFont="1" applyFill="1" applyBorder="1" applyAlignment="1">
      <alignment horizontal="right"/>
    </xf>
    <xf numFmtId="0" fontId="14" fillId="2" borderId="0" xfId="0" applyFont="1" applyFill="1"/>
    <xf numFmtId="0" fontId="4" fillId="0" borderId="2" xfId="0" applyFont="1" applyBorder="1" applyAlignment="1">
      <alignment horizontal="right" wrapText="1"/>
    </xf>
    <xf numFmtId="0" fontId="4" fillId="0" borderId="4" xfId="0" applyFont="1" applyBorder="1" applyAlignment="1">
      <alignment horizontal="right"/>
    </xf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167641</xdr:rowOff>
    </xdr:from>
    <xdr:to>
      <xdr:col>12</xdr:col>
      <xdr:colOff>304800</xdr:colOff>
      <xdr:row>31</xdr:row>
      <xdr:rowOff>68581</xdr:rowOff>
    </xdr:to>
    <xdr:pic>
      <xdr:nvPicPr>
        <xdr:cNvPr id="9" name="Bildobjekt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61361"/>
          <a:ext cx="5349240" cy="2644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8</xdr:col>
      <xdr:colOff>137295</xdr:colOff>
      <xdr:row>35</xdr:row>
      <xdr:rowOff>66720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92880"/>
          <a:ext cx="3185295" cy="2383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26</xdr:row>
      <xdr:rowOff>175260</xdr:rowOff>
    </xdr:from>
    <xdr:to>
      <xdr:col>4</xdr:col>
      <xdr:colOff>454006</xdr:colOff>
      <xdr:row>40</xdr:row>
      <xdr:rowOff>62940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" y="4541520"/>
          <a:ext cx="3166726" cy="24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showGridLines="0" tabSelected="1" workbookViewId="0"/>
  </sheetViews>
  <sheetFormatPr defaultColWidth="9.140625" defaultRowHeight="15" x14ac:dyDescent="0.25"/>
  <cols>
    <col min="1" max="1" width="15.42578125" style="2" customWidth="1"/>
    <col min="2" max="4" width="6.28515625" style="2" customWidth="1"/>
    <col min="5" max="5" width="6" style="2" customWidth="1"/>
    <col min="6" max="6" width="1.140625" style="2" customWidth="1"/>
    <col min="7" max="22" width="5.28515625" style="2" customWidth="1"/>
    <col min="23" max="23" width="1.28515625" style="2" customWidth="1"/>
    <col min="24" max="16384" width="9.140625" style="2"/>
  </cols>
  <sheetData>
    <row r="1" spans="1:23" x14ac:dyDescent="0.25">
      <c r="A1" s="1" t="s">
        <v>0</v>
      </c>
    </row>
    <row r="2" spans="1:23" ht="15.75" thickBot="1" x14ac:dyDescent="0.3">
      <c r="A2" s="3" t="s">
        <v>61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6"/>
    </row>
    <row r="3" spans="1:23" ht="30" customHeight="1" x14ac:dyDescent="0.3">
      <c r="A3" s="7"/>
      <c r="B3" s="8" t="s">
        <v>1</v>
      </c>
      <c r="C3" s="8" t="s">
        <v>2</v>
      </c>
      <c r="D3" s="8" t="s">
        <v>3</v>
      </c>
      <c r="E3" s="87" t="s">
        <v>4</v>
      </c>
      <c r="F3" s="87"/>
      <c r="G3" s="10">
        <v>2001</v>
      </c>
      <c r="H3" s="10">
        <v>2002</v>
      </c>
      <c r="I3" s="10">
        <v>2003</v>
      </c>
      <c r="J3" s="10">
        <v>2004</v>
      </c>
      <c r="K3" s="10">
        <v>2005</v>
      </c>
      <c r="L3" s="10">
        <v>2006</v>
      </c>
      <c r="M3" s="10">
        <v>2007</v>
      </c>
      <c r="N3" s="10">
        <v>2008</v>
      </c>
      <c r="O3" s="10">
        <v>2009</v>
      </c>
      <c r="P3" s="11">
        <v>2010</v>
      </c>
      <c r="Q3" s="11">
        <v>2011</v>
      </c>
      <c r="R3" s="11">
        <v>2012</v>
      </c>
      <c r="S3" s="12">
        <v>2013</v>
      </c>
      <c r="T3" s="12">
        <v>2014</v>
      </c>
      <c r="U3" s="50">
        <v>2015</v>
      </c>
      <c r="V3" s="12">
        <v>2016</v>
      </c>
      <c r="W3" s="13" t="s">
        <v>5</v>
      </c>
    </row>
    <row r="4" spans="1:23" x14ac:dyDescent="0.25">
      <c r="A4" s="14" t="s">
        <v>6</v>
      </c>
      <c r="B4" s="15">
        <v>282.8</v>
      </c>
      <c r="C4" s="15">
        <v>297.3</v>
      </c>
      <c r="D4" s="15">
        <v>305.10000000000002</v>
      </c>
      <c r="E4" s="16">
        <v>279.10000000000002</v>
      </c>
      <c r="F4" s="16"/>
      <c r="G4" s="14">
        <v>283</v>
      </c>
      <c r="H4" s="14">
        <v>269</v>
      </c>
      <c r="I4" s="14">
        <v>262</v>
      </c>
      <c r="J4" s="14">
        <v>281</v>
      </c>
      <c r="K4" s="14">
        <v>268</v>
      </c>
      <c r="L4" s="14">
        <v>295</v>
      </c>
      <c r="M4" s="14">
        <v>286</v>
      </c>
      <c r="N4" s="14">
        <v>294</v>
      </c>
      <c r="O4" s="14">
        <v>267</v>
      </c>
      <c r="P4" s="14">
        <v>286</v>
      </c>
      <c r="Q4" s="14">
        <v>285</v>
      </c>
      <c r="R4" s="14">
        <v>292</v>
      </c>
      <c r="S4" s="14">
        <v>287</v>
      </c>
      <c r="T4" s="17">
        <v>282</v>
      </c>
      <c r="U4" s="17">
        <v>275</v>
      </c>
      <c r="V4" s="17">
        <v>293</v>
      </c>
      <c r="W4" s="14"/>
    </row>
    <row r="5" spans="1:23" x14ac:dyDescent="0.25">
      <c r="A5" s="14" t="s">
        <v>7</v>
      </c>
      <c r="B5" s="15">
        <v>219.8</v>
      </c>
      <c r="C5" s="15">
        <v>231.7</v>
      </c>
      <c r="D5" s="15">
        <v>259.7</v>
      </c>
      <c r="E5" s="16">
        <v>248.9</v>
      </c>
      <c r="F5" s="16"/>
      <c r="G5" s="14">
        <v>228</v>
      </c>
      <c r="H5" s="14">
        <v>236</v>
      </c>
      <c r="I5" s="14">
        <v>268</v>
      </c>
      <c r="J5" s="14">
        <v>262</v>
      </c>
      <c r="K5" s="14">
        <v>259</v>
      </c>
      <c r="L5" s="14">
        <v>257</v>
      </c>
      <c r="M5" s="14">
        <v>249</v>
      </c>
      <c r="N5" s="14">
        <v>250</v>
      </c>
      <c r="O5" s="14">
        <v>247</v>
      </c>
      <c r="P5" s="14">
        <v>233</v>
      </c>
      <c r="Q5" s="14">
        <v>277</v>
      </c>
      <c r="R5" s="14">
        <v>323</v>
      </c>
      <c r="S5" s="14">
        <v>269</v>
      </c>
      <c r="T5" s="17">
        <v>251</v>
      </c>
      <c r="U5" s="17">
        <v>285</v>
      </c>
      <c r="V5" s="17">
        <v>296</v>
      </c>
      <c r="W5" s="14"/>
    </row>
    <row r="6" spans="1:23" x14ac:dyDescent="0.25">
      <c r="A6" s="14" t="s">
        <v>8</v>
      </c>
      <c r="B6" s="18">
        <v>63</v>
      </c>
      <c r="C6" s="16">
        <v>65.600000000000023</v>
      </c>
      <c r="D6" s="16">
        <v>45.400000000000034</v>
      </c>
      <c r="E6" s="19">
        <v>30.200000000000017</v>
      </c>
      <c r="F6" s="16"/>
      <c r="G6" s="16">
        <v>55</v>
      </c>
      <c r="H6" s="16">
        <v>33</v>
      </c>
      <c r="I6" s="16">
        <v>-6</v>
      </c>
      <c r="J6" s="16">
        <v>19</v>
      </c>
      <c r="K6" s="16">
        <v>9</v>
      </c>
      <c r="L6" s="16">
        <v>38</v>
      </c>
      <c r="M6" s="16">
        <v>37</v>
      </c>
      <c r="N6" s="16">
        <v>44</v>
      </c>
      <c r="O6" s="16">
        <v>20</v>
      </c>
      <c r="P6" s="16">
        <v>53</v>
      </c>
      <c r="Q6" s="16">
        <f t="shared" ref="Q6:V6" si="0">SUM(Q4-Q5)</f>
        <v>8</v>
      </c>
      <c r="R6" s="16">
        <f t="shared" si="0"/>
        <v>-31</v>
      </c>
      <c r="S6" s="16">
        <f t="shared" si="0"/>
        <v>18</v>
      </c>
      <c r="T6" s="19">
        <f t="shared" si="0"/>
        <v>31</v>
      </c>
      <c r="U6" s="19">
        <f t="shared" si="0"/>
        <v>-10</v>
      </c>
      <c r="V6" s="19">
        <f t="shared" si="0"/>
        <v>-3</v>
      </c>
      <c r="W6" s="17"/>
    </row>
    <row r="7" spans="1:23" ht="14.45" x14ac:dyDescent="0.3">
      <c r="A7" s="14" t="s">
        <v>9</v>
      </c>
      <c r="B7" s="20">
        <v>536.29999999999995</v>
      </c>
      <c r="C7" s="20">
        <v>441.8</v>
      </c>
      <c r="D7" s="20">
        <v>478.6</v>
      </c>
      <c r="E7" s="19">
        <v>839.6</v>
      </c>
      <c r="F7" s="18"/>
      <c r="G7" s="14">
        <v>728</v>
      </c>
      <c r="H7" s="14">
        <v>852</v>
      </c>
      <c r="I7" s="21">
        <v>766</v>
      </c>
      <c r="J7" s="18">
        <v>813</v>
      </c>
      <c r="K7" s="18">
        <v>844</v>
      </c>
      <c r="L7" s="18">
        <v>763</v>
      </c>
      <c r="M7" s="18">
        <v>850</v>
      </c>
      <c r="N7" s="18">
        <v>954</v>
      </c>
      <c r="O7" s="18">
        <v>953</v>
      </c>
      <c r="P7" s="18">
        <v>873</v>
      </c>
      <c r="Q7" s="18">
        <v>955</v>
      </c>
      <c r="R7" s="18">
        <v>885</v>
      </c>
      <c r="S7" s="18">
        <v>861</v>
      </c>
      <c r="T7" s="22">
        <v>939</v>
      </c>
      <c r="U7" s="22">
        <v>889</v>
      </c>
      <c r="V7" s="22" t="s">
        <v>10</v>
      </c>
      <c r="W7" s="22"/>
    </row>
    <row r="8" spans="1:23" ht="14.45" x14ac:dyDescent="0.3">
      <c r="A8" s="14" t="s">
        <v>11</v>
      </c>
      <c r="B8" s="20">
        <v>401.7</v>
      </c>
      <c r="C8" s="20">
        <v>333.4</v>
      </c>
      <c r="D8" s="20">
        <v>420</v>
      </c>
      <c r="E8" s="19">
        <v>653.79999999999995</v>
      </c>
      <c r="F8" s="18"/>
      <c r="G8" s="14">
        <v>558</v>
      </c>
      <c r="H8" s="14">
        <v>631</v>
      </c>
      <c r="I8" s="21">
        <v>667</v>
      </c>
      <c r="J8" s="18">
        <v>640</v>
      </c>
      <c r="K8" s="18">
        <v>639</v>
      </c>
      <c r="L8" s="18">
        <v>675</v>
      </c>
      <c r="M8" s="18">
        <v>673</v>
      </c>
      <c r="N8" s="18">
        <v>706</v>
      </c>
      <c r="O8" s="18">
        <v>700</v>
      </c>
      <c r="P8" s="18">
        <v>649</v>
      </c>
      <c r="Q8" s="18">
        <v>622</v>
      </c>
      <c r="R8" s="18">
        <v>708</v>
      </c>
      <c r="S8" s="18">
        <v>714</v>
      </c>
      <c r="T8" s="22">
        <v>702</v>
      </c>
      <c r="U8" s="22">
        <v>815</v>
      </c>
      <c r="V8" s="22" t="s">
        <v>10</v>
      </c>
      <c r="W8" s="22"/>
    </row>
    <row r="9" spans="1:23" ht="14.45" x14ac:dyDescent="0.3">
      <c r="A9" s="14" t="s">
        <v>12</v>
      </c>
      <c r="B9" s="19">
        <v>134.59999999999997</v>
      </c>
      <c r="C9" s="19">
        <v>108.40000000000003</v>
      </c>
      <c r="D9" s="19">
        <v>58.600000000000023</v>
      </c>
      <c r="E9" s="16">
        <v>185.80000000000007</v>
      </c>
      <c r="F9" s="16"/>
      <c r="G9" s="16">
        <v>170</v>
      </c>
      <c r="H9" s="16">
        <v>221</v>
      </c>
      <c r="I9" s="16">
        <v>99</v>
      </c>
      <c r="J9" s="16">
        <v>173</v>
      </c>
      <c r="K9" s="16">
        <v>205</v>
      </c>
      <c r="L9" s="16">
        <v>88</v>
      </c>
      <c r="M9" s="16">
        <v>177</v>
      </c>
      <c r="N9" s="16">
        <v>248</v>
      </c>
      <c r="O9" s="16">
        <v>253</v>
      </c>
      <c r="P9" s="16">
        <v>224</v>
      </c>
      <c r="Q9" s="16">
        <f>SUM(Q7-Q8)</f>
        <v>333</v>
      </c>
      <c r="R9" s="16">
        <f>SUM(R7-R8)</f>
        <v>177</v>
      </c>
      <c r="S9" s="16">
        <f>SUM(S7-S8)</f>
        <v>147</v>
      </c>
      <c r="T9" s="16">
        <f>SUM(T7-T8)</f>
        <v>237</v>
      </c>
      <c r="U9" s="16">
        <f>SUM(U7-U8)</f>
        <v>74</v>
      </c>
      <c r="V9" s="17">
        <v>239</v>
      </c>
      <c r="W9" s="17"/>
    </row>
    <row r="10" spans="1:23" x14ac:dyDescent="0.25">
      <c r="A10" s="23" t="s">
        <v>13</v>
      </c>
      <c r="B10" s="24">
        <v>197.59999999999997</v>
      </c>
      <c r="C10" s="24">
        <v>174.00000000000006</v>
      </c>
      <c r="D10" s="24">
        <v>104.00000000000006</v>
      </c>
      <c r="E10" s="25">
        <v>216.00000000000009</v>
      </c>
      <c r="F10" s="25"/>
      <c r="G10" s="25">
        <v>225</v>
      </c>
      <c r="H10" s="25">
        <v>254</v>
      </c>
      <c r="I10" s="25">
        <v>93</v>
      </c>
      <c r="J10" s="25">
        <v>192</v>
      </c>
      <c r="K10" s="25">
        <v>214</v>
      </c>
      <c r="L10" s="25">
        <v>126</v>
      </c>
      <c r="M10" s="25">
        <v>214</v>
      </c>
      <c r="N10" s="25">
        <v>292</v>
      </c>
      <c r="O10" s="25">
        <v>273</v>
      </c>
      <c r="P10" s="25">
        <v>277</v>
      </c>
      <c r="Q10" s="25">
        <f t="shared" ref="Q10:V10" si="1">SUM(Q9,Q6)</f>
        <v>341</v>
      </c>
      <c r="R10" s="25">
        <f t="shared" si="1"/>
        <v>146</v>
      </c>
      <c r="S10" s="25">
        <f t="shared" si="1"/>
        <v>165</v>
      </c>
      <c r="T10" s="24">
        <f t="shared" si="1"/>
        <v>268</v>
      </c>
      <c r="U10" s="24">
        <f t="shared" si="1"/>
        <v>64</v>
      </c>
      <c r="V10" s="24">
        <f t="shared" si="1"/>
        <v>236</v>
      </c>
      <c r="W10" s="17"/>
    </row>
    <row r="11" spans="1:23" ht="14.45" x14ac:dyDescent="0.3">
      <c r="A11" s="14" t="s">
        <v>14</v>
      </c>
      <c r="B11" s="19">
        <v>14.1</v>
      </c>
      <c r="C11" s="19">
        <v>8.1</v>
      </c>
      <c r="D11" s="19">
        <v>13.2</v>
      </c>
      <c r="E11" s="16">
        <v>7.1</v>
      </c>
      <c r="F11" s="16"/>
      <c r="G11" s="16">
        <v>7</v>
      </c>
      <c r="H11" s="16">
        <v>-5</v>
      </c>
      <c r="I11" s="16">
        <v>-3</v>
      </c>
      <c r="J11" s="16">
        <v>-9</v>
      </c>
      <c r="K11" s="16">
        <v>22</v>
      </c>
      <c r="L11" s="16">
        <v>31</v>
      </c>
      <c r="M11" s="16">
        <v>16</v>
      </c>
      <c r="N11" s="16">
        <v>11</v>
      </c>
      <c r="O11" s="16">
        <v>5</v>
      </c>
      <c r="P11" s="16">
        <v>-4</v>
      </c>
      <c r="Q11" s="16">
        <v>7</v>
      </c>
      <c r="R11" s="16">
        <v>1</v>
      </c>
      <c r="S11" s="16">
        <v>-1</v>
      </c>
      <c r="T11" s="26">
        <v>-18</v>
      </c>
      <c r="U11" s="26">
        <v>3</v>
      </c>
      <c r="V11" s="26" t="s">
        <v>10</v>
      </c>
      <c r="W11" s="17"/>
    </row>
    <row r="12" spans="1:23" x14ac:dyDescent="0.25">
      <c r="A12" s="23" t="s">
        <v>16</v>
      </c>
      <c r="B12" s="24">
        <v>211.69999999999996</v>
      </c>
      <c r="C12" s="24">
        <v>182.10000000000005</v>
      </c>
      <c r="D12" s="24">
        <v>117.20000000000006</v>
      </c>
      <c r="E12" s="25">
        <v>223.10000000000008</v>
      </c>
      <c r="F12" s="25"/>
      <c r="G12" s="25">
        <v>232</v>
      </c>
      <c r="H12" s="25">
        <v>249</v>
      </c>
      <c r="I12" s="25">
        <v>90</v>
      </c>
      <c r="J12" s="25">
        <v>183</v>
      </c>
      <c r="K12" s="25">
        <v>236</v>
      </c>
      <c r="L12" s="25">
        <v>157</v>
      </c>
      <c r="M12" s="25">
        <v>230</v>
      </c>
      <c r="N12" s="25">
        <v>303</v>
      </c>
      <c r="O12" s="25">
        <v>278</v>
      </c>
      <c r="P12" s="25">
        <v>273</v>
      </c>
      <c r="Q12" s="25">
        <f t="shared" ref="Q12:V12" si="2">SUM(Q10:Q11)</f>
        <v>348</v>
      </c>
      <c r="R12" s="25">
        <f t="shared" si="2"/>
        <v>147</v>
      </c>
      <c r="S12" s="25">
        <f t="shared" si="2"/>
        <v>164</v>
      </c>
      <c r="T12" s="24">
        <f t="shared" si="2"/>
        <v>250</v>
      </c>
      <c r="U12" s="24">
        <f t="shared" si="2"/>
        <v>67</v>
      </c>
      <c r="V12" s="24">
        <f t="shared" si="2"/>
        <v>236</v>
      </c>
      <c r="W12" s="17"/>
    </row>
    <row r="13" spans="1:23" ht="14.45" x14ac:dyDescent="0.3">
      <c r="A13" s="14" t="s">
        <v>17</v>
      </c>
      <c r="B13" s="20">
        <v>105.8</v>
      </c>
      <c r="C13" s="19">
        <v>104.4</v>
      </c>
      <c r="D13" s="19">
        <v>109.9</v>
      </c>
      <c r="E13" s="16">
        <v>118.1</v>
      </c>
      <c r="F13" s="16"/>
      <c r="G13" s="14">
        <v>99</v>
      </c>
      <c r="H13" s="14">
        <v>90</v>
      </c>
      <c r="I13" s="14">
        <v>110</v>
      </c>
      <c r="J13" s="14">
        <v>136</v>
      </c>
      <c r="K13" s="14">
        <v>112</v>
      </c>
      <c r="L13" s="14">
        <v>116</v>
      </c>
      <c r="M13" s="14">
        <v>116</v>
      </c>
      <c r="N13" s="14">
        <v>139</v>
      </c>
      <c r="O13" s="14">
        <v>120</v>
      </c>
      <c r="P13" s="14">
        <v>143</v>
      </c>
      <c r="Q13" s="14">
        <v>113</v>
      </c>
      <c r="R13" s="14">
        <v>141</v>
      </c>
      <c r="S13" s="14">
        <v>118</v>
      </c>
      <c r="T13" s="17">
        <v>115</v>
      </c>
      <c r="U13" s="17">
        <v>118</v>
      </c>
      <c r="V13" s="17">
        <v>124</v>
      </c>
      <c r="W13" s="17"/>
    </row>
    <row r="14" spans="1:23" ht="15.75" thickBot="1" x14ac:dyDescent="0.3">
      <c r="A14" s="27" t="s">
        <v>18</v>
      </c>
      <c r="B14" s="28">
        <v>31.5</v>
      </c>
      <c r="C14" s="29">
        <v>33.799999999999997</v>
      </c>
      <c r="D14" s="29">
        <v>43.2</v>
      </c>
      <c r="E14" s="29">
        <v>54.3</v>
      </c>
      <c r="F14" s="29"/>
      <c r="G14" s="30">
        <v>57</v>
      </c>
      <c r="H14" s="30">
        <v>65</v>
      </c>
      <c r="I14" s="30">
        <v>55</v>
      </c>
      <c r="J14" s="30">
        <v>53</v>
      </c>
      <c r="K14" s="30">
        <v>41</v>
      </c>
      <c r="L14" s="30">
        <v>63</v>
      </c>
      <c r="M14" s="30">
        <v>60</v>
      </c>
      <c r="N14" s="30">
        <v>44</v>
      </c>
      <c r="O14" s="30">
        <v>53</v>
      </c>
      <c r="P14" s="30">
        <v>52</v>
      </c>
      <c r="Q14" s="30">
        <v>53</v>
      </c>
      <c r="R14" s="30">
        <v>63</v>
      </c>
      <c r="S14" s="30">
        <v>54</v>
      </c>
      <c r="T14" s="31">
        <v>50</v>
      </c>
      <c r="U14" s="31">
        <v>77</v>
      </c>
      <c r="V14" s="31">
        <v>61</v>
      </c>
      <c r="W14" s="31"/>
    </row>
    <row r="15" spans="1:23" x14ac:dyDescent="0.25">
      <c r="A15" s="32" t="s">
        <v>19</v>
      </c>
      <c r="B15" s="14"/>
      <c r="C15" s="14"/>
      <c r="D15" s="14"/>
      <c r="E15" s="14"/>
      <c r="F15" s="14"/>
      <c r="G15" s="16"/>
      <c r="H15" s="16"/>
      <c r="I15" s="14"/>
      <c r="J15" s="14"/>
      <c r="K15" s="14"/>
      <c r="L15" s="14"/>
      <c r="M15" s="14"/>
      <c r="N15" s="14"/>
      <c r="O15" s="14"/>
      <c r="P15" s="14"/>
      <c r="Q15" s="14"/>
      <c r="R15" s="4"/>
      <c r="S15" s="4"/>
      <c r="T15" s="33"/>
      <c r="U15" s="33"/>
      <c r="V15" s="33"/>
    </row>
    <row r="16" spans="1:23" x14ac:dyDescent="0.25">
      <c r="A16" s="32" t="s">
        <v>20</v>
      </c>
      <c r="B16" s="4"/>
      <c r="C16" s="4"/>
      <c r="D16" s="4"/>
      <c r="E16" s="4"/>
      <c r="F16" s="4"/>
      <c r="G16" s="34"/>
      <c r="H16" s="3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33"/>
      <c r="U16" s="33"/>
      <c r="V16" s="33"/>
    </row>
    <row r="17" spans="1:23" x14ac:dyDescent="0.25">
      <c r="A17" s="35" t="s">
        <v>21</v>
      </c>
      <c r="B17" s="4"/>
      <c r="C17" s="4"/>
      <c r="D17" s="4"/>
      <c r="E17" s="4"/>
      <c r="F17" s="4"/>
      <c r="G17" s="34"/>
      <c r="H17" s="34"/>
      <c r="I17" s="4"/>
      <c r="J17" s="4"/>
      <c r="K17" s="4"/>
      <c r="L17" s="4"/>
      <c r="N17" s="86" t="s">
        <v>67</v>
      </c>
      <c r="O17" s="86"/>
      <c r="P17" s="86"/>
      <c r="Q17" s="86"/>
      <c r="R17" s="86"/>
      <c r="S17" s="86"/>
      <c r="T17" s="86"/>
      <c r="U17" s="86"/>
      <c r="V17" s="86"/>
      <c r="W17" s="86"/>
    </row>
    <row r="18" spans="1:23" x14ac:dyDescent="0.25">
      <c r="N18" s="86" t="s">
        <v>68</v>
      </c>
      <c r="O18" s="86"/>
      <c r="P18" s="86"/>
      <c r="Q18" s="86"/>
      <c r="R18" s="86"/>
      <c r="S18" s="86"/>
      <c r="T18" s="86"/>
      <c r="U18" s="86"/>
      <c r="V18" s="86"/>
      <c r="W18" s="86"/>
    </row>
    <row r="24" spans="1:23" ht="14.45" x14ac:dyDescent="0.3">
      <c r="Q24" s="77"/>
    </row>
    <row r="32" spans="1:23" x14ac:dyDescent="0.25">
      <c r="A32" s="35" t="s">
        <v>21</v>
      </c>
    </row>
    <row r="33" spans="1:1" ht="14.45" x14ac:dyDescent="0.3">
      <c r="A33" s="35" t="s">
        <v>66</v>
      </c>
    </row>
  </sheetData>
  <mergeCells count="1">
    <mergeCell ref="E3:F3"/>
  </mergeCells>
  <pageMargins left="0.70866141732283472" right="0.70866141732283472" top="0.74803149606299213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showGridLines="0" workbookViewId="0"/>
  </sheetViews>
  <sheetFormatPr defaultColWidth="9.140625" defaultRowHeight="26.25" customHeight="1" x14ac:dyDescent="0.25"/>
  <cols>
    <col min="1" max="1" width="11.5703125" style="2" customWidth="1"/>
    <col min="2" max="5" width="5.7109375" style="2" customWidth="1"/>
    <col min="6" max="6" width="0.85546875" style="2" customWidth="1"/>
    <col min="7" max="21" width="4.7109375" style="2" customWidth="1"/>
    <col min="22" max="22" width="5.140625" style="2" customWidth="1"/>
    <col min="23" max="23" width="1.140625" style="2" customWidth="1"/>
    <col min="24" max="16384" width="9.140625" style="2"/>
  </cols>
  <sheetData>
    <row r="1" spans="1:23" ht="15" x14ac:dyDescent="0.25">
      <c r="A1" s="1" t="s">
        <v>0</v>
      </c>
    </row>
    <row r="2" spans="1:23" ht="16.5" thickBot="1" x14ac:dyDescent="0.3">
      <c r="A2" s="3" t="s">
        <v>69</v>
      </c>
      <c r="B2" s="36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5"/>
      <c r="T2" s="5"/>
      <c r="U2" s="5"/>
      <c r="V2" s="5"/>
      <c r="W2" s="6"/>
    </row>
    <row r="3" spans="1:23" ht="33" customHeight="1" x14ac:dyDescent="0.3">
      <c r="A3" s="37" t="s">
        <v>22</v>
      </c>
      <c r="B3" s="9" t="s">
        <v>23</v>
      </c>
      <c r="C3" s="9" t="s">
        <v>2</v>
      </c>
      <c r="D3" s="9" t="s">
        <v>3</v>
      </c>
      <c r="E3" s="87" t="s">
        <v>4</v>
      </c>
      <c r="F3" s="87"/>
      <c r="G3" s="38">
        <v>2001</v>
      </c>
      <c r="H3" s="38">
        <v>2002</v>
      </c>
      <c r="I3" s="10">
        <v>2003</v>
      </c>
      <c r="J3" s="10">
        <v>2004</v>
      </c>
      <c r="K3" s="10">
        <v>2005</v>
      </c>
      <c r="L3" s="10">
        <v>2006</v>
      </c>
      <c r="M3" s="10">
        <v>2007</v>
      </c>
      <c r="N3" s="10">
        <v>2008</v>
      </c>
      <c r="O3" s="11">
        <v>2009</v>
      </c>
      <c r="P3" s="11">
        <v>2010</v>
      </c>
      <c r="Q3" s="11">
        <v>2011</v>
      </c>
      <c r="R3" s="11">
        <v>2012</v>
      </c>
      <c r="S3" s="11">
        <v>2013</v>
      </c>
      <c r="T3" s="11">
        <v>2014</v>
      </c>
      <c r="U3" s="11">
        <v>2015</v>
      </c>
      <c r="V3" s="88" t="s">
        <v>62</v>
      </c>
      <c r="W3" s="88"/>
    </row>
    <row r="4" spans="1:23" ht="17.25" customHeight="1" x14ac:dyDescent="0.3">
      <c r="A4" s="23" t="s">
        <v>24</v>
      </c>
      <c r="B4" s="39"/>
      <c r="C4" s="39"/>
      <c r="D4" s="14"/>
      <c r="E4" s="14"/>
      <c r="F4" s="14"/>
      <c r="G4" s="14"/>
      <c r="H4" s="14"/>
      <c r="I4" s="14"/>
      <c r="J4" s="23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ht="12" customHeight="1" x14ac:dyDescent="0.3">
      <c r="A5" s="40" t="s">
        <v>9</v>
      </c>
      <c r="B5" s="39">
        <v>536.29999999999995</v>
      </c>
      <c r="C5" s="39">
        <v>441.8</v>
      </c>
      <c r="D5" s="19">
        <v>478.6</v>
      </c>
      <c r="E5" s="41">
        <v>839.6</v>
      </c>
      <c r="F5" s="39"/>
      <c r="G5" s="39">
        <v>728</v>
      </c>
      <c r="H5" s="39">
        <v>852</v>
      </c>
      <c r="I5" s="39">
        <v>766</v>
      </c>
      <c r="J5" s="39">
        <v>813</v>
      </c>
      <c r="K5" s="39">
        <v>844</v>
      </c>
      <c r="L5" s="39">
        <v>763</v>
      </c>
      <c r="M5" s="39">
        <v>850</v>
      </c>
      <c r="N5" s="39">
        <v>954</v>
      </c>
      <c r="O5" s="39">
        <v>953</v>
      </c>
      <c r="P5" s="39">
        <v>873</v>
      </c>
      <c r="Q5" s="39">
        <v>955</v>
      </c>
      <c r="R5" s="39">
        <v>885</v>
      </c>
      <c r="S5" s="39">
        <f t="shared" ref="S5:U7" si="0">SUM(S18,S14,S9)</f>
        <v>861</v>
      </c>
      <c r="T5" s="39">
        <f t="shared" si="0"/>
        <v>939</v>
      </c>
      <c r="U5" s="39">
        <f t="shared" si="0"/>
        <v>889</v>
      </c>
      <c r="V5" s="39" t="s">
        <v>10</v>
      </c>
      <c r="W5" s="39"/>
    </row>
    <row r="6" spans="1:23" ht="12" customHeight="1" x14ac:dyDescent="0.3">
      <c r="A6" s="40" t="s">
        <v>11</v>
      </c>
      <c r="B6" s="39">
        <v>401.7</v>
      </c>
      <c r="C6" s="39">
        <v>333.4</v>
      </c>
      <c r="D6" s="16">
        <v>420</v>
      </c>
      <c r="E6" s="41">
        <v>653.79999999999995</v>
      </c>
      <c r="F6" s="39"/>
      <c r="G6" s="39">
        <v>558</v>
      </c>
      <c r="H6" s="39">
        <v>631</v>
      </c>
      <c r="I6" s="39">
        <v>667</v>
      </c>
      <c r="J6" s="39">
        <v>640</v>
      </c>
      <c r="K6" s="39">
        <v>639</v>
      </c>
      <c r="L6" s="39">
        <v>675</v>
      </c>
      <c r="M6" s="39">
        <v>673</v>
      </c>
      <c r="N6" s="39">
        <v>706</v>
      </c>
      <c r="O6" s="39">
        <v>700</v>
      </c>
      <c r="P6" s="39">
        <v>649</v>
      </c>
      <c r="Q6" s="39">
        <v>622</v>
      </c>
      <c r="R6" s="39">
        <v>708</v>
      </c>
      <c r="S6" s="39">
        <f t="shared" si="0"/>
        <v>714</v>
      </c>
      <c r="T6" s="39">
        <f t="shared" si="0"/>
        <v>702</v>
      </c>
      <c r="U6" s="39">
        <f t="shared" si="0"/>
        <v>815</v>
      </c>
      <c r="V6" s="41" t="s">
        <v>10</v>
      </c>
      <c r="W6" s="41"/>
    </row>
    <row r="7" spans="1:23" ht="12" customHeight="1" x14ac:dyDescent="0.3">
      <c r="A7" s="23" t="s">
        <v>25</v>
      </c>
      <c r="B7" s="42">
        <v>134.6</v>
      </c>
      <c r="C7" s="42">
        <v>108.4</v>
      </c>
      <c r="D7" s="25">
        <v>58.599999999999994</v>
      </c>
      <c r="E7" s="24">
        <v>185.8</v>
      </c>
      <c r="F7" s="25"/>
      <c r="G7" s="42">
        <v>170</v>
      </c>
      <c r="H7" s="42">
        <v>221</v>
      </c>
      <c r="I7" s="42">
        <v>99</v>
      </c>
      <c r="J7" s="42">
        <v>173</v>
      </c>
      <c r="K7" s="42">
        <v>205</v>
      </c>
      <c r="L7" s="42">
        <v>88</v>
      </c>
      <c r="M7" s="42">
        <v>177</v>
      </c>
      <c r="N7" s="42">
        <v>248</v>
      </c>
      <c r="O7" s="42">
        <v>253</v>
      </c>
      <c r="P7" s="42">
        <v>224</v>
      </c>
      <c r="Q7" s="42">
        <v>333</v>
      </c>
      <c r="R7" s="42">
        <v>177</v>
      </c>
      <c r="S7" s="42">
        <f t="shared" si="0"/>
        <v>147</v>
      </c>
      <c r="T7" s="42">
        <f t="shared" si="0"/>
        <v>237</v>
      </c>
      <c r="U7" s="42">
        <f t="shared" si="0"/>
        <v>74</v>
      </c>
      <c r="V7" s="78">
        <f>SUM(V20,V16,V11)</f>
        <v>239</v>
      </c>
      <c r="W7" s="41"/>
    </row>
    <row r="8" spans="1:23" ht="17.25" customHeight="1" x14ac:dyDescent="0.3">
      <c r="A8" s="23" t="s">
        <v>26</v>
      </c>
      <c r="B8" s="14"/>
      <c r="C8" s="14"/>
      <c r="D8" s="15"/>
      <c r="E8" s="20"/>
      <c r="F8" s="15"/>
      <c r="G8" s="14"/>
      <c r="H8" s="14"/>
      <c r="I8" s="14"/>
      <c r="J8" s="14"/>
      <c r="K8" s="14"/>
      <c r="L8" s="14"/>
      <c r="M8" s="14"/>
      <c r="N8" s="14"/>
      <c r="O8" s="14"/>
      <c r="P8" s="14"/>
      <c r="Q8" s="18"/>
      <c r="R8" s="18"/>
      <c r="S8" s="14"/>
      <c r="T8" s="14"/>
      <c r="U8" s="14"/>
      <c r="V8" s="22"/>
      <c r="W8" s="17"/>
    </row>
    <row r="9" spans="1:23" ht="12" customHeight="1" x14ac:dyDescent="0.3">
      <c r="A9" s="40" t="s">
        <v>9</v>
      </c>
      <c r="B9" s="39">
        <v>339.2</v>
      </c>
      <c r="C9" s="39">
        <v>226.3</v>
      </c>
      <c r="D9" s="16">
        <v>241.1</v>
      </c>
      <c r="E9" s="41">
        <v>324</v>
      </c>
      <c r="F9" s="39"/>
      <c r="G9" s="21">
        <v>396</v>
      </c>
      <c r="H9" s="21">
        <v>424</v>
      </c>
      <c r="I9" s="21">
        <v>315</v>
      </c>
      <c r="J9" s="21">
        <v>304</v>
      </c>
      <c r="K9" s="21">
        <v>295</v>
      </c>
      <c r="L9" s="21">
        <v>268</v>
      </c>
      <c r="M9" s="21">
        <v>278</v>
      </c>
      <c r="N9" s="21">
        <v>350</v>
      </c>
      <c r="O9" s="21">
        <v>318</v>
      </c>
      <c r="P9" s="21">
        <v>292</v>
      </c>
      <c r="Q9" s="18">
        <v>320</v>
      </c>
      <c r="R9" s="18">
        <v>353</v>
      </c>
      <c r="S9" s="21">
        <v>324</v>
      </c>
      <c r="T9" s="21">
        <v>347</v>
      </c>
      <c r="U9" s="21">
        <v>345</v>
      </c>
      <c r="V9" s="22" t="s">
        <v>10</v>
      </c>
      <c r="W9" s="17"/>
    </row>
    <row r="10" spans="1:23" ht="12" customHeight="1" x14ac:dyDescent="0.3">
      <c r="A10" s="40" t="s">
        <v>11</v>
      </c>
      <c r="B10" s="39">
        <v>195.6</v>
      </c>
      <c r="C10" s="39">
        <v>159.1</v>
      </c>
      <c r="D10" s="16">
        <v>165.4</v>
      </c>
      <c r="E10" s="41">
        <v>242.5</v>
      </c>
      <c r="F10" s="39"/>
      <c r="G10" s="21">
        <v>201</v>
      </c>
      <c r="H10" s="21">
        <v>245</v>
      </c>
      <c r="I10" s="21">
        <v>268</v>
      </c>
      <c r="J10" s="21">
        <v>219</v>
      </c>
      <c r="K10" s="21">
        <v>238</v>
      </c>
      <c r="L10" s="21">
        <v>224</v>
      </c>
      <c r="M10" s="21">
        <v>276</v>
      </c>
      <c r="N10" s="21">
        <v>256</v>
      </c>
      <c r="O10" s="21">
        <v>247</v>
      </c>
      <c r="P10" s="21">
        <v>251</v>
      </c>
      <c r="Q10" s="18">
        <v>247</v>
      </c>
      <c r="R10" s="18">
        <v>252</v>
      </c>
      <c r="S10" s="21">
        <v>277</v>
      </c>
      <c r="T10" s="21">
        <v>269</v>
      </c>
      <c r="U10" s="21">
        <v>340</v>
      </c>
      <c r="V10" s="22" t="s">
        <v>10</v>
      </c>
      <c r="W10" s="17"/>
    </row>
    <row r="11" spans="1:23" ht="12" customHeight="1" x14ac:dyDescent="0.3">
      <c r="A11" s="23" t="s">
        <v>25</v>
      </c>
      <c r="B11" s="42">
        <v>143.6</v>
      </c>
      <c r="C11" s="42">
        <v>67.200000000000017</v>
      </c>
      <c r="D11" s="25">
        <v>75.699999999999989</v>
      </c>
      <c r="E11" s="25">
        <v>81.5</v>
      </c>
      <c r="F11" s="25"/>
      <c r="G11" s="42">
        <v>195</v>
      </c>
      <c r="H11" s="42">
        <v>179</v>
      </c>
      <c r="I11" s="42">
        <v>47</v>
      </c>
      <c r="J11" s="42">
        <v>85</v>
      </c>
      <c r="K11" s="42">
        <v>57</v>
      </c>
      <c r="L11" s="42">
        <v>44</v>
      </c>
      <c r="M11" s="42">
        <v>2</v>
      </c>
      <c r="N11" s="42">
        <v>94</v>
      </c>
      <c r="O11" s="42">
        <v>71</v>
      </c>
      <c r="P11" s="42">
        <v>41</v>
      </c>
      <c r="Q11" s="43">
        <v>73</v>
      </c>
      <c r="R11" s="43">
        <v>101</v>
      </c>
      <c r="S11" s="42">
        <f>SUM(S9-S10)</f>
        <v>47</v>
      </c>
      <c r="T11" s="42">
        <f>SUM(T9-T10)</f>
        <v>78</v>
      </c>
      <c r="U11" s="42">
        <f>SUM(U9-U10)</f>
        <v>5</v>
      </c>
      <c r="V11" s="79">
        <v>48</v>
      </c>
      <c r="W11" s="41"/>
    </row>
    <row r="12" spans="1:23" ht="17.25" customHeight="1" x14ac:dyDescent="0.3">
      <c r="A12" s="23" t="s">
        <v>27</v>
      </c>
      <c r="B12" s="39"/>
      <c r="C12" s="39"/>
      <c r="D12" s="15"/>
      <c r="E12" s="15"/>
      <c r="F12" s="15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8"/>
      <c r="R12" s="18"/>
      <c r="S12" s="14"/>
      <c r="T12" s="14"/>
      <c r="U12" s="14"/>
      <c r="V12" s="22"/>
      <c r="W12" s="17"/>
    </row>
    <row r="13" spans="1:23" ht="12" customHeight="1" x14ac:dyDescent="0.25">
      <c r="A13" s="23" t="s">
        <v>28</v>
      </c>
      <c r="B13" s="39"/>
      <c r="C13" s="39"/>
      <c r="D13" s="15"/>
      <c r="E13" s="15"/>
      <c r="F13" s="15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8"/>
      <c r="R13" s="18"/>
      <c r="S13" s="14"/>
      <c r="T13" s="14"/>
      <c r="U13" s="14"/>
      <c r="V13" s="22"/>
      <c r="W13" s="17"/>
    </row>
    <row r="14" spans="1:23" ht="12" customHeight="1" x14ac:dyDescent="0.3">
      <c r="A14" s="40" t="s">
        <v>9</v>
      </c>
      <c r="B14" s="39">
        <v>180.9</v>
      </c>
      <c r="C14" s="39">
        <v>195.6</v>
      </c>
      <c r="D14" s="16">
        <v>204.3</v>
      </c>
      <c r="E14" s="16">
        <v>390.8</v>
      </c>
      <c r="F14" s="16"/>
      <c r="G14" s="14">
        <v>294</v>
      </c>
      <c r="H14" s="14">
        <v>338</v>
      </c>
      <c r="I14" s="14">
        <v>369</v>
      </c>
      <c r="J14" s="14">
        <v>376</v>
      </c>
      <c r="K14" s="14">
        <v>421</v>
      </c>
      <c r="L14" s="14">
        <v>364</v>
      </c>
      <c r="M14" s="14">
        <v>415</v>
      </c>
      <c r="N14" s="14">
        <v>444</v>
      </c>
      <c r="O14" s="14">
        <v>482</v>
      </c>
      <c r="P14" s="14">
        <v>405</v>
      </c>
      <c r="Q14" s="18">
        <v>486</v>
      </c>
      <c r="R14" s="18">
        <v>363</v>
      </c>
      <c r="S14" s="14">
        <v>389</v>
      </c>
      <c r="T14" s="14">
        <v>412</v>
      </c>
      <c r="U14" s="14">
        <v>343</v>
      </c>
      <c r="V14" s="22">
        <v>436</v>
      </c>
      <c r="W14" s="17"/>
    </row>
    <row r="15" spans="1:23" ht="12" customHeight="1" x14ac:dyDescent="0.3">
      <c r="A15" s="40" t="s">
        <v>11</v>
      </c>
      <c r="B15" s="39">
        <v>201.4</v>
      </c>
      <c r="C15" s="39">
        <v>165</v>
      </c>
      <c r="D15" s="16">
        <v>234.3</v>
      </c>
      <c r="E15" s="16">
        <v>380.8</v>
      </c>
      <c r="F15" s="16"/>
      <c r="G15" s="14">
        <v>327</v>
      </c>
      <c r="H15" s="14">
        <v>359</v>
      </c>
      <c r="I15" s="14">
        <v>363</v>
      </c>
      <c r="J15" s="14">
        <v>397</v>
      </c>
      <c r="K15" s="14">
        <v>375</v>
      </c>
      <c r="L15" s="14">
        <v>431</v>
      </c>
      <c r="M15" s="14">
        <v>370</v>
      </c>
      <c r="N15" s="14">
        <v>414</v>
      </c>
      <c r="O15" s="14">
        <v>411</v>
      </c>
      <c r="P15" s="14">
        <v>361</v>
      </c>
      <c r="Q15" s="18">
        <v>345</v>
      </c>
      <c r="R15" s="18">
        <v>382</v>
      </c>
      <c r="S15" s="14">
        <v>380</v>
      </c>
      <c r="T15" s="14">
        <v>384</v>
      </c>
      <c r="U15" s="14">
        <v>388</v>
      </c>
      <c r="V15" s="22">
        <v>420</v>
      </c>
      <c r="W15" s="17"/>
    </row>
    <row r="16" spans="1:23" ht="12" customHeight="1" x14ac:dyDescent="0.3">
      <c r="A16" s="23" t="s">
        <v>25</v>
      </c>
      <c r="B16" s="42">
        <v>-20.5</v>
      </c>
      <c r="C16" s="42">
        <v>30.599999999999994</v>
      </c>
      <c r="D16" s="25">
        <v>-30</v>
      </c>
      <c r="E16" s="25">
        <v>10</v>
      </c>
      <c r="F16" s="25"/>
      <c r="G16" s="42">
        <v>-33</v>
      </c>
      <c r="H16" s="42">
        <v>-21</v>
      </c>
      <c r="I16" s="42">
        <v>6</v>
      </c>
      <c r="J16" s="42">
        <v>-21</v>
      </c>
      <c r="K16" s="42">
        <v>46</v>
      </c>
      <c r="L16" s="42">
        <v>-67</v>
      </c>
      <c r="M16" s="42">
        <v>45</v>
      </c>
      <c r="N16" s="42">
        <v>30</v>
      </c>
      <c r="O16" s="42">
        <v>71</v>
      </c>
      <c r="P16" s="42">
        <v>44</v>
      </c>
      <c r="Q16" s="42">
        <v>141</v>
      </c>
      <c r="R16" s="42">
        <v>-19</v>
      </c>
      <c r="S16" s="42">
        <f>SUM(S14-S15)</f>
        <v>9</v>
      </c>
      <c r="T16" s="42">
        <f>SUM(T14-T15)</f>
        <v>28</v>
      </c>
      <c r="U16" s="42">
        <f>SUM(U14-U15)</f>
        <v>-45</v>
      </c>
      <c r="V16" s="78">
        <f>SUM(V14-V15)</f>
        <v>16</v>
      </c>
      <c r="W16" s="41"/>
    </row>
    <row r="17" spans="1:23" ht="17.25" customHeight="1" x14ac:dyDescent="0.25">
      <c r="A17" s="23" t="s">
        <v>29</v>
      </c>
      <c r="B17" s="39"/>
      <c r="C17" s="39"/>
      <c r="D17" s="15"/>
      <c r="E17" s="15"/>
      <c r="F17" s="15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8"/>
      <c r="R17" s="18"/>
      <c r="S17" s="14"/>
      <c r="T17" s="14"/>
      <c r="U17" s="14"/>
      <c r="V17" s="22"/>
      <c r="W17" s="17"/>
    </row>
    <row r="18" spans="1:23" ht="12" customHeight="1" x14ac:dyDescent="0.3">
      <c r="A18" s="40" t="s">
        <v>9</v>
      </c>
      <c r="B18" s="39">
        <v>16.2</v>
      </c>
      <c r="C18" s="39">
        <v>19.899999999999999</v>
      </c>
      <c r="D18" s="16">
        <v>33.200000000000003</v>
      </c>
      <c r="E18" s="16">
        <v>124.8</v>
      </c>
      <c r="F18" s="16"/>
      <c r="G18" s="44">
        <v>38</v>
      </c>
      <c r="H18" s="44">
        <v>90</v>
      </c>
      <c r="I18" s="44">
        <v>82</v>
      </c>
      <c r="J18" s="44">
        <v>133</v>
      </c>
      <c r="K18" s="44">
        <v>128</v>
      </c>
      <c r="L18" s="44">
        <v>131</v>
      </c>
      <c r="M18" s="44">
        <v>157</v>
      </c>
      <c r="N18" s="44">
        <v>160</v>
      </c>
      <c r="O18" s="44">
        <v>153</v>
      </c>
      <c r="P18" s="44">
        <v>176</v>
      </c>
      <c r="Q18" s="18">
        <v>149</v>
      </c>
      <c r="R18" s="18">
        <v>169</v>
      </c>
      <c r="S18" s="44">
        <v>148</v>
      </c>
      <c r="T18" s="44">
        <v>180</v>
      </c>
      <c r="U18" s="44">
        <v>201</v>
      </c>
      <c r="V18" s="22">
        <v>217</v>
      </c>
      <c r="W18" s="17"/>
    </row>
    <row r="19" spans="1:23" ht="12" customHeight="1" x14ac:dyDescent="0.25">
      <c r="A19" s="40" t="s">
        <v>11</v>
      </c>
      <c r="B19" s="39">
        <v>4.7</v>
      </c>
      <c r="C19" s="39">
        <v>9.3000000000000007</v>
      </c>
      <c r="D19" s="16">
        <v>20.3</v>
      </c>
      <c r="E19" s="16">
        <v>30.5</v>
      </c>
      <c r="F19" s="16"/>
      <c r="G19" s="44">
        <v>30</v>
      </c>
      <c r="H19" s="44">
        <v>27</v>
      </c>
      <c r="I19" s="44">
        <v>36</v>
      </c>
      <c r="J19" s="44">
        <v>24</v>
      </c>
      <c r="K19" s="44">
        <v>26</v>
      </c>
      <c r="L19" s="44">
        <v>20</v>
      </c>
      <c r="M19" s="44">
        <v>27</v>
      </c>
      <c r="N19" s="44">
        <v>36</v>
      </c>
      <c r="O19" s="44">
        <v>42</v>
      </c>
      <c r="P19" s="44">
        <v>37</v>
      </c>
      <c r="Q19" s="18">
        <v>30</v>
      </c>
      <c r="R19" s="18">
        <v>74</v>
      </c>
      <c r="S19" s="44">
        <v>57</v>
      </c>
      <c r="T19" s="44">
        <v>49</v>
      </c>
      <c r="U19" s="44">
        <v>87</v>
      </c>
      <c r="V19" s="22">
        <v>42</v>
      </c>
      <c r="W19" s="17"/>
    </row>
    <row r="20" spans="1:23" ht="12" customHeight="1" thickBot="1" x14ac:dyDescent="0.3">
      <c r="A20" s="45" t="s">
        <v>25</v>
      </c>
      <c r="B20" s="46">
        <v>11.5</v>
      </c>
      <c r="C20" s="46">
        <v>10.599999999999998</v>
      </c>
      <c r="D20" s="47">
        <v>12.900000000000002</v>
      </c>
      <c r="E20" s="47">
        <v>94.3</v>
      </c>
      <c r="F20" s="47"/>
      <c r="G20" s="46">
        <v>8</v>
      </c>
      <c r="H20" s="46">
        <v>63</v>
      </c>
      <c r="I20" s="46">
        <v>46</v>
      </c>
      <c r="J20" s="46">
        <v>109</v>
      </c>
      <c r="K20" s="46">
        <v>102</v>
      </c>
      <c r="L20" s="46">
        <v>111</v>
      </c>
      <c r="M20" s="46">
        <v>130</v>
      </c>
      <c r="N20" s="46">
        <v>124</v>
      </c>
      <c r="O20" s="46">
        <v>111</v>
      </c>
      <c r="P20" s="46">
        <v>139</v>
      </c>
      <c r="Q20" s="46">
        <v>119</v>
      </c>
      <c r="R20" s="46">
        <v>95</v>
      </c>
      <c r="S20" s="46">
        <f>SUM(S18-S19)</f>
        <v>91</v>
      </c>
      <c r="T20" s="46">
        <f>SUM(T18-T19)</f>
        <v>131</v>
      </c>
      <c r="U20" s="46">
        <f>SUM(U18-U19)</f>
        <v>114</v>
      </c>
      <c r="V20" s="80">
        <f>SUM(V18-V19)</f>
        <v>175</v>
      </c>
      <c r="W20" s="85"/>
    </row>
    <row r="21" spans="1:23" ht="15.75" customHeight="1" x14ac:dyDescent="0.25">
      <c r="A21" s="32" t="s">
        <v>19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9"/>
    </row>
    <row r="22" spans="1:23" ht="12" customHeight="1" x14ac:dyDescent="0.25">
      <c r="A22" s="32" t="s">
        <v>20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9"/>
    </row>
    <row r="23" spans="1:23" ht="12.75" customHeight="1" x14ac:dyDescent="0.25">
      <c r="A23" s="35" t="s">
        <v>30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9"/>
    </row>
    <row r="24" spans="1:23" ht="13.5" customHeight="1" x14ac:dyDescent="0.25"/>
    <row r="25" spans="1:23" ht="13.5" customHeight="1" x14ac:dyDescent="0.25"/>
    <row r="26" spans="1:23" ht="13.5" customHeight="1" x14ac:dyDescent="0.25"/>
    <row r="27" spans="1:23" ht="13.5" customHeight="1" x14ac:dyDescent="0.3"/>
    <row r="28" spans="1:23" ht="16.5" customHeight="1" x14ac:dyDescent="0.3"/>
    <row r="29" spans="1:23" ht="16.5" customHeight="1" x14ac:dyDescent="0.3"/>
    <row r="30" spans="1:23" ht="16.5" customHeight="1" x14ac:dyDescent="0.3"/>
    <row r="31" spans="1:23" ht="16.5" customHeight="1" x14ac:dyDescent="0.3"/>
    <row r="32" spans="1:23" ht="16.5" customHeight="1" x14ac:dyDescent="0.3"/>
    <row r="33" spans="1:1" ht="16.5" customHeight="1" x14ac:dyDescent="0.3"/>
    <row r="34" spans="1:1" ht="16.5" customHeight="1" x14ac:dyDescent="0.3"/>
    <row r="35" spans="1:1" ht="16.5" customHeight="1" x14ac:dyDescent="0.3"/>
    <row r="36" spans="1:1" ht="16.5" customHeight="1" x14ac:dyDescent="0.25">
      <c r="A36" s="35" t="s">
        <v>30</v>
      </c>
    </row>
    <row r="37" spans="1:1" ht="6.75" customHeight="1" x14ac:dyDescent="0.25"/>
    <row r="38" spans="1:1" ht="16.5" customHeight="1" x14ac:dyDescent="0.25">
      <c r="A38" s="35" t="s">
        <v>66</v>
      </c>
    </row>
    <row r="39" spans="1:1" ht="16.5" customHeight="1" x14ac:dyDescent="0.25"/>
  </sheetData>
  <mergeCells count="2">
    <mergeCell ref="E3:F3"/>
    <mergeCell ref="V3:W3"/>
  </mergeCells>
  <pageMargins left="0.70866141732283472" right="0.70866141732283472" top="0.55118110236220474" bottom="0.15748031496062992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workbookViewId="0"/>
  </sheetViews>
  <sheetFormatPr defaultColWidth="9.140625" defaultRowHeight="15" x14ac:dyDescent="0.25"/>
  <cols>
    <col min="1" max="1" width="13" style="2" customWidth="1"/>
    <col min="2" max="16384" width="9.140625" style="2"/>
  </cols>
  <sheetData>
    <row r="1" spans="1:11" x14ac:dyDescent="0.25">
      <c r="A1" s="1" t="s">
        <v>0</v>
      </c>
    </row>
    <row r="2" spans="1:11" ht="15.75" thickBot="1" x14ac:dyDescent="0.3">
      <c r="A2" s="51" t="s">
        <v>63</v>
      </c>
      <c r="K2" s="77"/>
    </row>
    <row r="3" spans="1:11" ht="12" customHeight="1" x14ac:dyDescent="0.25">
      <c r="A3" s="52" t="s">
        <v>31</v>
      </c>
      <c r="B3" s="53" t="s">
        <v>6</v>
      </c>
      <c r="C3" s="53" t="s">
        <v>7</v>
      </c>
      <c r="D3" s="53" t="s">
        <v>32</v>
      </c>
      <c r="E3" s="53" t="s">
        <v>33</v>
      </c>
      <c r="F3" s="53" t="s">
        <v>34</v>
      </c>
      <c r="G3" s="53" t="s">
        <v>35</v>
      </c>
      <c r="H3" s="53" t="s">
        <v>36</v>
      </c>
    </row>
    <row r="4" spans="1:11" ht="12" customHeight="1" x14ac:dyDescent="0.25">
      <c r="A4" s="54"/>
      <c r="B4" s="11"/>
      <c r="C4" s="11"/>
      <c r="D4" s="11" t="s">
        <v>37</v>
      </c>
      <c r="E4" s="11" t="s">
        <v>37</v>
      </c>
      <c r="F4" s="11" t="s">
        <v>38</v>
      </c>
      <c r="G4" s="11"/>
      <c r="H4" s="11" t="s">
        <v>39</v>
      </c>
    </row>
    <row r="5" spans="1:11" ht="12" customHeight="1" x14ac:dyDescent="0.25">
      <c r="A5" s="14" t="s">
        <v>40</v>
      </c>
      <c r="B5" s="55">
        <v>1</v>
      </c>
      <c r="C5" s="55">
        <v>4</v>
      </c>
      <c r="D5" s="55">
        <v>-3</v>
      </c>
      <c r="E5" s="55">
        <v>-1</v>
      </c>
      <c r="F5" s="55">
        <v>-4</v>
      </c>
      <c r="G5" s="55">
        <v>1</v>
      </c>
      <c r="H5" s="55" t="s">
        <v>15</v>
      </c>
    </row>
    <row r="6" spans="1:11" ht="12" customHeight="1" x14ac:dyDescent="0.25">
      <c r="A6" s="14" t="s">
        <v>41</v>
      </c>
      <c r="B6" s="55">
        <v>5</v>
      </c>
      <c r="C6" s="55">
        <v>13</v>
      </c>
      <c r="D6" s="55">
        <v>-8</v>
      </c>
      <c r="E6" s="55">
        <v>2</v>
      </c>
      <c r="F6" s="55">
        <v>-6</v>
      </c>
      <c r="G6" s="55">
        <v>4</v>
      </c>
      <c r="H6" s="55" t="s">
        <v>15</v>
      </c>
    </row>
    <row r="7" spans="1:11" ht="12" customHeight="1" x14ac:dyDescent="0.25">
      <c r="A7" s="14" t="s">
        <v>42</v>
      </c>
      <c r="B7" s="55">
        <v>26</v>
      </c>
      <c r="C7" s="55">
        <v>24</v>
      </c>
      <c r="D7" s="55">
        <v>2</v>
      </c>
      <c r="E7" s="55">
        <v>63</v>
      </c>
      <c r="F7" s="55">
        <v>65</v>
      </c>
      <c r="G7" s="55">
        <v>5</v>
      </c>
      <c r="H7" s="55">
        <v>7</v>
      </c>
    </row>
    <row r="8" spans="1:11" ht="12" customHeight="1" x14ac:dyDescent="0.25">
      <c r="A8" s="14" t="s">
        <v>43</v>
      </c>
      <c r="B8" s="55">
        <v>6</v>
      </c>
      <c r="C8" s="55">
        <v>6</v>
      </c>
      <c r="D8" s="55" t="s">
        <v>15</v>
      </c>
      <c r="E8" s="55">
        <v>8</v>
      </c>
      <c r="F8" s="55">
        <v>8</v>
      </c>
      <c r="G8" s="55" t="s">
        <v>15</v>
      </c>
      <c r="H8" s="55" t="s">
        <v>15</v>
      </c>
    </row>
    <row r="9" spans="1:11" ht="12" customHeight="1" x14ac:dyDescent="0.3">
      <c r="A9" s="14" t="s">
        <v>44</v>
      </c>
      <c r="B9" s="55">
        <v>4</v>
      </c>
      <c r="C9" s="55">
        <v>10</v>
      </c>
      <c r="D9" s="55">
        <v>-6</v>
      </c>
      <c r="E9" s="55">
        <v>3</v>
      </c>
      <c r="F9" s="55">
        <v>-3</v>
      </c>
      <c r="G9" s="55">
        <v>4</v>
      </c>
      <c r="H9" s="55">
        <v>3</v>
      </c>
    </row>
    <row r="10" spans="1:11" ht="17.25" customHeight="1" x14ac:dyDescent="0.3">
      <c r="A10" s="14" t="s">
        <v>45</v>
      </c>
      <c r="B10" s="55">
        <v>13</v>
      </c>
      <c r="C10" s="55">
        <v>15</v>
      </c>
      <c r="D10" s="55">
        <v>-2</v>
      </c>
      <c r="E10" s="55">
        <v>-20</v>
      </c>
      <c r="F10" s="55">
        <v>-22</v>
      </c>
      <c r="G10" s="55">
        <v>2</v>
      </c>
      <c r="H10" s="55">
        <v>3</v>
      </c>
    </row>
    <row r="11" spans="1:11" ht="12" customHeight="1" x14ac:dyDescent="0.3">
      <c r="A11" s="14" t="s">
        <v>46</v>
      </c>
      <c r="B11" s="55">
        <v>61</v>
      </c>
      <c r="C11" s="55">
        <v>40</v>
      </c>
      <c r="D11" s="55">
        <v>21</v>
      </c>
      <c r="E11" s="55">
        <v>87</v>
      </c>
      <c r="F11" s="55">
        <v>108</v>
      </c>
      <c r="G11" s="55">
        <v>28</v>
      </c>
      <c r="H11" s="55">
        <v>5</v>
      </c>
    </row>
    <row r="12" spans="1:11" ht="12" customHeight="1" x14ac:dyDescent="0.3">
      <c r="A12" s="14" t="s">
        <v>47</v>
      </c>
      <c r="B12" s="55">
        <v>3</v>
      </c>
      <c r="C12" s="55">
        <v>9</v>
      </c>
      <c r="D12" s="55">
        <v>-6</v>
      </c>
      <c r="E12" s="55">
        <v>-2</v>
      </c>
      <c r="F12" s="55">
        <v>-8</v>
      </c>
      <c r="G12" s="55">
        <v>1</v>
      </c>
      <c r="H12" s="55" t="s">
        <v>15</v>
      </c>
    </row>
    <row r="13" spans="1:11" ht="12" customHeight="1" x14ac:dyDescent="0.25">
      <c r="A13" s="14" t="s">
        <v>48</v>
      </c>
      <c r="B13" s="56" t="s">
        <v>15</v>
      </c>
      <c r="C13" s="55">
        <v>4</v>
      </c>
      <c r="D13" s="55">
        <v>-4</v>
      </c>
      <c r="E13" s="55">
        <v>-2</v>
      </c>
      <c r="F13" s="55">
        <v>-6</v>
      </c>
      <c r="G13" s="56">
        <v>1</v>
      </c>
      <c r="H13" s="56">
        <v>1</v>
      </c>
    </row>
    <row r="14" spans="1:11" ht="12" customHeight="1" x14ac:dyDescent="0.3">
      <c r="A14" s="14" t="s">
        <v>49</v>
      </c>
      <c r="B14" s="55">
        <v>25</v>
      </c>
      <c r="C14" s="55">
        <v>12</v>
      </c>
      <c r="D14" s="55">
        <v>13</v>
      </c>
      <c r="E14" s="55">
        <v>12</v>
      </c>
      <c r="F14" s="55">
        <v>25</v>
      </c>
      <c r="G14" s="55">
        <v>11</v>
      </c>
      <c r="H14" s="55">
        <v>1</v>
      </c>
    </row>
    <row r="15" spans="1:11" ht="17.25" customHeight="1" x14ac:dyDescent="0.3">
      <c r="A15" s="14" t="s">
        <v>50</v>
      </c>
      <c r="B15" s="55">
        <v>2</v>
      </c>
      <c r="C15" s="56">
        <v>4</v>
      </c>
      <c r="D15" s="55">
        <v>-2</v>
      </c>
      <c r="E15" s="55">
        <v>-12</v>
      </c>
      <c r="F15" s="55">
        <v>-14</v>
      </c>
      <c r="G15" s="55" t="s">
        <v>15</v>
      </c>
      <c r="H15" s="55">
        <v>1</v>
      </c>
    </row>
    <row r="16" spans="1:11" ht="12" customHeight="1" x14ac:dyDescent="0.3">
      <c r="A16" s="14" t="s">
        <v>51</v>
      </c>
      <c r="B16" s="55">
        <v>22</v>
      </c>
      <c r="C16" s="55">
        <v>17</v>
      </c>
      <c r="D16" s="55">
        <v>5</v>
      </c>
      <c r="E16" s="55">
        <v>4</v>
      </c>
      <c r="F16" s="55">
        <v>9</v>
      </c>
      <c r="G16" s="55">
        <v>12</v>
      </c>
      <c r="H16" s="55">
        <v>2</v>
      </c>
    </row>
    <row r="17" spans="1:8" ht="12" customHeight="1" x14ac:dyDescent="0.3">
      <c r="A17" s="14" t="s">
        <v>52</v>
      </c>
      <c r="B17" s="56" t="s">
        <v>15</v>
      </c>
      <c r="C17" s="56">
        <v>3</v>
      </c>
      <c r="D17" s="55">
        <v>-3</v>
      </c>
      <c r="E17" s="55" t="s">
        <v>15</v>
      </c>
      <c r="F17" s="55">
        <v>-3</v>
      </c>
      <c r="G17" s="56" t="s">
        <v>15</v>
      </c>
      <c r="H17" s="56" t="s">
        <v>15</v>
      </c>
    </row>
    <row r="18" spans="1:8" ht="12" customHeight="1" x14ac:dyDescent="0.3">
      <c r="A18" s="14" t="s">
        <v>53</v>
      </c>
      <c r="B18" s="55">
        <v>8</v>
      </c>
      <c r="C18" s="55">
        <v>14</v>
      </c>
      <c r="D18" s="55">
        <v>-6</v>
      </c>
      <c r="E18" s="55">
        <v>-19</v>
      </c>
      <c r="F18" s="55">
        <v>-25</v>
      </c>
      <c r="G18" s="55">
        <v>4</v>
      </c>
      <c r="H18" s="55">
        <v>2</v>
      </c>
    </row>
    <row r="19" spans="1:8" ht="12" customHeight="1" x14ac:dyDescent="0.25">
      <c r="A19" s="14" t="s">
        <v>54</v>
      </c>
      <c r="B19" s="55">
        <v>5</v>
      </c>
      <c r="C19" s="55">
        <v>2</v>
      </c>
      <c r="D19" s="55">
        <v>3</v>
      </c>
      <c r="E19" s="55">
        <v>-5</v>
      </c>
      <c r="F19" s="55">
        <v>-2</v>
      </c>
      <c r="G19" s="55">
        <v>2</v>
      </c>
      <c r="H19" s="55">
        <v>1</v>
      </c>
    </row>
    <row r="20" spans="1:8" ht="17.25" customHeight="1" x14ac:dyDescent="0.3">
      <c r="A20" s="14" t="s">
        <v>55</v>
      </c>
      <c r="B20" s="55">
        <v>112</v>
      </c>
      <c r="C20" s="55">
        <v>119</v>
      </c>
      <c r="D20" s="55">
        <v>-7</v>
      </c>
      <c r="E20" s="57">
        <v>121</v>
      </c>
      <c r="F20" s="57">
        <v>114</v>
      </c>
      <c r="G20" s="55">
        <v>49</v>
      </c>
      <c r="H20" s="55">
        <v>35</v>
      </c>
    </row>
    <row r="21" spans="1:8" ht="17.25" customHeight="1" x14ac:dyDescent="0.3">
      <c r="A21" s="58" t="s">
        <v>56</v>
      </c>
      <c r="B21" s="57">
        <v>181</v>
      </c>
      <c r="C21" s="57">
        <v>177</v>
      </c>
      <c r="D21" s="55">
        <v>4</v>
      </c>
      <c r="E21" s="57">
        <v>118</v>
      </c>
      <c r="F21" s="57">
        <v>122</v>
      </c>
      <c r="G21" s="57">
        <v>75</v>
      </c>
      <c r="H21" s="57">
        <v>26</v>
      </c>
    </row>
    <row r="22" spans="1:8" ht="12" customHeight="1" x14ac:dyDescent="0.3">
      <c r="A22" s="58" t="s">
        <v>57</v>
      </c>
      <c r="B22" s="57">
        <v>166</v>
      </c>
      <c r="C22" s="57">
        <v>149</v>
      </c>
      <c r="D22" s="55">
        <v>17</v>
      </c>
      <c r="E22" s="57">
        <v>120</v>
      </c>
      <c r="F22" s="57">
        <v>137</v>
      </c>
      <c r="G22" s="57">
        <v>70</v>
      </c>
      <c r="H22" s="57">
        <v>24</v>
      </c>
    </row>
    <row r="23" spans="1:8" ht="12" customHeight="1" x14ac:dyDescent="0.25">
      <c r="A23" s="58" t="s">
        <v>58</v>
      </c>
      <c r="B23" s="57">
        <v>15</v>
      </c>
      <c r="C23" s="57">
        <v>28</v>
      </c>
      <c r="D23" s="55">
        <v>-13</v>
      </c>
      <c r="E23" s="57">
        <v>-2</v>
      </c>
      <c r="F23" s="57">
        <v>-15</v>
      </c>
      <c r="G23" s="57">
        <v>5</v>
      </c>
      <c r="H23" s="55">
        <v>2</v>
      </c>
    </row>
    <row r="24" spans="1:8" ht="17.25" customHeight="1" thickBot="1" x14ac:dyDescent="0.3">
      <c r="A24" s="45" t="s">
        <v>59</v>
      </c>
      <c r="B24" s="59">
        <v>293</v>
      </c>
      <c r="C24" s="59">
        <v>296</v>
      </c>
      <c r="D24" s="60">
        <v>-3</v>
      </c>
      <c r="E24" s="59">
        <v>239</v>
      </c>
      <c r="F24" s="59">
        <v>236</v>
      </c>
      <c r="G24" s="59">
        <v>124</v>
      </c>
      <c r="H24" s="59">
        <v>61</v>
      </c>
    </row>
    <row r="25" spans="1:8" ht="12" customHeight="1" x14ac:dyDescent="0.25">
      <c r="A25" s="35" t="s">
        <v>30</v>
      </c>
      <c r="B25" s="61"/>
      <c r="C25" s="61"/>
      <c r="D25" s="62"/>
      <c r="E25" s="61"/>
      <c r="F25" s="61"/>
      <c r="G25" s="61"/>
      <c r="H25" s="61"/>
    </row>
    <row r="26" spans="1:8" ht="14.45" x14ac:dyDescent="0.3">
      <c r="A26" s="14"/>
      <c r="B26" s="14"/>
      <c r="C26" s="63"/>
      <c r="D26" s="14"/>
      <c r="E26" s="64"/>
      <c r="F26" s="65"/>
      <c r="G26" s="63"/>
      <c r="H26" s="63"/>
    </row>
    <row r="41" spans="1:1" x14ac:dyDescent="0.25">
      <c r="A41" s="35" t="s">
        <v>30</v>
      </c>
    </row>
    <row r="42" spans="1:1" x14ac:dyDescent="0.25">
      <c r="A42" s="35" t="s">
        <v>66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ColWidth="9.140625" defaultRowHeight="15" x14ac:dyDescent="0.25"/>
  <cols>
    <col min="1" max="1" width="12" style="2" customWidth="1"/>
    <col min="2" max="2" width="6" style="2" customWidth="1"/>
    <col min="3" max="11" width="7" style="2" customWidth="1"/>
    <col min="12" max="16384" width="9.140625" style="2"/>
  </cols>
  <sheetData>
    <row r="1" spans="1:13" x14ac:dyDescent="0.25">
      <c r="A1" s="1" t="s">
        <v>0</v>
      </c>
    </row>
    <row r="2" spans="1:13" ht="15.75" thickBot="1" x14ac:dyDescent="0.3">
      <c r="A2" s="84" t="s">
        <v>64</v>
      </c>
      <c r="B2" s="6"/>
      <c r="C2" s="6"/>
      <c r="D2" s="6"/>
      <c r="E2" s="6"/>
      <c r="F2" s="6"/>
      <c r="G2" s="6"/>
      <c r="H2" s="6"/>
      <c r="I2" s="6"/>
      <c r="J2" s="6"/>
      <c r="K2" s="6"/>
      <c r="M2" s="77"/>
    </row>
    <row r="3" spans="1:13" x14ac:dyDescent="0.25">
      <c r="A3" s="67" t="s">
        <v>31</v>
      </c>
      <c r="B3" s="81">
        <v>1980</v>
      </c>
      <c r="C3" s="81">
        <v>1990</v>
      </c>
      <c r="D3" s="81">
        <v>2000</v>
      </c>
      <c r="E3" s="81">
        <v>2010</v>
      </c>
      <c r="F3" s="81">
        <v>2011</v>
      </c>
      <c r="G3" s="81">
        <v>2012</v>
      </c>
      <c r="H3" s="82">
        <v>2013</v>
      </c>
      <c r="I3" s="82">
        <v>2014</v>
      </c>
      <c r="J3" s="82">
        <v>2015</v>
      </c>
      <c r="K3" s="83" t="s">
        <v>65</v>
      </c>
    </row>
    <row r="4" spans="1:13" x14ac:dyDescent="0.25">
      <c r="A4" s="44" t="s">
        <v>40</v>
      </c>
      <c r="B4" s="68">
        <v>550</v>
      </c>
      <c r="C4" s="68">
        <v>529</v>
      </c>
      <c r="D4" s="68">
        <v>514</v>
      </c>
      <c r="E4" s="69">
        <v>488</v>
      </c>
      <c r="F4" s="69">
        <v>480</v>
      </c>
      <c r="G4" s="69">
        <v>476</v>
      </c>
      <c r="H4" s="66">
        <v>475</v>
      </c>
      <c r="I4" s="66">
        <v>474</v>
      </c>
      <c r="J4" s="66">
        <v>470</v>
      </c>
      <c r="K4" s="69">
        <v>466</v>
      </c>
      <c r="L4" s="70"/>
    </row>
    <row r="5" spans="1:13" x14ac:dyDescent="0.25">
      <c r="A5" s="44" t="s">
        <v>41</v>
      </c>
      <c r="B5" s="68">
        <v>685</v>
      </c>
      <c r="C5" s="68">
        <v>811</v>
      </c>
      <c r="D5" s="68">
        <v>830</v>
      </c>
      <c r="E5" s="69">
        <v>943</v>
      </c>
      <c r="F5" s="69">
        <v>978</v>
      </c>
      <c r="G5" s="69">
        <v>960</v>
      </c>
      <c r="H5" s="66">
        <v>947</v>
      </c>
      <c r="I5" s="66">
        <v>932</v>
      </c>
      <c r="J5" s="66">
        <v>935</v>
      </c>
      <c r="K5" s="69">
        <v>929</v>
      </c>
      <c r="L5" s="70"/>
    </row>
    <row r="6" spans="1:13" x14ac:dyDescent="0.25">
      <c r="A6" s="44" t="s">
        <v>42</v>
      </c>
      <c r="B6" s="68">
        <v>2052</v>
      </c>
      <c r="C6" s="68">
        <v>2206</v>
      </c>
      <c r="D6" s="68">
        <v>2299</v>
      </c>
      <c r="E6" s="69">
        <v>2502</v>
      </c>
      <c r="F6" s="69">
        <v>2527</v>
      </c>
      <c r="G6" s="69">
        <v>2531</v>
      </c>
      <c r="H6" s="66">
        <v>2520</v>
      </c>
      <c r="I6" s="66">
        <v>2534</v>
      </c>
      <c r="J6" s="66">
        <v>2522</v>
      </c>
      <c r="K6" s="69">
        <v>2587</v>
      </c>
      <c r="L6" s="70"/>
    </row>
    <row r="7" spans="1:13" x14ac:dyDescent="0.25">
      <c r="A7" s="44" t="s">
        <v>43</v>
      </c>
      <c r="B7" s="68">
        <v>608</v>
      </c>
      <c r="C7" s="68">
        <v>606</v>
      </c>
      <c r="D7" s="68">
        <v>595</v>
      </c>
      <c r="E7" s="69">
        <v>580</v>
      </c>
      <c r="F7" s="69">
        <v>577</v>
      </c>
      <c r="G7" s="69">
        <v>578</v>
      </c>
      <c r="H7" s="66">
        <v>572</v>
      </c>
      <c r="I7" s="66">
        <v>568</v>
      </c>
      <c r="J7" s="66">
        <v>554</v>
      </c>
      <c r="K7" s="69">
        <v>562</v>
      </c>
      <c r="L7" s="70"/>
    </row>
    <row r="8" spans="1:13" ht="14.45" x14ac:dyDescent="0.3">
      <c r="A8" s="44" t="s">
        <v>44</v>
      </c>
      <c r="B8" s="68">
        <v>471</v>
      </c>
      <c r="C8" s="68">
        <v>478</v>
      </c>
      <c r="D8" s="68">
        <v>478</v>
      </c>
      <c r="E8" s="69">
        <v>475</v>
      </c>
      <c r="F8" s="69">
        <v>492</v>
      </c>
      <c r="G8" s="69">
        <v>495</v>
      </c>
      <c r="H8" s="66">
        <v>500</v>
      </c>
      <c r="I8" s="66">
        <v>494</v>
      </c>
      <c r="J8" s="66">
        <v>500</v>
      </c>
      <c r="K8" s="69">
        <v>497</v>
      </c>
      <c r="L8" s="70"/>
    </row>
    <row r="9" spans="1:13" ht="14.45" x14ac:dyDescent="0.3">
      <c r="A9" s="44" t="s">
        <v>45</v>
      </c>
      <c r="B9" s="68">
        <v>1196</v>
      </c>
      <c r="C9" s="68">
        <v>1233</v>
      </c>
      <c r="D9" s="68">
        <v>1351</v>
      </c>
      <c r="E9" s="68">
        <v>1508</v>
      </c>
      <c r="F9" s="68">
        <v>1526</v>
      </c>
      <c r="G9" s="68">
        <v>1522</v>
      </c>
      <c r="H9" s="66">
        <v>1540</v>
      </c>
      <c r="I9" s="66">
        <v>1532</v>
      </c>
      <c r="J9" s="66">
        <v>1537</v>
      </c>
      <c r="K9" s="69">
        <v>1515</v>
      </c>
      <c r="L9" s="70"/>
    </row>
    <row r="10" spans="1:13" ht="14.45" x14ac:dyDescent="0.3">
      <c r="A10" s="44" t="s">
        <v>46</v>
      </c>
      <c r="B10" s="68">
        <v>2615</v>
      </c>
      <c r="C10" s="68">
        <v>3025</v>
      </c>
      <c r="D10" s="68">
        <v>3328</v>
      </c>
      <c r="E10" s="68">
        <v>4098</v>
      </c>
      <c r="F10" s="68">
        <v>4249</v>
      </c>
      <c r="G10" s="68">
        <v>4355</v>
      </c>
      <c r="H10" s="66">
        <v>4424</v>
      </c>
      <c r="I10" s="66">
        <v>4560</v>
      </c>
      <c r="J10" s="66">
        <v>4648</v>
      </c>
      <c r="K10" s="69">
        <v>4756</v>
      </c>
      <c r="L10" s="70"/>
    </row>
    <row r="11" spans="1:13" ht="14.45" x14ac:dyDescent="0.3">
      <c r="A11" s="44" t="s">
        <v>47</v>
      </c>
      <c r="B11" s="68">
        <v>454</v>
      </c>
      <c r="C11" s="68">
        <v>465</v>
      </c>
      <c r="D11" s="68">
        <v>405</v>
      </c>
      <c r="E11" s="68">
        <v>364</v>
      </c>
      <c r="F11" s="68">
        <v>361</v>
      </c>
      <c r="G11" s="68">
        <v>338</v>
      </c>
      <c r="H11" s="66">
        <v>330</v>
      </c>
      <c r="I11" s="66">
        <v>328</v>
      </c>
      <c r="J11" s="66">
        <v>317</v>
      </c>
      <c r="K11" s="69">
        <v>309</v>
      </c>
      <c r="L11" s="70"/>
    </row>
    <row r="12" spans="1:13" x14ac:dyDescent="0.25">
      <c r="A12" s="44" t="s">
        <v>48</v>
      </c>
      <c r="B12" s="68">
        <v>304</v>
      </c>
      <c r="C12" s="68">
        <v>296</v>
      </c>
      <c r="D12" s="68">
        <v>296</v>
      </c>
      <c r="E12" s="68">
        <v>259</v>
      </c>
      <c r="F12" s="68">
        <v>249</v>
      </c>
      <c r="G12" s="68">
        <v>245</v>
      </c>
      <c r="H12" s="66">
        <v>251</v>
      </c>
      <c r="I12" s="66">
        <v>253</v>
      </c>
      <c r="J12" s="66">
        <v>250</v>
      </c>
      <c r="K12" s="69">
        <v>244</v>
      </c>
      <c r="L12" s="70"/>
    </row>
    <row r="13" spans="1:13" ht="14.45" x14ac:dyDescent="0.3">
      <c r="A13" s="44" t="s">
        <v>49</v>
      </c>
      <c r="B13" s="68">
        <v>954</v>
      </c>
      <c r="C13" s="68">
        <v>1269</v>
      </c>
      <c r="D13" s="68">
        <v>1585</v>
      </c>
      <c r="E13" s="68">
        <v>1814</v>
      </c>
      <c r="F13" s="68">
        <v>1860</v>
      </c>
      <c r="G13" s="68">
        <v>1883</v>
      </c>
      <c r="H13" s="66">
        <v>1926</v>
      </c>
      <c r="I13" s="66">
        <v>1943</v>
      </c>
      <c r="J13" s="66">
        <v>1991</v>
      </c>
      <c r="K13" s="69">
        <v>2016</v>
      </c>
      <c r="L13" s="70"/>
    </row>
    <row r="14" spans="1:13" ht="14.45" x14ac:dyDescent="0.3">
      <c r="A14" s="44" t="s">
        <v>50</v>
      </c>
      <c r="B14" s="68">
        <v>302</v>
      </c>
      <c r="C14" s="68">
        <v>322</v>
      </c>
      <c r="D14" s="68">
        <v>377</v>
      </c>
      <c r="E14" s="68">
        <v>394</v>
      </c>
      <c r="F14" s="68">
        <v>399</v>
      </c>
      <c r="G14" s="68">
        <v>392</v>
      </c>
      <c r="H14" s="66">
        <v>413</v>
      </c>
      <c r="I14" s="66">
        <v>418</v>
      </c>
      <c r="J14" s="66">
        <v>398</v>
      </c>
      <c r="K14" s="69">
        <v>384</v>
      </c>
      <c r="L14" s="70"/>
    </row>
    <row r="15" spans="1:13" ht="14.45" x14ac:dyDescent="0.3">
      <c r="A15" s="44" t="s">
        <v>51</v>
      </c>
      <c r="B15" s="68">
        <v>1564</v>
      </c>
      <c r="C15" s="68">
        <v>1634</v>
      </c>
      <c r="D15" s="68">
        <v>1679</v>
      </c>
      <c r="E15" s="68">
        <v>1802</v>
      </c>
      <c r="F15" s="68">
        <v>1810</v>
      </c>
      <c r="G15" s="68">
        <v>1823</v>
      </c>
      <c r="H15" s="66">
        <v>1813</v>
      </c>
      <c r="I15" s="66">
        <v>1825</v>
      </c>
      <c r="J15" s="66">
        <v>1829</v>
      </c>
      <c r="K15" s="69">
        <v>1838</v>
      </c>
      <c r="L15" s="70"/>
    </row>
    <row r="16" spans="1:13" ht="14.45" x14ac:dyDescent="0.3">
      <c r="A16" s="44" t="s">
        <v>52</v>
      </c>
      <c r="B16" s="68">
        <v>149</v>
      </c>
      <c r="C16" s="68">
        <v>133</v>
      </c>
      <c r="D16" s="68">
        <v>129</v>
      </c>
      <c r="E16" s="68">
        <v>119</v>
      </c>
      <c r="F16" s="68">
        <v>103</v>
      </c>
      <c r="G16" s="68">
        <v>101</v>
      </c>
      <c r="H16" s="66">
        <v>100</v>
      </c>
      <c r="I16" s="66">
        <v>101</v>
      </c>
      <c r="J16" s="66">
        <v>99</v>
      </c>
      <c r="K16" s="69">
        <v>96</v>
      </c>
      <c r="L16" s="70"/>
    </row>
    <row r="17" spans="1:12" ht="14.45" x14ac:dyDescent="0.3">
      <c r="A17" s="44" t="s">
        <v>53</v>
      </c>
      <c r="B17" s="68">
        <v>939</v>
      </c>
      <c r="C17" s="68">
        <v>948</v>
      </c>
      <c r="D17" s="68">
        <v>1013</v>
      </c>
      <c r="E17" s="68">
        <v>1019</v>
      </c>
      <c r="F17" s="68">
        <v>1032</v>
      </c>
      <c r="G17" s="68">
        <v>1035</v>
      </c>
      <c r="H17" s="66">
        <v>1029</v>
      </c>
      <c r="I17" s="66">
        <v>1035</v>
      </c>
      <c r="J17" s="66">
        <v>1031</v>
      </c>
      <c r="K17" s="69">
        <v>1006</v>
      </c>
      <c r="L17" s="70"/>
    </row>
    <row r="18" spans="1:12" x14ac:dyDescent="0.25">
      <c r="A18" s="44" t="s">
        <v>54</v>
      </c>
      <c r="B18" s="68">
        <v>387</v>
      </c>
      <c r="C18" s="68">
        <v>386</v>
      </c>
      <c r="D18" s="68">
        <v>409</v>
      </c>
      <c r="E18" s="68">
        <v>452</v>
      </c>
      <c r="F18" s="68">
        <v>449</v>
      </c>
      <c r="G18" s="68">
        <v>422</v>
      </c>
      <c r="H18" s="66">
        <v>433</v>
      </c>
      <c r="I18" s="66">
        <v>439</v>
      </c>
      <c r="J18" s="66">
        <v>441</v>
      </c>
      <c r="K18" s="69">
        <v>439</v>
      </c>
      <c r="L18" s="70"/>
    </row>
    <row r="19" spans="1:12" ht="14.45" x14ac:dyDescent="0.3">
      <c r="A19" s="44" t="s">
        <v>55</v>
      </c>
      <c r="B19" s="68">
        <v>9553</v>
      </c>
      <c r="C19" s="68">
        <v>10263</v>
      </c>
      <c r="D19" s="68">
        <v>10488</v>
      </c>
      <c r="E19" s="68">
        <v>11190</v>
      </c>
      <c r="F19" s="68">
        <v>11263</v>
      </c>
      <c r="G19" s="68">
        <v>11346</v>
      </c>
      <c r="H19" s="66">
        <v>11393</v>
      </c>
      <c r="I19" s="66">
        <v>11480</v>
      </c>
      <c r="J19" s="66">
        <v>11461</v>
      </c>
      <c r="K19" s="69">
        <v>11575</v>
      </c>
      <c r="L19" s="70"/>
    </row>
    <row r="20" spans="1:12" ht="14.45" x14ac:dyDescent="0.3">
      <c r="A20" s="71" t="s">
        <v>56</v>
      </c>
      <c r="B20" s="72">
        <v>13230</v>
      </c>
      <c r="C20" s="72">
        <v>14341</v>
      </c>
      <c r="D20" s="72">
        <v>15288</v>
      </c>
      <c r="E20" s="72">
        <v>16817</v>
      </c>
      <c r="F20" s="72">
        <v>17092</v>
      </c>
      <c r="G20" s="72">
        <v>17156</v>
      </c>
      <c r="H20" s="72">
        <f>SUM(H21:H22)</f>
        <v>17273</v>
      </c>
      <c r="I20" s="72">
        <f>SUM(I21:I22)</f>
        <v>17436</v>
      </c>
      <c r="J20" s="72">
        <f>SUM(J21:J22)</f>
        <v>17522</v>
      </c>
      <c r="K20" s="73">
        <f>SUM(K21:K22)</f>
        <v>17644</v>
      </c>
      <c r="L20" s="70"/>
    </row>
    <row r="21" spans="1:12" ht="14.45" x14ac:dyDescent="0.3">
      <c r="A21" s="71" t="s">
        <v>57</v>
      </c>
      <c r="B21" s="72">
        <v>10778</v>
      </c>
      <c r="C21" s="72">
        <v>11926</v>
      </c>
      <c r="D21" s="72">
        <v>12940</v>
      </c>
      <c r="E21" s="72">
        <v>14555</v>
      </c>
      <c r="F21" s="72">
        <v>14873</v>
      </c>
      <c r="G21" s="72">
        <v>14996</v>
      </c>
      <c r="H21" s="72">
        <f>SUM(H5,H6,H8,H9,H10,H13,H14,H15,H17)</f>
        <v>15112</v>
      </c>
      <c r="I21" s="72">
        <f>SUM(I5,I6,I8,I9,I10,I13,I14,I15,I17)</f>
        <v>15273</v>
      </c>
      <c r="J21" s="72">
        <f>SUM(J5,J6,J8,J9,J10,J13,J14,J15,J17)</f>
        <v>15391</v>
      </c>
      <c r="K21" s="73">
        <f>SUM(K5,K6,K8,K9,K10,K13,K14,K15,K17)</f>
        <v>15528</v>
      </c>
      <c r="L21" s="70"/>
    </row>
    <row r="22" spans="1:12" x14ac:dyDescent="0.25">
      <c r="A22" s="71" t="s">
        <v>58</v>
      </c>
      <c r="B22" s="72">
        <v>2452</v>
      </c>
      <c r="C22" s="72">
        <v>2415</v>
      </c>
      <c r="D22" s="72">
        <v>2348</v>
      </c>
      <c r="E22" s="72">
        <v>2262</v>
      </c>
      <c r="F22" s="72">
        <v>2219</v>
      </c>
      <c r="G22" s="72">
        <v>2160</v>
      </c>
      <c r="H22" s="72">
        <f>SUM(H4,H7,H11,H12,H16,H18)</f>
        <v>2161</v>
      </c>
      <c r="I22" s="72">
        <f>SUM(I4,I7,I11,I12,I16,I18)</f>
        <v>2163</v>
      </c>
      <c r="J22" s="72">
        <f>SUM(J4,J7,J11,J12,J16,J18)</f>
        <v>2131</v>
      </c>
      <c r="K22" s="73">
        <f>SUM(K4,K7,K11,K12,K16,K18)</f>
        <v>2116</v>
      </c>
      <c r="L22" s="70"/>
    </row>
    <row r="23" spans="1:12" ht="15.75" thickBot="1" x14ac:dyDescent="0.3">
      <c r="A23" s="74" t="s">
        <v>59</v>
      </c>
      <c r="B23" s="75">
        <v>22783</v>
      </c>
      <c r="C23" s="75">
        <v>24604</v>
      </c>
      <c r="D23" s="75">
        <v>25776</v>
      </c>
      <c r="E23" s="75">
        <v>28007</v>
      </c>
      <c r="F23" s="75">
        <v>28355</v>
      </c>
      <c r="G23" s="75">
        <v>28502</v>
      </c>
      <c r="H23" s="75">
        <f>SUM(H19,H20)</f>
        <v>28666</v>
      </c>
      <c r="I23" s="75">
        <f>SUM(I19,I20)</f>
        <v>28916</v>
      </c>
      <c r="J23" s="75">
        <f>SUM(J19,J20)</f>
        <v>28983</v>
      </c>
      <c r="K23" s="76">
        <f>SUM(K19,K20)</f>
        <v>29219</v>
      </c>
      <c r="L23" s="70"/>
    </row>
    <row r="24" spans="1:12" ht="15" customHeight="1" x14ac:dyDescent="0.25">
      <c r="A24" s="32" t="s">
        <v>60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</row>
    <row r="25" spans="1:12" x14ac:dyDescent="0.25">
      <c r="A25" s="35" t="s">
        <v>30</v>
      </c>
    </row>
    <row r="26" spans="1:12" ht="14.45" x14ac:dyDescent="0.3">
      <c r="A26" s="35" t="s">
        <v>66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Rörelsen 1971-2016</vt:lpstr>
      <vt:lpstr>Flyttning 1971-2016</vt:lpstr>
      <vt:lpstr>Rörelsen kommun</vt:lpstr>
      <vt:lpstr>Invånare kommun 1980-2016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Sagulin</dc:creator>
  <cp:lastModifiedBy>LR</cp:lastModifiedBy>
  <cp:lastPrinted>2017-01-31T08:13:18Z</cp:lastPrinted>
  <dcterms:created xsi:type="dcterms:W3CDTF">2017-01-23T08:46:34Z</dcterms:created>
  <dcterms:modified xsi:type="dcterms:W3CDTF">2017-01-31T13:22:29Z</dcterms:modified>
</cp:coreProperties>
</file>