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8A1183D3-D6E5-47EA-98A0-40B9B9740171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Home loans by sex of borrower" sheetId="6" r:id="rId1"/>
    <sheet name="Borrowers by sex and age" sheetId="5" r:id="rId2"/>
    <sheet name="Fig. Visits, loans by municip." sheetId="4" r:id="rId3"/>
    <sheet name="Events" sheetId="7" r:id="rId4"/>
    <sheet name="Type of literature 2008-" sheetId="1" r:id="rId5"/>
    <sheet name="Place of library 1985-" sheetId="2" r:id="rId6"/>
    <sheet name="Fig. Home loans, holdings 1965-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7" l="1"/>
  <c r="C8" i="7"/>
  <c r="C7" i="7"/>
  <c r="F6" i="7"/>
  <c r="E6" i="7"/>
  <c r="D6" i="7"/>
  <c r="C6" i="7" s="1"/>
  <c r="B11" i="6" l="1"/>
  <c r="B10" i="6"/>
  <c r="B9" i="6" s="1"/>
  <c r="D9" i="6"/>
  <c r="C9" i="6"/>
  <c r="B8" i="6"/>
  <c r="B7" i="6"/>
  <c r="B6" i="6" s="1"/>
  <c r="D6" i="6"/>
  <c r="D5" i="6" s="1"/>
  <c r="C6" i="6"/>
  <c r="C5" i="6" l="1"/>
  <c r="B5" i="6" s="1"/>
  <c r="Q4" i="2"/>
  <c r="Q9" i="2"/>
  <c r="P9" i="2"/>
  <c r="O9" i="2"/>
  <c r="N9" i="2"/>
  <c r="M9" i="2"/>
  <c r="L9" i="2"/>
  <c r="K9" i="2"/>
  <c r="J9" i="2"/>
  <c r="I9" i="2"/>
  <c r="P4" i="2"/>
  <c r="O4" i="2"/>
  <c r="N4" i="2"/>
  <c r="M4" i="2"/>
  <c r="L4" i="2"/>
  <c r="K4" i="2"/>
  <c r="J4" i="2"/>
  <c r="I4" i="2"/>
</calcChain>
</file>

<file path=xl/sharedStrings.xml><?xml version="1.0" encoding="utf-8"?>
<sst xmlns="http://schemas.openxmlformats.org/spreadsheetml/2006/main" count="134" uniqueCount="59">
  <si>
    <t>Holdings of media</t>
  </si>
  <si>
    <t>Home loans</t>
  </si>
  <si>
    <t>Books</t>
  </si>
  <si>
    <t>Other</t>
  </si>
  <si>
    <t>Non-fiction, children and youth</t>
  </si>
  <si>
    <t>Fiction, children and youth</t>
  </si>
  <si>
    <t>Non-fiction, adults</t>
  </si>
  <si>
    <t>Fiction, adults</t>
  </si>
  <si>
    <t>Numbers in thousands</t>
  </si>
  <si>
    <t>Per cent</t>
  </si>
  <si>
    <t>Statistics Åland</t>
  </si>
  <si>
    <t xml:space="preserve">Library of </t>
  </si>
  <si>
    <t>Mariehamn</t>
  </si>
  <si>
    <t xml:space="preserve">Libraries of other </t>
  </si>
  <si>
    <t>municipalities</t>
  </si>
  <si>
    <t>For more information, please see the following sheets</t>
  </si>
  <si>
    <t>Note: The distribution is not complete, the sum of the categories may differ slightly from the total number.</t>
  </si>
  <si>
    <t xml:space="preserve">    -12</t>
  </si>
  <si>
    <t>13-15</t>
  </si>
  <si>
    <t>16-18</t>
  </si>
  <si>
    <t>19-24</t>
  </si>
  <si>
    <t>25-44</t>
  </si>
  <si>
    <t>45-64</t>
  </si>
  <si>
    <t>65-74</t>
  </si>
  <si>
    <t>75+</t>
  </si>
  <si>
    <t>Age</t>
  </si>
  <si>
    <t>Total</t>
  </si>
  <si>
    <t>Unknown</t>
  </si>
  <si>
    <t>Number</t>
  </si>
  <si>
    <t>Females</t>
  </si>
  <si>
    <t>Males</t>
  </si>
  <si>
    <t>Sex distribution %</t>
  </si>
  <si>
    <t>Type of literature</t>
  </si>
  <si>
    <t>Non-fiction</t>
  </si>
  <si>
    <t>Fiction</t>
  </si>
  <si>
    <t>Children and youth</t>
  </si>
  <si>
    <t>Adults</t>
  </si>
  <si>
    <t>Source: Statistics Åland Culture, Mariehamn public library</t>
  </si>
  <si>
    <t>Source: Statistics Åland Culture, the Government of Åland, Department of Education, the public libraries</t>
  </si>
  <si>
    <t>Source: Statistics Åland Culture, the public libraries</t>
  </si>
  <si>
    <t>-</t>
  </si>
  <si>
    <t>Organiser</t>
  </si>
  <si>
    <t>Event</t>
  </si>
  <si>
    <t>Reading promoting</t>
  </si>
  <si>
    <t>events for children</t>
  </si>
  <si>
    <t>events for adults</t>
  </si>
  <si>
    <t>Library</t>
  </si>
  <si>
    <t>Library and in cooperation with other</t>
  </si>
  <si>
    <t>Holdings of media:</t>
  </si>
  <si>
    <t>Home loans:</t>
  </si>
  <si>
    <t>Acquisitions:</t>
  </si>
  <si>
    <t xml:space="preserve">Note: Excluding almost 700 borrowers for whom the sex is unknown. </t>
  </si>
  <si>
    <t>Note: Another 50 000 loans cannot be referred to a specific sex.</t>
  </si>
  <si>
    <t>Home loans of the public libraries by type of literature and sex of borrower 2021</t>
  </si>
  <si>
    <t>Updated 2.5.2022</t>
  </si>
  <si>
    <t>Borrowers at the public libraries by sex and age 2021</t>
  </si>
  <si>
    <t>Events organised at the public libraries 2021</t>
  </si>
  <si>
    <t>Public libraries 2008–2021</t>
  </si>
  <si>
    <t>Public libraries 1985–2021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</si>
</sst>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/>
    <xf numFmtId="0" fontId="4" fillId="0" borderId="2" xfId="0" applyFont="1" applyBorder="1"/>
    <xf numFmtId="0" fontId="5" fillId="0" borderId="0" xfId="0" applyFont="1"/>
    <xf numFmtId="3" fontId="5" fillId="0" borderId="0" xfId="0" applyNumberFormat="1" applyFont="1"/>
    <xf numFmtId="1" fontId="6" fillId="0" borderId="0" xfId="0" applyNumberFormat="1" applyFont="1"/>
    <xf numFmtId="3" fontId="4" fillId="0" borderId="0" xfId="0" applyNumberFormat="1" applyFont="1"/>
    <xf numFmtId="1" fontId="2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Fill="1"/>
    <xf numFmtId="1" fontId="4" fillId="0" borderId="0" xfId="0" applyNumberFormat="1" applyFont="1"/>
    <xf numFmtId="1" fontId="4" fillId="0" borderId="1" xfId="0" applyNumberFormat="1" applyFont="1" applyBorder="1"/>
    <xf numFmtId="1" fontId="2" fillId="0" borderId="1" xfId="0" applyNumberFormat="1" applyFont="1" applyBorder="1"/>
    <xf numFmtId="0" fontId="7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3" fontId="2" fillId="0" borderId="0" xfId="0" applyNumberFormat="1" applyFont="1"/>
    <xf numFmtId="0" fontId="8" fillId="0" borderId="0" xfId="0" applyFont="1"/>
    <xf numFmtId="0" fontId="4" fillId="0" borderId="1" xfId="0" applyFont="1" applyBorder="1"/>
    <xf numFmtId="1" fontId="4" fillId="0" borderId="0" xfId="0" applyNumberFormat="1" applyFont="1" applyFill="1"/>
    <xf numFmtId="0" fontId="2" fillId="0" borderId="4" xfId="0" applyFont="1" applyBorder="1"/>
    <xf numFmtId="1" fontId="2" fillId="0" borderId="4" xfId="0" applyNumberFormat="1" applyFont="1" applyBorder="1"/>
    <xf numFmtId="0" fontId="6" fillId="0" borderId="0" xfId="0" quotePrefix="1" applyFont="1" applyBorder="1" applyAlignment="1">
      <alignment horizontal="left"/>
    </xf>
    <xf numFmtId="3" fontId="6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 applyAlignment="1">
      <alignment horizontal="right"/>
    </xf>
    <xf numFmtId="3" fontId="2" fillId="0" borderId="1" xfId="0" applyNumberFormat="1" applyFont="1" applyBorder="1"/>
    <xf numFmtId="0" fontId="4" fillId="0" borderId="3" xfId="0" applyFont="1" applyBorder="1"/>
    <xf numFmtId="0" fontId="2" fillId="2" borderId="0" xfId="0" applyFont="1" applyFill="1"/>
    <xf numFmtId="0" fontId="9" fillId="0" borderId="0" xfId="0" applyFont="1"/>
    <xf numFmtId="0" fontId="10" fillId="0" borderId="0" xfId="0" applyFont="1"/>
    <xf numFmtId="0" fontId="0" fillId="0" borderId="0" xfId="0" applyFont="1"/>
    <xf numFmtId="0" fontId="4" fillId="0" borderId="5" xfId="0" applyFont="1" applyBorder="1"/>
    <xf numFmtId="0" fontId="4" fillId="0" borderId="2" xfId="0" applyFont="1" applyBorder="1" applyAlignment="1">
      <alignment horizontal="right"/>
    </xf>
    <xf numFmtId="0" fontId="4" fillId="0" borderId="0" xfId="0" quotePrefix="1" applyFont="1"/>
    <xf numFmtId="3" fontId="4" fillId="0" borderId="0" xfId="0" quotePrefix="1" applyNumberFormat="1" applyFont="1"/>
    <xf numFmtId="0" fontId="4" fillId="0" borderId="0" xfId="0" applyFont="1" applyBorder="1"/>
    <xf numFmtId="3" fontId="4" fillId="0" borderId="0" xfId="0" applyNumberFormat="1" applyFont="1" applyBorder="1"/>
    <xf numFmtId="1" fontId="4" fillId="0" borderId="0" xfId="0" applyNumberFormat="1" applyFont="1" applyBorder="1"/>
    <xf numFmtId="3" fontId="4" fillId="0" borderId="1" xfId="0" quotePrefix="1" applyNumberFormat="1" applyFont="1" applyBorder="1"/>
    <xf numFmtId="3" fontId="4" fillId="0" borderId="1" xfId="0" applyNumberFormat="1" applyFont="1" applyBorder="1"/>
    <xf numFmtId="0" fontId="7" fillId="0" borderId="0" xfId="0" applyFont="1" applyFill="1" applyBorder="1"/>
    <xf numFmtId="0" fontId="11" fillId="0" borderId="0" xfId="0" applyFont="1" applyFill="1" applyBorder="1"/>
    <xf numFmtId="0" fontId="2" fillId="0" borderId="0" xfId="0" applyFont="1" applyFill="1"/>
    <xf numFmtId="0" fontId="9" fillId="0" borderId="0" xfId="1" applyFont="1"/>
    <xf numFmtId="0" fontId="10" fillId="0" borderId="0" xfId="1" applyFont="1"/>
    <xf numFmtId="0" fontId="7" fillId="0" borderId="0" xfId="1" applyFont="1"/>
    <xf numFmtId="0" fontId="4" fillId="0" borderId="5" xfId="1" applyFont="1" applyBorder="1"/>
    <xf numFmtId="0" fontId="4" fillId="0" borderId="2" xfId="1" applyFont="1" applyBorder="1"/>
    <xf numFmtId="0" fontId="4" fillId="0" borderId="2" xfId="1" applyFont="1" applyBorder="1" applyAlignment="1">
      <alignment horizontal="right"/>
    </xf>
    <xf numFmtId="0" fontId="5" fillId="0" borderId="0" xfId="1" applyFont="1" applyBorder="1"/>
    <xf numFmtId="0" fontId="4" fillId="0" borderId="0" xfId="1" applyFont="1" applyBorder="1"/>
    <xf numFmtId="3" fontId="4" fillId="0" borderId="0" xfId="1" applyNumberFormat="1" applyFont="1" applyBorder="1"/>
    <xf numFmtId="1" fontId="4" fillId="0" borderId="0" xfId="1" applyNumberFormat="1" applyFont="1" applyBorder="1"/>
    <xf numFmtId="0" fontId="4" fillId="0" borderId="1" xfId="1" applyFont="1" applyBorder="1"/>
    <xf numFmtId="3" fontId="4" fillId="0" borderId="1" xfId="1" applyNumberFormat="1" applyFont="1" applyBorder="1"/>
    <xf numFmtId="1" fontId="4" fillId="0" borderId="1" xfId="1" applyNumberFormat="1" applyFont="1" applyBorder="1"/>
    <xf numFmtId="3" fontId="5" fillId="0" borderId="0" xfId="0" applyNumberFormat="1" applyFont="1" applyFill="1"/>
    <xf numFmtId="3" fontId="4" fillId="0" borderId="0" xfId="0" applyNumberFormat="1" applyFont="1" applyFill="1"/>
    <xf numFmtId="0" fontId="12" fillId="0" borderId="0" xfId="0" applyFont="1" applyBorder="1"/>
    <xf numFmtId="0" fontId="12" fillId="0" borderId="1" xfId="0" applyFont="1" applyBorder="1"/>
    <xf numFmtId="3" fontId="5" fillId="0" borderId="0" xfId="1" applyNumberFormat="1" applyFont="1"/>
    <xf numFmtId="0" fontId="5" fillId="0" borderId="0" xfId="1" applyFont="1"/>
    <xf numFmtId="1" fontId="5" fillId="0" borderId="0" xfId="1" applyNumberFormat="1" applyFont="1"/>
    <xf numFmtId="3" fontId="4" fillId="0" borderId="0" xfId="1" applyNumberFormat="1" applyFont="1"/>
    <xf numFmtId="1" fontId="4" fillId="0" borderId="0" xfId="1" applyNumberFormat="1" applyFont="1"/>
    <xf numFmtId="0" fontId="4" fillId="0" borderId="0" xfId="1" applyFont="1"/>
    <xf numFmtId="0" fontId="7" fillId="0" borderId="0" xfId="1" applyFont="1" applyBorder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4" fillId="0" borderId="1" xfId="0" quotePrefix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3" fillId="0" borderId="0" xfId="0" applyFont="1"/>
    <xf numFmtId="1" fontId="4" fillId="0" borderId="0" xfId="0" applyNumberFormat="1" applyFont="1" applyFill="1" applyBorder="1"/>
    <xf numFmtId="1" fontId="2" fillId="0" borderId="0" xfId="0" applyNumberFormat="1" applyFont="1" applyBorder="1"/>
    <xf numFmtId="0" fontId="5" fillId="0" borderId="0" xfId="0" applyFont="1" applyBorder="1"/>
    <xf numFmtId="3" fontId="4" fillId="0" borderId="0" xfId="0" quotePrefix="1" applyNumberFormat="1" applyFont="1" applyBorder="1"/>
    <xf numFmtId="0" fontId="7" fillId="0" borderId="0" xfId="0" applyFont="1" applyBorder="1"/>
    <xf numFmtId="0" fontId="4" fillId="0" borderId="4" xfId="0" applyFont="1" applyBorder="1"/>
    <xf numFmtId="0" fontId="4" fillId="0" borderId="4" xfId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133350</xdr:rowOff>
    </xdr:from>
    <xdr:to>
      <xdr:col>5</xdr:col>
      <xdr:colOff>533400</xdr:colOff>
      <xdr:row>22</xdr:row>
      <xdr:rowOff>133350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64996A7-CF5B-40B3-8359-27C3E651D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3524250" cy="3228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47625</xdr:rowOff>
    </xdr:from>
    <xdr:to>
      <xdr:col>8</xdr:col>
      <xdr:colOff>171450</xdr:colOff>
      <xdr:row>67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330A500B-9B8B-48FF-B2D5-99CF75AD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91650"/>
          <a:ext cx="3819525" cy="243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69</xdr:row>
      <xdr:rowOff>47625</xdr:rowOff>
    </xdr:from>
    <xdr:to>
      <xdr:col>7</xdr:col>
      <xdr:colOff>304800</xdr:colOff>
      <xdr:row>84</xdr:row>
      <xdr:rowOff>38100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6E59F9DF-7173-4792-879F-E221B5B4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2134850"/>
          <a:ext cx="3438525" cy="2276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28575</xdr:rowOff>
    </xdr:from>
    <xdr:to>
      <xdr:col>7</xdr:col>
      <xdr:colOff>152400</xdr:colOff>
      <xdr:row>15</xdr:row>
      <xdr:rowOff>57150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F0D7C4A-DC01-40C5-A5C2-A8923EC7B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2425"/>
          <a:ext cx="4419600" cy="2133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showGridLines="0" tabSelected="1" workbookViewId="0">
      <selection activeCell="G29" sqref="G29"/>
    </sheetView>
  </sheetViews>
  <sheetFormatPr defaultRowHeight="12.75" x14ac:dyDescent="0.2"/>
  <cols>
    <col min="1" max="1" width="14.28515625" customWidth="1"/>
    <col min="5" max="5" width="5.140625" customWidth="1"/>
  </cols>
  <sheetData>
    <row r="1" spans="1:12" x14ac:dyDescent="0.2">
      <c r="A1" s="1" t="s">
        <v>10</v>
      </c>
      <c r="H1" s="34" t="s">
        <v>15</v>
      </c>
      <c r="I1" s="34"/>
      <c r="J1" s="34"/>
      <c r="K1" s="34"/>
      <c r="L1" s="34"/>
    </row>
    <row r="2" spans="1:12" ht="27" customHeight="1" thickBot="1" x14ac:dyDescent="0.25">
      <c r="A2" s="50" t="s">
        <v>53</v>
      </c>
      <c r="B2" s="51"/>
      <c r="C2" s="52"/>
      <c r="D2" s="52"/>
      <c r="E2" s="52"/>
      <c r="F2" s="52"/>
      <c r="G2" s="52"/>
    </row>
    <row r="3" spans="1:12" ht="13.5" customHeight="1" x14ac:dyDescent="0.2">
      <c r="A3" s="53" t="s">
        <v>32</v>
      </c>
      <c r="B3" s="86" t="s">
        <v>28</v>
      </c>
      <c r="C3" s="86"/>
      <c r="D3" s="86"/>
      <c r="E3" s="53"/>
      <c r="F3" s="86" t="s">
        <v>31</v>
      </c>
      <c r="G3" s="86"/>
    </row>
    <row r="4" spans="1:12" ht="13.5" customHeight="1" x14ac:dyDescent="0.2">
      <c r="A4" s="54"/>
      <c r="B4" s="55" t="s">
        <v>26</v>
      </c>
      <c r="C4" s="55" t="s">
        <v>29</v>
      </c>
      <c r="D4" s="55" t="s">
        <v>30</v>
      </c>
      <c r="E4" s="55"/>
      <c r="F4" s="55" t="s">
        <v>29</v>
      </c>
      <c r="G4" s="55" t="s">
        <v>30</v>
      </c>
    </row>
    <row r="5" spans="1:12" ht="17.25" customHeight="1" x14ac:dyDescent="0.2">
      <c r="A5" s="56" t="s">
        <v>26</v>
      </c>
      <c r="B5" s="67">
        <f>SUM(C5:D5)</f>
        <v>308278</v>
      </c>
      <c r="C5" s="67">
        <f>SUM(C9,C6)</f>
        <v>233714</v>
      </c>
      <c r="D5" s="67">
        <f>SUM(D9,D6)</f>
        <v>74564</v>
      </c>
      <c r="E5" s="68"/>
      <c r="F5" s="69">
        <v>75.81274044855617</v>
      </c>
      <c r="G5" s="69">
        <v>24.187259551443827</v>
      </c>
    </row>
    <row r="6" spans="1:12" ht="17.25" customHeight="1" x14ac:dyDescent="0.2">
      <c r="A6" s="56" t="s">
        <v>35</v>
      </c>
      <c r="B6" s="67">
        <f>SUM(B7:B8)</f>
        <v>142534</v>
      </c>
      <c r="C6" s="67">
        <f t="shared" ref="C6:D6" si="0">SUM(C7:C8)</f>
        <v>103666</v>
      </c>
      <c r="D6" s="67">
        <f t="shared" si="0"/>
        <v>38868</v>
      </c>
      <c r="E6" s="68"/>
      <c r="F6" s="69">
        <v>72.730716881586147</v>
      </c>
      <c r="G6" s="69">
        <v>27.269283118413849</v>
      </c>
    </row>
    <row r="7" spans="1:12" ht="13.5" customHeight="1" x14ac:dyDescent="0.2">
      <c r="A7" s="57" t="s">
        <v>33</v>
      </c>
      <c r="B7" s="70">
        <f>SUM(C7:D7)</f>
        <v>28549</v>
      </c>
      <c r="C7" s="70">
        <v>18684</v>
      </c>
      <c r="D7" s="70">
        <v>9865</v>
      </c>
      <c r="E7" s="68"/>
      <c r="F7" s="71">
        <v>65.445374619075977</v>
      </c>
      <c r="G7" s="71">
        <v>34.554625380924023</v>
      </c>
    </row>
    <row r="8" spans="1:12" ht="13.5" customHeight="1" x14ac:dyDescent="0.2">
      <c r="A8" s="57" t="s">
        <v>34</v>
      </c>
      <c r="B8" s="70">
        <f>SUM(C8:D8)</f>
        <v>113985</v>
      </c>
      <c r="C8" s="70">
        <v>84982</v>
      </c>
      <c r="D8" s="70">
        <v>29003</v>
      </c>
      <c r="E8" s="68"/>
      <c r="F8" s="71">
        <v>74.555423959292881</v>
      </c>
      <c r="G8" s="71">
        <v>25.444576040707112</v>
      </c>
    </row>
    <row r="9" spans="1:12" ht="17.45" customHeight="1" x14ac:dyDescent="0.2">
      <c r="A9" s="56" t="s">
        <v>36</v>
      </c>
      <c r="B9" s="67">
        <f>SUM(B10:B11)</f>
        <v>165744</v>
      </c>
      <c r="C9" s="67">
        <f t="shared" ref="C9:D9" si="1">SUM(C10:C11)</f>
        <v>130048</v>
      </c>
      <c r="D9" s="67">
        <f t="shared" si="1"/>
        <v>35696</v>
      </c>
      <c r="E9" s="68"/>
      <c r="F9" s="69">
        <v>78.463172120861088</v>
      </c>
      <c r="G9" s="69">
        <v>21.536827879138912</v>
      </c>
    </row>
    <row r="10" spans="1:12" ht="13.5" customHeight="1" x14ac:dyDescent="0.2">
      <c r="A10" s="57" t="s">
        <v>33</v>
      </c>
      <c r="B10" s="70">
        <f>SUM(C10:D10)</f>
        <v>94373</v>
      </c>
      <c r="C10" s="70">
        <v>71613</v>
      </c>
      <c r="D10" s="70">
        <v>22760</v>
      </c>
      <c r="E10" s="72"/>
      <c r="F10" s="71">
        <v>75.882932618439597</v>
      </c>
      <c r="G10" s="71">
        <v>24.117067381560403</v>
      </c>
    </row>
    <row r="11" spans="1:12" ht="13.5" customHeight="1" thickBot="1" x14ac:dyDescent="0.25">
      <c r="A11" s="60" t="s">
        <v>34</v>
      </c>
      <c r="B11" s="61">
        <f>SUM(C11:D11)</f>
        <v>71371</v>
      </c>
      <c r="C11" s="61">
        <v>58435</v>
      </c>
      <c r="D11" s="61">
        <v>12936</v>
      </c>
      <c r="E11" s="60"/>
      <c r="F11" s="62">
        <v>81.874991242941803</v>
      </c>
      <c r="G11" s="62">
        <v>18.12500875705819</v>
      </c>
    </row>
    <row r="12" spans="1:12" ht="13.5" customHeight="1" x14ac:dyDescent="0.2">
      <c r="A12" s="73" t="s">
        <v>52</v>
      </c>
      <c r="B12" s="58"/>
      <c r="C12" s="58"/>
      <c r="D12" s="58"/>
      <c r="E12" s="57"/>
      <c r="F12" s="59"/>
      <c r="G12" s="59"/>
    </row>
    <row r="13" spans="1:12" ht="13.5" customHeight="1" x14ac:dyDescent="0.2">
      <c r="A13" s="47" t="s">
        <v>37</v>
      </c>
    </row>
    <row r="14" spans="1:12" ht="13.5" customHeight="1" x14ac:dyDescent="0.2">
      <c r="A14" s="21" t="s">
        <v>54</v>
      </c>
    </row>
  </sheetData>
  <mergeCells count="2">
    <mergeCell ref="B3:D3"/>
    <mergeCell ref="F3:G3"/>
  </mergeCells>
  <pageMargins left="0.7" right="0.7" top="0.75" bottom="0.75" header="0.3" footer="0.3"/>
  <ignoredErrors>
    <ignoredError sqref="B6:B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"/>
  <sheetViews>
    <sheetView showGridLines="0" workbookViewId="0">
      <selection activeCell="I19" sqref="I19"/>
    </sheetView>
  </sheetViews>
  <sheetFormatPr defaultRowHeight="12.75" x14ac:dyDescent="0.2"/>
  <cols>
    <col min="1" max="1" width="9.140625" customWidth="1"/>
    <col min="2" max="4" width="7.5703125" customWidth="1"/>
    <col min="5" max="5" width="4.140625" customWidth="1"/>
  </cols>
  <sheetData>
    <row r="1" spans="1:17" x14ac:dyDescent="0.2">
      <c r="A1" s="1" t="s">
        <v>10</v>
      </c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27.75" customHeight="1" thickBot="1" x14ac:dyDescent="0.25">
      <c r="A2" s="35" t="s">
        <v>55</v>
      </c>
      <c r="B2" s="36"/>
      <c r="C2" s="17"/>
      <c r="D2" s="17"/>
      <c r="E2" s="17"/>
      <c r="F2" s="17"/>
      <c r="G2" s="17"/>
      <c r="H2" s="37"/>
    </row>
    <row r="3" spans="1:17" ht="13.5" customHeight="1" x14ac:dyDescent="0.2">
      <c r="A3" s="38" t="s">
        <v>25</v>
      </c>
      <c r="B3" s="87" t="s">
        <v>28</v>
      </c>
      <c r="C3" s="88"/>
      <c r="D3" s="88"/>
      <c r="E3" s="38"/>
      <c r="F3" s="87" t="s">
        <v>31</v>
      </c>
      <c r="G3" s="87"/>
      <c r="H3" s="4"/>
    </row>
    <row r="4" spans="1:17" ht="13.5" customHeight="1" x14ac:dyDescent="0.2">
      <c r="A4" s="6"/>
      <c r="B4" s="39" t="s">
        <v>26</v>
      </c>
      <c r="C4" s="39" t="s">
        <v>29</v>
      </c>
      <c r="D4" s="39" t="s">
        <v>30</v>
      </c>
      <c r="E4" s="39"/>
      <c r="F4" s="39" t="s">
        <v>29</v>
      </c>
      <c r="G4" s="39" t="s">
        <v>30</v>
      </c>
      <c r="H4" s="4"/>
    </row>
    <row r="5" spans="1:17" ht="17.45" customHeight="1" x14ac:dyDescent="0.2">
      <c r="A5" s="7" t="s">
        <v>26</v>
      </c>
      <c r="B5" s="8">
        <v>10903</v>
      </c>
      <c r="C5" s="8">
        <v>6952</v>
      </c>
      <c r="D5" s="8">
        <v>3951</v>
      </c>
      <c r="E5" s="7"/>
      <c r="F5" s="12">
        <v>63.762267265890124</v>
      </c>
      <c r="G5" s="12">
        <v>36.237732734109876</v>
      </c>
      <c r="H5" s="4"/>
    </row>
    <row r="6" spans="1:17" ht="17.45" customHeight="1" x14ac:dyDescent="0.2">
      <c r="A6" s="40" t="s">
        <v>17</v>
      </c>
      <c r="B6" s="41">
        <v>1734</v>
      </c>
      <c r="C6" s="10">
        <v>861</v>
      </c>
      <c r="D6" s="10">
        <v>873</v>
      </c>
      <c r="E6" s="4"/>
      <c r="F6" s="14">
        <v>49.653979238754324</v>
      </c>
      <c r="G6" s="14">
        <v>50.346020761245683</v>
      </c>
      <c r="H6" s="4"/>
    </row>
    <row r="7" spans="1:17" ht="13.5" customHeight="1" x14ac:dyDescent="0.2">
      <c r="A7" s="4" t="s">
        <v>18</v>
      </c>
      <c r="B7" s="41">
        <v>958</v>
      </c>
      <c r="C7" s="10">
        <v>456</v>
      </c>
      <c r="D7" s="10">
        <v>502</v>
      </c>
      <c r="E7" s="4"/>
      <c r="F7" s="14">
        <v>47.59916492693111</v>
      </c>
      <c r="G7" s="14">
        <v>52.400835073068897</v>
      </c>
      <c r="H7" s="4"/>
    </row>
    <row r="8" spans="1:17" ht="13.5" customHeight="1" x14ac:dyDescent="0.2">
      <c r="A8" s="4" t="s">
        <v>19</v>
      </c>
      <c r="B8" s="41">
        <v>825</v>
      </c>
      <c r="C8" s="10">
        <v>414</v>
      </c>
      <c r="D8" s="10">
        <v>411</v>
      </c>
      <c r="E8" s="4"/>
      <c r="F8" s="14">
        <v>50.18181818181818</v>
      </c>
      <c r="G8" s="14">
        <v>49.81818181818182</v>
      </c>
      <c r="H8" s="4"/>
    </row>
    <row r="9" spans="1:17" ht="13.5" customHeight="1" x14ac:dyDescent="0.2">
      <c r="A9" s="4" t="s">
        <v>20</v>
      </c>
      <c r="B9" s="41">
        <v>672</v>
      </c>
      <c r="C9" s="10">
        <v>432</v>
      </c>
      <c r="D9" s="10">
        <v>240</v>
      </c>
      <c r="E9" s="4"/>
      <c r="F9" s="14">
        <v>64.285714285714292</v>
      </c>
      <c r="G9" s="14">
        <v>35.714285714285715</v>
      </c>
      <c r="H9" s="4"/>
    </row>
    <row r="10" spans="1:17" ht="13.5" customHeight="1" x14ac:dyDescent="0.2">
      <c r="A10" s="4" t="s">
        <v>21</v>
      </c>
      <c r="B10" s="41">
        <v>2411</v>
      </c>
      <c r="C10" s="10">
        <v>1749</v>
      </c>
      <c r="D10" s="10">
        <v>662</v>
      </c>
      <c r="E10" s="4"/>
      <c r="F10" s="14">
        <v>72.542513479883866</v>
      </c>
      <c r="G10" s="14">
        <v>27.457486520116138</v>
      </c>
      <c r="H10" s="4"/>
    </row>
    <row r="11" spans="1:17" ht="17.45" customHeight="1" x14ac:dyDescent="0.2">
      <c r="A11" s="4" t="s">
        <v>22</v>
      </c>
      <c r="B11" s="41">
        <v>2425</v>
      </c>
      <c r="C11" s="10">
        <v>1743</v>
      </c>
      <c r="D11" s="10">
        <v>682</v>
      </c>
      <c r="E11" s="4"/>
      <c r="F11" s="14">
        <v>71.876288659793815</v>
      </c>
      <c r="G11" s="14">
        <v>28.123711340206185</v>
      </c>
      <c r="H11" s="4"/>
    </row>
    <row r="12" spans="1:17" ht="13.5" customHeight="1" x14ac:dyDescent="0.2">
      <c r="A12" s="4" t="s">
        <v>23</v>
      </c>
      <c r="B12" s="41">
        <v>1078</v>
      </c>
      <c r="C12" s="10">
        <v>730</v>
      </c>
      <c r="D12" s="10">
        <v>348</v>
      </c>
      <c r="E12" s="4"/>
      <c r="F12" s="14">
        <v>67.71799628942486</v>
      </c>
      <c r="G12" s="14">
        <v>32.28200371057514</v>
      </c>
      <c r="H12" s="4"/>
    </row>
    <row r="13" spans="1:17" ht="13.5" customHeight="1" x14ac:dyDescent="0.2">
      <c r="A13" s="42" t="s">
        <v>24</v>
      </c>
      <c r="B13" s="41">
        <v>693</v>
      </c>
      <c r="C13" s="43">
        <v>478</v>
      </c>
      <c r="D13" s="43">
        <v>215</v>
      </c>
      <c r="E13" s="42"/>
      <c r="F13" s="44">
        <v>68.975468975468985</v>
      </c>
      <c r="G13" s="44">
        <v>31.024531024531026</v>
      </c>
      <c r="H13" s="4"/>
    </row>
    <row r="14" spans="1:17" ht="13.5" customHeight="1" thickBot="1" x14ac:dyDescent="0.25">
      <c r="A14" s="22" t="s">
        <v>27</v>
      </c>
      <c r="B14" s="45">
        <v>107</v>
      </c>
      <c r="C14" s="46">
        <v>89</v>
      </c>
      <c r="D14" s="46">
        <v>18</v>
      </c>
      <c r="E14" s="22"/>
      <c r="F14" s="15">
        <v>83.177570093457945</v>
      </c>
      <c r="G14" s="15">
        <v>16.822429906542055</v>
      </c>
      <c r="H14" s="4"/>
    </row>
    <row r="15" spans="1:17" ht="13.5" customHeight="1" x14ac:dyDescent="0.2">
      <c r="A15" s="84" t="s">
        <v>51</v>
      </c>
      <c r="B15" s="83"/>
      <c r="C15" s="43"/>
      <c r="D15" s="43"/>
      <c r="E15" s="42"/>
      <c r="F15" s="44"/>
      <c r="G15" s="44"/>
      <c r="H15" s="4"/>
    </row>
    <row r="16" spans="1:17" ht="13.5" customHeight="1" x14ac:dyDescent="0.2">
      <c r="A16" s="47" t="s">
        <v>37</v>
      </c>
      <c r="B16" s="48"/>
      <c r="C16" s="17"/>
      <c r="D16" s="17"/>
      <c r="E16" s="17"/>
      <c r="F16" s="17"/>
      <c r="G16" s="17"/>
      <c r="H16" s="37"/>
    </row>
    <row r="17" spans="1:1" ht="13.5" customHeight="1" x14ac:dyDescent="0.2">
      <c r="A17" s="21" t="s">
        <v>54</v>
      </c>
    </row>
  </sheetData>
  <mergeCells count="2">
    <mergeCell ref="B3:D3"/>
    <mergeCell ref="F3:G3"/>
  </mergeCells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5"/>
  <sheetViews>
    <sheetView showGridLines="0" workbookViewId="0">
      <selection activeCell="K20" sqref="K20"/>
    </sheetView>
  </sheetViews>
  <sheetFormatPr defaultRowHeight="12.75" x14ac:dyDescent="0.2"/>
  <sheetData>
    <row r="1" spans="1:1" x14ac:dyDescent="0.2">
      <c r="A1" s="1" t="s">
        <v>10</v>
      </c>
    </row>
    <row r="22" spans="1:1" ht="12" customHeight="1" x14ac:dyDescent="0.2"/>
    <row r="23" spans="1:1" ht="12" customHeight="1" x14ac:dyDescent="0.2"/>
    <row r="24" spans="1:1" ht="12" customHeight="1" x14ac:dyDescent="0.2">
      <c r="A24" s="21" t="s">
        <v>39</v>
      </c>
    </row>
    <row r="25" spans="1:1" ht="12" customHeight="1" x14ac:dyDescent="0.2">
      <c r="A25" s="21" t="s">
        <v>54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44FCB-52E6-4E2E-A796-6D8BEA1FF35A}">
  <dimension ref="A1:F11"/>
  <sheetViews>
    <sheetView showGridLines="0" workbookViewId="0">
      <selection activeCell="E20" sqref="E20"/>
    </sheetView>
  </sheetViews>
  <sheetFormatPr defaultColWidth="9.140625" defaultRowHeight="12.75" x14ac:dyDescent="0.2"/>
  <cols>
    <col min="1" max="1" width="3.140625" style="79" customWidth="1"/>
    <col min="2" max="2" width="26.7109375" style="79" customWidth="1"/>
    <col min="3" max="3" width="8.28515625" style="79" customWidth="1"/>
    <col min="4" max="4" width="16.42578125" style="79" customWidth="1"/>
    <col min="5" max="5" width="15.5703125" style="79" customWidth="1"/>
    <col min="6" max="16384" width="9.140625" style="79"/>
  </cols>
  <sheetData>
    <row r="1" spans="1:6" x14ac:dyDescent="0.2">
      <c r="A1" s="1" t="s">
        <v>10</v>
      </c>
    </row>
    <row r="2" spans="1:6" ht="27" customHeight="1" thickBot="1" x14ac:dyDescent="0.25">
      <c r="A2" s="35" t="s">
        <v>56</v>
      </c>
    </row>
    <row r="3" spans="1:6" ht="13.5" customHeight="1" x14ac:dyDescent="0.2">
      <c r="A3" s="38" t="s">
        <v>41</v>
      </c>
      <c r="B3" s="38"/>
      <c r="C3" s="87" t="s">
        <v>42</v>
      </c>
      <c r="D3" s="87"/>
      <c r="E3" s="87"/>
      <c r="F3" s="87"/>
    </row>
    <row r="4" spans="1:6" ht="13.5" customHeight="1" x14ac:dyDescent="0.2">
      <c r="A4" s="4"/>
      <c r="B4" s="4"/>
      <c r="C4" s="74" t="s">
        <v>26</v>
      </c>
      <c r="D4" s="74" t="s">
        <v>43</v>
      </c>
      <c r="E4" s="74" t="s">
        <v>43</v>
      </c>
      <c r="F4" s="74" t="s">
        <v>3</v>
      </c>
    </row>
    <row r="5" spans="1:6" ht="13.5" customHeight="1" x14ac:dyDescent="0.2">
      <c r="A5" s="6"/>
      <c r="B5" s="6"/>
      <c r="C5" s="39"/>
      <c r="D5" s="39" t="s">
        <v>44</v>
      </c>
      <c r="E5" s="39" t="s">
        <v>45</v>
      </c>
      <c r="F5" s="39"/>
    </row>
    <row r="6" spans="1:6" ht="13.5" customHeight="1" x14ac:dyDescent="0.2">
      <c r="A6" s="7" t="s">
        <v>26</v>
      </c>
      <c r="B6" s="7"/>
      <c r="C6" s="7">
        <f>SUM(D6:F6)</f>
        <v>378</v>
      </c>
      <c r="D6" s="75">
        <f>SUM(D7,D8,D9)</f>
        <v>93</v>
      </c>
      <c r="E6" s="75">
        <f t="shared" ref="E6:F6" si="0">SUM(E7,E8,E9)</f>
        <v>62</v>
      </c>
      <c r="F6" s="75">
        <f t="shared" si="0"/>
        <v>223</v>
      </c>
    </row>
    <row r="7" spans="1:6" ht="13.5" customHeight="1" x14ac:dyDescent="0.2">
      <c r="A7" s="4" t="s">
        <v>46</v>
      </c>
      <c r="B7" s="4"/>
      <c r="C7" s="4">
        <f>SUM(D7:F7)</f>
        <v>280</v>
      </c>
      <c r="D7" s="4">
        <v>93</v>
      </c>
      <c r="E7" s="4">
        <v>62</v>
      </c>
      <c r="F7" s="74">
        <v>125</v>
      </c>
    </row>
    <row r="8" spans="1:6" ht="13.5" customHeight="1" x14ac:dyDescent="0.2">
      <c r="A8" s="4" t="s">
        <v>47</v>
      </c>
      <c r="B8" s="4"/>
      <c r="C8" s="4">
        <f>SUM(D8:F8)</f>
        <v>55</v>
      </c>
      <c r="D8" s="76" t="s">
        <v>40</v>
      </c>
      <c r="E8" s="76" t="s">
        <v>40</v>
      </c>
      <c r="F8" s="74">
        <v>55</v>
      </c>
    </row>
    <row r="9" spans="1:6" ht="13.5" customHeight="1" thickBot="1" x14ac:dyDescent="0.25">
      <c r="A9" s="22" t="s">
        <v>3</v>
      </c>
      <c r="B9" s="22"/>
      <c r="C9" s="22">
        <f>SUM(D9:F9)</f>
        <v>43</v>
      </c>
      <c r="D9" s="77" t="s">
        <v>40</v>
      </c>
      <c r="E9" s="77" t="s">
        <v>40</v>
      </c>
      <c r="F9" s="78">
        <v>43</v>
      </c>
    </row>
    <row r="10" spans="1:6" ht="13.5" customHeight="1" x14ac:dyDescent="0.2">
      <c r="A10" s="21" t="s">
        <v>39</v>
      </c>
    </row>
    <row r="11" spans="1:6" ht="13.5" customHeight="1" x14ac:dyDescent="0.2">
      <c r="A11" s="21" t="s">
        <v>54</v>
      </c>
    </row>
  </sheetData>
  <mergeCells count="1">
    <mergeCell ref="C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51"/>
  <sheetViews>
    <sheetView showGridLines="0" topLeftCell="A40" workbookViewId="0">
      <selection activeCell="V73" sqref="V73"/>
    </sheetView>
  </sheetViews>
  <sheetFormatPr defaultColWidth="9.140625" defaultRowHeight="12" x14ac:dyDescent="0.2"/>
  <cols>
    <col min="1" max="1" width="2.5703125" style="1" customWidth="1"/>
    <col min="2" max="2" width="20.42578125" style="1" customWidth="1"/>
    <col min="3" max="16" width="5.28515625" style="1" customWidth="1"/>
    <col min="17" max="17" width="2.42578125" style="1" customWidth="1"/>
    <col min="18" max="29" width="5.28515625" style="1" customWidth="1"/>
    <col min="30" max="30" width="2.42578125" style="1" customWidth="1"/>
    <col min="31" max="42" width="5.28515625" style="1" customWidth="1"/>
    <col min="43" max="16384" width="9.140625" style="1"/>
  </cols>
  <sheetData>
    <row r="1" spans="1:42" x14ac:dyDescent="0.2">
      <c r="A1" s="1" t="s">
        <v>10</v>
      </c>
    </row>
    <row r="2" spans="1:42" ht="28.5" customHeight="1" thickBot="1" x14ac:dyDescent="0.25">
      <c r="A2" s="66" t="s">
        <v>57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</row>
    <row r="3" spans="1:42" ht="13.5" customHeight="1" x14ac:dyDescent="0.2">
      <c r="A3" s="5"/>
      <c r="B3" s="5"/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33">
        <v>2016</v>
      </c>
      <c r="L3" s="33">
        <v>2017</v>
      </c>
      <c r="M3" s="33">
        <v>2018</v>
      </c>
      <c r="N3" s="33">
        <v>2019</v>
      </c>
      <c r="O3" s="85">
        <v>2020</v>
      </c>
      <c r="P3" s="85">
        <v>2021</v>
      </c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</row>
    <row r="4" spans="1:42" ht="17.45" customHeight="1" x14ac:dyDescent="0.2">
      <c r="A4" s="30" t="s">
        <v>48</v>
      </c>
      <c r="B4" s="18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</row>
    <row r="5" spans="1:42" ht="17.45" customHeight="1" x14ac:dyDescent="0.2">
      <c r="A5" s="7" t="s">
        <v>8</v>
      </c>
      <c r="B5" s="7"/>
      <c r="C5" s="8">
        <v>334.33699999999999</v>
      </c>
      <c r="D5" s="8">
        <v>322.67500000000001</v>
      </c>
      <c r="E5" s="8">
        <v>326.20999999999998</v>
      </c>
      <c r="F5" s="8">
        <v>325.94600000000003</v>
      </c>
      <c r="G5" s="8">
        <v>325.11799999999999</v>
      </c>
      <c r="H5" s="8">
        <v>327.24700000000001</v>
      </c>
      <c r="I5" s="8">
        <v>315.75400000000002</v>
      </c>
      <c r="J5" s="8">
        <v>315.04899999999998</v>
      </c>
      <c r="K5" s="63">
        <v>313</v>
      </c>
      <c r="L5" s="63">
        <v>291.74700000000001</v>
      </c>
      <c r="M5" s="63">
        <v>288.94299999999998</v>
      </c>
      <c r="N5" s="63">
        <v>289.02999999999997</v>
      </c>
      <c r="O5" s="63">
        <v>283.108</v>
      </c>
      <c r="P5" s="63">
        <v>284.41399999999999</v>
      </c>
      <c r="Q5" s="7"/>
      <c r="AD5" s="7"/>
    </row>
    <row r="6" spans="1:42" ht="13.5" customHeight="1" x14ac:dyDescent="0.2">
      <c r="B6" s="4" t="s">
        <v>2</v>
      </c>
      <c r="C6" s="10">
        <v>314.21499999999997</v>
      </c>
      <c r="D6" s="10">
        <v>302.15800000000002</v>
      </c>
      <c r="E6" s="10">
        <v>306.32900000000001</v>
      </c>
      <c r="F6" s="10">
        <v>308</v>
      </c>
      <c r="G6" s="10">
        <v>306.279</v>
      </c>
      <c r="H6" s="10">
        <v>308.28300000000002</v>
      </c>
      <c r="I6" s="10">
        <v>299.08699999999999</v>
      </c>
      <c r="J6" s="10">
        <v>298.87</v>
      </c>
      <c r="K6" s="64">
        <v>297</v>
      </c>
      <c r="L6" s="64">
        <v>275.52600000000001</v>
      </c>
      <c r="M6" s="64">
        <v>273.03699999999998</v>
      </c>
      <c r="N6" s="64">
        <v>272.98899999999998</v>
      </c>
      <c r="O6" s="64">
        <v>267.10000000000002</v>
      </c>
      <c r="P6" s="64">
        <v>270.45100000000002</v>
      </c>
      <c r="Q6" s="4"/>
      <c r="AD6" s="4"/>
    </row>
    <row r="7" spans="1:42" ht="13.5" customHeight="1" x14ac:dyDescent="0.2">
      <c r="B7" s="4" t="s">
        <v>3</v>
      </c>
      <c r="C7" s="10">
        <v>20.056000000000001</v>
      </c>
      <c r="D7" s="10">
        <v>20.49</v>
      </c>
      <c r="E7" s="10">
        <v>19.998999999999999</v>
      </c>
      <c r="F7" s="10">
        <v>17.966999999999999</v>
      </c>
      <c r="G7" s="10">
        <v>18.791</v>
      </c>
      <c r="H7" s="10">
        <v>19.620999999999999</v>
      </c>
      <c r="I7" s="10">
        <v>16.827000000000002</v>
      </c>
      <c r="J7" s="10">
        <v>16.155000000000001</v>
      </c>
      <c r="K7" s="64">
        <v>16</v>
      </c>
      <c r="L7" s="64">
        <v>16.221</v>
      </c>
      <c r="M7" s="64">
        <v>15.906000000000001</v>
      </c>
      <c r="N7" s="64">
        <v>16.041</v>
      </c>
      <c r="O7" s="64">
        <v>16.007999999999999</v>
      </c>
      <c r="P7" s="64">
        <v>13.962999999999999</v>
      </c>
      <c r="Q7" s="4"/>
      <c r="AD7" s="4"/>
    </row>
    <row r="8" spans="1:42" ht="13.5" customHeight="1" x14ac:dyDescent="0.2">
      <c r="B8" s="4" t="s">
        <v>4</v>
      </c>
      <c r="C8" s="10">
        <v>20.029</v>
      </c>
      <c r="D8" s="10">
        <v>20.227</v>
      </c>
      <c r="E8" s="10">
        <v>20.524000000000001</v>
      </c>
      <c r="F8" s="10">
        <v>19.942</v>
      </c>
      <c r="G8" s="10">
        <v>20.510999999999999</v>
      </c>
      <c r="H8" s="10">
        <v>20.172999999999998</v>
      </c>
      <c r="I8" s="10">
        <v>20.126999999999999</v>
      </c>
      <c r="J8" s="10">
        <v>20.141999999999999</v>
      </c>
      <c r="K8" s="64">
        <v>20</v>
      </c>
      <c r="L8" s="64">
        <v>19.686</v>
      </c>
      <c r="M8" s="64">
        <v>18.977</v>
      </c>
      <c r="N8" s="64">
        <v>18.361000000000001</v>
      </c>
      <c r="O8" s="64">
        <v>17.989999999999998</v>
      </c>
      <c r="P8" s="64">
        <v>18.105</v>
      </c>
      <c r="Q8" s="4"/>
      <c r="AD8" s="4"/>
    </row>
    <row r="9" spans="1:42" ht="13.5" customHeight="1" x14ac:dyDescent="0.2">
      <c r="B9" s="4" t="s">
        <v>5</v>
      </c>
      <c r="C9" s="10">
        <v>81.802999999999997</v>
      </c>
      <c r="D9" s="10">
        <v>83.45</v>
      </c>
      <c r="E9" s="10">
        <v>85.921000000000006</v>
      </c>
      <c r="F9" s="10">
        <v>88.06</v>
      </c>
      <c r="G9" s="10">
        <v>87.649000000000001</v>
      </c>
      <c r="H9" s="10">
        <v>88.844999999999999</v>
      </c>
      <c r="I9" s="10">
        <v>87.879000000000005</v>
      </c>
      <c r="J9" s="10">
        <v>87.331999999999994</v>
      </c>
      <c r="K9" s="64">
        <v>90</v>
      </c>
      <c r="L9" s="64">
        <v>88.668000000000006</v>
      </c>
      <c r="M9" s="64">
        <v>87.433999999999997</v>
      </c>
      <c r="N9" s="64">
        <v>88.786000000000001</v>
      </c>
      <c r="O9" s="64">
        <v>89.087000000000003</v>
      </c>
      <c r="P9" s="64">
        <v>90.295000000000002</v>
      </c>
      <c r="Q9" s="4"/>
      <c r="AD9" s="4"/>
    </row>
    <row r="10" spans="1:42" ht="13.5" customHeight="1" x14ac:dyDescent="0.2">
      <c r="B10" s="4" t="s">
        <v>6</v>
      </c>
      <c r="C10" s="10">
        <v>146.548</v>
      </c>
      <c r="D10" s="10">
        <v>134.74299999999999</v>
      </c>
      <c r="E10" s="10">
        <v>133.50700000000001</v>
      </c>
      <c r="F10" s="10">
        <v>131.399</v>
      </c>
      <c r="G10" s="10">
        <v>134.958</v>
      </c>
      <c r="H10" s="10">
        <v>135.255</v>
      </c>
      <c r="I10" s="10">
        <v>124.133</v>
      </c>
      <c r="J10" s="10">
        <v>123.679</v>
      </c>
      <c r="K10" s="64">
        <v>121</v>
      </c>
      <c r="L10" s="64">
        <v>107.172</v>
      </c>
      <c r="M10" s="64">
        <v>105.982</v>
      </c>
      <c r="N10" s="64">
        <v>105.447</v>
      </c>
      <c r="O10" s="64">
        <v>100.58499999999999</v>
      </c>
      <c r="P10" s="64">
        <v>100.473</v>
      </c>
      <c r="Q10" s="4"/>
      <c r="AD10" s="4"/>
    </row>
    <row r="11" spans="1:42" ht="13.5" customHeight="1" x14ac:dyDescent="0.2">
      <c r="B11" s="4" t="s">
        <v>7</v>
      </c>
      <c r="C11" s="10">
        <v>84.679000000000002</v>
      </c>
      <c r="D11" s="10">
        <v>86</v>
      </c>
      <c r="E11" s="10">
        <v>86.09</v>
      </c>
      <c r="F11" s="10">
        <v>85.792000000000002</v>
      </c>
      <c r="G11" s="10">
        <v>80.456000000000003</v>
      </c>
      <c r="H11" s="10">
        <v>80.38</v>
      </c>
      <c r="I11" s="10">
        <v>81.186000000000007</v>
      </c>
      <c r="J11" s="10">
        <v>81.95</v>
      </c>
      <c r="K11" s="64">
        <v>82</v>
      </c>
      <c r="L11" s="64">
        <v>76.203999999999994</v>
      </c>
      <c r="M11" s="64">
        <v>76.55</v>
      </c>
      <c r="N11" s="64">
        <v>76.436000000000007</v>
      </c>
      <c r="O11" s="64">
        <v>75.444000000000003</v>
      </c>
      <c r="P11" s="64">
        <v>75.533000000000001</v>
      </c>
      <c r="Q11" s="4"/>
      <c r="AD11" s="4"/>
    </row>
    <row r="12" spans="1:42" ht="17.45" customHeight="1" x14ac:dyDescent="0.2">
      <c r="A12" s="7" t="s">
        <v>9</v>
      </c>
      <c r="B12" s="7"/>
      <c r="C12" s="12">
        <v>100</v>
      </c>
      <c r="D12" s="12">
        <v>100</v>
      </c>
      <c r="E12" s="13">
        <v>100.09472425738022</v>
      </c>
      <c r="F12" s="13">
        <v>100</v>
      </c>
      <c r="G12" s="13">
        <v>100</v>
      </c>
      <c r="H12" s="13">
        <v>100</v>
      </c>
      <c r="I12" s="13">
        <v>100</v>
      </c>
      <c r="J12" s="13">
        <v>100</v>
      </c>
      <c r="K12" s="13">
        <v>100</v>
      </c>
      <c r="L12" s="13">
        <v>100</v>
      </c>
      <c r="M12" s="13">
        <v>100</v>
      </c>
      <c r="N12" s="13">
        <v>100</v>
      </c>
      <c r="O12" s="13">
        <v>100</v>
      </c>
      <c r="P12" s="13">
        <v>100</v>
      </c>
      <c r="Q12" s="12"/>
      <c r="AD12" s="12"/>
    </row>
    <row r="13" spans="1:42" ht="13.5" customHeight="1" x14ac:dyDescent="0.2">
      <c r="B13" s="4" t="s">
        <v>2</v>
      </c>
      <c r="C13" s="14">
        <v>93.981521638346933</v>
      </c>
      <c r="D13" s="14">
        <v>93.641589834973274</v>
      </c>
      <c r="E13" s="14">
        <v>93.964010913215418</v>
      </c>
      <c r="F13" s="14">
        <v>94</v>
      </c>
      <c r="G13" s="14">
        <v>94.205488468802102</v>
      </c>
      <c r="H13" s="23">
        <v>94.204988892182357</v>
      </c>
      <c r="I13" s="23">
        <v>94.721523717830962</v>
      </c>
      <c r="J13" s="23">
        <v>94.86460836250869</v>
      </c>
      <c r="K13" s="23">
        <v>95</v>
      </c>
      <c r="L13" s="23">
        <v>94.440045655996457</v>
      </c>
      <c r="M13" s="23">
        <v>94.49510803168792</v>
      </c>
      <c r="N13" s="23">
        <v>94.450057087499573</v>
      </c>
      <c r="O13" s="23">
        <v>94.34562075250436</v>
      </c>
      <c r="P13" s="23">
        <v>95.090607354068382</v>
      </c>
      <c r="Q13" s="14"/>
      <c r="AD13" s="14"/>
    </row>
    <row r="14" spans="1:42" ht="13.5" customHeight="1" x14ac:dyDescent="0.2">
      <c r="B14" s="4" t="s">
        <v>3</v>
      </c>
      <c r="C14" s="14">
        <v>5.998737800482747</v>
      </c>
      <c r="D14" s="14">
        <v>6.350042612535832</v>
      </c>
      <c r="E14" s="14">
        <v>6.1307133441648016</v>
      </c>
      <c r="F14" s="14">
        <v>5.5122627674522766</v>
      </c>
      <c r="G14" s="14">
        <v>5.7797476608492913</v>
      </c>
      <c r="H14" s="23">
        <v>5.9957768902388704</v>
      </c>
      <c r="I14" s="23">
        <v>5.3291486410306756</v>
      </c>
      <c r="J14" s="23">
        <v>5.1277737748731154</v>
      </c>
      <c r="K14" s="23">
        <v>5</v>
      </c>
      <c r="L14" s="23">
        <v>5.5599543440035371</v>
      </c>
      <c r="M14" s="23">
        <v>5.5048919683120898</v>
      </c>
      <c r="N14" s="23">
        <v>5.5499429125004331</v>
      </c>
      <c r="O14" s="23">
        <v>5.6543792474956547</v>
      </c>
      <c r="P14" s="23">
        <v>4.9093926459316348</v>
      </c>
      <c r="Q14" s="14"/>
      <c r="AD14" s="14"/>
    </row>
    <row r="15" spans="1:42" ht="13.5" customHeight="1" x14ac:dyDescent="0.2">
      <c r="B15" s="4" t="s">
        <v>4</v>
      </c>
      <c r="C15" s="14">
        <v>5.9906621163676173</v>
      </c>
      <c r="D15" s="14">
        <v>6.2685364530874716</v>
      </c>
      <c r="E15" s="14">
        <v>6.2916526164127404</v>
      </c>
      <c r="F15" s="14">
        <v>6.1181913568505202</v>
      </c>
      <c r="G15" s="14">
        <v>6.3087863483412177</v>
      </c>
      <c r="H15" s="14">
        <v>6.1644568170220042</v>
      </c>
      <c r="I15" s="14">
        <v>6.3742660425521125</v>
      </c>
      <c r="J15" s="14">
        <v>6.3932912023209099</v>
      </c>
      <c r="K15" s="23">
        <v>6</v>
      </c>
      <c r="L15" s="23">
        <v>6.7476272249586104</v>
      </c>
      <c r="M15" s="23">
        <v>6.5677313518583258</v>
      </c>
      <c r="N15" s="23">
        <v>6.3526277549043355</v>
      </c>
      <c r="O15" s="23">
        <v>6.3544654336860837</v>
      </c>
      <c r="P15" s="23">
        <v>6.3657203935108679</v>
      </c>
      <c r="Q15" s="14"/>
      <c r="AD15" s="14"/>
    </row>
    <row r="16" spans="1:42" ht="13.5" customHeight="1" x14ac:dyDescent="0.2">
      <c r="B16" s="4" t="s">
        <v>5</v>
      </c>
      <c r="C16" s="14">
        <v>24.467229172960216</v>
      </c>
      <c r="D16" s="14">
        <v>25.86193538390021</v>
      </c>
      <c r="E16" s="14">
        <v>26.33916802060023</v>
      </c>
      <c r="F16" s="14">
        <v>27.016745105017392</v>
      </c>
      <c r="G16" s="14">
        <v>26.959134837197574</v>
      </c>
      <c r="H16" s="14">
        <v>27.149217563491796</v>
      </c>
      <c r="I16" s="14">
        <v>27.831476402515882</v>
      </c>
      <c r="J16" s="14">
        <v>27.720132423845179</v>
      </c>
      <c r="K16" s="23">
        <v>29</v>
      </c>
      <c r="L16" s="23">
        <v>30.39208629394647</v>
      </c>
      <c r="M16" s="23">
        <v>30.259947463686608</v>
      </c>
      <c r="N16" s="23">
        <v>30.718610524859013</v>
      </c>
      <c r="O16" s="23">
        <v>31.467496503101287</v>
      </c>
      <c r="P16" s="23">
        <v>31.747733937147967</v>
      </c>
      <c r="Q16" s="14"/>
      <c r="AD16" s="14"/>
    </row>
    <row r="17" spans="1:42" ht="13.5" customHeight="1" x14ac:dyDescent="0.2">
      <c r="B17" s="4" t="s">
        <v>6</v>
      </c>
      <c r="C17" s="14">
        <v>43.832420581628718</v>
      </c>
      <c r="D17" s="14">
        <v>41.758115751142789</v>
      </c>
      <c r="E17" s="14">
        <v>40.926703657153375</v>
      </c>
      <c r="F17" s="14">
        <v>40.313119351058148</v>
      </c>
      <c r="G17" s="14">
        <v>41.5104669689159</v>
      </c>
      <c r="H17" s="14">
        <v>41.331165755530222</v>
      </c>
      <c r="I17" s="14">
        <v>39.313199516078967</v>
      </c>
      <c r="J17" s="14">
        <v>39.257067948160447</v>
      </c>
      <c r="K17" s="23">
        <v>38</v>
      </c>
      <c r="L17" s="23">
        <v>36.73456796470915</v>
      </c>
      <c r="M17" s="23">
        <v>36.679206625528224</v>
      </c>
      <c r="N17" s="23">
        <v>36.483064041794968</v>
      </c>
      <c r="O17" s="23">
        <v>35.528844116026391</v>
      </c>
      <c r="P17" s="23">
        <v>35.326320082696348</v>
      </c>
      <c r="Q17" s="14"/>
      <c r="AD17" s="14"/>
    </row>
    <row r="18" spans="1:42" ht="13.5" customHeight="1" x14ac:dyDescent="0.2">
      <c r="B18" s="42" t="s">
        <v>7</v>
      </c>
      <c r="C18" s="44">
        <v>25.327439080927327</v>
      </c>
      <c r="D18" s="44">
        <v>26.609746649105137</v>
      </c>
      <c r="E18" s="44">
        <v>26.390975138714328</v>
      </c>
      <c r="F18" s="44">
        <v>26.320924324888168</v>
      </c>
      <c r="G18" s="44">
        <v>24.746707349331629</v>
      </c>
      <c r="H18" s="44">
        <v>24.562486439906245</v>
      </c>
      <c r="I18" s="44">
        <v>25.711788290884673</v>
      </c>
      <c r="J18" s="44">
        <v>26.011826731714756</v>
      </c>
      <c r="K18" s="80">
        <v>26</v>
      </c>
      <c r="L18" s="80">
        <v>26.11989154987026</v>
      </c>
      <c r="M18" s="80">
        <v>26.493114558926852</v>
      </c>
      <c r="N18" s="80">
        <v>26.445697678441686</v>
      </c>
      <c r="O18" s="80">
        <v>26.648487503002389</v>
      </c>
      <c r="P18" s="80">
        <v>26.557412785587211</v>
      </c>
      <c r="Q18" s="44"/>
      <c r="AD18" s="44"/>
    </row>
    <row r="19" spans="1:42" ht="17.45" customHeight="1" x14ac:dyDescent="0.2">
      <c r="A19" s="82" t="s">
        <v>49</v>
      </c>
      <c r="B19" s="42"/>
      <c r="C19" s="44"/>
      <c r="D19" s="44"/>
      <c r="E19" s="44"/>
      <c r="F19" s="44"/>
      <c r="G19" s="44"/>
      <c r="H19" s="44"/>
      <c r="I19" s="44"/>
      <c r="J19" s="44"/>
      <c r="K19" s="80"/>
      <c r="L19" s="80"/>
      <c r="M19" s="80"/>
      <c r="N19" s="80"/>
      <c r="O19" s="80"/>
      <c r="P19" s="80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81"/>
      <c r="AI19" s="81"/>
      <c r="AJ19" s="44"/>
      <c r="AK19" s="81"/>
      <c r="AL19" s="81"/>
      <c r="AM19" s="81"/>
      <c r="AN19" s="81"/>
      <c r="AO19" s="81"/>
      <c r="AP19" s="81"/>
    </row>
    <row r="20" spans="1:42" ht="17.45" customHeight="1" x14ac:dyDescent="0.2">
      <c r="A20" s="7" t="s">
        <v>8</v>
      </c>
      <c r="B20" s="7"/>
      <c r="C20" s="8">
        <v>472.839</v>
      </c>
      <c r="D20" s="8">
        <v>473.59399999999999</v>
      </c>
      <c r="E20" s="8">
        <v>476.37599999999998</v>
      </c>
      <c r="F20" s="8">
        <v>468.64400000000001</v>
      </c>
      <c r="G20" s="8">
        <v>460.84100000000001</v>
      </c>
      <c r="H20" s="8">
        <v>448.92399999999998</v>
      </c>
      <c r="I20" s="8">
        <v>427.54399999999998</v>
      </c>
      <c r="J20" s="8">
        <v>413.09100000000001</v>
      </c>
      <c r="K20" s="8">
        <v>411.12200000000001</v>
      </c>
      <c r="L20" s="8">
        <v>391.16699999999997</v>
      </c>
      <c r="M20" s="8">
        <v>378.202</v>
      </c>
      <c r="N20" s="8">
        <v>378.81900000000002</v>
      </c>
      <c r="O20" s="8">
        <v>341.54700000000003</v>
      </c>
      <c r="P20" s="8">
        <v>362.41300000000001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81"/>
      <c r="AI20" s="81"/>
      <c r="AJ20" s="44"/>
      <c r="AK20" s="81"/>
      <c r="AL20" s="81"/>
      <c r="AM20" s="81"/>
      <c r="AN20" s="81"/>
      <c r="AO20" s="81"/>
      <c r="AP20" s="81"/>
    </row>
    <row r="21" spans="1:42" ht="13.5" customHeight="1" x14ac:dyDescent="0.2">
      <c r="B21" s="4" t="s">
        <v>2</v>
      </c>
      <c r="C21" s="10">
        <v>385.73</v>
      </c>
      <c r="D21" s="10">
        <v>387.26</v>
      </c>
      <c r="E21" s="10">
        <v>389.38299999999998</v>
      </c>
      <c r="F21" s="10">
        <v>388.94299999999998</v>
      </c>
      <c r="G21" s="10">
        <v>392.41399999999999</v>
      </c>
      <c r="H21" s="10">
        <v>389.57400000000001</v>
      </c>
      <c r="I21" s="10">
        <v>387.11799999999999</v>
      </c>
      <c r="J21" s="10">
        <v>378.11799999999999</v>
      </c>
      <c r="K21" s="10">
        <v>374.08699999999999</v>
      </c>
      <c r="L21" s="10">
        <v>358.51299999999998</v>
      </c>
      <c r="M21" s="10">
        <v>348.524</v>
      </c>
      <c r="N21" s="10">
        <v>347.28899999999999</v>
      </c>
      <c r="O21" s="10">
        <v>317.81599999999997</v>
      </c>
      <c r="P21" s="10">
        <v>343.97199999999998</v>
      </c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81"/>
      <c r="AI21" s="81"/>
      <c r="AJ21" s="44"/>
      <c r="AK21" s="81"/>
      <c r="AL21" s="81"/>
      <c r="AM21" s="81"/>
      <c r="AN21" s="81"/>
      <c r="AO21" s="81"/>
      <c r="AP21" s="81"/>
    </row>
    <row r="22" spans="1:42" ht="13.5" customHeight="1" x14ac:dyDescent="0.2">
      <c r="B22" s="4" t="s">
        <v>3</v>
      </c>
      <c r="C22" s="10">
        <v>83.96</v>
      </c>
      <c r="D22" s="10">
        <v>83.816000000000003</v>
      </c>
      <c r="E22" s="10">
        <v>85.93</v>
      </c>
      <c r="F22" s="10">
        <v>81.606999999999999</v>
      </c>
      <c r="G22" s="10">
        <v>70.927000000000007</v>
      </c>
      <c r="H22" s="10">
        <v>58.066000000000003</v>
      </c>
      <c r="I22" s="10">
        <v>40.576000000000001</v>
      </c>
      <c r="J22" s="10">
        <v>35.25</v>
      </c>
      <c r="K22" s="10">
        <v>37.308</v>
      </c>
      <c r="L22" s="10">
        <v>32.654000000000003</v>
      </c>
      <c r="M22" s="10">
        <v>29.678000000000001</v>
      </c>
      <c r="N22" s="10">
        <v>31.53</v>
      </c>
      <c r="O22" s="10">
        <v>23.731000000000002</v>
      </c>
      <c r="P22" s="10">
        <v>18.440999999999999</v>
      </c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81"/>
      <c r="AI22" s="81"/>
      <c r="AJ22" s="44"/>
      <c r="AK22" s="81"/>
      <c r="AL22" s="81"/>
      <c r="AM22" s="81"/>
      <c r="AN22" s="81"/>
      <c r="AO22" s="81"/>
      <c r="AP22" s="81"/>
    </row>
    <row r="23" spans="1:42" ht="13.5" customHeight="1" x14ac:dyDescent="0.2">
      <c r="B23" s="4" t="s">
        <v>4</v>
      </c>
      <c r="C23" s="10">
        <v>28.076000000000001</v>
      </c>
      <c r="D23" s="10">
        <v>29.18</v>
      </c>
      <c r="E23" s="10">
        <v>30.222999999999999</v>
      </c>
      <c r="F23" s="10">
        <v>30.111000000000001</v>
      </c>
      <c r="G23" s="10">
        <v>29.231000000000002</v>
      </c>
      <c r="H23" s="10">
        <v>29.736999999999998</v>
      </c>
      <c r="I23" s="10">
        <v>28.523</v>
      </c>
      <c r="J23" s="10">
        <v>29.408999999999999</v>
      </c>
      <c r="K23" s="10">
        <v>29.187999999999999</v>
      </c>
      <c r="L23" s="10">
        <v>27.559000000000001</v>
      </c>
      <c r="M23" s="10">
        <v>28.4</v>
      </c>
      <c r="N23" s="10">
        <v>33.878999999999998</v>
      </c>
      <c r="O23" s="10">
        <v>32.713999999999999</v>
      </c>
      <c r="P23" s="10">
        <v>36.204999999999998</v>
      </c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81"/>
      <c r="AI23" s="81"/>
      <c r="AJ23" s="44"/>
      <c r="AK23" s="81"/>
      <c r="AL23" s="81"/>
      <c r="AM23" s="81"/>
      <c r="AN23" s="81"/>
      <c r="AO23" s="81"/>
      <c r="AP23" s="81"/>
    </row>
    <row r="24" spans="1:42" ht="13.5" customHeight="1" x14ac:dyDescent="0.2">
      <c r="B24" s="4" t="s">
        <v>5</v>
      </c>
      <c r="C24" s="10">
        <v>159.00899999999999</v>
      </c>
      <c r="D24" s="10">
        <v>160.83600000000001</v>
      </c>
      <c r="E24" s="10">
        <v>159.32599999999999</v>
      </c>
      <c r="F24" s="10">
        <v>171.928</v>
      </c>
      <c r="G24" s="10">
        <v>174.43700000000001</v>
      </c>
      <c r="H24" s="10">
        <v>178.71100000000001</v>
      </c>
      <c r="I24" s="10">
        <v>179.405</v>
      </c>
      <c r="J24" s="10">
        <v>171.90700000000001</v>
      </c>
      <c r="K24" s="10">
        <v>176.31800000000001</v>
      </c>
      <c r="L24" s="10">
        <v>175.71899999999999</v>
      </c>
      <c r="M24" s="10">
        <v>169.97900000000001</v>
      </c>
      <c r="N24" s="10">
        <v>165.57</v>
      </c>
      <c r="O24" s="10">
        <v>140.61199999999999</v>
      </c>
      <c r="P24" s="10">
        <v>154.74100000000001</v>
      </c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81"/>
      <c r="AI24" s="81"/>
      <c r="AJ24" s="44"/>
      <c r="AK24" s="81"/>
      <c r="AL24" s="81"/>
      <c r="AM24" s="81"/>
      <c r="AN24" s="81"/>
      <c r="AO24" s="81"/>
      <c r="AP24" s="81"/>
    </row>
    <row r="25" spans="1:42" ht="13.5" customHeight="1" x14ac:dyDescent="0.2">
      <c r="B25" s="4" t="s">
        <v>6</v>
      </c>
      <c r="C25" s="10">
        <v>178.797</v>
      </c>
      <c r="D25" s="10">
        <v>174.69399999999999</v>
      </c>
      <c r="E25" s="10">
        <v>173.87</v>
      </c>
      <c r="F25" s="10">
        <v>161.19900000000001</v>
      </c>
      <c r="G25" s="10">
        <v>151.244</v>
      </c>
      <c r="H25" s="10">
        <v>140.56700000000001</v>
      </c>
      <c r="I25" s="10">
        <v>126.86799999999999</v>
      </c>
      <c r="J25" s="10">
        <v>117.574</v>
      </c>
      <c r="K25" s="10">
        <v>111.943</v>
      </c>
      <c r="L25" s="10">
        <v>102.29</v>
      </c>
      <c r="M25" s="10">
        <v>97.837999999999994</v>
      </c>
      <c r="N25" s="10">
        <v>107.157</v>
      </c>
      <c r="O25" s="10">
        <v>98.858999999999995</v>
      </c>
      <c r="P25" s="10">
        <v>98.257999999999996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81"/>
      <c r="AI25" s="81"/>
      <c r="AJ25" s="44"/>
      <c r="AK25" s="81"/>
      <c r="AL25" s="81"/>
      <c r="AM25" s="81"/>
      <c r="AN25" s="81"/>
      <c r="AO25" s="81"/>
      <c r="AP25" s="81"/>
    </row>
    <row r="26" spans="1:42" ht="13.5" customHeight="1" x14ac:dyDescent="0.2">
      <c r="B26" s="4" t="s">
        <v>7</v>
      </c>
      <c r="C26" s="10">
        <v>103.214</v>
      </c>
      <c r="D26" s="10">
        <v>109.393</v>
      </c>
      <c r="E26" s="10">
        <v>110.584</v>
      </c>
      <c r="F26" s="10">
        <v>107.738</v>
      </c>
      <c r="G26" s="10">
        <v>105.53</v>
      </c>
      <c r="H26" s="10">
        <v>100.262</v>
      </c>
      <c r="I26" s="10">
        <v>91.114999999999995</v>
      </c>
      <c r="J26" s="10">
        <v>93.15</v>
      </c>
      <c r="K26" s="10">
        <v>93.637</v>
      </c>
      <c r="L26" s="10">
        <v>85.581000000000003</v>
      </c>
      <c r="M26" s="10">
        <v>81.971000000000004</v>
      </c>
      <c r="N26" s="10">
        <v>72.212999999999994</v>
      </c>
      <c r="O26" s="10">
        <v>69.361999999999995</v>
      </c>
      <c r="P26" s="10">
        <v>73.209000000000003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81"/>
      <c r="AI26" s="81"/>
      <c r="AJ26" s="44"/>
      <c r="AK26" s="81"/>
      <c r="AL26" s="81"/>
      <c r="AM26" s="81"/>
      <c r="AN26" s="81"/>
      <c r="AO26" s="81"/>
      <c r="AP26" s="81"/>
    </row>
    <row r="27" spans="1:42" ht="17.45" customHeight="1" x14ac:dyDescent="0.2">
      <c r="A27" s="7" t="s">
        <v>9</v>
      </c>
      <c r="B27" s="7"/>
      <c r="C27" s="12">
        <v>100</v>
      </c>
      <c r="D27" s="12">
        <v>100</v>
      </c>
      <c r="E27" s="12">
        <v>100</v>
      </c>
      <c r="F27" s="12">
        <v>100</v>
      </c>
      <c r="G27" s="12">
        <v>100</v>
      </c>
      <c r="H27" s="12">
        <v>100</v>
      </c>
      <c r="I27" s="12">
        <v>100</v>
      </c>
      <c r="J27" s="12">
        <v>100</v>
      </c>
      <c r="K27" s="12">
        <v>100</v>
      </c>
      <c r="L27" s="12">
        <v>100</v>
      </c>
      <c r="M27" s="12">
        <v>100</v>
      </c>
      <c r="N27" s="12">
        <v>100</v>
      </c>
      <c r="O27" s="12">
        <v>100</v>
      </c>
      <c r="P27" s="12">
        <v>100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81"/>
      <c r="AI27" s="81"/>
      <c r="AJ27" s="44"/>
      <c r="AK27" s="81"/>
      <c r="AL27" s="81"/>
      <c r="AM27" s="81"/>
      <c r="AN27" s="81"/>
      <c r="AO27" s="81"/>
      <c r="AP27" s="81"/>
    </row>
    <row r="28" spans="1:42" ht="13.5" customHeight="1" x14ac:dyDescent="0.2">
      <c r="B28" s="4" t="s">
        <v>2</v>
      </c>
      <c r="C28" s="14">
        <v>81.577450252622981</v>
      </c>
      <c r="D28" s="14">
        <v>81.770461619023891</v>
      </c>
      <c r="E28" s="14">
        <v>81.738584647421362</v>
      </c>
      <c r="F28" s="14">
        <v>82.993274212408565</v>
      </c>
      <c r="G28" s="14">
        <v>85.151711761757312</v>
      </c>
      <c r="H28" s="14">
        <v>86.779499425292485</v>
      </c>
      <c r="I28" s="14">
        <v>90.544598918473895</v>
      </c>
      <c r="J28" s="14">
        <v>91.533826687097999</v>
      </c>
      <c r="K28" s="14">
        <v>91</v>
      </c>
      <c r="L28" s="14">
        <v>91.652158796626509</v>
      </c>
      <c r="M28" s="14">
        <v>92.152870688150784</v>
      </c>
      <c r="N28" s="14">
        <v>91.676763837083143</v>
      </c>
      <c r="O28" s="14">
        <v>93.051907936535798</v>
      </c>
      <c r="P28" s="14">
        <v>94.911606371736099</v>
      </c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81"/>
      <c r="AI28" s="81"/>
      <c r="AJ28" s="44"/>
      <c r="AK28" s="81"/>
      <c r="AL28" s="81"/>
      <c r="AM28" s="81"/>
      <c r="AN28" s="81"/>
      <c r="AO28" s="81"/>
      <c r="AP28" s="81"/>
    </row>
    <row r="29" spans="1:42" ht="13.5" customHeight="1" x14ac:dyDescent="0.2">
      <c r="B29" s="4" t="s">
        <v>3</v>
      </c>
      <c r="C29" s="14">
        <v>17.75657253314553</v>
      </c>
      <c r="D29" s="14">
        <v>17.69785934788025</v>
      </c>
      <c r="E29" s="14">
        <v>18.038272289116165</v>
      </c>
      <c r="F29" s="14">
        <v>17.41343109055061</v>
      </c>
      <c r="G29" s="14">
        <v>15.390774692355933</v>
      </c>
      <c r="H29" s="14">
        <v>12.934483342392031</v>
      </c>
      <c r="I29" s="14">
        <v>9.4904851898284157</v>
      </c>
      <c r="J29" s="14">
        <v>8.5332287558915585</v>
      </c>
      <c r="K29" s="14">
        <v>9</v>
      </c>
      <c r="L29" s="14">
        <v>8.3478412033734966</v>
      </c>
      <c r="M29" s="14">
        <v>7.8471293118492245</v>
      </c>
      <c r="N29" s="14">
        <v>8.3232361629168548</v>
      </c>
      <c r="O29" s="14">
        <v>6.9480920634641787</v>
      </c>
      <c r="P29" s="14">
        <v>5.0883936282638862</v>
      </c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81"/>
      <c r="AI29" s="81"/>
      <c r="AJ29" s="44"/>
      <c r="AK29" s="81"/>
      <c r="AL29" s="81"/>
      <c r="AM29" s="81"/>
      <c r="AN29" s="81"/>
      <c r="AO29" s="81"/>
      <c r="AP29" s="81"/>
    </row>
    <row r="30" spans="1:42" ht="13.5" customHeight="1" x14ac:dyDescent="0.2">
      <c r="B30" s="4" t="s">
        <v>4</v>
      </c>
      <c r="C30" s="14">
        <v>5.9377504816650069</v>
      </c>
      <c r="D30" s="14">
        <v>6.1613956257891784</v>
      </c>
      <c r="E30" s="14">
        <v>6.3443582380304635</v>
      </c>
      <c r="F30" s="14">
        <v>6.425132936728092</v>
      </c>
      <c r="G30" s="14">
        <v>6.342968616073656</v>
      </c>
      <c r="H30" s="14">
        <v>6.6240610882911142</v>
      </c>
      <c r="I30" s="14">
        <v>6.6713601407106635</v>
      </c>
      <c r="J30" s="14">
        <v>7.1192545952344641</v>
      </c>
      <c r="K30" s="14">
        <v>7</v>
      </c>
      <c r="L30" s="14">
        <v>7.045328465847069</v>
      </c>
      <c r="M30" s="14">
        <v>7.5092146524872945</v>
      </c>
      <c r="N30" s="14">
        <v>8.9433212167288314</v>
      </c>
      <c r="O30" s="14">
        <v>9.5781839688242005</v>
      </c>
      <c r="P30" s="14">
        <v>9.9899838030092738</v>
      </c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81"/>
      <c r="AI30" s="81"/>
      <c r="AJ30" s="44"/>
      <c r="AK30" s="81"/>
      <c r="AL30" s="81"/>
      <c r="AM30" s="81"/>
      <c r="AN30" s="81"/>
      <c r="AO30" s="81"/>
      <c r="AP30" s="81"/>
    </row>
    <row r="31" spans="1:42" ht="13.5" customHeight="1" x14ac:dyDescent="0.2">
      <c r="B31" s="4" t="s">
        <v>5</v>
      </c>
      <c r="C31" s="14">
        <v>33.628571247295582</v>
      </c>
      <c r="D31" s="14">
        <v>33.960734299843331</v>
      </c>
      <c r="E31" s="14">
        <v>33.445429660604233</v>
      </c>
      <c r="F31" s="14">
        <v>36.686269321702611</v>
      </c>
      <c r="G31" s="14">
        <v>37.851883838460552</v>
      </c>
      <c r="H31" s="14">
        <v>39.808742682503059</v>
      </c>
      <c r="I31" s="14">
        <v>41.961762999831599</v>
      </c>
      <c r="J31" s="14">
        <v>41.614801581249658</v>
      </c>
      <c r="K31" s="14">
        <v>43</v>
      </c>
      <c r="L31" s="14">
        <v>44.921734195369247</v>
      </c>
      <c r="M31" s="14">
        <v>44.943971739969655</v>
      </c>
      <c r="N31" s="14">
        <v>43.706889041996305</v>
      </c>
      <c r="O31" s="14">
        <v>41.169150951406394</v>
      </c>
      <c r="P31" s="14">
        <v>42.697419794543798</v>
      </c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81"/>
      <c r="AI31" s="81"/>
      <c r="AJ31" s="44"/>
      <c r="AK31" s="81"/>
      <c r="AL31" s="81"/>
      <c r="AM31" s="81"/>
      <c r="AN31" s="81"/>
      <c r="AO31" s="81"/>
      <c r="AP31" s="81"/>
    </row>
    <row r="32" spans="1:42" ht="13.5" customHeight="1" x14ac:dyDescent="0.2">
      <c r="B32" s="4" t="s">
        <v>6</v>
      </c>
      <c r="C32" s="14">
        <v>37.813505231167476</v>
      </c>
      <c r="D32" s="14">
        <v>36.886869343783914</v>
      </c>
      <c r="E32" s="14">
        <v>36.498480192117157</v>
      </c>
      <c r="F32" s="14">
        <v>34.396898285265578</v>
      </c>
      <c r="G32" s="14">
        <v>32.819128506361196</v>
      </c>
      <c r="H32" s="14">
        <v>31.311981538077717</v>
      </c>
      <c r="I32" s="14">
        <v>29.673671013977511</v>
      </c>
      <c r="J32" s="14">
        <v>28.462009581423946</v>
      </c>
      <c r="K32" s="14">
        <v>27</v>
      </c>
      <c r="L32" s="14">
        <v>26.149956412478559</v>
      </c>
      <c r="M32" s="14">
        <v>25.869244477818732</v>
      </c>
      <c r="N32" s="14">
        <v>28.287123929897916</v>
      </c>
      <c r="O32" s="14">
        <v>28.944479090725434</v>
      </c>
      <c r="P32" s="14">
        <v>27.112162091315707</v>
      </c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81"/>
      <c r="AI32" s="81"/>
      <c r="AJ32" s="44"/>
      <c r="AK32" s="81"/>
      <c r="AL32" s="81"/>
      <c r="AM32" s="81"/>
      <c r="AN32" s="81"/>
      <c r="AO32" s="81"/>
      <c r="AP32" s="81"/>
    </row>
    <row r="33" spans="1:42" ht="13.5" customHeight="1" x14ac:dyDescent="0.2">
      <c r="B33" s="42" t="s">
        <v>7</v>
      </c>
      <c r="C33" s="44">
        <v>21.828571670272545</v>
      </c>
      <c r="D33" s="44">
        <v>23.098476754350774</v>
      </c>
      <c r="E33" s="44">
        <v>23.213595983005021</v>
      </c>
      <c r="F33" s="44">
        <v>22.989305314908545</v>
      </c>
      <c r="G33" s="44">
        <v>22.899438201028119</v>
      </c>
      <c r="H33" s="44">
        <v>22.333847154529497</v>
      </c>
      <c r="I33" s="44">
        <v>21.311256853095824</v>
      </c>
      <c r="J33" s="44">
        <v>22.549510882590035</v>
      </c>
      <c r="K33" s="44">
        <v>23</v>
      </c>
      <c r="L33" s="44">
        <v>21.878379311138215</v>
      </c>
      <c r="M33" s="44">
        <v>21.673867404191412</v>
      </c>
      <c r="N33" s="44">
        <v>19.062665811376934</v>
      </c>
      <c r="O33" s="44">
        <v>20.308185989043963</v>
      </c>
      <c r="P33" s="44">
        <v>20.200434311131225</v>
      </c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81"/>
      <c r="AI33" s="81"/>
      <c r="AJ33" s="44"/>
      <c r="AK33" s="81"/>
      <c r="AL33" s="81"/>
      <c r="AM33" s="81"/>
      <c r="AN33" s="81"/>
      <c r="AO33" s="81"/>
      <c r="AP33" s="81"/>
    </row>
    <row r="34" spans="1:42" ht="17.45" customHeight="1" x14ac:dyDescent="0.2">
      <c r="A34" s="82" t="s">
        <v>50</v>
      </c>
      <c r="B34" s="42"/>
      <c r="C34" s="44"/>
      <c r="D34" s="44"/>
      <c r="E34" s="44"/>
      <c r="F34" s="44"/>
      <c r="G34" s="44"/>
      <c r="H34" s="44"/>
      <c r="I34" s="44"/>
      <c r="J34" s="44"/>
      <c r="K34" s="80"/>
      <c r="L34" s="80"/>
      <c r="M34" s="80"/>
      <c r="N34" s="80"/>
      <c r="O34" s="80"/>
      <c r="P34" s="80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81"/>
      <c r="AI34" s="81"/>
      <c r="AJ34" s="44"/>
      <c r="AK34" s="81"/>
      <c r="AL34" s="81"/>
      <c r="AM34" s="81"/>
      <c r="AN34" s="81"/>
      <c r="AO34" s="81"/>
      <c r="AP34" s="81"/>
    </row>
    <row r="35" spans="1:42" ht="17.45" customHeight="1" x14ac:dyDescent="0.2">
      <c r="A35" s="7" t="s">
        <v>8</v>
      </c>
      <c r="B35" s="7"/>
      <c r="C35" s="8">
        <v>15.734</v>
      </c>
      <c r="D35" s="8">
        <v>15.885</v>
      </c>
      <c r="E35" s="8">
        <v>15.42</v>
      </c>
      <c r="F35" s="9">
        <v>14.416</v>
      </c>
      <c r="G35" s="9">
        <v>13.71</v>
      </c>
      <c r="H35" s="8">
        <v>12.994999999999999</v>
      </c>
      <c r="I35" s="9">
        <v>12.387</v>
      </c>
      <c r="J35" s="9">
        <v>12.903</v>
      </c>
      <c r="K35" s="9">
        <v>14</v>
      </c>
      <c r="L35" s="9">
        <v>13.226000000000001</v>
      </c>
      <c r="M35" s="9">
        <v>12.536</v>
      </c>
      <c r="N35" s="9">
        <v>12.206</v>
      </c>
      <c r="O35" s="9">
        <v>11.768000000000001</v>
      </c>
      <c r="P35" s="9">
        <v>11.917999999999999</v>
      </c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81"/>
      <c r="AI35" s="81"/>
      <c r="AJ35" s="44"/>
      <c r="AK35" s="81"/>
      <c r="AL35" s="81"/>
      <c r="AM35" s="81"/>
      <c r="AN35" s="81"/>
      <c r="AO35" s="81"/>
      <c r="AP35" s="81"/>
    </row>
    <row r="36" spans="1:42" ht="13.5" customHeight="1" x14ac:dyDescent="0.2">
      <c r="B36" s="4" t="s">
        <v>2</v>
      </c>
      <c r="C36" s="10">
        <v>13.968</v>
      </c>
      <c r="D36" s="10">
        <v>14.193</v>
      </c>
      <c r="E36" s="10">
        <v>13.803000000000001</v>
      </c>
      <c r="F36" s="11">
        <v>12.872999999999999</v>
      </c>
      <c r="G36" s="11">
        <v>12.452999999999999</v>
      </c>
      <c r="H36" s="10">
        <v>12.182</v>
      </c>
      <c r="I36" s="11">
        <v>11.794</v>
      </c>
      <c r="J36" s="11">
        <v>12.446</v>
      </c>
      <c r="K36" s="11">
        <v>13</v>
      </c>
      <c r="L36" s="11">
        <v>12.644</v>
      </c>
      <c r="M36" s="11">
        <v>12.021000000000001</v>
      </c>
      <c r="N36" s="11">
        <v>11.877000000000001</v>
      </c>
      <c r="O36" s="11">
        <v>11.42</v>
      </c>
      <c r="P36" s="11">
        <v>11.561</v>
      </c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81"/>
      <c r="AI36" s="81"/>
      <c r="AJ36" s="44"/>
      <c r="AK36" s="81"/>
      <c r="AL36" s="81"/>
      <c r="AM36" s="81"/>
      <c r="AN36" s="81"/>
      <c r="AO36" s="81"/>
      <c r="AP36" s="81"/>
    </row>
    <row r="37" spans="1:42" ht="13.5" customHeight="1" x14ac:dyDescent="0.2">
      <c r="B37" s="4" t="s">
        <v>3</v>
      </c>
      <c r="C37" s="10">
        <v>1.766</v>
      </c>
      <c r="D37" s="10">
        <v>1.6919999999999999</v>
      </c>
      <c r="E37" s="10">
        <v>1.617</v>
      </c>
      <c r="F37" s="11">
        <v>1.405</v>
      </c>
      <c r="G37" s="11">
        <v>1.083</v>
      </c>
      <c r="H37" s="10">
        <v>0.81299999999999994</v>
      </c>
      <c r="I37" s="11">
        <v>0.59299999999999997</v>
      </c>
      <c r="J37" s="11">
        <v>0.46500000000000002</v>
      </c>
      <c r="K37" s="11">
        <v>1</v>
      </c>
      <c r="L37" s="11">
        <v>0.58199999999999996</v>
      </c>
      <c r="M37" s="11">
        <v>0.51500000000000001</v>
      </c>
      <c r="N37" s="11">
        <v>0.32900000000000001</v>
      </c>
      <c r="O37" s="11">
        <v>0.34799999999999998</v>
      </c>
      <c r="P37" s="11">
        <v>0.35699999999999998</v>
      </c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81"/>
      <c r="AI37" s="81"/>
      <c r="AJ37" s="44"/>
      <c r="AK37" s="81"/>
      <c r="AL37" s="81"/>
      <c r="AM37" s="81"/>
      <c r="AN37" s="81"/>
      <c r="AO37" s="81"/>
      <c r="AP37" s="81"/>
    </row>
    <row r="38" spans="1:42" ht="13.5" customHeight="1" x14ac:dyDescent="0.2">
      <c r="B38" s="4" t="s">
        <v>4</v>
      </c>
      <c r="C38" s="10">
        <v>0.62440137689160224</v>
      </c>
      <c r="D38" s="10">
        <v>0.65300000000000002</v>
      </c>
      <c r="E38" s="10">
        <v>0.7</v>
      </c>
      <c r="F38" s="11">
        <v>0.627</v>
      </c>
      <c r="G38" s="11">
        <v>1.401</v>
      </c>
      <c r="H38" s="10">
        <v>0.63</v>
      </c>
      <c r="I38" s="11">
        <v>0.71099999999999997</v>
      </c>
      <c r="J38" s="11">
        <v>0.85</v>
      </c>
      <c r="K38" s="11">
        <v>1</v>
      </c>
      <c r="L38" s="11">
        <v>0.85599999999999998</v>
      </c>
      <c r="M38" s="11">
        <v>0.83599999999999997</v>
      </c>
      <c r="N38" s="11">
        <v>0.84399999999999997</v>
      </c>
      <c r="O38" s="11">
        <v>0.871</v>
      </c>
      <c r="P38" s="11">
        <v>0.83499999999999996</v>
      </c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81"/>
      <c r="AI38" s="81"/>
      <c r="AJ38" s="44"/>
      <c r="AK38" s="81"/>
      <c r="AL38" s="81"/>
      <c r="AM38" s="81"/>
      <c r="AN38" s="81"/>
      <c r="AO38" s="81"/>
      <c r="AP38" s="81"/>
    </row>
    <row r="39" spans="1:42" ht="13.5" customHeight="1" x14ac:dyDescent="0.2">
      <c r="B39" s="4" t="s">
        <v>5</v>
      </c>
      <c r="C39" s="10">
        <v>4.8513538351626941</v>
      </c>
      <c r="D39" s="10">
        <v>5.069</v>
      </c>
      <c r="E39" s="10">
        <v>4.8789999999999996</v>
      </c>
      <c r="F39" s="11">
        <v>4.8639999999999999</v>
      </c>
      <c r="G39" s="11">
        <v>4.6280000000000001</v>
      </c>
      <c r="H39" s="10">
        <v>4.4669999999999996</v>
      </c>
      <c r="I39" s="11">
        <v>4.774</v>
      </c>
      <c r="J39" s="11">
        <v>4.8710000000000004</v>
      </c>
      <c r="K39" s="11">
        <v>5</v>
      </c>
      <c r="L39" s="11">
        <v>5.1219999999999999</v>
      </c>
      <c r="M39" s="11">
        <v>4.6479999999999997</v>
      </c>
      <c r="N39" s="11">
        <v>4.47</v>
      </c>
      <c r="O39" s="11">
        <v>4.3109999999999999</v>
      </c>
      <c r="P39" s="11">
        <v>4.4370000000000003</v>
      </c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81"/>
      <c r="AI39" s="81"/>
      <c r="AJ39" s="44"/>
      <c r="AK39" s="81"/>
      <c r="AL39" s="81"/>
      <c r="AM39" s="81"/>
      <c r="AN39" s="81"/>
      <c r="AO39" s="81"/>
      <c r="AP39" s="81"/>
    </row>
    <row r="40" spans="1:42" ht="13.5" customHeight="1" x14ac:dyDescent="0.2">
      <c r="B40" s="4" t="s">
        <v>6</v>
      </c>
      <c r="C40" s="10">
        <v>5.8767188413327274</v>
      </c>
      <c r="D40" s="10">
        <v>5.74</v>
      </c>
      <c r="E40" s="10">
        <v>5.327</v>
      </c>
      <c r="F40" s="11">
        <v>4.7110000000000003</v>
      </c>
      <c r="G40" s="11">
        <v>4.2320000000000002</v>
      </c>
      <c r="H40" s="10">
        <v>4.1029999999999998</v>
      </c>
      <c r="I40" s="11">
        <v>3.1890000000000001</v>
      </c>
      <c r="J40" s="11">
        <v>3.3279999999999998</v>
      </c>
      <c r="K40" s="11">
        <v>4</v>
      </c>
      <c r="L40" s="11">
        <v>3.4039999999999999</v>
      </c>
      <c r="M40" s="11">
        <v>3.2770000000000001</v>
      </c>
      <c r="N40" s="11">
        <v>3.2149999999999999</v>
      </c>
      <c r="O40" s="11">
        <v>2.6419999999999999</v>
      </c>
      <c r="P40" s="11">
        <v>2.6320000000000001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81"/>
      <c r="AI40" s="81"/>
      <c r="AJ40" s="44"/>
      <c r="AK40" s="81"/>
      <c r="AL40" s="81"/>
      <c r="AM40" s="81"/>
      <c r="AN40" s="81"/>
      <c r="AO40" s="81"/>
      <c r="AP40" s="81"/>
    </row>
    <row r="41" spans="1:42" ht="13.5" customHeight="1" x14ac:dyDescent="0.2">
      <c r="B41" s="4" t="s">
        <v>7</v>
      </c>
      <c r="C41" s="10">
        <v>4.3565259466129769</v>
      </c>
      <c r="D41" s="10">
        <v>4.5229999999999997</v>
      </c>
      <c r="E41" s="10">
        <v>4.4379999999999997</v>
      </c>
      <c r="F41" s="11">
        <v>3.762</v>
      </c>
      <c r="G41" s="11">
        <v>3.9289999999999998</v>
      </c>
      <c r="H41" s="10">
        <v>3.7770000000000001</v>
      </c>
      <c r="I41" s="11">
        <v>3.6539999999999999</v>
      </c>
      <c r="J41" s="11">
        <v>3.8109999999999999</v>
      </c>
      <c r="K41" s="11">
        <v>4</v>
      </c>
      <c r="L41" s="11">
        <v>3.8439999999999999</v>
      </c>
      <c r="M41" s="11">
        <v>3.7749999999999999</v>
      </c>
      <c r="N41" s="11">
        <v>3.677</v>
      </c>
      <c r="O41" s="11">
        <v>3.944</v>
      </c>
      <c r="P41" s="11">
        <v>4.0140000000000002</v>
      </c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81"/>
      <c r="AI41" s="81"/>
      <c r="AJ41" s="44"/>
      <c r="AK41" s="81"/>
      <c r="AL41" s="81"/>
      <c r="AM41" s="81"/>
      <c r="AN41" s="81"/>
      <c r="AO41" s="81"/>
      <c r="AP41" s="81"/>
    </row>
    <row r="42" spans="1:42" ht="17.45" customHeight="1" x14ac:dyDescent="0.2">
      <c r="A42" s="7" t="s">
        <v>9</v>
      </c>
      <c r="B42" s="7"/>
      <c r="C42" s="12">
        <v>100</v>
      </c>
      <c r="D42" s="12">
        <v>100</v>
      </c>
      <c r="E42" s="12">
        <v>100</v>
      </c>
      <c r="F42" s="12">
        <v>100</v>
      </c>
      <c r="G42" s="12">
        <v>100</v>
      </c>
      <c r="H42" s="12">
        <v>100</v>
      </c>
      <c r="I42" s="9">
        <v>100</v>
      </c>
      <c r="J42" s="9">
        <v>100</v>
      </c>
      <c r="K42" s="9">
        <v>100</v>
      </c>
      <c r="L42" s="9">
        <v>100</v>
      </c>
      <c r="M42" s="9">
        <v>100</v>
      </c>
      <c r="N42" s="9">
        <v>100</v>
      </c>
      <c r="O42" s="9">
        <v>100</v>
      </c>
      <c r="P42" s="9">
        <v>100</v>
      </c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81"/>
      <c r="AI42" s="81"/>
      <c r="AJ42" s="44"/>
      <c r="AK42" s="81"/>
      <c r="AL42" s="81"/>
      <c r="AM42" s="81"/>
      <c r="AN42" s="81"/>
      <c r="AO42" s="81"/>
      <c r="AP42" s="81"/>
    </row>
    <row r="43" spans="1:42" ht="13.5" customHeight="1" x14ac:dyDescent="0.2">
      <c r="B43" s="4" t="s">
        <v>2</v>
      </c>
      <c r="C43" s="14">
        <v>88.775899326299736</v>
      </c>
      <c r="D43" s="14">
        <v>89.348441926345615</v>
      </c>
      <c r="E43" s="14">
        <v>89.5136186770428</v>
      </c>
      <c r="F43" s="11">
        <v>90.159686230564503</v>
      </c>
      <c r="G43" s="11">
        <v>90.831509846827117</v>
      </c>
      <c r="H43" s="14">
        <v>93.743747595228939</v>
      </c>
      <c r="I43" s="11">
        <v>95.212723016065226</v>
      </c>
      <c r="J43" s="11">
        <v>96.458188018290315</v>
      </c>
      <c r="K43" s="11">
        <v>96</v>
      </c>
      <c r="L43" s="11">
        <v>95.599576591562069</v>
      </c>
      <c r="M43" s="11">
        <v>95.891831525207422</v>
      </c>
      <c r="N43" s="11">
        <v>97.30460429297068</v>
      </c>
      <c r="O43" s="11">
        <v>97.042828008157713</v>
      </c>
      <c r="P43" s="11">
        <v>97.004530961570737</v>
      </c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81"/>
      <c r="AI43" s="81"/>
      <c r="AJ43" s="44"/>
      <c r="AK43" s="81"/>
      <c r="AL43" s="81"/>
      <c r="AM43" s="81"/>
      <c r="AN43" s="81"/>
      <c r="AO43" s="81"/>
      <c r="AP43" s="81"/>
    </row>
    <row r="44" spans="1:42" ht="13.5" customHeight="1" x14ac:dyDescent="0.2">
      <c r="B44" s="4" t="s">
        <v>3</v>
      </c>
      <c r="C44" s="14">
        <v>11.224100673700267</v>
      </c>
      <c r="D44" s="14">
        <v>10.651558073654391</v>
      </c>
      <c r="E44" s="14">
        <v>10.486381322957198</v>
      </c>
      <c r="F44" s="11">
        <v>9.8403137694354967</v>
      </c>
      <c r="G44" s="11">
        <v>7.8993435448577678</v>
      </c>
      <c r="H44" s="14">
        <v>6.2562524047710664</v>
      </c>
      <c r="I44" s="11">
        <v>4.7872769839347695</v>
      </c>
      <c r="J44" s="11">
        <v>3.6038130667286681</v>
      </c>
      <c r="K44" s="11">
        <v>4</v>
      </c>
      <c r="L44" s="11">
        <v>4.4004234084379252</v>
      </c>
      <c r="M44" s="11">
        <v>4.1081684747925982</v>
      </c>
      <c r="N44" s="11">
        <v>2.6953957070293297</v>
      </c>
      <c r="O44" s="11">
        <v>2.9571719918422836</v>
      </c>
      <c r="P44" s="11">
        <v>2.9954690384292668</v>
      </c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81"/>
      <c r="AI44" s="81"/>
      <c r="AJ44" s="44"/>
      <c r="AK44" s="81"/>
      <c r="AL44" s="81"/>
      <c r="AM44" s="81"/>
      <c r="AN44" s="81"/>
      <c r="AO44" s="81"/>
      <c r="AP44" s="81"/>
    </row>
    <row r="45" spans="1:42" ht="13.5" customHeight="1" x14ac:dyDescent="0.2">
      <c r="B45" s="4" t="s">
        <v>4</v>
      </c>
      <c r="C45" s="14">
        <v>3.9684846630964929</v>
      </c>
      <c r="D45" s="14">
        <v>4.110796348756689</v>
      </c>
      <c r="E45" s="14">
        <v>4.5395590142671853</v>
      </c>
      <c r="F45" s="11">
        <v>4.4187014428412867</v>
      </c>
      <c r="G45" s="11">
        <v>9.8731501057082465</v>
      </c>
      <c r="H45" s="14">
        <v>4.8480184686417855</v>
      </c>
      <c r="I45" s="11">
        <v>5.7398885928796313</v>
      </c>
      <c r="J45" s="11">
        <v>6.5876152832674562</v>
      </c>
      <c r="K45" s="11">
        <v>6</v>
      </c>
      <c r="L45" s="11">
        <v>6.4721004082867069</v>
      </c>
      <c r="M45" s="11">
        <v>6.6687938736439047</v>
      </c>
      <c r="N45" s="11">
        <v>6.9146321481238742</v>
      </c>
      <c r="O45" s="11">
        <v>7.4014276002719228</v>
      </c>
      <c r="P45" s="11">
        <v>7.0062090954858203</v>
      </c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81"/>
      <c r="AI45" s="81"/>
      <c r="AJ45" s="44"/>
      <c r="AK45" s="81"/>
      <c r="AL45" s="81"/>
      <c r="AM45" s="81"/>
      <c r="AN45" s="81"/>
      <c r="AO45" s="81"/>
      <c r="AP45" s="81"/>
    </row>
    <row r="46" spans="1:42" ht="13.5" customHeight="1" x14ac:dyDescent="0.2">
      <c r="B46" s="4" t="s">
        <v>5</v>
      </c>
      <c r="C46" s="14">
        <v>30.833569563764424</v>
      </c>
      <c r="D46" s="14">
        <v>31.910607491344035</v>
      </c>
      <c r="E46" s="14">
        <v>31.64072632944228</v>
      </c>
      <c r="F46" s="11">
        <v>34.898723640399552</v>
      </c>
      <c r="G46" s="11">
        <v>32.614517265680057</v>
      </c>
      <c r="H46" s="14">
        <v>34.37475952289342</v>
      </c>
      <c r="I46" s="11">
        <v>38.540405263582791</v>
      </c>
      <c r="J46" s="11">
        <v>37.750910640936219</v>
      </c>
      <c r="K46" s="11">
        <v>38</v>
      </c>
      <c r="L46" s="11">
        <v>38.726750340238922</v>
      </c>
      <c r="M46" s="11">
        <v>37.077217613273774</v>
      </c>
      <c r="N46" s="11">
        <v>36.621333770276912</v>
      </c>
      <c r="O46" s="11">
        <v>36.633242692046224</v>
      </c>
      <c r="P46" s="11">
        <v>37.229400906192318</v>
      </c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81"/>
      <c r="AI46" s="81"/>
      <c r="AJ46" s="44"/>
      <c r="AK46" s="81"/>
      <c r="AL46" s="81"/>
      <c r="AM46" s="81"/>
      <c r="AN46" s="81"/>
      <c r="AO46" s="81"/>
      <c r="AP46" s="81"/>
    </row>
    <row r="47" spans="1:42" ht="13.5" customHeight="1" x14ac:dyDescent="0.2">
      <c r="B47" s="4" t="s">
        <v>6</v>
      </c>
      <c r="C47" s="14">
        <v>37.350443887967003</v>
      </c>
      <c r="D47" s="14">
        <v>36.134718287692799</v>
      </c>
      <c r="E47" s="14">
        <v>34.546044098573283</v>
      </c>
      <c r="F47" s="11">
        <v>33.157602663706989</v>
      </c>
      <c r="G47" s="11">
        <v>29.823819591261451</v>
      </c>
      <c r="H47" s="14">
        <v>31.573682185455944</v>
      </c>
      <c r="I47" s="11">
        <v>25.744732380721725</v>
      </c>
      <c r="J47" s="11">
        <v>25.792451367898938</v>
      </c>
      <c r="K47" s="11">
        <v>26</v>
      </c>
      <c r="L47" s="11">
        <v>25.737184333887797</v>
      </c>
      <c r="M47" s="11">
        <v>26.14071474154435</v>
      </c>
      <c r="N47" s="11">
        <v>26.339505161396037</v>
      </c>
      <c r="O47" s="11">
        <v>22.450713800135961</v>
      </c>
      <c r="P47" s="11">
        <v>22.084242322537339</v>
      </c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81"/>
      <c r="AI47" s="81"/>
      <c r="AJ47" s="44"/>
      <c r="AK47" s="81"/>
      <c r="AL47" s="81"/>
      <c r="AM47" s="81"/>
      <c r="AN47" s="81"/>
      <c r="AO47" s="81"/>
      <c r="AP47" s="81"/>
    </row>
    <row r="48" spans="1:42" ht="13.5" customHeight="1" thickBot="1" x14ac:dyDescent="0.25">
      <c r="A48" s="3"/>
      <c r="B48" s="22" t="s">
        <v>7</v>
      </c>
      <c r="C48" s="15">
        <v>27.688610312781094</v>
      </c>
      <c r="D48" s="15">
        <v>28.473402581051303</v>
      </c>
      <c r="E48" s="15">
        <v>28.780804150453953</v>
      </c>
      <c r="F48" s="16">
        <v>26.609322974472803</v>
      </c>
      <c r="G48" s="16">
        <v>27.688513037350248</v>
      </c>
      <c r="H48" s="15">
        <v>29.065025009619088</v>
      </c>
      <c r="I48" s="16">
        <v>29.498667958343422</v>
      </c>
      <c r="J48" s="16">
        <v>29.535766875920327</v>
      </c>
      <c r="K48" s="16">
        <v>28</v>
      </c>
      <c r="L48" s="16">
        <v>29.063964917586571</v>
      </c>
      <c r="M48" s="16">
        <v>30.113273771537969</v>
      </c>
      <c r="N48" s="16">
        <v>30.124528920203179</v>
      </c>
      <c r="O48" s="16">
        <v>33.514615907545888</v>
      </c>
      <c r="P48" s="16">
        <v>33.680147675784532</v>
      </c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81"/>
      <c r="AI48" s="81"/>
      <c r="AJ48" s="44"/>
      <c r="AK48" s="81"/>
      <c r="AL48" s="81"/>
      <c r="AM48" s="81"/>
      <c r="AN48" s="81"/>
      <c r="AO48" s="81"/>
      <c r="AP48" s="81"/>
    </row>
    <row r="49" spans="1:37" ht="13.5" customHeight="1" x14ac:dyDescent="0.2">
      <c r="A49" s="17" t="s">
        <v>16</v>
      </c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20"/>
      <c r="AF49" s="20"/>
      <c r="AG49" s="20"/>
      <c r="AH49" s="20"/>
      <c r="AI49" s="20"/>
    </row>
    <row r="50" spans="1:37" ht="13.5" customHeight="1" x14ac:dyDescent="0.2">
      <c r="A50" s="21" t="s">
        <v>38</v>
      </c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20"/>
      <c r="AF50" s="20"/>
      <c r="AG50" s="20"/>
      <c r="AH50" s="20"/>
      <c r="AI50" s="20"/>
    </row>
    <row r="51" spans="1:37" ht="13.5" customHeight="1" x14ac:dyDescent="0.2">
      <c r="A51" s="21" t="s">
        <v>54</v>
      </c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6"/>
  <sheetViews>
    <sheetView showGridLines="0" workbookViewId="0">
      <selection activeCell="F32" sqref="F32"/>
    </sheetView>
  </sheetViews>
  <sheetFormatPr defaultRowHeight="12.75" x14ac:dyDescent="0.2"/>
  <cols>
    <col min="1" max="1" width="14.28515625" customWidth="1"/>
    <col min="2" max="22" width="7" customWidth="1"/>
  </cols>
  <sheetData>
    <row r="1" spans="1:23" x14ac:dyDescent="0.2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8.5" customHeight="1" thickBot="1" x14ac:dyDescent="0.25">
      <c r="A2" s="65" t="s">
        <v>58</v>
      </c>
      <c r="B2" s="18"/>
      <c r="C2" s="18"/>
      <c r="D2" s="18"/>
      <c r="E2" s="18"/>
      <c r="F2" s="1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.5" customHeight="1" x14ac:dyDescent="0.2">
      <c r="A3" s="24"/>
      <c r="B3" s="24">
        <v>1985</v>
      </c>
      <c r="C3" s="24">
        <v>1990</v>
      </c>
      <c r="D3" s="24">
        <v>1995</v>
      </c>
      <c r="E3" s="24">
        <v>2000</v>
      </c>
      <c r="F3" s="24">
        <v>2005</v>
      </c>
      <c r="G3" s="24">
        <v>2006</v>
      </c>
      <c r="H3" s="24">
        <v>2007</v>
      </c>
      <c r="I3" s="24">
        <v>2008</v>
      </c>
      <c r="J3" s="24">
        <v>2009</v>
      </c>
      <c r="K3" s="24">
        <v>2010</v>
      </c>
      <c r="L3" s="25">
        <v>2011</v>
      </c>
      <c r="M3" s="25">
        <v>2012</v>
      </c>
      <c r="N3" s="25">
        <v>2013</v>
      </c>
      <c r="O3" s="25">
        <v>2014</v>
      </c>
      <c r="P3" s="25">
        <v>2015</v>
      </c>
      <c r="Q3" s="25">
        <v>2016</v>
      </c>
      <c r="R3" s="25">
        <v>2017</v>
      </c>
      <c r="S3" s="25">
        <v>2018</v>
      </c>
      <c r="T3" s="25">
        <v>2019</v>
      </c>
      <c r="U3" s="25">
        <v>2020</v>
      </c>
      <c r="V3" s="25">
        <v>2021</v>
      </c>
      <c r="W3" s="1"/>
    </row>
    <row r="4" spans="1:23" ht="17.45" customHeight="1" x14ac:dyDescent="0.2">
      <c r="A4" s="26" t="s">
        <v>0</v>
      </c>
      <c r="B4" s="27">
        <v>218850</v>
      </c>
      <c r="C4" s="27">
        <v>275735</v>
      </c>
      <c r="D4" s="27">
        <v>307238</v>
      </c>
      <c r="E4" s="27">
        <v>332564</v>
      </c>
      <c r="F4" s="27">
        <v>320723</v>
      </c>
      <c r="G4" s="27">
        <v>331807</v>
      </c>
      <c r="H4" s="28">
        <v>318619</v>
      </c>
      <c r="I4" s="29">
        <f t="shared" ref="I4:N4" si="0">SUM(I6:I8)</f>
        <v>334337</v>
      </c>
      <c r="J4" s="29">
        <f t="shared" si="0"/>
        <v>322675</v>
      </c>
      <c r="K4" s="29">
        <f t="shared" si="0"/>
        <v>326210</v>
      </c>
      <c r="L4" s="29">
        <f t="shared" si="0"/>
        <v>325946</v>
      </c>
      <c r="M4" s="29">
        <f t="shared" si="0"/>
        <v>325118</v>
      </c>
      <c r="N4" s="29">
        <f t="shared" si="0"/>
        <v>327247</v>
      </c>
      <c r="O4" s="29">
        <f>SUM(O6:O8)</f>
        <v>315754</v>
      </c>
      <c r="P4" s="29">
        <f>SUM(P6:P8)</f>
        <v>315049</v>
      </c>
      <c r="Q4" s="29">
        <f>SUM(Q6:Q8)</f>
        <v>313047</v>
      </c>
      <c r="R4" s="29">
        <v>291747</v>
      </c>
      <c r="S4" s="29">
        <v>288943</v>
      </c>
      <c r="T4" s="29">
        <v>289030</v>
      </c>
      <c r="U4" s="29">
        <v>283108</v>
      </c>
      <c r="V4" s="29">
        <v>284414</v>
      </c>
      <c r="W4" s="1"/>
    </row>
    <row r="5" spans="1:23" ht="13.5" customHeight="1" x14ac:dyDescent="0.2">
      <c r="A5" s="18" t="s">
        <v>11</v>
      </c>
      <c r="B5" s="27"/>
      <c r="C5" s="27"/>
      <c r="D5" s="27"/>
      <c r="E5" s="27"/>
      <c r="F5" s="27"/>
      <c r="G5" s="27"/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1"/>
    </row>
    <row r="6" spans="1:23" ht="13.5" customHeight="1" x14ac:dyDescent="0.2">
      <c r="A6" s="18" t="s">
        <v>12</v>
      </c>
      <c r="B6" s="19">
        <v>95305</v>
      </c>
      <c r="C6" s="19">
        <v>119091</v>
      </c>
      <c r="D6" s="19">
        <v>126881</v>
      </c>
      <c r="E6" s="19">
        <v>141962</v>
      </c>
      <c r="F6" s="19">
        <v>125844</v>
      </c>
      <c r="G6" s="19">
        <v>136655</v>
      </c>
      <c r="H6" s="20">
        <v>120720</v>
      </c>
      <c r="I6" s="20">
        <v>135277</v>
      </c>
      <c r="J6" s="20">
        <v>121714</v>
      </c>
      <c r="K6" s="20">
        <v>120008</v>
      </c>
      <c r="L6" s="20">
        <v>117829</v>
      </c>
      <c r="M6" s="20">
        <v>117629</v>
      </c>
      <c r="N6" s="20">
        <v>119108</v>
      </c>
      <c r="O6" s="20">
        <v>109419</v>
      </c>
      <c r="P6" s="20">
        <v>106941</v>
      </c>
      <c r="Q6" s="20">
        <v>99054</v>
      </c>
      <c r="R6" s="20">
        <v>87250</v>
      </c>
      <c r="S6" s="20">
        <v>84932</v>
      </c>
      <c r="T6" s="20">
        <v>83170</v>
      </c>
      <c r="U6" s="20">
        <v>82190</v>
      </c>
      <c r="V6" s="20">
        <v>81932</v>
      </c>
      <c r="W6" s="1"/>
    </row>
    <row r="7" spans="1:23" ht="13.5" customHeight="1" x14ac:dyDescent="0.2">
      <c r="A7" s="18" t="s">
        <v>13</v>
      </c>
      <c r="B7" s="19"/>
      <c r="C7" s="19"/>
      <c r="D7" s="19"/>
      <c r="E7" s="19"/>
      <c r="F7" s="19"/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1"/>
    </row>
    <row r="8" spans="1:23" ht="13.5" customHeight="1" x14ac:dyDescent="0.2">
      <c r="A8" s="18" t="s">
        <v>14</v>
      </c>
      <c r="B8" s="19">
        <v>123545</v>
      </c>
      <c r="C8" s="19">
        <v>156644</v>
      </c>
      <c r="D8" s="19">
        <v>180357</v>
      </c>
      <c r="E8" s="19">
        <v>190602</v>
      </c>
      <c r="F8" s="19">
        <v>194879</v>
      </c>
      <c r="G8" s="19">
        <v>195152</v>
      </c>
      <c r="H8" s="20">
        <v>197899</v>
      </c>
      <c r="I8" s="20">
        <v>199060</v>
      </c>
      <c r="J8" s="20">
        <v>200961</v>
      </c>
      <c r="K8" s="20">
        <v>206202</v>
      </c>
      <c r="L8" s="20">
        <v>208117</v>
      </c>
      <c r="M8" s="20">
        <v>207489</v>
      </c>
      <c r="N8" s="20">
        <v>208139</v>
      </c>
      <c r="O8" s="20">
        <v>206335</v>
      </c>
      <c r="P8" s="20">
        <v>208108</v>
      </c>
      <c r="Q8" s="20">
        <v>213993</v>
      </c>
      <c r="R8" s="20">
        <v>204497</v>
      </c>
      <c r="S8" s="20">
        <v>204011</v>
      </c>
      <c r="T8" s="20">
        <v>205860</v>
      </c>
      <c r="U8" s="20">
        <v>200918</v>
      </c>
      <c r="V8" s="20">
        <v>202482</v>
      </c>
      <c r="W8" s="1"/>
    </row>
    <row r="9" spans="1:23" ht="17.45" customHeight="1" x14ac:dyDescent="0.2">
      <c r="A9" s="30" t="s">
        <v>1</v>
      </c>
      <c r="B9" s="27">
        <v>329578</v>
      </c>
      <c r="C9" s="27">
        <v>332958</v>
      </c>
      <c r="D9" s="27">
        <v>462828</v>
      </c>
      <c r="E9" s="27">
        <v>486139</v>
      </c>
      <c r="F9" s="27">
        <v>473902</v>
      </c>
      <c r="G9" s="27">
        <v>466227</v>
      </c>
      <c r="H9" s="28">
        <v>457139</v>
      </c>
      <c r="I9" s="31">
        <f t="shared" ref="I9:N9" si="1">SUM(I11:I13)</f>
        <v>472839</v>
      </c>
      <c r="J9" s="31">
        <f t="shared" si="1"/>
        <v>473594</v>
      </c>
      <c r="K9" s="31">
        <f t="shared" si="1"/>
        <v>476376</v>
      </c>
      <c r="L9" s="31">
        <f t="shared" si="1"/>
        <v>468644</v>
      </c>
      <c r="M9" s="31">
        <f t="shared" si="1"/>
        <v>460841</v>
      </c>
      <c r="N9" s="31">
        <f t="shared" si="1"/>
        <v>448924</v>
      </c>
      <c r="O9" s="31">
        <f>SUM(O11:O13)</f>
        <v>427544</v>
      </c>
      <c r="P9" s="31">
        <f>SUM(P11:P13)</f>
        <v>413091</v>
      </c>
      <c r="Q9" s="31">
        <f>SUM(Q11:Q13)</f>
        <v>411122</v>
      </c>
      <c r="R9" s="31">
        <v>391167</v>
      </c>
      <c r="S9" s="31">
        <v>378202</v>
      </c>
      <c r="T9" s="31">
        <v>378819</v>
      </c>
      <c r="U9" s="31">
        <v>341547</v>
      </c>
      <c r="V9" s="31">
        <v>362413</v>
      </c>
      <c r="W9" s="1"/>
    </row>
    <row r="10" spans="1:23" ht="13.5" customHeight="1" x14ac:dyDescent="0.2">
      <c r="A10" s="18" t="s">
        <v>11</v>
      </c>
      <c r="B10" s="27"/>
      <c r="C10" s="27"/>
      <c r="D10" s="27"/>
      <c r="E10" s="27"/>
      <c r="F10" s="27"/>
      <c r="G10" s="27"/>
      <c r="H10" s="28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1"/>
    </row>
    <row r="11" spans="1:23" ht="13.5" customHeight="1" x14ac:dyDescent="0.2">
      <c r="A11" s="18" t="s">
        <v>12</v>
      </c>
      <c r="B11" s="19">
        <v>186496</v>
      </c>
      <c r="C11" s="19">
        <v>201930</v>
      </c>
      <c r="D11" s="19">
        <v>310061</v>
      </c>
      <c r="E11" s="19">
        <v>312112</v>
      </c>
      <c r="F11" s="19">
        <v>278273</v>
      </c>
      <c r="G11" s="19">
        <v>262856</v>
      </c>
      <c r="H11" s="20">
        <v>265515</v>
      </c>
      <c r="I11" s="20">
        <v>277361</v>
      </c>
      <c r="J11" s="20">
        <v>274502</v>
      </c>
      <c r="K11" s="20">
        <v>276930</v>
      </c>
      <c r="L11" s="20">
        <v>262631</v>
      </c>
      <c r="M11" s="20">
        <v>256060</v>
      </c>
      <c r="N11" s="20">
        <v>233731</v>
      </c>
      <c r="O11" s="20">
        <v>218091</v>
      </c>
      <c r="P11" s="20">
        <v>211739</v>
      </c>
      <c r="Q11" s="20">
        <v>215950</v>
      </c>
      <c r="R11" s="20">
        <v>204662</v>
      </c>
      <c r="S11" s="20">
        <v>195970</v>
      </c>
      <c r="T11" s="20">
        <v>187413</v>
      </c>
      <c r="U11" s="20">
        <v>171602</v>
      </c>
      <c r="V11" s="20">
        <v>174873</v>
      </c>
      <c r="W11" s="1"/>
    </row>
    <row r="12" spans="1:23" ht="13.5" customHeight="1" x14ac:dyDescent="0.2">
      <c r="A12" s="18" t="s">
        <v>13</v>
      </c>
      <c r="B12" s="19"/>
      <c r="C12" s="19"/>
      <c r="D12" s="19"/>
      <c r="E12" s="19"/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1"/>
    </row>
    <row r="13" spans="1:23" ht="13.5" customHeight="1" thickBot="1" x14ac:dyDescent="0.25">
      <c r="A13" s="3" t="s">
        <v>14</v>
      </c>
      <c r="B13" s="32">
        <v>143082</v>
      </c>
      <c r="C13" s="32">
        <v>131028</v>
      </c>
      <c r="D13" s="32">
        <v>152767</v>
      </c>
      <c r="E13" s="32">
        <v>174027</v>
      </c>
      <c r="F13" s="32">
        <v>195629</v>
      </c>
      <c r="G13" s="32">
        <v>203371</v>
      </c>
      <c r="H13" s="32">
        <v>191624</v>
      </c>
      <c r="I13" s="32">
        <v>195478</v>
      </c>
      <c r="J13" s="32">
        <v>199092</v>
      </c>
      <c r="K13" s="32">
        <v>199446</v>
      </c>
      <c r="L13" s="32">
        <v>206013</v>
      </c>
      <c r="M13" s="32">
        <v>204781</v>
      </c>
      <c r="N13" s="32">
        <v>215193</v>
      </c>
      <c r="O13" s="32">
        <v>209453</v>
      </c>
      <c r="P13" s="32">
        <v>201352</v>
      </c>
      <c r="Q13" s="32">
        <v>195172</v>
      </c>
      <c r="R13" s="32">
        <v>186505</v>
      </c>
      <c r="S13" s="32">
        <v>182232</v>
      </c>
      <c r="T13" s="32">
        <v>191406</v>
      </c>
      <c r="U13" s="32">
        <v>169945</v>
      </c>
      <c r="V13" s="32">
        <v>187540</v>
      </c>
      <c r="W13" s="1"/>
    </row>
    <row r="14" spans="1:23" ht="13.5" customHeight="1" x14ac:dyDescent="0.2">
      <c r="A14" s="21" t="s">
        <v>38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3.5" customHeight="1" x14ac:dyDescent="0.2">
      <c r="A15" s="21" t="s">
        <v>54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9"/>
  <sheetViews>
    <sheetView showGridLines="0" workbookViewId="0">
      <selection activeCell="N22" sqref="N22"/>
    </sheetView>
  </sheetViews>
  <sheetFormatPr defaultRowHeight="12.75" x14ac:dyDescent="0.2"/>
  <sheetData>
    <row r="1" spans="1:1" x14ac:dyDescent="0.2">
      <c r="A1" s="1" t="s">
        <v>10</v>
      </c>
    </row>
    <row r="16" spans="1:1" ht="12" customHeight="1" x14ac:dyDescent="0.2"/>
    <row r="17" spans="1:1" ht="12" customHeight="1" x14ac:dyDescent="0.2"/>
    <row r="18" spans="1:1" ht="12" customHeight="1" x14ac:dyDescent="0.2">
      <c r="A18" s="21" t="s">
        <v>38</v>
      </c>
    </row>
    <row r="19" spans="1:1" ht="12" customHeight="1" x14ac:dyDescent="0.2">
      <c r="A19" s="21" t="s">
        <v>54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Home loans by sex of borrower</vt:lpstr>
      <vt:lpstr>Borrowers by sex and age</vt:lpstr>
      <vt:lpstr>Fig. Visits, loans by municip.</vt:lpstr>
      <vt:lpstr>Events</vt:lpstr>
      <vt:lpstr>Type of literature 2008-</vt:lpstr>
      <vt:lpstr>Place of library 1985-</vt:lpstr>
      <vt:lpstr>Fig. Home loans, holdings 1965-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2020-04-27T13:03:26Z</cp:lastPrinted>
  <dcterms:created xsi:type="dcterms:W3CDTF">2006-07-25T08:25:55Z</dcterms:created>
  <dcterms:modified xsi:type="dcterms:W3CDTF">2022-04-26T10:18:38Z</dcterms:modified>
</cp:coreProperties>
</file>