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1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2.xml" ContentType="application/vnd.openxmlformats-officedocument.drawingml.chart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emsidan\Excelfiler\Färdiga filer\Val\"/>
    </mc:Choice>
  </mc:AlternateContent>
  <xr:revisionPtr revIDLastSave="0" documentId="13_ncr:1_{88C5A872-4388-4883-AE69-0403B8386F6D}" xr6:coauthVersionLast="41" xr6:coauthVersionMax="41" xr10:uidLastSave="{00000000-0000-0000-0000-000000000000}"/>
  <bookViews>
    <workbookView xWindow="4245" yWindow="4245" windowWidth="21600" windowHeight="12735" tabRatio="979" firstSheet="16" activeTab="38" xr2:uid="{00000000-000D-0000-FFFF-FFFF00000000}"/>
  </bookViews>
  <sheets>
    <sheet name="Beskrivning av statistiken" sheetId="34" r:id="rId1"/>
    <sheet name="1907" sheetId="33" r:id="rId2"/>
    <sheet name="1908" sheetId="32" r:id="rId3"/>
    <sheet name="1909" sheetId="31" r:id="rId4"/>
    <sheet name="1910" sheetId="30" r:id="rId5"/>
    <sheet name="1911" sheetId="29" r:id="rId6"/>
    <sheet name="1913" sheetId="28" r:id="rId7"/>
    <sheet name="1916" sheetId="27" r:id="rId8"/>
    <sheet name="1917" sheetId="26" r:id="rId9"/>
    <sheet name="1919" sheetId="25" r:id="rId10"/>
    <sheet name="1922" sheetId="24" r:id="rId11"/>
    <sheet name="1924" sheetId="23" r:id="rId12"/>
    <sheet name="1927" sheetId="22" r:id="rId13"/>
    <sheet name="1929" sheetId="21" r:id="rId14"/>
    <sheet name="1930" sheetId="20" r:id="rId15"/>
    <sheet name="1933" sheetId="19" r:id="rId16"/>
    <sheet name="1936" sheetId="18" r:id="rId17"/>
    <sheet name="1939" sheetId="17" r:id="rId18"/>
    <sheet name="1945" sheetId="16" r:id="rId19"/>
    <sheet name="1948" sheetId="15" r:id="rId20"/>
    <sheet name="1951" sheetId="14" r:id="rId21"/>
    <sheet name="1954" sheetId="13" r:id="rId22"/>
    <sheet name="1958" sheetId="12" r:id="rId23"/>
    <sheet name="1962" sheetId="1" r:id="rId24"/>
    <sheet name="1966" sheetId="2" r:id="rId25"/>
    <sheet name="1970" sheetId="3" r:id="rId26"/>
    <sheet name="1972" sheetId="4" r:id="rId27"/>
    <sheet name="1975" sheetId="5" r:id="rId28"/>
    <sheet name="1979" sheetId="6" r:id="rId29"/>
    <sheet name="1983" sheetId="7" r:id="rId30"/>
    <sheet name="1987" sheetId="8" r:id="rId31"/>
    <sheet name="1991" sheetId="9" r:id="rId32"/>
    <sheet name="1995" sheetId="10" r:id="rId33"/>
    <sheet name="1999" sheetId="38" r:id="rId34"/>
    <sheet name="2003" sheetId="39" r:id="rId35"/>
    <sheet name="2007" sheetId="40" r:id="rId36"/>
    <sheet name="2011" sheetId="41" r:id="rId37"/>
    <sheet name="2015" sheetId="43" r:id="rId38"/>
    <sheet name="2019" sheetId="42" r:id="rId39"/>
  </sheets>
  <externalReferences>
    <externalReference r:id="rId40"/>
    <externalReference r:id="rId41"/>
    <externalReference r:id="rId4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42" l="1"/>
  <c r="H43" i="42" s="1"/>
  <c r="H16" i="42"/>
  <c r="J21" i="42"/>
  <c r="K21" i="42"/>
  <c r="H22" i="42"/>
  <c r="B30" i="42"/>
  <c r="K30" i="42" s="1"/>
  <c r="C33" i="42"/>
  <c r="B26" i="42"/>
  <c r="H26" i="42" s="1"/>
  <c r="B25" i="42"/>
  <c r="H25" i="42" s="1"/>
  <c r="B22" i="42"/>
  <c r="J22" i="42" s="1"/>
  <c r="B21" i="42"/>
  <c r="H21" i="42" s="1"/>
  <c r="B18" i="42"/>
  <c r="J18" i="42" s="1"/>
  <c r="B17" i="42"/>
  <c r="H17" i="42" s="1"/>
  <c r="F33" i="42"/>
  <c r="F32" i="42"/>
  <c r="D33" i="42"/>
  <c r="D32" i="42"/>
  <c r="D31" i="42" s="1"/>
  <c r="D34" i="42" s="1"/>
  <c r="B16" i="42"/>
  <c r="K16" i="42" s="1"/>
  <c r="B19" i="42"/>
  <c r="K19" i="42" s="1"/>
  <c r="B20" i="42"/>
  <c r="H20" i="42" s="1"/>
  <c r="B23" i="42"/>
  <c r="J23" i="42" s="1"/>
  <c r="B24" i="42"/>
  <c r="H24" i="42" s="1"/>
  <c r="B27" i="42"/>
  <c r="J27" i="42" s="1"/>
  <c r="B28" i="42"/>
  <c r="J28" i="42" s="1"/>
  <c r="B15" i="42"/>
  <c r="K15" i="42" s="1"/>
  <c r="J20" i="42" l="1"/>
  <c r="H28" i="42"/>
  <c r="J19" i="42"/>
  <c r="H19" i="42"/>
  <c r="H23" i="42"/>
  <c r="J17" i="42"/>
  <c r="K22" i="42"/>
  <c r="J16" i="42"/>
  <c r="K24" i="42"/>
  <c r="H15" i="42"/>
  <c r="J30" i="42"/>
  <c r="J24" i="42"/>
  <c r="J15" i="42"/>
  <c r="H30" i="42"/>
  <c r="K26" i="42"/>
  <c r="K18" i="42"/>
  <c r="J26" i="42"/>
  <c r="K23" i="42"/>
  <c r="K20" i="42"/>
  <c r="K17" i="42"/>
  <c r="K25" i="42"/>
  <c r="K28" i="42"/>
  <c r="J25" i="42"/>
  <c r="F31" i="42"/>
  <c r="B32" i="42"/>
  <c r="K32" i="42" s="1"/>
  <c r="B29" i="42"/>
  <c r="C32" i="42"/>
  <c r="C31" i="42" l="1"/>
  <c r="H32" i="42"/>
  <c r="F34" i="42"/>
  <c r="J32" i="42"/>
  <c r="B33" i="42"/>
  <c r="B31" i="42" s="1"/>
  <c r="H29" i="42"/>
  <c r="J29" i="42"/>
  <c r="K29" i="42"/>
  <c r="B34" i="42" l="1"/>
  <c r="J34" i="42" s="1"/>
  <c r="J31" i="42"/>
  <c r="K31" i="42"/>
  <c r="H33" i="42"/>
  <c r="J33" i="42"/>
  <c r="K33" i="42"/>
  <c r="C34" i="42"/>
  <c r="H31" i="42"/>
  <c r="H34" i="42" l="1"/>
  <c r="K34" i="42"/>
  <c r="H32" i="20" l="1"/>
  <c r="F32" i="20"/>
  <c r="D32" i="20"/>
  <c r="C32" i="20"/>
  <c r="H31" i="20"/>
  <c r="H33" i="20" s="1"/>
  <c r="F31" i="20"/>
  <c r="L31" i="20" s="1"/>
  <c r="D31" i="20"/>
  <c r="K31" i="20" s="1"/>
  <c r="C31" i="20"/>
  <c r="C33" i="20" s="1"/>
  <c r="H30" i="20"/>
  <c r="F30" i="20"/>
  <c r="D30" i="20"/>
  <c r="C30" i="20"/>
  <c r="B29" i="20"/>
  <c r="J29" i="20" s="1"/>
  <c r="K29" i="20"/>
  <c r="L28" i="20"/>
  <c r="B28" i="20"/>
  <c r="M28" i="20" s="1"/>
  <c r="B27" i="20"/>
  <c r="K27" i="20"/>
  <c r="B26" i="20"/>
  <c r="J26" i="20" s="1"/>
  <c r="L26" i="20"/>
  <c r="B25" i="20"/>
  <c r="J25" i="20" s="1"/>
  <c r="M25" i="20"/>
  <c r="B24" i="20"/>
  <c r="M24" i="20" s="1"/>
  <c r="B23" i="20"/>
  <c r="K23" i="20"/>
  <c r="B22" i="20"/>
  <c r="K22" i="20" s="1"/>
  <c r="L22" i="20"/>
  <c r="B21" i="20"/>
  <c r="M21" i="20" s="1"/>
  <c r="B20" i="20"/>
  <c r="L20" i="20" s="1"/>
  <c r="B19" i="20"/>
  <c r="L19" i="20" s="1"/>
  <c r="K19" i="20"/>
  <c r="B18" i="20"/>
  <c r="L18" i="20" s="1"/>
  <c r="B17" i="20"/>
  <c r="M17" i="20"/>
  <c r="B16" i="20"/>
  <c r="K16" i="20" s="1"/>
  <c r="B15" i="20"/>
  <c r="J15" i="20" s="1"/>
  <c r="K15" i="20"/>
  <c r="B14" i="20"/>
  <c r="L14" i="20" s="1"/>
  <c r="J28" i="20"/>
  <c r="J20" i="20"/>
  <c r="L23" i="20"/>
  <c r="K28" i="20"/>
  <c r="K17" i="20"/>
  <c r="K24" i="20"/>
  <c r="L15" i="20"/>
  <c r="J17" i="20"/>
  <c r="L27" i="20"/>
  <c r="J18" i="20"/>
  <c r="B31" i="20"/>
  <c r="M16" i="20"/>
  <c r="L17" i="20"/>
  <c r="K18" i="20"/>
  <c r="J23" i="20"/>
  <c r="K26" i="20"/>
  <c r="J27" i="20"/>
  <c r="L29" i="20"/>
  <c r="M22" i="20"/>
  <c r="M26" i="20"/>
  <c r="M15" i="20"/>
  <c r="J22" i="20"/>
  <c r="M23" i="20"/>
  <c r="M27" i="20"/>
  <c r="M29" i="20"/>
  <c r="B30" i="20" l="1"/>
  <c r="D33" i="20"/>
  <c r="J31" i="20"/>
  <c r="M31" i="20"/>
  <c r="L25" i="20"/>
  <c r="M18" i="20"/>
  <c r="K25" i="20"/>
  <c r="J16" i="20"/>
  <c r="M20" i="20"/>
  <c r="K14" i="20"/>
  <c r="F33" i="20"/>
  <c r="L16" i="20"/>
  <c r="K20" i="20"/>
  <c r="J24" i="20"/>
  <c r="L24" i="20"/>
  <c r="J14" i="20"/>
  <c r="J21" i="20"/>
  <c r="K21" i="20"/>
  <c r="M14" i="20"/>
  <c r="L21" i="20"/>
  <c r="B32" i="20"/>
  <c r="B33" i="20" s="1"/>
  <c r="J19" i="20"/>
  <c r="M19" i="20"/>
  <c r="M33" i="20" l="1"/>
  <c r="J33" i="20"/>
  <c r="K33" i="20"/>
  <c r="L33" i="20"/>
  <c r="M30" i="20"/>
  <c r="K30" i="20"/>
  <c r="L30" i="20"/>
  <c r="J30" i="20"/>
  <c r="L32" i="20"/>
  <c r="M32" i="20"/>
  <c r="K32" i="20"/>
  <c r="J32" i="20"/>
</calcChain>
</file>

<file path=xl/sharedStrings.xml><?xml version="1.0" encoding="utf-8"?>
<sst xmlns="http://schemas.openxmlformats.org/spreadsheetml/2006/main" count="2627" uniqueCount="701">
  <si>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</si>
  <si>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</si>
  <si>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</si>
  <si>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</si>
  <si>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</si>
  <si>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</si>
  <si>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</si>
  <si>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</si>
  <si>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</si>
  <si>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</si>
  <si>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</si>
  <si>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</si>
  <si>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</si>
  <si>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</si>
  <si>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</si>
  <si>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</si>
  <si>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</si>
  <si>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Totalt</t>
  </si>
  <si>
    <t>Summa</t>
  </si>
  <si>
    <t>Röstberättigade</t>
  </si>
  <si>
    <t>Röstande</t>
  </si>
  <si>
    <t>Förhandsröster</t>
  </si>
  <si>
    <t>Landskommunerna</t>
  </si>
  <si>
    <t>Källa: Statistisk årsbok för Åland 1995</t>
  </si>
  <si>
    <t>Socialdemokraterna</t>
  </si>
  <si>
    <t>Liberalerna</t>
  </si>
  <si>
    <t>Antal</t>
  </si>
  <si>
    <t>Gunnar Jansson</t>
  </si>
  <si>
    <t>Källa: Statistisk årsbok för Åland 1992</t>
  </si>
  <si>
    <t>Centern</t>
  </si>
  <si>
    <t>Lista C</t>
  </si>
  <si>
    <t>Källa: Statistikcentralens databaser</t>
  </si>
  <si>
    <t>Källa: Ålandstidningen 17 mars 1987</t>
  </si>
  <si>
    <t>Källa: Statistikcentralens databaser och Statistisk årsbok för Åland 1984</t>
  </si>
  <si>
    <t>Gunnar Häggblom</t>
  </si>
  <si>
    <t>Källa: Ålandstidningen 22 mars 1983</t>
  </si>
  <si>
    <t>Kandidat</t>
  </si>
  <si>
    <t>Suppleant</t>
  </si>
  <si>
    <t>Källa: Statistisk årsbok för Åland 1982</t>
  </si>
  <si>
    <t>DFFF</t>
  </si>
  <si>
    <t>Åländsk samling</t>
  </si>
  <si>
    <t>Lib.</t>
  </si>
  <si>
    <t>FS</t>
  </si>
  <si>
    <t>Röster</t>
  </si>
  <si>
    <t>− Skärgården</t>
  </si>
  <si>
    <t>Poströster</t>
  </si>
  <si>
    <t>Åland</t>
  </si>
  <si>
    <t>Källa: Statistisk årsbok för Finland 1981</t>
  </si>
  <si>
    <t>Källa: Statistisk årsbok för Finland 1977</t>
  </si>
  <si>
    <t>Evald Häggblom</t>
  </si>
  <si>
    <t>Folke Woivalin</t>
  </si>
  <si>
    <t>Sven Lemberg</t>
  </si>
  <si>
    <t>Tage Boman</t>
  </si>
  <si>
    <t>Källa: Ålandstidningen 8 januari 1972</t>
  </si>
  <si>
    <t>Källa: Statistisk årsbok för Finland 1974</t>
  </si>
  <si>
    <t>SL</t>
  </si>
  <si>
    <t>EH</t>
  </si>
  <si>
    <t>Källa: Statistisk årsbok för Finland 1970</t>
  </si>
  <si>
    <t>Elis Andersson</t>
  </si>
  <si>
    <t>Rickard Lindroth</t>
  </si>
  <si>
    <t>Källa: Ålandstidningen 17 mars 1970</t>
  </si>
  <si>
    <t>EA</t>
  </si>
  <si>
    <t>OL</t>
  </si>
  <si>
    <t>RL</t>
  </si>
  <si>
    <t>Källa: Ålandstidningen 21 oktober 1966</t>
  </si>
  <si>
    <t>Källa: Ålandstidningen 6 februari 1962</t>
  </si>
  <si>
    <t>Harry Lindfors</t>
  </si>
  <si>
    <t>Utdragsröster</t>
  </si>
  <si>
    <t>Källa: Ålandstidningen 6 och 10 februari 1962</t>
  </si>
  <si>
    <t>Källa: Statistisk årsbok för Finland 1959</t>
  </si>
  <si>
    <t>Sjukhusen</t>
  </si>
  <si>
    <t>Arthur Larson</t>
  </si>
  <si>
    <t>Tore Hansen</t>
  </si>
  <si>
    <t>Rauha Åkerblom</t>
  </si>
  <si>
    <t>Källa: Ålandstidningen 10 juli 1958</t>
  </si>
  <si>
    <t>Valter Nordas</t>
  </si>
  <si>
    <t>Källa: Statistisk årsbok för Finland 1955</t>
  </si>
  <si>
    <t>Källa: Ålandstidningen 11 mars 1954</t>
  </si>
  <si>
    <t>Källa: Ålandstidningen 10 juli 1948</t>
  </si>
  <si>
    <t>Atos Wirtanen</t>
  </si>
  <si>
    <t>Törngren Ralf</t>
  </si>
  <si>
    <t>Åbo</t>
  </si>
  <si>
    <t>Hollsten Ture</t>
  </si>
  <si>
    <t>Dragsfjärd</t>
  </si>
  <si>
    <t>Ersättare</t>
  </si>
  <si>
    <t>Namn</t>
  </si>
  <si>
    <t>Jämförelsetal</t>
  </si>
  <si>
    <t>Roine Eino</t>
  </si>
  <si>
    <t>Perkonoja Mauritz</t>
  </si>
  <si>
    <t>Kulovaara Urho</t>
  </si>
  <si>
    <t>Helenius Yrjö Mikael</t>
  </si>
  <si>
    <t>Forss Uno</t>
  </si>
  <si>
    <t>Helsingfors</t>
  </si>
  <si>
    <t>Simula Samuli</t>
  </si>
  <si>
    <t>Jussila Mauno</t>
  </si>
  <si>
    <t>Jokinen Kalle</t>
  </si>
  <si>
    <t>Suontausta Yrjö</t>
  </si>
  <si>
    <t>Tyrni Toivo</t>
  </si>
  <si>
    <t>Lehtokoski Aino</t>
  </si>
  <si>
    <t>Aaltonen Aimo</t>
  </si>
  <si>
    <t>Pargas</t>
  </si>
  <si>
    <t>Leppa Leo</t>
  </si>
  <si>
    <t>Pilppula J Erland</t>
  </si>
  <si>
    <t>Kulmala Jalmari</t>
  </si>
  <si>
    <t>Salo</t>
  </si>
  <si>
    <t>Metsäranta Vihtori</t>
  </si>
  <si>
    <t>Nevalainen Anna</t>
  </si>
  <si>
    <t>Källa: Ålandstidningen 7 april 1945</t>
  </si>
  <si>
    <t>Källa: Statistisk årsbok för Finland 1946-47</t>
  </si>
  <si>
    <t>Källa: Finlands officiella statistik - valstatistik riksdagsvalen år 1939 och 1945</t>
  </si>
  <si>
    <t>Riksdagsvalet 1945. Invalda i Åbo läns södra valkrets</t>
  </si>
  <si>
    <t>Soc</t>
  </si>
  <si>
    <t>Källa: Ålandstidningen 6 juli 1939</t>
  </si>
  <si>
    <t>Källa: Statistisk årsbok för Finland 1942</t>
  </si>
  <si>
    <t>Malkamäki M E</t>
  </si>
  <si>
    <t>Mattsson Herman</t>
  </si>
  <si>
    <t>Perho Kustaa</t>
  </si>
  <si>
    <t>Kilpeläinen Kaarlo Edvard</t>
  </si>
  <si>
    <t>Karvetti Einari</t>
  </si>
  <si>
    <t>Haavio Jaakko</t>
  </si>
  <si>
    <t>Yläne</t>
  </si>
  <si>
    <t>Laurén K F</t>
  </si>
  <si>
    <t>Kivimäki T M</t>
  </si>
  <si>
    <t>Toivola Urho</t>
  </si>
  <si>
    <t>Lindström Gottfrid</t>
  </si>
  <si>
    <t>Dalsbruk</t>
  </si>
  <si>
    <t>Colliander Rafael</t>
  </si>
  <si>
    <t>Saarinen Yrjö</t>
  </si>
  <si>
    <t>Kalkas Ilmo</t>
  </si>
  <si>
    <t>Jokinen Emil</t>
  </si>
  <si>
    <t>Källa: Ålandstidningen 18 juli 1936</t>
  </si>
  <si>
    <t>Herman Mattsson</t>
  </si>
  <si>
    <t>Johannes Holmberg</t>
  </si>
  <si>
    <t>Källa: Ålandstidningen 4 juli 1936</t>
  </si>
  <si>
    <t>Riksdagsvalet 1936. Invalda i Åbo läns södra valkrets</t>
  </si>
  <si>
    <t>Parti</t>
  </si>
  <si>
    <t>Molin Knut</t>
  </si>
  <si>
    <t>S:t Marie</t>
  </si>
  <si>
    <t>Letala</t>
  </si>
  <si>
    <t>Aaltonen Aleksius</t>
  </si>
  <si>
    <t>Bjärnå</t>
  </si>
  <si>
    <t>Nådendal</t>
  </si>
  <si>
    <t>Virmo</t>
  </si>
  <si>
    <t>S:t Bertils</t>
  </si>
  <si>
    <t>Roos</t>
  </si>
  <si>
    <t>Källa: Ålandstidningen 19 augusti 1933</t>
  </si>
  <si>
    <t>Saarinen Paavo</t>
  </si>
  <si>
    <t>Kaskinen Juho</t>
  </si>
  <si>
    <t>Forsberg Anders</t>
  </si>
  <si>
    <t>Sahlstein Georg Karl Gunnar</t>
  </si>
  <si>
    <t>Raumo</t>
  </si>
  <si>
    <t>Reso</t>
  </si>
  <si>
    <t>Källa: Ålandstidningen 8 oktober 1930</t>
  </si>
  <si>
    <t>Palmer Conrad</t>
  </si>
  <si>
    <t>Aarnio Kaarlo Ernesti</t>
  </si>
  <si>
    <t>Nykyrko</t>
  </si>
  <si>
    <t>Kulmala Kalle</t>
  </si>
  <si>
    <t>Kuusioki</t>
  </si>
  <si>
    <t>Juvonen Johannes</t>
  </si>
  <si>
    <t>Lindberg Julius</t>
  </si>
  <si>
    <t>Kyrkslätt</t>
  </si>
  <si>
    <t>Lettala</t>
  </si>
  <si>
    <t>Halén Verner Robert</t>
  </si>
  <si>
    <t>S:t Karins</t>
  </si>
  <si>
    <t>Laurén Karl F</t>
  </si>
  <si>
    <t>Sundström Fanny</t>
  </si>
  <si>
    <t>Bock Herman</t>
  </si>
  <si>
    <t>Uskela</t>
  </si>
  <si>
    <t>Heikkilä Bernhard</t>
  </si>
  <si>
    <t>Rusko</t>
  </si>
  <si>
    <t>Hellberg Kustaa</t>
  </si>
  <si>
    <t>Halikko</t>
  </si>
  <si>
    <t>Källa: Ålandstidningen 20 juli 1929</t>
  </si>
  <si>
    <t>Riksdagsvalet 1929. Invalda i Åbo läns södra valkrets</t>
  </si>
  <si>
    <t>Lehtinen Mooses Evert</t>
  </si>
  <si>
    <t>Nykyrka</t>
  </si>
  <si>
    <t>Päiviö Juho</t>
  </si>
  <si>
    <t>Pemar</t>
  </si>
  <si>
    <t>Kuusjoki</t>
  </si>
  <si>
    <t>Salminen O A</t>
  </si>
  <si>
    <t>Töfsala</t>
  </si>
  <si>
    <t>Ryti Risto</t>
  </si>
  <si>
    <t>Nuormaa Hilja</t>
  </si>
  <si>
    <t>Latvala Jaakko Wilhelm</t>
  </si>
  <si>
    <t>Kullberg Berndt</t>
  </si>
  <si>
    <t>Karlsson August</t>
  </si>
  <si>
    <t>Leino Frans Johannes</t>
  </si>
  <si>
    <t>Källa: Ålandstidningen 20 juli 1927</t>
  </si>
  <si>
    <t>Preliminära röstetal</t>
  </si>
  <si>
    <t>Källa: Ålandstidningen 9 juli 1927</t>
  </si>
  <si>
    <t>Riksdagsvalet 1927. Kandidater från Åland</t>
  </si>
  <si>
    <t>Riksdagsvalet 1927. Invalda i Åbo läns södra valkrets</t>
  </si>
  <si>
    <t>Vuolijoki Väinö</t>
  </si>
  <si>
    <t>Hyvinge</t>
  </si>
  <si>
    <t>Wahlstén Edvin</t>
  </si>
  <si>
    <t>Andersson Amos</t>
  </si>
  <si>
    <t>Tulenheimo Eino</t>
  </si>
  <si>
    <t>Virtanen Kustaa</t>
  </si>
  <si>
    <t>Koski</t>
  </si>
  <si>
    <t>Kivimäki Toivo M</t>
  </si>
  <si>
    <t>Lokalaks</t>
  </si>
  <si>
    <t>Kataja Kustaa</t>
  </si>
  <si>
    <t>Bergroth Waldemar</t>
  </si>
  <si>
    <t>Wehmo</t>
  </si>
  <si>
    <t>Annala Valentin</t>
  </si>
  <si>
    <t>Rannikko Juho</t>
  </si>
  <si>
    <t>Källa: Ålandstidningen 19 april 1924</t>
  </si>
  <si>
    <t>Källa: Ålandstidningen 12 april 1924</t>
  </si>
  <si>
    <t>Källa: Ålandstidningen 26 april 1924</t>
  </si>
  <si>
    <t>Riksdagsvalet 1924. Invalda i Åbo läns södra valkrets</t>
  </si>
  <si>
    <t>Mäkinen Hjalmar</t>
  </si>
  <si>
    <t>Rantala Kaarlo</t>
  </si>
  <si>
    <t>Kaarne Antti</t>
  </si>
  <si>
    <t>Vehmo</t>
  </si>
  <si>
    <t>Häggman Ossian</t>
  </si>
  <si>
    <t>Penttilä Antti</t>
  </si>
  <si>
    <t>Mannio Niilo</t>
  </si>
  <si>
    <t>Kivilinna Väinö</t>
  </si>
  <si>
    <t>Jyväskylä</t>
  </si>
  <si>
    <t>Nurminen Laura</t>
  </si>
  <si>
    <t>Nyberg Johannes</t>
  </si>
  <si>
    <t>Roos Samuel Wilhelm</t>
  </si>
  <si>
    <t>Hannula Väinö</t>
  </si>
  <si>
    <t>Latvala J V</t>
  </si>
  <si>
    <t>Aalto Kalle Nestori</t>
  </si>
  <si>
    <t>Riksdagsvalet 1922. Invalda i Åbo läns södra valkrets</t>
  </si>
  <si>
    <t>Schybergson E</t>
  </si>
  <si>
    <t>Sundblom Julius</t>
  </si>
  <si>
    <t>Roos S W</t>
  </si>
  <si>
    <t>Källa: Ålandstidningen 13 oktober 1917</t>
  </si>
  <si>
    <t>Källa: Finlands officiella statistik - valstatistik riksdagsvalen år 1917</t>
  </si>
  <si>
    <t>Forselles</t>
  </si>
  <si>
    <t xml:space="preserve">Isaksson </t>
  </si>
  <si>
    <t>Hedberg John</t>
  </si>
  <si>
    <t>Isaksson W</t>
  </si>
  <si>
    <t>af Forselles Jenny</t>
  </si>
  <si>
    <t>von Born V M</t>
  </si>
  <si>
    <t>Källa: Ålandstidningen 14 januari 1911</t>
  </si>
  <si>
    <t>Neovius Dagmar</t>
  </si>
  <si>
    <t>Aschan O eller Hedberg John</t>
  </si>
  <si>
    <t>Källa: Ålandstidningen 12 februari 1910</t>
  </si>
  <si>
    <t>Käpy Aleksi</t>
  </si>
  <si>
    <t>Eloranta Evert</t>
  </si>
  <si>
    <t>Hirvikanta Valde</t>
  </si>
  <si>
    <t>Nuorteva Santeri</t>
  </si>
  <si>
    <t>Stenström Fredrik</t>
  </si>
  <si>
    <t>Mikkola Antti</t>
  </si>
  <si>
    <t>Helenius-Seppäla Matti</t>
  </si>
  <si>
    <t>Sipilä Frans Vilho</t>
  </si>
  <si>
    <t>Aalle Ida</t>
  </si>
  <si>
    <t>Aitamurto J A</t>
  </si>
  <si>
    <t>Källa: Ålandstidningen 26 maj 1909</t>
  </si>
  <si>
    <t>Lantdagsvalet 1909. Invalda i Åbo läns södra valkrets</t>
  </si>
  <si>
    <t>Hjelt August Johannes</t>
  </si>
  <si>
    <t>Tainio Taavi</t>
  </si>
  <si>
    <t>Rosenqvist Vilhelm Teodor</t>
  </si>
  <si>
    <t>Gripenberg Aleksandra</t>
  </si>
  <si>
    <t>Stigzelius Erik Albert</t>
  </si>
  <si>
    <t>Heikkilä Seth</t>
  </si>
  <si>
    <t>Källa: Ålandstidningen 18 och 22 juli 1908</t>
  </si>
  <si>
    <t>Lantdagsvalet 1908. Invalda i Åbo läns södra valkrets</t>
  </si>
  <si>
    <t>Gripenberg Alexandra</t>
  </si>
  <si>
    <t>Rosenqvist Wilhelm Teodor</t>
  </si>
  <si>
    <t>Karlsson Karl Julian</t>
  </si>
  <si>
    <t>Knuutila Kaarle</t>
  </si>
  <si>
    <t>Schultz Oskar A N</t>
  </si>
  <si>
    <t>Heininen Kaarle</t>
  </si>
  <si>
    <t>Källa: Ålandstidningen 6 och 10 april 1907</t>
  </si>
  <si>
    <t>Lantdagsvalet 1907. Invalda i Åbo läns södra valkrets</t>
  </si>
  <si>
    <t>Landskomm.</t>
  </si>
  <si>
    <t>Kvinnor</t>
  </si>
  <si>
    <t>Män</t>
  </si>
  <si>
    <t>Johan Sjöblom</t>
  </si>
  <si>
    <t>Hugo Johansson</t>
  </si>
  <si>
    <t>Valdeltagande, procent</t>
  </si>
  <si>
    <t>Procent</t>
  </si>
  <si>
    <t>Källa: Statistisk årsbok för Finland 1966</t>
  </si>
  <si>
    <r>
      <rPr>
        <sz val="9"/>
        <color indexed="8"/>
        <rFont val="Calibri"/>
        <family val="2"/>
      </rPr>
      <t xml:space="preserve">− </t>
    </r>
    <r>
      <rPr>
        <sz val="9"/>
        <color indexed="8"/>
        <rFont val="Calibri"/>
        <family val="2"/>
      </rPr>
      <t>Landsbygden</t>
    </r>
  </si>
  <si>
    <t>Richard Lindroth</t>
  </si>
  <si>
    <t>Not: Preliminära siffror. Utdragsrösterna saknas</t>
  </si>
  <si>
    <t>Riksdagsvalet 1966. Kandidaternas röster efter kommun</t>
  </si>
  <si>
    <t>-</t>
  </si>
  <si>
    <t>Vald</t>
  </si>
  <si>
    <t>Godkända röster sammanlagt</t>
  </si>
  <si>
    <t>Not: Preliminära siffror</t>
  </si>
  <si>
    <t>Källa: Kimmo Grönlund 2011, Språk och politisk mobilisering</t>
  </si>
  <si>
    <t>Källa: Statistisk årsbok för Finland 1962</t>
  </si>
  <si>
    <t>Riksdagsvalet 1962. Kandidaternas resultat</t>
  </si>
  <si>
    <t>Riksdagsvalet 1962. Kandidaternas röster efter kommun</t>
  </si>
  <si>
    <t>Riksdagsvalet 1958. Kandidaternas röster efter kommun</t>
  </si>
  <si>
    <t>Riksdagsvalet 1954. Kandidaternas röster efter kommun</t>
  </si>
  <si>
    <t>Källa: Statistisk årsbok för Finland 1952</t>
  </si>
  <si>
    <t>Riksdagsvalet 1951. Kandidaternas röster efter kommun</t>
  </si>
  <si>
    <t>Riksdagsvalet 1951.  Kandidaternas resultat</t>
  </si>
  <si>
    <t>Källa: Statistisk årsbok för Finland 1949</t>
  </si>
  <si>
    <t>Riksdagsvalet 1948. Kandidaternas röster efter kommun</t>
  </si>
  <si>
    <t>Paul E Paulson</t>
  </si>
  <si>
    <t>Riksdagsvalet 1939. Kandidaternas röster efter kommun</t>
  </si>
  <si>
    <t>Riksdagsvalet 1933. Kandidaternas röster efter kommun</t>
  </si>
  <si>
    <t>Riksdagsvalet 1933. Kandidaternas resultat</t>
  </si>
  <si>
    <t>Riksdagsvalet 1966. Röstberättigade och valdeltagande efter region och kön</t>
  </si>
  <si>
    <t>Riksdagsvalet 1962. Röstberättigade och valdeltagande efter region och kön</t>
  </si>
  <si>
    <t>Riksdagsvalet 1958. Röstberättigade och valdeltagande efter region och kön</t>
  </si>
  <si>
    <t>Riksdagsvalet 1954. Röstberättigade och valdeltagande efter region och kön</t>
  </si>
  <si>
    <t>Riksdagsvalet 1951. Röstberättigade och valdeltagande efter region och kön</t>
  </si>
  <si>
    <t>Riksdagsvalet 1948. Röstberättigade och valdeltagande efter region och kön</t>
  </si>
  <si>
    <t>Riksdagsvalet 1945. Röstberättigade och valdeltagande efter region och kön</t>
  </si>
  <si>
    <t>Riksdagsvalet 1939. Röstberättigade och valdeltagande efter region och kön</t>
  </si>
  <si>
    <t>Riksdagsvalet 1936. Röstberättigade och valdeltagande efter region och kön</t>
  </si>
  <si>
    <t>Riksdagsvalet 1933. Röstberättigade och valdeltagande efter region och kön</t>
  </si>
  <si>
    <t xml:space="preserve">Riksdagsvalet 1966. Kandidaternas resultat </t>
  </si>
  <si>
    <t xml:space="preserve">Riksdagsvalet 1954.  Kandidaternas resultat </t>
  </si>
  <si>
    <t xml:space="preserve">Riksdagsvalet 1948.  Kandidaternas resultat </t>
  </si>
  <si>
    <t xml:space="preserve">Riksdagsvalet 1939.  Kandidaternas resultat </t>
  </si>
  <si>
    <t>Riksdagsvalet 1930. Röstberättigade och valdeltagande efter region och kön</t>
  </si>
  <si>
    <t xml:space="preserve">Torsten Rothberg </t>
  </si>
  <si>
    <t xml:space="preserve">Anders Forsberg </t>
  </si>
  <si>
    <t xml:space="preserve">Carl Karlsson </t>
  </si>
  <si>
    <t>Riksdagsvalet 1930. Kandidaternas röster efter kommun</t>
  </si>
  <si>
    <t>Riksdagsvalet 1930. Kandidaternas resultat</t>
  </si>
  <si>
    <t xml:space="preserve">Godkända röster sammanlagt </t>
  </si>
  <si>
    <t>Riksdagsvalet 1929. Röstberättigade och valdeltagande efter region och kön</t>
  </si>
  <si>
    <t>Riksdagsvalet 1927. Röstberättigade och valdeltagande efter region och kön</t>
  </si>
  <si>
    <t>Källa:  Statistisk årsbok för Finland 1927</t>
  </si>
  <si>
    <t>Riksdagsvalet 1924. Röstberättigade och valdeltagande efter region och kön</t>
  </si>
  <si>
    <t>Källa:  Statistisk årsbok för Finland 1924</t>
  </si>
  <si>
    <t>Riksdagsvalet 1924. Kandidater från Åland</t>
  </si>
  <si>
    <t>Riksdagsvalet 1922. Röstberättigade och valdeltagande efter region och kön</t>
  </si>
  <si>
    <t>Källa:  Ålandstidningen 19 juli 1922</t>
  </si>
  <si>
    <t>Riksdagsvalet 1919. Röstberättigade och valdeltagande efter region och kön</t>
  </si>
  <si>
    <t>Källa:  Ålandstidningen 13 oktober 1917</t>
  </si>
  <si>
    <t>SFP</t>
  </si>
  <si>
    <t>Källa:  Ålandstidningen 15 och 19 juli 1916</t>
  </si>
  <si>
    <t>Källa:  Ålandstidningen 13 och 16 augusti 1913</t>
  </si>
  <si>
    <t>Källa:  Ålandstidningen 16 augusti 1913</t>
  </si>
  <si>
    <t>Källa:  Ålandstidningen 16 februari 1910</t>
  </si>
  <si>
    <t>Källa:  Ålandstidningen 15 maj 1909</t>
  </si>
  <si>
    <t>Riksdagsvalet 1970. Röstberättigade och valdeltagande efter region och kön</t>
  </si>
  <si>
    <t>Riksdagsvalet 1970. Kandidaternas röster efter kommun</t>
  </si>
  <si>
    <t xml:space="preserve">Riksdagsvalet 1970. Kandidaternas resultat </t>
  </si>
  <si>
    <t>Riksdagsvalet 1972. Röstberättigade och valdeltagande efter region och kön</t>
  </si>
  <si>
    <t>Riksdagsvalet 1972. Kandidaternas röster efter kommun</t>
  </si>
  <si>
    <t xml:space="preserve">Riksdagsvalet 1972. Kandidaternas resultat </t>
  </si>
  <si>
    <t>Riksdagsvalet 1975. Röstberättigade och valdeltagande efter region och kön</t>
  </si>
  <si>
    <t xml:space="preserve">Riksdagsvalet 1975. Kandidaternas resultat </t>
  </si>
  <si>
    <t>Riksdagsvalet 1979. Röstberättigade och valdeltagande efter region och kön</t>
  </si>
  <si>
    <t xml:space="preserve">Riksdagsvalet 1979. Kandidaternas resultat </t>
  </si>
  <si>
    <t>Not: Utdragsrösterna saknas</t>
  </si>
  <si>
    <t>Riksdagsvalet 1983. Röstberättigade och valdeltagande efter region och kön</t>
  </si>
  <si>
    <t>Riksdagsvalet 1983. Kandidaternas röster efter kommun</t>
  </si>
  <si>
    <t xml:space="preserve">Riksdagsvalet 1983. Kandidaternas resultat </t>
  </si>
  <si>
    <t>Riksdagsvalet 1987. Röstberättigade och valdeltagande efter region och kön</t>
  </si>
  <si>
    <t>Källa:  Ålandstidningen 17 mars 1987</t>
  </si>
  <si>
    <t xml:space="preserve">Riksdagsvalet 1987. Kandidaternas resultat </t>
  </si>
  <si>
    <t>Riksdagsvalet 1991. Röstberättigade och valdeltagande efter region och kön</t>
  </si>
  <si>
    <t>Riksdagsvalet 1979. Röster efter lista och kommun</t>
  </si>
  <si>
    <t>Riksdagsvalet 1945. Röster efter lista och kommun</t>
  </si>
  <si>
    <t>Riksdagsvalet 1991.  Röster efter lista och kommun</t>
  </si>
  <si>
    <t xml:space="preserve">Riksdagsvalet 1991. Kandidaternas resultat </t>
  </si>
  <si>
    <t>Riksdagsvalet 1995. Röstberättigade och valdeltagande efter region och kön</t>
  </si>
  <si>
    <t>Lista</t>
  </si>
  <si>
    <t>Lantdagsvalet 1917. Röstberättigade och valdeltagande efter region och kön</t>
  </si>
  <si>
    <t>Källa:  Statistisk årsbok för Åland 1995</t>
  </si>
  <si>
    <t>Källa: Finlands officiella statistik - valstatistik riksdagsval år 1930</t>
  </si>
  <si>
    <t>Källa: Finlands officiella statistik - valstatistik riksdagsval år 1929</t>
  </si>
  <si>
    <t>Källa: Finlands officiella statistik - valstatistik riksdagsval år 1933</t>
  </si>
  <si>
    <t>Källa: Finlands officiella statistik - valstatistik riksdagsval år 1936</t>
  </si>
  <si>
    <t>Källa:  Finlands officiella statistik - valstatistik riksdagsval år 1919</t>
  </si>
  <si>
    <t>Källa:  Finlands officiella statistik - valstatistik riksdagsval år 1922</t>
  </si>
  <si>
    <t>Källa: Finlands officiella statistik - valstatistik riksdagsval år 1922</t>
  </si>
  <si>
    <t xml:space="preserve">Not: Preliminära siffror för de två största partierna. </t>
  </si>
  <si>
    <t>Not: Siffror för de två största partierna.</t>
  </si>
  <si>
    <t>Invalda</t>
  </si>
  <si>
    <t>Invald</t>
  </si>
  <si>
    <t>Godkända röster sammanlagt på Åland</t>
  </si>
  <si>
    <t>Källa: Finlands officiella statistik - valstatistik riksdagsval år 1933, Ålandstidningen 19 augusti 1933</t>
  </si>
  <si>
    <t>Lantdagsvalet 1917. Invalda från Svenska folkpartiet i Åbo läns södra valkrets</t>
  </si>
  <si>
    <t xml:space="preserve">Riksdagsvalet 1958. Kandidaternas resultat </t>
  </si>
  <si>
    <t>Forss                Uno</t>
  </si>
  <si>
    <t>Spoof                    Karin A</t>
  </si>
  <si>
    <t>Källa: Ålandstidningen 15 och 20 mars 1945</t>
  </si>
  <si>
    <t xml:space="preserve">Not: Jämförelsetal = kandidatens röster i proportion till det totala antalet röster i grupperingen. Inget åländskt mandat </t>
  </si>
  <si>
    <t>DFFF = Demokratiska Förbundet för Finlands Folk</t>
  </si>
  <si>
    <t xml:space="preserve">Gunnar Jansson </t>
  </si>
  <si>
    <t xml:space="preserve">Riksdagsvalet 1995. Kandidaternas resultat </t>
  </si>
  <si>
    <t>Borgerligt alternativ</t>
  </si>
  <si>
    <t xml:space="preserve">Lista </t>
  </si>
  <si>
    <t>Alliansen för Åland</t>
  </si>
  <si>
    <t>Riksdagsvalet 1999. Röstberättigade och valdeltagande efter region och kön</t>
  </si>
  <si>
    <t>Källa: Statistisk årsbok för Åland 1999</t>
  </si>
  <si>
    <t>Riksdagsvalet 1995. Röster efter lista och kommun</t>
  </si>
  <si>
    <t>Riksdagsvalet 1999. Röster efter lista och kommun</t>
  </si>
  <si>
    <t>Källa:  Statistisk årsbok för Åland 1999</t>
  </si>
  <si>
    <t xml:space="preserve">Riksdagsvalet 1999. Kandidaternas resultat </t>
  </si>
  <si>
    <t>Riksdagsvalet 2003. Röstberättigade och valdeltagande efter region och kön</t>
  </si>
  <si>
    <t>Källa: Statistisk årsbok för Åland 2003</t>
  </si>
  <si>
    <t>Riksdagsvalet 2003. Röster efter lista och kommun</t>
  </si>
  <si>
    <t>FS-Obundna</t>
  </si>
  <si>
    <t>Källa:  Statistisk årsbok för Åland 2003</t>
  </si>
  <si>
    <t xml:space="preserve">Riksdagsvalet 2003. Kandidaternas resultat </t>
  </si>
  <si>
    <t>Riksdagsvalet 2007. Röstberättigade och valdeltagande efter region och kön</t>
  </si>
  <si>
    <t>Riksdagsvalet 2011. Röstberättigade och valdeltagande efter region och kön</t>
  </si>
  <si>
    <t>Källa: Statistisk årsbok för Åland 2007</t>
  </si>
  <si>
    <t>Riksdagsvalet 2007. Röster efter lista och kommun</t>
  </si>
  <si>
    <t>Källa:  Statistisk årsbok för Åland 2007</t>
  </si>
  <si>
    <t xml:space="preserve">Riksdagsvalet 2007. Kandidaternas resultat </t>
  </si>
  <si>
    <t>Borgerlig Allians</t>
  </si>
  <si>
    <t>Borgerlig samlingslista</t>
  </si>
  <si>
    <t>Lista A</t>
  </si>
  <si>
    <t>Ålands obundna lista</t>
  </si>
  <si>
    <t xml:space="preserve">Riksdagsvalet 2011. Kandidaternas resultat </t>
  </si>
  <si>
    <t>Moderaterna</t>
  </si>
  <si>
    <t>Obunden samling</t>
  </si>
  <si>
    <t>Ålands framtid</t>
  </si>
  <si>
    <t>Riksdagsvalet 2011. Röster efter lista och kommun</t>
  </si>
  <si>
    <t xml:space="preserve">Not: Åländsk samling = Centern + Obunden samling + Socialdemokraterna + Ålands framtid, </t>
  </si>
  <si>
    <t>Alliansen för Åland = Liberalerna + Moderaterna</t>
  </si>
  <si>
    <t>Obunden Samling</t>
  </si>
  <si>
    <t>Källa: ÅSUB Statistikmeddelande, Val 2007:1</t>
  </si>
  <si>
    <t>Källa: ÅSUB Statistikmeddelande, Val 2011:1</t>
  </si>
  <si>
    <t>Ob</t>
  </si>
  <si>
    <t>Källa: ÅSUB Statistikmeddelande, Val 2003:1</t>
  </si>
  <si>
    <t>Källa: ÅSUB Statistikmeddelande, Val 1999:1</t>
  </si>
  <si>
    <t>Källa: ÅSUB Statistikmeddelande 22.3.1995</t>
  </si>
  <si>
    <t>Källa: Finlands officiella statistik, Val 1991:2</t>
  </si>
  <si>
    <t xml:space="preserve">Not: Ej mantalskrivna på Åland är medräknade. Lista C = Liberalerna + Frisinnad Samverkan + Gröna, </t>
  </si>
  <si>
    <t>Källa: Finlands officiella statistik, Val 1987 XXIX A 38</t>
  </si>
  <si>
    <t>Riksdagsvalet 1987. Röster efter lista och kommun</t>
  </si>
  <si>
    <t xml:space="preserve"> </t>
  </si>
  <si>
    <t>Not: Preliminära siffror. DFFF = Demokratiska Förbundet för Finlands Folk</t>
  </si>
  <si>
    <t>Jan-Erik Eriksson</t>
  </si>
  <si>
    <t>Riksdagsvalet 1975. Kandidaternas röster efter kommun</t>
  </si>
  <si>
    <t>Förhandsrösterna</t>
  </si>
  <si>
    <t>Källa: Ålandstidningen 23 september 1975</t>
  </si>
  <si>
    <t>Not: Preliminära siffror för de två största partierna</t>
  </si>
  <si>
    <t xml:space="preserve">Lantdagsvalet 1910. Invalda från Svenska folkpartiet </t>
  </si>
  <si>
    <t>i Åbo läns södra valkrets</t>
  </si>
  <si>
    <t xml:space="preserve">Lantdagsvalet 1911. Invalda från Svenska folkpartiet </t>
  </si>
  <si>
    <t xml:space="preserve">Not: Preliminära siffror för de två största partierna </t>
  </si>
  <si>
    <t>Ålandstidningen 13 augusti 1913</t>
  </si>
  <si>
    <t>Ålandstidningen 12 juli 1916</t>
  </si>
  <si>
    <t>Not: Siffror för de två största partierna. SFP = Svenska folkpartiet</t>
  </si>
  <si>
    <t>Söderholm Max A. J.</t>
  </si>
  <si>
    <t>Not: Preliminära siffror.  Inget åländskt mandat</t>
  </si>
  <si>
    <t>Nederström Judit A.</t>
  </si>
  <si>
    <t>Virtanen Viljam N.</t>
  </si>
  <si>
    <t>Ramstedt Gustaf A. E.</t>
  </si>
  <si>
    <t xml:space="preserve">Not: Preliminära siffror. EH = Evald Häggblom, SL = Sven Lemberg, EA = Elis Andersson, RL = Rickard Lindroth, OL = Olof Lindström </t>
  </si>
  <si>
    <t>Frisinnad Samverkan (fr.o.m. mars 2011 Moderaterna på Åland), Ålands obundna lista = Fria Åland</t>
  </si>
  <si>
    <t xml:space="preserve">Not: Preliminära siffror. Lista A = Liberalerna + Ålands socialdemokrater, </t>
  </si>
  <si>
    <t xml:space="preserve">Borgerligt alternativ =  Centern + Frisinnad Samverkan (fr.o.m. mars 2011 </t>
  </si>
  <si>
    <t>Moderaterna på Åland), Ålands obundna lista = Fria Åland</t>
  </si>
  <si>
    <t>Finska medborgare</t>
  </si>
  <si>
    <t xml:space="preserve">Not: Preliminära siffror. Borgerlig samlingslista = Centern + Frisinnad Samverkan (fr.o.m. mars 2011 Moderaterna på Åland) + </t>
  </si>
  <si>
    <t xml:space="preserve">Not: Borgerlig samlingslista = Centern + Frisinnad Samverkan (fr.o.m. mars 2011 </t>
  </si>
  <si>
    <t>Källa: Statistisk årsbok för Åland 1992, Ålandstidningen 18 mars 1991</t>
  </si>
  <si>
    <t>(fr.o.m. mars 2011 Moderaterna på Åland)</t>
  </si>
  <si>
    <t xml:space="preserve">Not: Borgerlig samlingslista =  Centern + Frisinnad Samverkan (fr.o.m. mars 2011  </t>
  </si>
  <si>
    <t xml:space="preserve">Not: Lib. = Liberalerna, Borgerlig samlingslista = Centern + Frisinnad Samverkan (fr.o.m. mars 2011 Moderaterna på Åland) + </t>
  </si>
  <si>
    <t xml:space="preserve">Not: Lib. = Liberalerna, Borgerlig samlingslista =  Centern + Frisinnad Samverkan (fr.o.m. mars 2011 </t>
  </si>
  <si>
    <t xml:space="preserve">Not: Lib. = Liberalerna, FS = Frisinnad Samverkan (fr.o.m. mars 2011 Moderaterna på Åland), </t>
  </si>
  <si>
    <t>Ob = Obunden Samling</t>
  </si>
  <si>
    <t xml:space="preserve">Not: Borgerlig Allians = Centern + Frisinnad Samverkan (fr.o.m. mars 2011 Moderaterna på Åland) +  </t>
  </si>
  <si>
    <t xml:space="preserve">Not: Borgerlig Allians = Centern + Frisinnad Samverkan (fr.o.m. mars 2011 Moderaterna på Åland) + </t>
  </si>
  <si>
    <t>Källa: Kimmo Grönlund 2011, Språk och politisk mobilisering, Statistisk årsbok för Åland 1982, Ålandstidningen 22 mars 1979</t>
  </si>
  <si>
    <t xml:space="preserve">Källa:  Ålandstidningen </t>
  </si>
  <si>
    <t>Källa:  Ålandstidningen 15 juli 1922</t>
  </si>
  <si>
    <t>Ramstedt Gustaf Adrian E.</t>
  </si>
  <si>
    <t xml:space="preserve">Not: Preliminära siffror för de kandidatlistor som fick mest röster på Åland </t>
  </si>
  <si>
    <t>Källa: Ålandstidningen</t>
  </si>
  <si>
    <r>
      <t xml:space="preserve">Not: </t>
    </r>
    <r>
      <rPr>
        <sz val="8"/>
        <rFont val="Calibri"/>
        <family val="2"/>
      </rPr>
      <t>Preliminära siffror.</t>
    </r>
    <r>
      <rPr>
        <sz val="8"/>
        <color indexed="8"/>
        <rFont val="Calibri"/>
        <family val="2"/>
      </rPr>
      <t xml:space="preserve"> Lista C = Liberalerna + Frisinnad Samverkan (fr.o.m. mars 2011 Moderaterna på Åland) + </t>
    </r>
  </si>
  <si>
    <r>
      <t xml:space="preserve">Källa: </t>
    </r>
    <r>
      <rPr>
        <sz val="8"/>
        <rFont val="Calibri"/>
        <family val="2"/>
      </rPr>
      <t xml:space="preserve"> Statistisk årsbok för Åland 1992, </t>
    </r>
    <r>
      <rPr>
        <sz val="8"/>
        <color indexed="8"/>
        <rFont val="Calibri"/>
        <family val="2"/>
      </rPr>
      <t>Ålandstidningen 18 mars 1991</t>
    </r>
  </si>
  <si>
    <t>Not: Åländsk kandidat markerad med fet stil</t>
  </si>
  <si>
    <t>Not: Preliminära siffror. Åländsk kandidat markerad med fet stil</t>
  </si>
  <si>
    <t>Not: Preliminära siffror. Åländska kandidater markerade med fet stil</t>
  </si>
  <si>
    <t>Källa: Finlands officiella statistik - valstatistik, riksdagsval år 1919</t>
  </si>
  <si>
    <t>S:a Marie</t>
  </si>
  <si>
    <t>S.t Bertils</t>
  </si>
  <si>
    <t>Patis</t>
  </si>
  <si>
    <t>Not: Preliminära siffror. SFP = Svenska folkpartiet, Soc = Socialdemokraterna</t>
  </si>
  <si>
    <t>SFP = Svenska folkpartiet, Soc = Socialdemokraterna</t>
  </si>
  <si>
    <t>Borgare = Borgerligt valförbund, Soc = Socialdemokraterna</t>
  </si>
  <si>
    <t>Pikis</t>
  </si>
  <si>
    <t>Korvenoja Kaarle A.</t>
  </si>
  <si>
    <t>Honkala Niilo M.</t>
  </si>
  <si>
    <t xml:space="preserve">Not: Lib. = Liberalerna, Soc = Socialdemokraterna, FS = Frisinnad Samverkan (fr.o.m. mars 2011 Moderaterna på Åland), </t>
  </si>
  <si>
    <t xml:space="preserve">Not: Soc = Socialdemokraterna, Svenska folkpartiet, FS = Frisinnad Samverkan (fr.o.m. mars 2011 Moderaterna på Åland), </t>
  </si>
  <si>
    <r>
      <rPr>
        <sz val="8"/>
        <rFont val="Calibri"/>
        <family val="2"/>
      </rPr>
      <t xml:space="preserve">Not: Preliminära siffror. </t>
    </r>
    <r>
      <rPr>
        <sz val="8"/>
        <color indexed="8"/>
        <rFont val="Calibri"/>
        <family val="2"/>
      </rPr>
      <t xml:space="preserve">Lista A = Liberalerna + Socialdemokraterna, Borgerligt alternativ = Centern +  </t>
    </r>
  </si>
  <si>
    <t>Gröna +  Obunden Samling, Soc = Socialdemokraterna</t>
  </si>
  <si>
    <t>Soc = Socialdemokraterna</t>
  </si>
  <si>
    <t>Not: Lista C = Liberalerna + Frisinnad Samverkan + Gröna, Soc = Socialdemokraterna</t>
  </si>
  <si>
    <t>Obunden Samling, Soc = Socialdemokraterna</t>
  </si>
  <si>
    <t>Moderaterna på Åland) + Obunden Samling, Soc = Socialdemokraterna</t>
  </si>
  <si>
    <t>Moderaterna på Åland) +  Obunden Samling, Soc = Socialdemokraterna</t>
  </si>
  <si>
    <t xml:space="preserve">Not: Soc = Socialdemokraterna,  Ob = Obunden Samling, FS = Frisinnad Samverkan </t>
  </si>
  <si>
    <t xml:space="preserve">Not: FS = Frisinnad Samverkan (fr.o.m. mars 2011 Moderaterna på Åland), Soc = Socialdemokraterna, </t>
  </si>
  <si>
    <t>Not: Frisinnad Samverkan (fr.o.m. mars 2011 Moderaterna på Åland), Soc = Socialdemokraterna</t>
  </si>
  <si>
    <t>Liberalerna + Obunden Samling, Soc = Socialdemokraterna</t>
  </si>
  <si>
    <t>Not:  Soc = Socialdemokraterna</t>
  </si>
  <si>
    <t>Soc = Socialdemokraterna, DFFF = Demokratiska Förbundet för Finlands Folk</t>
  </si>
  <si>
    <t>Not: Preliminära siffror. I godkända röster sammanlagt ingår rösterna på alla kandidater i Åbo läns södra valkrets</t>
  </si>
  <si>
    <t>(fr.o.m. mars 2011 Moderaterna på Åland), Ålands obundna lista = Fria Åland</t>
  </si>
  <si>
    <t xml:space="preserve">Not: Lista A = Liberalerna + Socialdemokraterna, Borgerligt alternativ = Centern +  Frisinnad Samverkan </t>
  </si>
  <si>
    <t xml:space="preserve">Not: Preliminära siffror. Åländsk kandidat </t>
  </si>
  <si>
    <t>Källa: Kimmo Grönlund 2011, Språk och</t>
  </si>
  <si>
    <t xml:space="preserve">politisk mobilisering, </t>
  </si>
  <si>
    <t>folkpartiet i Åbo läns södra valkrets</t>
  </si>
  <si>
    <t>Lantdagsvalet 1913. Invalda från Svenska</t>
  </si>
  <si>
    <t xml:space="preserve">Källa: Kimmo Grönlund 2011, Språk och </t>
  </si>
  <si>
    <t xml:space="preserve">Lantdagsvalet 1916. Invalda från Svenska </t>
  </si>
  <si>
    <t>Kandidater</t>
  </si>
  <si>
    <t>Preliminärt röstetal</t>
  </si>
  <si>
    <t>Riksdagsvalet 1936. Listornas röster efter kommun</t>
  </si>
  <si>
    <t>Riksdagsvalet 1929. Röster efter parti och kommun</t>
  </si>
  <si>
    <t>Övriga</t>
  </si>
  <si>
    <t>Not: Soc = Socialdemokraterna</t>
  </si>
  <si>
    <t>− Landsbygden</t>
  </si>
  <si>
    <t>Kilpeläinen Kaarlo E.</t>
  </si>
  <si>
    <t>Honka Aarne Uno J.</t>
  </si>
  <si>
    <t xml:space="preserve">markerad med fet stil. Isaksson var född i  </t>
  </si>
  <si>
    <t xml:space="preserve">Finström och Ålands landshövding 1918-1922 </t>
  </si>
  <si>
    <t xml:space="preserve">Isaksson var född i Finström och Ålands </t>
  </si>
  <si>
    <t>Not: Åländsk kandidat markerad med fet stil.</t>
  </si>
  <si>
    <t xml:space="preserve">Rothberg Torsten    </t>
  </si>
  <si>
    <t xml:space="preserve">Forsberg Anders  </t>
  </si>
  <si>
    <t xml:space="preserve">Karlsson Carl  </t>
  </si>
  <si>
    <t xml:space="preserve">Mattsson Herman </t>
  </si>
  <si>
    <t xml:space="preserve">Sjöblom Johan </t>
  </si>
  <si>
    <t xml:space="preserve">Johansson Hugo </t>
  </si>
  <si>
    <t xml:space="preserve">Paulson Paul E </t>
  </si>
  <si>
    <t xml:space="preserve">Holmberg Johannes </t>
  </si>
  <si>
    <t xml:space="preserve">Larson Arthur  </t>
  </si>
  <si>
    <t xml:space="preserve">Wirtanen Atos </t>
  </si>
  <si>
    <t xml:space="preserve">Åkerblom Rauha  </t>
  </si>
  <si>
    <t xml:space="preserve">Andersson Elis </t>
  </si>
  <si>
    <t xml:space="preserve">Lindroth Rickard </t>
  </si>
  <si>
    <t xml:space="preserve">Nordas Valter  </t>
  </si>
  <si>
    <t xml:space="preserve">Isaksson Martin </t>
  </si>
  <si>
    <t xml:space="preserve">Hansen Tore  </t>
  </si>
  <si>
    <t xml:space="preserve">Danielsson Sigurd </t>
  </si>
  <si>
    <t xml:space="preserve">Lindroth Rickard  </t>
  </si>
  <si>
    <t xml:space="preserve">Åkerblom Rauha </t>
  </si>
  <si>
    <t xml:space="preserve">Johansson August </t>
  </si>
  <si>
    <t xml:space="preserve">Lindfors Harry </t>
  </si>
  <si>
    <t xml:space="preserve">Häggblom Evald </t>
  </si>
  <si>
    <t xml:space="preserve">Suominen Onni </t>
  </si>
  <si>
    <t xml:space="preserve">Dahlman Nils </t>
  </si>
  <si>
    <t xml:space="preserve">Lemberg Sven </t>
  </si>
  <si>
    <t xml:space="preserve">Nordberg Torvald </t>
  </si>
  <si>
    <t xml:space="preserve">Häggblom Fjalar </t>
  </si>
  <si>
    <t xml:space="preserve">Tuomikoski Gunnar </t>
  </si>
  <si>
    <t xml:space="preserve">Lindström Olof </t>
  </si>
  <si>
    <t xml:space="preserve">Wilén Runar </t>
  </si>
  <si>
    <t xml:space="preserve">Häggblom Gunnar </t>
  </si>
  <si>
    <t xml:space="preserve">Boman Tage </t>
  </si>
  <si>
    <t xml:space="preserve">Rask Erik </t>
  </si>
  <si>
    <t xml:space="preserve">Lemquist Gunnar </t>
  </si>
  <si>
    <t xml:space="preserve">Woivalin Folke </t>
  </si>
  <si>
    <t xml:space="preserve">Holmberg Stig </t>
  </si>
  <si>
    <t xml:space="preserve">Häggblom Alarik  </t>
  </si>
  <si>
    <t xml:space="preserve">Hagström Börje </t>
  </si>
  <si>
    <t xml:space="preserve">Wiklöf Lasse  </t>
  </si>
  <si>
    <t xml:space="preserve">Lindfors Jan-Erik </t>
  </si>
  <si>
    <t xml:space="preserve">Eklund Klas </t>
  </si>
  <si>
    <t xml:space="preserve">Johansson Gunnar  </t>
  </si>
  <si>
    <t xml:space="preserve">Lehtinen Rauli </t>
  </si>
  <si>
    <t xml:space="preserve">Jansson Gunnar  </t>
  </si>
  <si>
    <t xml:space="preserve">Eriksson Susanne  </t>
  </si>
  <si>
    <t xml:space="preserve">Eriksson Anders  </t>
  </si>
  <si>
    <t xml:space="preserve">Sundman Sten  </t>
  </si>
  <si>
    <t xml:space="preserve">Lönnqvist Mikael  </t>
  </si>
  <si>
    <t xml:space="preserve">Rothberg Johan  </t>
  </si>
  <si>
    <t xml:space="preserve">Björling Ingvar  </t>
  </si>
  <si>
    <t xml:space="preserve">Jansson Gunnar </t>
  </si>
  <si>
    <t xml:space="preserve">Salmén Olof </t>
  </si>
  <si>
    <t xml:space="preserve">Erlandsson Ragnar </t>
  </si>
  <si>
    <t xml:space="preserve">Wiklöf Lasse </t>
  </si>
  <si>
    <t xml:space="preserve">Eriksson Karl-Göran  </t>
  </si>
  <si>
    <t xml:space="preserve">Bengtz Göran  </t>
  </si>
  <si>
    <t xml:space="preserve">Öberg Mirjam  </t>
  </si>
  <si>
    <t xml:space="preserve">Sundback Barbro  </t>
  </si>
  <si>
    <t xml:space="preserve">Jansson Runa Lisa </t>
  </si>
  <si>
    <t xml:space="preserve">Lemberg-Lindqvist Jutta  </t>
  </si>
  <si>
    <t xml:space="preserve">Eklund Ulf </t>
  </si>
  <si>
    <t xml:space="preserve">Gustafsson Kurt  </t>
  </si>
  <si>
    <t xml:space="preserve">Ekström Per  </t>
  </si>
  <si>
    <t xml:space="preserve">Alm Kerstin  </t>
  </si>
  <si>
    <t xml:space="preserve">Nordman Gunnevi  </t>
  </si>
  <si>
    <t xml:space="preserve">Wickström-Johansson Lotta </t>
  </si>
  <si>
    <t xml:space="preserve">Sjöblom Anne-Helena  </t>
  </si>
  <si>
    <t xml:space="preserve">Eriksson Sune  </t>
  </si>
  <si>
    <t xml:space="preserve">Pettersson Airi  </t>
  </si>
  <si>
    <t xml:space="preserve">Nordlund Rolf </t>
  </si>
  <si>
    <t>Jansson Gunnar</t>
  </si>
  <si>
    <t xml:space="preserve">Carlsson Gun </t>
  </si>
  <si>
    <t xml:space="preserve">Lindholm Gun-Mari </t>
  </si>
  <si>
    <t xml:space="preserve">Rothberg Johan </t>
  </si>
  <si>
    <t xml:space="preserve">Sundback Barbro </t>
  </si>
  <si>
    <t xml:space="preserve">Eriksson Viveca </t>
  </si>
  <si>
    <t>Eklöw Raija-Liisa</t>
  </si>
  <si>
    <t xml:space="preserve">Öström Olof </t>
  </si>
  <si>
    <t xml:space="preserve">Sjöblom Anna-Helena </t>
  </si>
  <si>
    <t xml:space="preserve">Lagerberg Henrik </t>
  </si>
  <si>
    <t xml:space="preserve">Jansson Roger </t>
  </si>
  <si>
    <t xml:space="preserve">Eriksson Roger </t>
  </si>
  <si>
    <t xml:space="preserve">Sjölund Folke </t>
  </si>
  <si>
    <t xml:space="preserve">Lundberg Britt </t>
  </si>
  <si>
    <t xml:space="preserve">Häggblom Bert </t>
  </si>
  <si>
    <t xml:space="preserve">Eklöw Raija-Liisa </t>
  </si>
  <si>
    <t xml:space="preserve">Karlsson Runar </t>
  </si>
  <si>
    <t xml:space="preserve">Aaltonen Carina </t>
  </si>
  <si>
    <t xml:space="preserve">Mattsson Cecilia </t>
  </si>
  <si>
    <t xml:space="preserve">Raitanen Leena </t>
  </si>
  <si>
    <t xml:space="preserve">Rosenberg-Mattsson Inger </t>
  </si>
  <si>
    <t xml:space="preserve">Danielsson Nina </t>
  </si>
  <si>
    <t xml:space="preserve">Blomberg Tom </t>
  </si>
  <si>
    <t xml:space="preserve">Sjöström Erica </t>
  </si>
  <si>
    <t xml:space="preserve">Nauclér Elisabeth </t>
  </si>
  <si>
    <t xml:space="preserve">Lundberg Magnus </t>
  </si>
  <si>
    <t xml:space="preserve">Gunell Camilla </t>
  </si>
  <si>
    <t xml:space="preserve">Grundström Kaj </t>
  </si>
  <si>
    <t xml:space="preserve">Nilsson Martin </t>
  </si>
  <si>
    <t xml:space="preserve">Ehn Johan </t>
  </si>
  <si>
    <t xml:space="preserve">Beijar Christian </t>
  </si>
  <si>
    <t xml:space="preserve">Asumaa Tony </t>
  </si>
  <si>
    <t xml:space="preserve">Lindström Henry </t>
  </si>
  <si>
    <t xml:space="preserve">Jonsson Axel </t>
  </si>
  <si>
    <t xml:space="preserve">Isaksson Lennart </t>
  </si>
  <si>
    <t xml:space="preserve">Ekström-Andersen Eva </t>
  </si>
  <si>
    <t>Sven-Erik Åkerblom</t>
  </si>
  <si>
    <t>Övr.</t>
  </si>
  <si>
    <t xml:space="preserve">landshövding 1918-1922 men var bosatt i </t>
  </si>
  <si>
    <t>Åbo när han kandiderade.</t>
  </si>
  <si>
    <t xml:space="preserve">men var bosatt i Åbo när han kandiderade. </t>
  </si>
  <si>
    <t>Liberalerna på Åland</t>
  </si>
  <si>
    <t>Riksdagsvalet 2015. Röstberättigade och valdeltagande efter region och kön</t>
  </si>
  <si>
    <t>Källa: ÅSUB Statistikmeddelande, Val 2015:1</t>
  </si>
  <si>
    <t>Riksdagsvalet 2015. Röster efter lista och kommun</t>
  </si>
  <si>
    <t>Not: Åländsk samling = Centern + Moderaterna + Socialdemokraterna + Elisabeth Nauclér</t>
  </si>
  <si>
    <t xml:space="preserve">Riksdagsvalet 2015. Kandidaternas resultat </t>
  </si>
  <si>
    <t>Mats Löfström</t>
  </si>
  <si>
    <t>Elisabeth Nauclér</t>
  </si>
  <si>
    <t>Mats Perämaa</t>
  </si>
  <si>
    <t>Sara Kemetter</t>
  </si>
  <si>
    <t>Julie Birney</t>
  </si>
  <si>
    <t>Cecilia Jansson</t>
  </si>
  <si>
    <t>Kent Eriksson</t>
  </si>
  <si>
    <t>Denna sammanställning syftar till att ge en översikt över röstandet i lantdags-/riksdagsvalen på</t>
  </si>
  <si>
    <t xml:space="preserve">Åland från 1907 och framåt. Varje val presenteras på ett separat blad märkt med respektive valår. </t>
  </si>
  <si>
    <t>Statistiken baseras på uppgifter hämtade från de källor som har varit tillgängliga, och vid bristfällig</t>
  </si>
  <si>
    <t>Beskrivning av statistiken</t>
  </si>
  <si>
    <t>statistik presenteras även en del preliminära uppgifter. Det presenterade materialet är därmed inte</t>
  </si>
  <si>
    <t xml:space="preserve">genomgående komplett. Vilka uppgifter som redovisas varierar mellan de olika valen beroende på </t>
  </si>
  <si>
    <t>datatillgången.</t>
  </si>
  <si>
    <t xml:space="preserve">Tidsmässigt kan materialet delas in i fyra perioder. Under de första åren (lantdagsvalen 1907-1917) </t>
  </si>
  <si>
    <t>var Åland en del av Storfurstendömet Finland. Under den första perioden och ända till valåret 1945</t>
  </si>
  <si>
    <t>(d.v.s. under riksdagsvalen 1919-1945) hörde Åland till Åbo läns södra valkrets och ett proportionellt</t>
  </si>
  <si>
    <t>valsystem tillämpades. Under denna tid ställde åländska kandidater upp på olika listor inom Svenska</t>
  </si>
  <si>
    <t>folkpartiets valförbund. Listorna kunde omfatta en till tre kandidater. Vid valen 1930 och 1939 bildade</t>
  </si>
  <si>
    <t>de åländska kandidaterna ett eget valförbund. Från och med 1948 har Åland varit en egen valkrets och</t>
  </si>
  <si>
    <t xml:space="preserve">garanteras därmed 1 av de 200 riksdagsmandaten. Under de första åren som egen valkrets tillämpades ett </t>
  </si>
  <si>
    <t>system med majoritetsval (riksdagsvalen 1948-1983). Varje lista omfattade då en kandidat och en ersättare</t>
  </si>
  <si>
    <t>till ett proportionellt valsätt. Enligt detta system blir kandidaten med det högsta röstetalet på den lista</t>
  </si>
  <si>
    <t>som fått mest röster vald och den som får näst mest röster blir ersättare. Systemet har också kallats</t>
  </si>
  <si>
    <t xml:space="preserve">semiproportionellt, eftersom det finns bara ett mandat att fördela. </t>
  </si>
  <si>
    <t>Där det är möjligt redovisas uppgifterna om valdeltagande efter kommun, region och kön, och valresultatet</t>
  </si>
  <si>
    <t>som röster och andel av rösterna efter region och kommun. Som landskommuner räknas alla åländska</t>
  </si>
  <si>
    <t>kommuner utom Mariehamn. Landskommunerna indelas i landsbygden (alla kommuner på fasta Åland</t>
  </si>
  <si>
    <t>utom Mariehamn) och skärgården (Brändö, Föglö, Kumlinge, Kökar, Sottunga och Vårdö). Kommunvisa</t>
  </si>
  <si>
    <t xml:space="preserve">siffror är inte tillgängliga för alla val, varför siffrorna inte har kunnat visas med den vanliga regionala </t>
  </si>
  <si>
    <t>indelningen, utan bara för Mariehamn och landskommunerna separat, eller i vissa fall bara för hela Åland.</t>
  </si>
  <si>
    <t>Uppgifterna om de tidigaste valen är rätt knapphändiga. För ett antal val redovisas samtliga invalda</t>
  </si>
  <si>
    <t>de åboländska på olika listor och även hur ålänningarna hävdade sig i konkurrensen inom valkretsen.</t>
  </si>
  <si>
    <t>När Åland ingick i Åbo södra valkrets gick en del röster från Åland till åboländska kandidater, och likaså</t>
  </si>
  <si>
    <t>fick de åländska kandidaterna en del röster utanför Åland.</t>
  </si>
  <si>
    <t>I tabeller används följande symbol: [-] = värdet noll</t>
  </si>
  <si>
    <t xml:space="preserve">och kandidaten på den lista som fick mest röster blev vald. Detta förändrades 1987, då man övergick </t>
  </si>
  <si>
    <t>Källor</t>
  </si>
  <si>
    <t>Officiell statistik:</t>
  </si>
  <si>
    <t>Statistisk årsbok för Åland</t>
  </si>
  <si>
    <t>ÅSUB, Valstatistik</t>
  </si>
  <si>
    <t>Statistisk årsbok för Finland</t>
  </si>
  <si>
    <t>Finlands officiella statistik, Riksdagsval</t>
  </si>
  <si>
    <t>Material från Ålands landskapsarkiv:</t>
  </si>
  <si>
    <t>Kopior ur olika tidningar, främst tidningen Åland</t>
  </si>
  <si>
    <r>
      <t xml:space="preserve">Sundberg, Jan (2011), </t>
    </r>
    <r>
      <rPr>
        <i/>
        <sz val="10"/>
        <color indexed="8"/>
        <rFont val="Calibri"/>
        <family val="2"/>
      </rPr>
      <t>"Riksdagsval på Åland"</t>
    </r>
    <r>
      <rPr>
        <sz val="10"/>
        <color indexed="8"/>
        <rFont val="Calibri"/>
        <family val="2"/>
      </rPr>
      <t xml:space="preserve">.  Ingår i Kimmo Grönlund (red.), Språk och politisk </t>
    </r>
  </si>
  <si>
    <t>mobilisering, Borgå</t>
  </si>
  <si>
    <r>
      <t xml:space="preserve">Jansson, Gunnar, </t>
    </r>
    <r>
      <rPr>
        <i/>
        <sz val="10"/>
        <color indexed="8"/>
        <rFont val="Calibri"/>
        <family val="2"/>
      </rPr>
      <t>"Hundra år med ålänningar i Finlands riksdag"</t>
    </r>
    <r>
      <rPr>
        <sz val="10"/>
        <color indexed="8"/>
        <rFont val="Calibri"/>
        <family val="2"/>
      </rPr>
      <t>, Ålandstidningen 30.1.2007</t>
    </r>
  </si>
  <si>
    <t>och ersättare från Åbo södra valkrets, vilket illustrerar hur de åländska kandidaterna samverkade med</t>
  </si>
  <si>
    <t>Riksdagsvalet 2019. Röstberättigade och valdeltagande efter region och kön</t>
  </si>
  <si>
    <t>Källa: ÅSUB Statistikmeddelande, Val 2019:1</t>
  </si>
  <si>
    <t>Riksdagsvalet 2019. Röster efter lista och kommun</t>
  </si>
  <si>
    <t>Alternativ för Åland</t>
  </si>
  <si>
    <t>För Åland</t>
  </si>
  <si>
    <t>Jessy Eckerman</t>
  </si>
  <si>
    <t>Not: För Åland stöddes av Centern. Liberalerna och Moderaterna. Jexxy Eckerman stöddes av Socialdemokraterna</t>
  </si>
  <si>
    <t xml:space="preserve">Riksdagsvalet 2019. Kandidaternas resultat </t>
  </si>
  <si>
    <t>Johan Ehn</t>
  </si>
  <si>
    <t>Birgitta Johansson</t>
  </si>
  <si>
    <t>Stephan Toivonen</t>
  </si>
  <si>
    <t>Riksdagsvalet 2019. Listornas stöd efter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</si>
</sst>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</borders>
  <cellStyleXfs count="4">
    <xf numFmtId="0" fontId="0" fillId="0" borderId="0"/>
    <xf numFmtId="0" fontId="7" fillId="2" borderId="8" applyNumberFormat="0" applyFont="0" applyAlignment="0" applyProtection="0"/>
    <xf numFmtId="0" fontId="8" fillId="3" borderId="0" applyNumberFormat="0" applyBorder="0" applyAlignment="0" applyProtection="0"/>
    <xf numFmtId="0" fontId="1" fillId="0" borderId="0"/>
  </cellStyleXfs>
  <cellXfs count="549">
    <xf numFmtId="0" fontId="0" fillId="0" borderId="0" xfId="0"/>
    <xf numFmtId="0" fontId="9" fillId="0" borderId="0" xfId="0" applyFont="1" applyBorder="1"/>
    <xf numFmtId="0" fontId="0" fillId="0" borderId="0" xfId="0" applyFill="1" applyBorder="1"/>
    <xf numFmtId="0" fontId="0" fillId="0" borderId="0" xfId="0" applyFont="1" applyBorder="1"/>
    <xf numFmtId="0" fontId="0" fillId="0" borderId="1" xfId="0" applyBorder="1"/>
    <xf numFmtId="0" fontId="9" fillId="0" borderId="0" xfId="0" applyFont="1" applyFill="1" applyBorder="1"/>
    <xf numFmtId="0" fontId="0" fillId="0" borderId="0" xfId="0" applyFont="1" applyFill="1" applyBorder="1"/>
    <xf numFmtId="165" fontId="0" fillId="0" borderId="0" xfId="0" applyNumberFormat="1" applyBorder="1"/>
    <xf numFmtId="0" fontId="10" fillId="0" borderId="0" xfId="0" applyFont="1"/>
    <xf numFmtId="3" fontId="0" fillId="0" borderId="0" xfId="0" applyNumberFormat="1" applyFill="1" applyBorder="1"/>
    <xf numFmtId="3" fontId="0" fillId="0" borderId="0" xfId="0" applyNumberFormat="1" applyBorder="1"/>
    <xf numFmtId="0" fontId="0" fillId="0" borderId="0" xfId="0" applyBorder="1"/>
    <xf numFmtId="0" fontId="0" fillId="0" borderId="2" xfId="0" applyBorder="1"/>
    <xf numFmtId="0" fontId="0" fillId="0" borderId="0" xfId="0"/>
    <xf numFmtId="0" fontId="11" fillId="0" borderId="1" xfId="0" applyFont="1" applyBorder="1"/>
    <xf numFmtId="165" fontId="0" fillId="0" borderId="0" xfId="0" applyNumberFormat="1" applyFill="1" applyBorder="1"/>
    <xf numFmtId="0" fontId="9" fillId="0" borderId="3" xfId="0" applyFont="1" applyFill="1" applyBorder="1"/>
    <xf numFmtId="0" fontId="0" fillId="0" borderId="0" xfId="0" applyFill="1"/>
    <xf numFmtId="0" fontId="11" fillId="0" borderId="3" xfId="0" applyFont="1" applyBorder="1"/>
    <xf numFmtId="0" fontId="12" fillId="0" borderId="0" xfId="0" applyFont="1" applyBorder="1" applyAlignment="1">
      <alignment horizontal="right"/>
    </xf>
    <xf numFmtId="3" fontId="9" fillId="0" borderId="0" xfId="0" applyNumberFormat="1" applyFont="1" applyFill="1" applyBorder="1"/>
    <xf numFmtId="0" fontId="9" fillId="0" borderId="0" xfId="0" applyFont="1" applyFill="1"/>
    <xf numFmtId="0" fontId="0" fillId="0" borderId="0" xfId="0"/>
    <xf numFmtId="0" fontId="13" fillId="0" borderId="0" xfId="0" applyFont="1"/>
    <xf numFmtId="0" fontId="14" fillId="0" borderId="0" xfId="0" applyFont="1"/>
    <xf numFmtId="0" fontId="14" fillId="0" borderId="0" xfId="0" applyFont="1" applyFill="1"/>
    <xf numFmtId="164" fontId="14" fillId="0" borderId="0" xfId="0" applyNumberFormat="1" applyFont="1"/>
    <xf numFmtId="164" fontId="14" fillId="0" borderId="0" xfId="0" applyNumberFormat="1" applyFont="1" applyAlignment="1">
      <alignment horizontal="right"/>
    </xf>
    <xf numFmtId="164" fontId="14" fillId="0" borderId="0" xfId="0" applyNumberFormat="1" applyFont="1" applyFill="1"/>
    <xf numFmtId="164" fontId="13" fillId="0" borderId="0" xfId="0" applyNumberFormat="1" applyFont="1"/>
    <xf numFmtId="164" fontId="13" fillId="0" borderId="0" xfId="0" applyNumberFormat="1" applyFont="1" applyFill="1"/>
    <xf numFmtId="0" fontId="0" fillId="0" borderId="0" xfId="0"/>
    <xf numFmtId="0" fontId="0" fillId="0" borderId="0" xfId="0"/>
    <xf numFmtId="0" fontId="15" fillId="0" borderId="0" xfId="0" applyFont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3" fontId="13" fillId="0" borderId="0" xfId="0" applyNumberFormat="1" applyFont="1"/>
    <xf numFmtId="3" fontId="14" fillId="0" borderId="0" xfId="0" applyNumberFormat="1" applyFont="1"/>
    <xf numFmtId="0" fontId="14" fillId="0" borderId="3" xfId="0" applyFont="1" applyBorder="1"/>
    <xf numFmtId="3" fontId="14" fillId="0" borderId="3" xfId="0" applyNumberFormat="1" applyFont="1" applyBorder="1"/>
    <xf numFmtId="0" fontId="14" fillId="0" borderId="0" xfId="0" applyFont="1" applyBorder="1"/>
    <xf numFmtId="3" fontId="14" fillId="0" borderId="0" xfId="0" applyNumberFormat="1" applyFont="1" applyBorder="1"/>
    <xf numFmtId="0" fontId="13" fillId="0" borderId="3" xfId="0" applyFont="1" applyBorder="1"/>
    <xf numFmtId="3" fontId="13" fillId="0" borderId="3" xfId="0" applyNumberFormat="1" applyFont="1" applyBorder="1"/>
    <xf numFmtId="3" fontId="16" fillId="0" borderId="0" xfId="0" applyNumberFormat="1" applyFont="1" applyAlignment="1">
      <alignment horizontal="right"/>
    </xf>
    <xf numFmtId="0" fontId="17" fillId="0" borderId="0" xfId="0" applyFont="1" applyAlignment="1"/>
    <xf numFmtId="3" fontId="16" fillId="0" borderId="0" xfId="0" quotePrefix="1" applyNumberFormat="1" applyFont="1" applyAlignment="1">
      <alignment horizontal="right"/>
    </xf>
    <xf numFmtId="0" fontId="14" fillId="0" borderId="1" xfId="0" applyFont="1" applyBorder="1" applyAlignment="1">
      <alignment vertical="top"/>
    </xf>
    <xf numFmtId="0" fontId="14" fillId="0" borderId="1" xfId="0" applyFont="1" applyFill="1" applyBorder="1" applyAlignment="1">
      <alignment horizontal="right" vertical="top"/>
    </xf>
    <xf numFmtId="0" fontId="14" fillId="0" borderId="1" xfId="0" applyFont="1" applyBorder="1" applyAlignment="1">
      <alignment horizontal="right" vertical="top" wrapText="1"/>
    </xf>
    <xf numFmtId="166" fontId="14" fillId="0" borderId="0" xfId="0" applyNumberFormat="1" applyFont="1"/>
    <xf numFmtId="166" fontId="14" fillId="0" borderId="0" xfId="0" applyNumberFormat="1" applyFont="1" applyAlignment="1">
      <alignment horizontal="right"/>
    </xf>
    <xf numFmtId="166" fontId="13" fillId="0" borderId="3" xfId="0" applyNumberFormat="1" applyFont="1" applyBorder="1"/>
    <xf numFmtId="166" fontId="13" fillId="0" borderId="3" xfId="0" applyNumberFormat="1" applyFont="1" applyBorder="1" applyAlignment="1">
      <alignment horizontal="right"/>
    </xf>
    <xf numFmtId="0" fontId="18" fillId="0" borderId="1" xfId="0" applyFont="1" applyBorder="1"/>
    <xf numFmtId="0" fontId="18" fillId="0" borderId="3" xfId="0" applyFont="1" applyBorder="1"/>
    <xf numFmtId="164" fontId="13" fillId="0" borderId="3" xfId="0" applyNumberFormat="1" applyFont="1" applyBorder="1"/>
    <xf numFmtId="164" fontId="14" fillId="0" borderId="0" xfId="0" applyNumberFormat="1" applyFont="1" applyBorder="1"/>
    <xf numFmtId="164" fontId="13" fillId="0" borderId="3" xfId="0" applyNumberFormat="1" applyFont="1" applyFill="1" applyBorder="1"/>
    <xf numFmtId="0" fontId="0" fillId="0" borderId="3" xfId="0" applyBorder="1"/>
    <xf numFmtId="0" fontId="9" fillId="0" borderId="3" xfId="0" applyFont="1" applyBorder="1"/>
    <xf numFmtId="0" fontId="15" fillId="0" borderId="0" xfId="0" applyFont="1" applyAlignment="1">
      <alignment vertical="top"/>
    </xf>
    <xf numFmtId="164" fontId="14" fillId="0" borderId="3" xfId="0" applyNumberFormat="1" applyFont="1" applyBorder="1"/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3" xfId="0" applyBorder="1"/>
    <xf numFmtId="0" fontId="9" fillId="0" borderId="0" xfId="0" applyFont="1"/>
    <xf numFmtId="0" fontId="0" fillId="0" borderId="0" xfId="0"/>
    <xf numFmtId="0" fontId="11" fillId="0" borderId="0" xfId="0" applyFont="1"/>
    <xf numFmtId="0" fontId="9" fillId="0" borderId="3" xfId="0" applyFont="1" applyBorder="1"/>
    <xf numFmtId="0" fontId="10" fillId="0" borderId="0" xfId="0" applyFont="1"/>
    <xf numFmtId="0" fontId="15" fillId="0" borderId="0" xfId="0" applyFont="1"/>
    <xf numFmtId="0" fontId="13" fillId="0" borderId="0" xfId="0" applyFont="1"/>
    <xf numFmtId="0" fontId="14" fillId="0" borderId="0" xfId="0" applyFont="1"/>
    <xf numFmtId="0" fontId="9" fillId="0" borderId="0" xfId="0" applyFont="1"/>
    <xf numFmtId="0" fontId="0" fillId="0" borderId="0" xfId="0" applyBorder="1"/>
    <xf numFmtId="0" fontId="0" fillId="0" borderId="3" xfId="0" applyBorder="1"/>
    <xf numFmtId="0" fontId="0" fillId="0" borderId="0" xfId="0"/>
    <xf numFmtId="0" fontId="0" fillId="0" borderId="0" xfId="0" applyFont="1" applyBorder="1"/>
    <xf numFmtId="0" fontId="9" fillId="0" borderId="0" xfId="0" applyFont="1" applyBorder="1"/>
    <xf numFmtId="0" fontId="9" fillId="0" borderId="3" xfId="0" applyFont="1" applyBorder="1"/>
    <xf numFmtId="0" fontId="0" fillId="0" borderId="0" xfId="0" applyFont="1" applyBorder="1" applyAlignment="1">
      <alignment horizontal="center" wrapText="1"/>
    </xf>
    <xf numFmtId="0" fontId="13" fillId="0" borderId="0" xfId="0" applyFont="1"/>
    <xf numFmtId="0" fontId="14" fillId="0" borderId="0" xfId="0" applyFont="1"/>
    <xf numFmtId="0" fontId="0" fillId="0" borderId="0" xfId="0" applyFont="1" applyBorder="1" applyAlignment="1">
      <alignment horizontal="center"/>
    </xf>
    <xf numFmtId="3" fontId="9" fillId="0" borderId="0" xfId="0" applyNumberFormat="1" applyFont="1" applyBorder="1"/>
    <xf numFmtId="3" fontId="0" fillId="0" borderId="0" xfId="0" applyNumberFormat="1" applyBorder="1"/>
    <xf numFmtId="0" fontId="11" fillId="0" borderId="0" xfId="0" applyFont="1" applyBorder="1"/>
    <xf numFmtId="0" fontId="14" fillId="0" borderId="0" xfId="0" applyFont="1" applyAlignment="1">
      <alignment horizontal="right"/>
    </xf>
    <xf numFmtId="0" fontId="14" fillId="0" borderId="4" xfId="0" applyFont="1" applyBorder="1"/>
    <xf numFmtId="0" fontId="14" fillId="0" borderId="4" xfId="0" applyFont="1" applyBorder="1" applyAlignment="1">
      <alignment horizontal="right"/>
    </xf>
    <xf numFmtId="3" fontId="13" fillId="0" borderId="0" xfId="0" applyNumberFormat="1" applyFont="1" applyBorder="1"/>
    <xf numFmtId="0" fontId="14" fillId="0" borderId="1" xfId="0" applyFont="1" applyBorder="1" applyAlignment="1">
      <alignment horizontal="right" wrapText="1"/>
    </xf>
    <xf numFmtId="0" fontId="16" fillId="0" borderId="0" xfId="0" applyFont="1" applyAlignment="1">
      <alignment horizontal="right"/>
    </xf>
    <xf numFmtId="0" fontId="0" fillId="0" borderId="4" xfId="0" applyBorder="1"/>
    <xf numFmtId="0" fontId="19" fillId="0" borderId="0" xfId="0" applyFont="1"/>
    <xf numFmtId="0" fontId="14" fillId="0" borderId="0" xfId="0" applyFont="1" applyBorder="1" applyAlignment="1">
      <alignment horizontal="right" vertical="top" wrapText="1"/>
    </xf>
    <xf numFmtId="164" fontId="13" fillId="0" borderId="0" xfId="0" applyNumberFormat="1" applyFont="1" applyBorder="1"/>
    <xf numFmtId="164" fontId="14" fillId="0" borderId="3" xfId="0" applyNumberFormat="1" applyFont="1" applyFill="1" applyBorder="1"/>
    <xf numFmtId="0" fontId="0" fillId="0" borderId="0" xfId="0" applyBorder="1"/>
    <xf numFmtId="0" fontId="0" fillId="0" borderId="3" xfId="0" applyBorder="1"/>
    <xf numFmtId="0" fontId="0" fillId="0" borderId="0" xfId="0"/>
    <xf numFmtId="0" fontId="11" fillId="0" borderId="0" xfId="0" applyFont="1"/>
    <xf numFmtId="0" fontId="9" fillId="0" borderId="3" xfId="0" applyFont="1" applyBorder="1"/>
    <xf numFmtId="0" fontId="15" fillId="0" borderId="0" xfId="0" applyFont="1"/>
    <xf numFmtId="0" fontId="17" fillId="0" borderId="0" xfId="0" applyFont="1"/>
    <xf numFmtId="0" fontId="14" fillId="0" borderId="0" xfId="0" applyFont="1"/>
    <xf numFmtId="0" fontId="13" fillId="0" borderId="0" xfId="0" applyFont="1"/>
    <xf numFmtId="0" fontId="14" fillId="0" borderId="0" xfId="0" applyFont="1" applyBorder="1"/>
    <xf numFmtId="0" fontId="14" fillId="0" borderId="0" xfId="0" applyFont="1" applyFill="1" applyBorder="1"/>
    <xf numFmtId="0" fontId="20" fillId="0" borderId="4" xfId="0" applyFont="1" applyBorder="1"/>
    <xf numFmtId="0" fontId="16" fillId="0" borderId="0" xfId="0" quotePrefix="1" applyFont="1" applyAlignment="1">
      <alignment horizontal="right"/>
    </xf>
    <xf numFmtId="3" fontId="14" fillId="0" borderId="0" xfId="0" applyNumberFormat="1" applyFont="1" applyFill="1" applyBorder="1"/>
    <xf numFmtId="3" fontId="13" fillId="0" borderId="3" xfId="0" applyNumberFormat="1" applyFont="1" applyFill="1" applyBorder="1"/>
    <xf numFmtId="0" fontId="13" fillId="0" borderId="0" xfId="0" applyFont="1" applyBorder="1"/>
    <xf numFmtId="0" fontId="0" fillId="0" borderId="0" xfId="0" applyBorder="1"/>
    <xf numFmtId="0" fontId="0" fillId="0" borderId="3" xfId="0" applyBorder="1"/>
    <xf numFmtId="0" fontId="0" fillId="0" borderId="0" xfId="0"/>
    <xf numFmtId="0" fontId="11" fillId="0" borderId="0" xfId="0" applyFont="1"/>
    <xf numFmtId="0" fontId="10" fillId="0" borderId="0" xfId="0" applyFont="1"/>
    <xf numFmtId="0" fontId="9" fillId="0" borderId="3" xfId="0" applyFont="1" applyBorder="1"/>
    <xf numFmtId="0" fontId="0" fillId="0" borderId="0" xfId="0" applyFill="1" applyBorder="1"/>
    <xf numFmtId="0" fontId="14" fillId="0" borderId="4" xfId="0" applyFont="1" applyBorder="1" applyAlignment="1">
      <alignment horizontal="center"/>
    </xf>
    <xf numFmtId="0" fontId="15" fillId="0" borderId="0" xfId="0" applyFont="1"/>
    <xf numFmtId="0" fontId="17" fillId="0" borderId="0" xfId="0" applyFont="1"/>
    <xf numFmtId="0" fontId="14" fillId="0" borderId="0" xfId="0" applyFont="1"/>
    <xf numFmtId="0" fontId="15" fillId="0" borderId="0" xfId="0" applyFont="1" applyBorder="1"/>
    <xf numFmtId="0" fontId="13" fillId="0" borderId="0" xfId="0" applyFont="1"/>
    <xf numFmtId="0" fontId="14" fillId="0" borderId="0" xfId="0" applyFont="1" applyBorder="1"/>
    <xf numFmtId="0" fontId="14" fillId="0" borderId="5" xfId="0" applyFont="1" applyBorder="1"/>
    <xf numFmtId="0" fontId="14" fillId="0" borderId="3" xfId="0" applyFont="1" applyBorder="1"/>
    <xf numFmtId="4" fontId="14" fillId="0" borderId="3" xfId="0" applyNumberFormat="1" applyFont="1" applyBorder="1" applyAlignment="1">
      <alignment horizontal="center"/>
    </xf>
    <xf numFmtId="0" fontId="15" fillId="0" borderId="0" xfId="0" applyFont="1" applyFill="1" applyBorder="1"/>
    <xf numFmtId="0" fontId="0" fillId="0" borderId="0" xfId="0" applyBorder="1" applyAlignment="1">
      <alignment vertical="top"/>
    </xf>
    <xf numFmtId="0" fontId="0" fillId="0" borderId="1" xfId="0" applyBorder="1" applyAlignment="1">
      <alignment vertical="top"/>
    </xf>
    <xf numFmtId="0" fontId="14" fillId="0" borderId="5" xfId="0" applyFont="1" applyBorder="1" applyAlignment="1">
      <alignment horizontal="right" vertical="top" wrapText="1"/>
    </xf>
    <xf numFmtId="0" fontId="14" fillId="0" borderId="1" xfId="0" applyFont="1" applyBorder="1" applyAlignment="1">
      <alignment horizontal="right" vertical="top"/>
    </xf>
    <xf numFmtId="0" fontId="0" fillId="0" borderId="0" xfId="0" applyBorder="1"/>
    <xf numFmtId="0" fontId="0" fillId="0" borderId="3" xfId="0" applyBorder="1"/>
    <xf numFmtId="0" fontId="0" fillId="0" borderId="0" xfId="0"/>
    <xf numFmtId="0" fontId="11" fillId="0" borderId="0" xfId="0" applyFont="1"/>
    <xf numFmtId="0" fontId="9" fillId="0" borderId="3" xfId="0" applyFont="1" applyBorder="1"/>
    <xf numFmtId="0" fontId="14" fillId="0" borderId="0" xfId="0" applyFont="1"/>
    <xf numFmtId="0" fontId="14" fillId="0" borderId="4" xfId="0" applyFont="1" applyBorder="1" applyAlignment="1">
      <alignment horizontal="center"/>
    </xf>
    <xf numFmtId="0" fontId="15" fillId="0" borderId="0" xfId="0" applyFont="1"/>
    <xf numFmtId="0" fontId="13" fillId="0" borderId="0" xfId="0" applyFont="1"/>
    <xf numFmtId="0" fontId="0" fillId="0" borderId="0" xfId="0" applyFill="1" applyBorder="1"/>
    <xf numFmtId="0" fontId="14" fillId="0" borderId="3" xfId="0" applyFont="1" applyBorder="1"/>
    <xf numFmtId="0" fontId="14" fillId="0" borderId="0" xfId="0" applyFont="1" applyBorder="1"/>
    <xf numFmtId="0" fontId="0" fillId="0" borderId="0" xfId="0" applyFont="1" applyFill="1" applyBorder="1" applyAlignment="1">
      <alignment horizontal="left"/>
    </xf>
    <xf numFmtId="0" fontId="14" fillId="0" borderId="0" xfId="0" quotePrefix="1" applyFont="1" applyFill="1" applyBorder="1" applyAlignment="1">
      <alignment horizontal="right"/>
    </xf>
    <xf numFmtId="0" fontId="14" fillId="0" borderId="1" xfId="0" applyFont="1" applyFill="1" applyBorder="1"/>
    <xf numFmtId="4" fontId="0" fillId="0" borderId="0" xfId="0" applyNumberForma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9" fillId="0" borderId="0" xfId="0" applyFont="1"/>
    <xf numFmtId="0" fontId="0" fillId="0" borderId="0" xfId="0" applyBorder="1"/>
    <xf numFmtId="0" fontId="0" fillId="0" borderId="3" xfId="0" applyBorder="1"/>
    <xf numFmtId="0" fontId="0" fillId="0" borderId="0" xfId="0"/>
    <xf numFmtId="0" fontId="11" fillId="0" borderId="0" xfId="0" applyFont="1"/>
    <xf numFmtId="0" fontId="9" fillId="0" borderId="3" xfId="0" applyFont="1" applyBorder="1"/>
    <xf numFmtId="0" fontId="15" fillId="0" borderId="0" xfId="0" applyFont="1"/>
    <xf numFmtId="0" fontId="15" fillId="0" borderId="0" xfId="0" applyFont="1" applyBorder="1"/>
    <xf numFmtId="0" fontId="14" fillId="0" borderId="4" xfId="0" applyFont="1" applyBorder="1" applyAlignment="1">
      <alignment horizontal="center"/>
    </xf>
    <xf numFmtId="0" fontId="17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Fill="1" applyBorder="1"/>
    <xf numFmtId="4" fontId="0" fillId="0" borderId="0" xfId="0" applyNumberFormat="1" applyAlignment="1">
      <alignment horizontal="center"/>
    </xf>
    <xf numFmtId="0" fontId="14" fillId="0" borderId="0" xfId="0" applyFont="1" applyBorder="1"/>
    <xf numFmtId="0" fontId="14" fillId="0" borderId="3" xfId="0" applyFont="1" applyBorder="1"/>
    <xf numFmtId="0" fontId="14" fillId="0" borderId="5" xfId="0" applyFont="1" applyBorder="1"/>
    <xf numFmtId="0" fontId="13" fillId="0" borderId="0" xfId="0" applyFont="1" applyBorder="1"/>
    <xf numFmtId="0" fontId="0" fillId="0" borderId="0" xfId="0" applyFont="1" applyBorder="1" applyAlignment="1">
      <alignment horizontal="center"/>
    </xf>
    <xf numFmtId="0" fontId="11" fillId="0" borderId="0" xfId="0" applyFont="1" applyBorder="1"/>
    <xf numFmtId="0" fontId="0" fillId="0" borderId="0" xfId="0" applyBorder="1" applyAlignment="1">
      <alignment horizontal="right" vertical="top"/>
    </xf>
    <xf numFmtId="0" fontId="16" fillId="0" borderId="0" xfId="0" applyFont="1" applyBorder="1" applyAlignment="1">
      <alignment horizontal="right"/>
    </xf>
    <xf numFmtId="0" fontId="18" fillId="0" borderId="0" xfId="0" applyFont="1" applyBorder="1"/>
    <xf numFmtId="0" fontId="14" fillId="0" borderId="2" xfId="0" applyFont="1" applyBorder="1"/>
    <xf numFmtId="0" fontId="18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3" fillId="0" borderId="0" xfId="0" applyFont="1" applyFill="1" applyBorder="1"/>
    <xf numFmtId="0" fontId="14" fillId="0" borderId="3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6" xfId="0" applyFont="1" applyBorder="1"/>
    <xf numFmtId="4" fontId="14" fillId="0" borderId="0" xfId="0" applyNumberFormat="1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4" fillId="0" borderId="1" xfId="0" applyFont="1" applyBorder="1"/>
    <xf numFmtId="0" fontId="13" fillId="0" borderId="5" xfId="0" applyFont="1" applyFill="1" applyBorder="1"/>
    <xf numFmtId="4" fontId="14" fillId="0" borderId="0" xfId="0" applyNumberFormat="1" applyFont="1" applyFill="1" applyBorder="1" applyAlignment="1">
      <alignment horizontal="right"/>
    </xf>
    <xf numFmtId="0" fontId="18" fillId="0" borderId="5" xfId="0" applyFont="1" applyBorder="1"/>
    <xf numFmtId="0" fontId="14" fillId="0" borderId="5" xfId="0" applyFont="1" applyBorder="1" applyAlignment="1">
      <alignment horizontal="right"/>
    </xf>
    <xf numFmtId="0" fontId="0" fillId="0" borderId="0" xfId="0" applyBorder="1"/>
    <xf numFmtId="0" fontId="0" fillId="0" borderId="3" xfId="0" applyBorder="1"/>
    <xf numFmtId="0" fontId="9" fillId="0" borderId="0" xfId="0" applyFont="1"/>
    <xf numFmtId="0" fontId="0" fillId="0" borderId="0" xfId="0"/>
    <xf numFmtId="0" fontId="15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14" fillId="0" borderId="3" xfId="0" applyFont="1" applyBorder="1"/>
    <xf numFmtId="0" fontId="9" fillId="0" borderId="3" xfId="0" applyFont="1" applyBorder="1"/>
    <xf numFmtId="0" fontId="13" fillId="0" borderId="0" xfId="0" applyFont="1"/>
    <xf numFmtId="0" fontId="14" fillId="0" borderId="0" xfId="0" applyFont="1"/>
    <xf numFmtId="0" fontId="14" fillId="0" borderId="5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21" fillId="0" borderId="0" xfId="0" applyFont="1" applyFill="1" applyBorder="1"/>
    <xf numFmtId="0" fontId="13" fillId="0" borderId="0" xfId="0" applyFont="1" applyFill="1"/>
    <xf numFmtId="0" fontId="15" fillId="0" borderId="0" xfId="0" applyFont="1" applyAlignment="1">
      <alignment horizontal="left"/>
    </xf>
    <xf numFmtId="0" fontId="14" fillId="0" borderId="4" xfId="0" applyFont="1" applyFill="1" applyBorder="1" applyAlignment="1">
      <alignment horizontal="right"/>
    </xf>
    <xf numFmtId="0" fontId="0" fillId="0" borderId="0" xfId="0" applyFont="1" applyFill="1" applyBorder="1" applyAlignment="1">
      <alignment wrapText="1"/>
    </xf>
    <xf numFmtId="166" fontId="13" fillId="0" borderId="0" xfId="0" applyNumberFormat="1" applyFont="1" applyBorder="1" applyAlignment="1">
      <alignment horizontal="right"/>
    </xf>
    <xf numFmtId="0" fontId="14" fillId="0" borderId="2" xfId="0" applyFont="1" applyBorder="1" applyAlignment="1">
      <alignment horizontal="right" vertical="top" wrapText="1"/>
    </xf>
    <xf numFmtId="166" fontId="14" fillId="0" borderId="0" xfId="0" applyNumberFormat="1" applyFont="1" applyBorder="1" applyAlignment="1">
      <alignment horizontal="right"/>
    </xf>
    <xf numFmtId="166" fontId="14" fillId="0" borderId="0" xfId="0" applyNumberFormat="1" applyFont="1" applyBorder="1"/>
    <xf numFmtId="166" fontId="13" fillId="0" borderId="0" xfId="0" applyNumberFormat="1" applyFont="1" applyBorder="1"/>
    <xf numFmtId="3" fontId="14" fillId="0" borderId="0" xfId="0" quotePrefix="1" applyNumberFormat="1" applyFont="1" applyAlignment="1">
      <alignment horizontal="right"/>
    </xf>
    <xf numFmtId="0" fontId="21" fillId="0" borderId="1" xfId="2" applyFont="1" applyFill="1" applyBorder="1" applyAlignment="1">
      <alignment horizontal="right"/>
    </xf>
    <xf numFmtId="164" fontId="21" fillId="0" borderId="0" xfId="2" applyNumberFormat="1" applyFont="1" applyFill="1"/>
    <xf numFmtId="164" fontId="22" fillId="0" borderId="3" xfId="2" applyNumberFormat="1" applyFont="1" applyFill="1" applyBorder="1"/>
    <xf numFmtId="164" fontId="22" fillId="0" borderId="0" xfId="2" applyNumberFormat="1" applyFont="1" applyFill="1"/>
    <xf numFmtId="0" fontId="14" fillId="0" borderId="2" xfId="0" applyFont="1" applyBorder="1" applyAlignment="1">
      <alignment horizontal="right" vertical="top"/>
    </xf>
    <xf numFmtId="0" fontId="14" fillId="0" borderId="0" xfId="0" quotePrefix="1" applyFont="1" applyAlignment="1">
      <alignment horizontal="right"/>
    </xf>
    <xf numFmtId="0" fontId="14" fillId="0" borderId="2" xfId="0" applyFont="1" applyFill="1" applyBorder="1" applyAlignment="1">
      <alignment horizontal="right" vertical="top"/>
    </xf>
    <xf numFmtId="166" fontId="16" fillId="0" borderId="0" xfId="0" quotePrefix="1" applyNumberFormat="1" applyFont="1" applyAlignment="1">
      <alignment horizontal="right"/>
    </xf>
    <xf numFmtId="166" fontId="23" fillId="0" borderId="3" xfId="0" quotePrefix="1" applyNumberFormat="1" applyFont="1" applyBorder="1" applyAlignment="1">
      <alignment horizontal="right"/>
    </xf>
    <xf numFmtId="3" fontId="13" fillId="0" borderId="5" xfId="0" applyNumberFormat="1" applyFont="1" applyBorder="1"/>
    <xf numFmtId="0" fontId="14" fillId="0" borderId="0" xfId="0" applyFont="1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0" xfId="0"/>
    <xf numFmtId="0" fontId="14" fillId="0" borderId="0" xfId="0" applyFont="1"/>
    <xf numFmtId="0" fontId="0" fillId="0" borderId="3" xfId="0" applyFill="1" applyBorder="1"/>
    <xf numFmtId="0" fontId="14" fillId="0" borderId="0" xfId="0" applyFont="1" applyFill="1" applyBorder="1"/>
    <xf numFmtId="0" fontId="17" fillId="0" borderId="0" xfId="0" applyFont="1"/>
    <xf numFmtId="0" fontId="13" fillId="0" borderId="0" xfId="0" applyFont="1" applyFill="1" applyBorder="1"/>
    <xf numFmtId="0" fontId="14" fillId="0" borderId="0" xfId="0" applyFont="1" applyBorder="1"/>
    <xf numFmtId="0" fontId="10" fillId="0" borderId="0" xfId="0" applyFont="1"/>
    <xf numFmtId="0" fontId="9" fillId="0" borderId="3" xfId="0" applyFont="1" applyBorder="1"/>
    <xf numFmtId="0" fontId="14" fillId="0" borderId="5" xfId="0" applyFont="1" applyFill="1" applyBorder="1"/>
    <xf numFmtId="0" fontId="0" fillId="0" borderId="0" xfId="0"/>
    <xf numFmtId="3" fontId="11" fillId="0" borderId="0" xfId="0" applyNumberFormat="1" applyFont="1"/>
    <xf numFmtId="0" fontId="14" fillId="0" borderId="1" xfId="0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9" fillId="0" borderId="0" xfId="0" applyFont="1"/>
    <xf numFmtId="0" fontId="0" fillId="0" borderId="0" xfId="0"/>
    <xf numFmtId="0" fontId="14" fillId="0" borderId="0" xfId="0" applyFont="1" applyFill="1" applyBorder="1"/>
    <xf numFmtId="0" fontId="13" fillId="0" borderId="0" xfId="0" applyFont="1" applyFill="1" applyBorder="1"/>
    <xf numFmtId="0" fontId="17" fillId="0" borderId="0" xfId="0" applyFont="1"/>
    <xf numFmtId="0" fontId="17" fillId="0" borderId="0" xfId="0" applyFont="1" applyBorder="1"/>
    <xf numFmtId="0" fontId="15" fillId="0" borderId="0" xfId="0" applyFont="1" applyBorder="1"/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4" fontId="14" fillId="0" borderId="0" xfId="0" applyNumberFormat="1" applyFont="1" applyBorder="1" applyAlignment="1">
      <alignment horizontal="right"/>
    </xf>
    <xf numFmtId="0" fontId="15" fillId="0" borderId="0" xfId="0" applyFont="1"/>
    <xf numFmtId="4" fontId="14" fillId="0" borderId="3" xfId="0" applyNumberFormat="1" applyFont="1" applyFill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4" fontId="14" fillId="0" borderId="0" xfId="0" applyNumberFormat="1" applyFont="1" applyBorder="1" applyAlignment="1">
      <alignment horizontal="center"/>
    </xf>
    <xf numFmtId="0" fontId="14" fillId="0" borderId="3" xfId="0" applyFont="1" applyBorder="1"/>
    <xf numFmtId="0" fontId="9" fillId="0" borderId="3" xfId="0" applyFont="1" applyBorder="1"/>
    <xf numFmtId="0" fontId="10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Border="1"/>
    <xf numFmtId="0" fontId="14" fillId="0" borderId="0" xfId="0" applyFont="1" applyFill="1"/>
    <xf numFmtId="0" fontId="14" fillId="0" borderId="1" xfId="0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0" xfId="0"/>
    <xf numFmtId="0" fontId="14" fillId="0" borderId="0" xfId="0" applyFont="1" applyFill="1" applyBorder="1"/>
    <xf numFmtId="0" fontId="15" fillId="0" borderId="0" xfId="0" applyFont="1"/>
    <xf numFmtId="0" fontId="14" fillId="0" borderId="0" xfId="0" applyFont="1" applyBorder="1"/>
    <xf numFmtId="0" fontId="14" fillId="0" borderId="1" xfId="0" applyFont="1" applyBorder="1"/>
    <xf numFmtId="0" fontId="14" fillId="0" borderId="2" xfId="0" applyFont="1" applyFill="1" applyBorder="1" applyAlignment="1">
      <alignment horizontal="right"/>
    </xf>
    <xf numFmtId="0" fontId="14" fillId="0" borderId="3" xfId="0" applyFont="1" applyBorder="1"/>
    <xf numFmtId="0" fontId="14" fillId="0" borderId="4" xfId="0" applyFont="1" applyBorder="1" applyAlignment="1">
      <alignment horizontal="right"/>
    </xf>
    <xf numFmtId="0" fontId="9" fillId="0" borderId="3" xfId="0" applyFont="1" applyBorder="1"/>
    <xf numFmtId="0" fontId="13" fillId="0" borderId="0" xfId="0" applyFont="1"/>
    <xf numFmtId="0" fontId="14" fillId="0" borderId="0" xfId="0" applyFont="1"/>
    <xf numFmtId="0" fontId="13" fillId="0" borderId="0" xfId="0" applyFont="1" applyBorder="1"/>
    <xf numFmtId="0" fontId="14" fillId="0" borderId="0" xfId="0" applyFont="1" applyFill="1"/>
    <xf numFmtId="3" fontId="14" fillId="0" borderId="6" xfId="0" applyNumberFormat="1" applyFont="1" applyBorder="1" applyAlignment="1"/>
    <xf numFmtId="0" fontId="14" fillId="0" borderId="1" xfId="0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0" xfId="0"/>
    <xf numFmtId="0" fontId="14" fillId="0" borderId="0" xfId="0" applyFont="1" applyBorder="1" applyAlignment="1">
      <alignment horizontal="right"/>
    </xf>
    <xf numFmtId="0" fontId="15" fillId="0" borderId="0" xfId="0" applyFont="1"/>
    <xf numFmtId="0" fontId="14" fillId="0" borderId="1" xfId="0" applyFont="1" applyBorder="1"/>
    <xf numFmtId="0" fontId="14" fillId="0" borderId="3" xfId="0" applyFont="1" applyBorder="1"/>
    <xf numFmtId="0" fontId="9" fillId="0" borderId="3" xfId="0" applyFont="1" applyBorder="1"/>
    <xf numFmtId="0" fontId="13" fillId="0" borderId="0" xfId="0" applyFont="1"/>
    <xf numFmtId="0" fontId="14" fillId="0" borderId="0" xfId="0" applyFont="1"/>
    <xf numFmtId="0" fontId="13" fillId="0" borderId="0" xfId="0" applyFont="1" applyBorder="1"/>
    <xf numFmtId="3" fontId="0" fillId="0" borderId="0" xfId="0" applyNumberFormat="1" applyBorder="1"/>
    <xf numFmtId="4" fontId="15" fillId="0" borderId="0" xfId="0" applyNumberFormat="1" applyFont="1" applyAlignment="1">
      <alignment horizontal="left"/>
    </xf>
    <xf numFmtId="3" fontId="14" fillId="0" borderId="3" xfId="0" applyNumberFormat="1" applyFont="1" applyBorder="1" applyAlignment="1"/>
    <xf numFmtId="0" fontId="14" fillId="0" borderId="7" xfId="0" applyFont="1" applyBorder="1"/>
    <xf numFmtId="0" fontId="0" fillId="0" borderId="0" xfId="0" applyBorder="1"/>
    <xf numFmtId="0" fontId="0" fillId="0" borderId="0" xfId="0"/>
    <xf numFmtId="0" fontId="15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Fill="1"/>
    <xf numFmtId="3" fontId="0" fillId="0" borderId="0" xfId="0" applyNumberFormat="1" applyBorder="1"/>
    <xf numFmtId="4" fontId="14" fillId="0" borderId="0" xfId="0" applyNumberFormat="1" applyFont="1" applyBorder="1" applyAlignment="1"/>
    <xf numFmtId="4" fontId="14" fillId="0" borderId="3" xfId="0" applyNumberFormat="1" applyFont="1" applyFill="1" applyBorder="1" applyAlignment="1"/>
    <xf numFmtId="4" fontId="13" fillId="0" borderId="0" xfId="0" applyNumberFormat="1" applyFont="1" applyBorder="1" applyAlignment="1"/>
    <xf numFmtId="4" fontId="14" fillId="0" borderId="3" xfId="0" applyNumberFormat="1" applyFont="1" applyBorder="1" applyAlignment="1"/>
    <xf numFmtId="4" fontId="14" fillId="0" borderId="0" xfId="0" applyNumberFormat="1" applyFont="1" applyFill="1" applyBorder="1" applyAlignment="1"/>
    <xf numFmtId="4" fontId="13" fillId="0" borderId="0" xfId="0" applyNumberFormat="1" applyFont="1" applyFill="1" applyBorder="1" applyAlignment="1"/>
    <xf numFmtId="4" fontId="13" fillId="0" borderId="5" xfId="0" applyNumberFormat="1" applyFont="1" applyFill="1" applyBorder="1" applyAlignment="1"/>
    <xf numFmtId="0" fontId="14" fillId="0" borderId="1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right" vertical="top" wrapText="1"/>
    </xf>
    <xf numFmtId="0" fontId="14" fillId="0" borderId="2" xfId="0" applyFont="1" applyFill="1" applyBorder="1" applyAlignment="1">
      <alignment horizontal="right" vertical="top" wrapText="1"/>
    </xf>
    <xf numFmtId="0" fontId="15" fillId="0" borderId="0" xfId="0" applyFont="1" applyFill="1"/>
    <xf numFmtId="166" fontId="14" fillId="0" borderId="0" xfId="0" applyNumberFormat="1" applyFont="1" applyFill="1" applyBorder="1"/>
    <xf numFmtId="3" fontId="14" fillId="0" borderId="3" xfId="0" applyNumberFormat="1" applyFont="1" applyFill="1" applyBorder="1"/>
    <xf numFmtId="3" fontId="13" fillId="0" borderId="0" xfId="0" applyNumberFormat="1" applyFont="1" applyBorder="1" applyAlignment="1">
      <alignment horizontal="left"/>
    </xf>
    <xf numFmtId="3" fontId="14" fillId="0" borderId="0" xfId="0" applyNumberFormat="1" applyFont="1" applyFill="1"/>
    <xf numFmtId="0" fontId="14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/>
    <xf numFmtId="0" fontId="14" fillId="0" borderId="0" xfId="0" applyFont="1" applyFill="1" applyBorder="1"/>
    <xf numFmtId="0" fontId="14" fillId="0" borderId="0" xfId="0" applyFont="1" applyBorder="1"/>
    <xf numFmtId="0" fontId="15" fillId="0" borderId="0" xfId="0" applyFont="1"/>
    <xf numFmtId="0" fontId="14" fillId="0" borderId="0" xfId="0" applyFont="1"/>
    <xf numFmtId="0" fontId="13" fillId="0" borderId="0" xfId="0" applyFont="1" applyBorder="1"/>
    <xf numFmtId="0" fontId="13" fillId="0" borderId="3" xfId="0" applyFont="1" applyFill="1" applyBorder="1"/>
    <xf numFmtId="3" fontId="14" fillId="0" borderId="5" xfId="0" applyNumberFormat="1" applyFont="1" applyFill="1" applyBorder="1"/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Border="1" applyAlignment="1"/>
    <xf numFmtId="0" fontId="14" fillId="0" borderId="1" xfId="0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0" fillId="0" borderId="0" xfId="0" applyBorder="1"/>
    <xf numFmtId="0" fontId="0" fillId="0" borderId="3" xfId="0" applyBorder="1"/>
    <xf numFmtId="0" fontId="0" fillId="0" borderId="0" xfId="0"/>
    <xf numFmtId="0" fontId="0" fillId="0" borderId="3" xfId="0" applyFill="1" applyBorder="1"/>
    <xf numFmtId="0" fontId="15" fillId="0" borderId="0" xfId="0" applyFont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4" fontId="1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7" fillId="0" borderId="0" xfId="0" applyFont="1"/>
    <xf numFmtId="0" fontId="15" fillId="0" borderId="0" xfId="0" applyFont="1" applyBorder="1"/>
    <xf numFmtId="0" fontId="17" fillId="0" borderId="0" xfId="0" applyFont="1" applyBorder="1"/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4" fontId="14" fillId="0" borderId="0" xfId="0" applyNumberFormat="1" applyFont="1" applyBorder="1" applyAlignment="1">
      <alignment horizontal="right"/>
    </xf>
    <xf numFmtId="0" fontId="15" fillId="0" borderId="0" xfId="0" applyFont="1"/>
    <xf numFmtId="4" fontId="14" fillId="0" borderId="0" xfId="0" applyNumberFormat="1" applyFont="1" applyFill="1" applyBorder="1" applyAlignment="1">
      <alignment horizontal="right"/>
    </xf>
    <xf numFmtId="0" fontId="14" fillId="0" borderId="1" xfId="0" applyFont="1" applyBorder="1"/>
    <xf numFmtId="0" fontId="14" fillId="0" borderId="1" xfId="0" applyFont="1" applyFill="1" applyBorder="1" applyAlignment="1">
      <alignment horizontal="right"/>
    </xf>
    <xf numFmtId="0" fontId="14" fillId="0" borderId="4" xfId="0" applyFont="1" applyBorder="1" applyAlignment="1">
      <alignment horizontal="center"/>
    </xf>
    <xf numFmtId="4" fontId="14" fillId="0" borderId="0" xfId="0" applyNumberFormat="1" applyFont="1" applyBorder="1" applyAlignment="1"/>
    <xf numFmtId="0" fontId="14" fillId="0" borderId="2" xfId="0" applyFont="1" applyFill="1" applyBorder="1" applyAlignment="1">
      <alignment horizontal="right"/>
    </xf>
    <xf numFmtId="4" fontId="14" fillId="0" borderId="3" xfId="0" applyNumberFormat="1" applyFont="1" applyBorder="1" applyAlignment="1"/>
    <xf numFmtId="0" fontId="14" fillId="0" borderId="4" xfId="0" applyFont="1" applyBorder="1" applyAlignment="1">
      <alignment horizontal="right"/>
    </xf>
    <xf numFmtId="4" fontId="13" fillId="0" borderId="0" xfId="0" applyNumberFormat="1" applyFont="1" applyFill="1" applyBorder="1" applyAlignment="1"/>
    <xf numFmtId="0" fontId="14" fillId="0" borderId="3" xfId="0" applyFont="1" applyBorder="1"/>
    <xf numFmtId="4" fontId="14" fillId="0" borderId="3" xfId="0" applyNumberFormat="1" applyFont="1" applyFill="1" applyBorder="1" applyAlignment="1"/>
    <xf numFmtId="0" fontId="14" fillId="0" borderId="3" xfId="0" applyFont="1" applyFill="1" applyBorder="1"/>
    <xf numFmtId="4" fontId="14" fillId="0" borderId="0" xfId="0" applyNumberFormat="1" applyFont="1" applyFill="1" applyBorder="1" applyAlignment="1"/>
    <xf numFmtId="0" fontId="9" fillId="0" borderId="0" xfId="0" applyFont="1" applyBorder="1"/>
    <xf numFmtId="0" fontId="9" fillId="0" borderId="3" xfId="0" applyFont="1" applyBorder="1"/>
    <xf numFmtId="0" fontId="10" fillId="0" borderId="0" xfId="0" applyFont="1"/>
    <xf numFmtId="0" fontId="13" fillId="0" borderId="0" xfId="0" applyFont="1"/>
    <xf numFmtId="0" fontId="14" fillId="0" borderId="0" xfId="0" applyFont="1"/>
    <xf numFmtId="4" fontId="14" fillId="0" borderId="0" xfId="0" applyNumberFormat="1" applyFont="1" applyAlignment="1"/>
    <xf numFmtId="4" fontId="13" fillId="0" borderId="0" xfId="0" applyNumberFormat="1" applyFont="1" applyAlignment="1"/>
    <xf numFmtId="0" fontId="0" fillId="0" borderId="0" xfId="0" applyFill="1" applyBorder="1"/>
    <xf numFmtId="4" fontId="14" fillId="0" borderId="5" xfId="0" applyNumberFormat="1" applyFont="1" applyBorder="1" applyAlignment="1"/>
    <xf numFmtId="0" fontId="17" fillId="0" borderId="9" xfId="0" applyFont="1" applyBorder="1"/>
    <xf numFmtId="0" fontId="14" fillId="0" borderId="5" xfId="0" applyFont="1" applyBorder="1"/>
    <xf numFmtId="0" fontId="13" fillId="0" borderId="0" xfId="0" applyFont="1" applyBorder="1"/>
    <xf numFmtId="0" fontId="11" fillId="0" borderId="0" xfId="0" applyFont="1" applyBorder="1"/>
    <xf numFmtId="0" fontId="15" fillId="0" borderId="0" xfId="0" applyFont="1" applyAlignment="1">
      <alignment vertical="top"/>
    </xf>
    <xf numFmtId="0" fontId="14" fillId="0" borderId="1" xfId="0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9" fillId="0" borderId="0" xfId="0" applyFont="1"/>
    <xf numFmtId="0" fontId="0" fillId="0" borderId="0" xfId="0" applyBorder="1"/>
    <xf numFmtId="0" fontId="0" fillId="0" borderId="3" xfId="0" applyBorder="1"/>
    <xf numFmtId="0" fontId="0" fillId="0" borderId="0" xfId="0" applyFont="1"/>
    <xf numFmtId="0" fontId="0" fillId="0" borderId="0" xfId="0"/>
    <xf numFmtId="0" fontId="14" fillId="0" borderId="0" xfId="0" applyFont="1" applyFill="1" applyBorder="1"/>
    <xf numFmtId="0" fontId="17" fillId="0" borderId="0" xfId="0" applyFont="1"/>
    <xf numFmtId="0" fontId="15" fillId="0" borderId="0" xfId="0" applyFont="1" applyBorder="1"/>
    <xf numFmtId="0" fontId="15" fillId="0" borderId="0" xfId="0" applyFont="1"/>
    <xf numFmtId="0" fontId="14" fillId="0" borderId="0" xfId="0" applyFont="1" applyBorder="1"/>
    <xf numFmtId="0" fontId="14" fillId="0" borderId="3" xfId="0" applyFont="1" applyBorder="1"/>
    <xf numFmtId="0" fontId="9" fillId="0" borderId="3" xfId="0" applyFont="1" applyBorder="1"/>
    <xf numFmtId="0" fontId="13" fillId="0" borderId="0" xfId="0" applyFont="1"/>
    <xf numFmtId="0" fontId="14" fillId="0" borderId="0" xfId="0" applyFont="1"/>
    <xf numFmtId="0" fontId="0" fillId="0" borderId="0" xfId="0" applyFill="1"/>
    <xf numFmtId="0" fontId="13" fillId="0" borderId="0" xfId="0" applyFont="1" applyBorder="1"/>
    <xf numFmtId="0" fontId="14" fillId="0" borderId="0" xfId="0" applyFont="1" applyFill="1"/>
    <xf numFmtId="0" fontId="13" fillId="0" borderId="5" xfId="0" applyFont="1" applyBorder="1"/>
    <xf numFmtId="0" fontId="17" fillId="0" borderId="0" xfId="0" applyFont="1" applyFill="1"/>
    <xf numFmtId="0" fontId="14" fillId="0" borderId="2" xfId="0" applyFont="1" applyFill="1" applyBorder="1"/>
    <xf numFmtId="0" fontId="10" fillId="0" borderId="3" xfId="0" applyFont="1" applyBorder="1"/>
    <xf numFmtId="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15" fillId="0" borderId="0" xfId="0" applyFont="1" applyBorder="1"/>
    <xf numFmtId="0" fontId="17" fillId="0" borderId="0" xfId="0" applyFont="1" applyBorder="1"/>
    <xf numFmtId="0" fontId="0" fillId="0" borderId="0" xfId="0" applyFill="1"/>
    <xf numFmtId="0" fontId="21" fillId="0" borderId="4" xfId="2" applyFont="1" applyFill="1" applyBorder="1" applyAlignment="1">
      <alignment horizontal="right"/>
    </xf>
    <xf numFmtId="0" fontId="24" fillId="0" borderId="0" xfId="0" applyFont="1" applyBorder="1"/>
    <xf numFmtId="0" fontId="0" fillId="0" borderId="0" xfId="0" applyBorder="1"/>
    <xf numFmtId="0" fontId="0" fillId="0" borderId="0" xfId="0"/>
    <xf numFmtId="0" fontId="14" fillId="0" borderId="0" xfId="0" applyFont="1" applyFill="1" applyBorder="1"/>
    <xf numFmtId="0" fontId="14" fillId="0" borderId="0" xfId="0" applyFont="1" applyBorder="1"/>
    <xf numFmtId="0" fontId="14" fillId="0" borderId="3" xfId="0" applyFont="1" applyBorder="1"/>
    <xf numFmtId="0" fontId="14" fillId="0" borderId="0" xfId="0" applyFont="1"/>
    <xf numFmtId="3" fontId="0" fillId="0" borderId="3" xfId="0" applyNumberFormat="1" applyBorder="1"/>
    <xf numFmtId="3" fontId="0" fillId="0" borderId="0" xfId="0" applyNumberFormat="1"/>
    <xf numFmtId="0" fontId="15" fillId="0" borderId="0" xfId="1" applyFont="1" applyFill="1" applyBorder="1"/>
    <xf numFmtId="0" fontId="0" fillId="0" borderId="0" xfId="0" applyAlignment="1"/>
    <xf numFmtId="0" fontId="15" fillId="0" borderId="7" xfId="0" applyFont="1" applyBorder="1" applyAlignment="1"/>
    <xf numFmtId="0" fontId="14" fillId="0" borderId="0" xfId="0" applyFont="1" applyBorder="1" applyAlignment="1"/>
    <xf numFmtId="0" fontId="10" fillId="0" borderId="0" xfId="0" applyFont="1" applyAlignment="1"/>
    <xf numFmtId="0" fontId="15" fillId="0" borderId="0" xfId="0" applyFont="1" applyBorder="1" applyAlignment="1"/>
    <xf numFmtId="3" fontId="14" fillId="0" borderId="0" xfId="0" applyNumberFormat="1" applyFont="1" applyAlignment="1">
      <alignment horizontal="right"/>
    </xf>
    <xf numFmtId="0" fontId="22" fillId="0" borderId="0" xfId="0" applyFont="1"/>
    <xf numFmtId="3" fontId="22" fillId="0" borderId="0" xfId="0" applyNumberFormat="1" applyFont="1" applyBorder="1"/>
    <xf numFmtId="0" fontId="21" fillId="0" borderId="0" xfId="0" applyFont="1"/>
    <xf numFmtId="3" fontId="21" fillId="0" borderId="0" xfId="0" applyNumberFormat="1" applyFont="1" applyBorder="1"/>
    <xf numFmtId="0" fontId="21" fillId="0" borderId="0" xfId="0" applyFont="1" applyBorder="1"/>
    <xf numFmtId="0" fontId="21" fillId="0" borderId="3" xfId="0" applyFont="1" applyBorder="1"/>
    <xf numFmtId="0" fontId="14" fillId="0" borderId="0" xfId="0" applyFont="1"/>
    <xf numFmtId="0" fontId="14" fillId="0" borderId="0" xfId="0" applyFont="1" applyFill="1" applyBorder="1" applyAlignment="1">
      <alignment horizontal="right" vertical="top"/>
    </xf>
    <xf numFmtId="0" fontId="0" fillId="0" borderId="0" xfId="0" applyBorder="1"/>
    <xf numFmtId="0" fontId="0" fillId="0" borderId="0" xfId="0"/>
    <xf numFmtId="0" fontId="14" fillId="0" borderId="0" xfId="0" applyFont="1" applyBorder="1"/>
    <xf numFmtId="0" fontId="0" fillId="0" borderId="0" xfId="0" applyFill="1" applyBorder="1"/>
    <xf numFmtId="0" fontId="14" fillId="0" borderId="0" xfId="0" applyFont="1"/>
    <xf numFmtId="0" fontId="11" fillId="0" borderId="0" xfId="0" applyFont="1" applyBorder="1"/>
    <xf numFmtId="0" fontId="15" fillId="0" borderId="0" xfId="0" applyFont="1" applyAlignment="1">
      <alignment vertical="top"/>
    </xf>
    <xf numFmtId="0" fontId="15" fillId="0" borderId="0" xfId="0" applyFont="1"/>
    <xf numFmtId="0" fontId="0" fillId="0" borderId="0" xfId="0" applyFill="1" applyBorder="1"/>
    <xf numFmtId="3" fontId="13" fillId="0" borderId="0" xfId="0" applyNumberFormat="1" applyFont="1" applyFill="1"/>
    <xf numFmtId="0" fontId="0" fillId="0" borderId="0" xfId="0" applyBorder="1"/>
    <xf numFmtId="0" fontId="0" fillId="0" borderId="0" xfId="0"/>
    <xf numFmtId="0" fontId="14" fillId="0" borderId="0" xfId="0" applyFont="1" applyFill="1" applyBorder="1"/>
    <xf numFmtId="4" fontId="1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5" fillId="0" borderId="0" xfId="0" applyFont="1" applyBorder="1"/>
    <xf numFmtId="0" fontId="15" fillId="0" borderId="0" xfId="0" applyFont="1"/>
    <xf numFmtId="0" fontId="14" fillId="0" borderId="0" xfId="0" applyFont="1" applyBorder="1"/>
    <xf numFmtId="0" fontId="0" fillId="0" borderId="0" xfId="0" applyFill="1" applyBorder="1"/>
    <xf numFmtId="0" fontId="14" fillId="0" borderId="0" xfId="0" applyFont="1" applyFill="1" applyBorder="1" applyAlignment="1"/>
    <xf numFmtId="0" fontId="13" fillId="0" borderId="0" xfId="0" applyFont="1" applyFill="1" applyBorder="1" applyAlignment="1"/>
    <xf numFmtId="0" fontId="15" fillId="0" borderId="0" xfId="0" applyFont="1" applyAlignment="1"/>
    <xf numFmtId="0" fontId="9" fillId="0" borderId="0" xfId="0" applyFont="1" applyBorder="1" applyAlignment="1"/>
    <xf numFmtId="0" fontId="14" fillId="0" borderId="1" xfId="0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7" fillId="0" borderId="0" xfId="0" applyFont="1"/>
    <xf numFmtId="0" fontId="15" fillId="0" borderId="0" xfId="0" applyFont="1"/>
    <xf numFmtId="0" fontId="14" fillId="0" borderId="0" xfId="0" applyFont="1" applyFill="1" applyBorder="1"/>
    <xf numFmtId="0" fontId="13" fillId="0" borderId="0" xfId="0" applyFont="1" applyFill="1" applyBorder="1"/>
    <xf numFmtId="0" fontId="14" fillId="0" borderId="0" xfId="0" applyFont="1" applyBorder="1"/>
    <xf numFmtId="0" fontId="10" fillId="0" borderId="0" xfId="0" applyFont="1"/>
    <xf numFmtId="0" fontId="14" fillId="0" borderId="7" xfId="0" applyFont="1" applyBorder="1" applyAlignment="1">
      <alignment horizontal="center"/>
    </xf>
    <xf numFmtId="0" fontId="14" fillId="0" borderId="0" xfId="0" applyFont="1"/>
    <xf numFmtId="0" fontId="16" fillId="0" borderId="0" xfId="0" quotePrefix="1" applyFont="1" applyBorder="1" applyAlignment="1">
      <alignment horizontal="right"/>
    </xf>
    <xf numFmtId="164" fontId="0" fillId="0" borderId="0" xfId="0" applyNumberFormat="1"/>
    <xf numFmtId="0" fontId="15" fillId="0" borderId="0" xfId="0" applyFont="1"/>
    <xf numFmtId="0" fontId="14" fillId="0" borderId="0" xfId="0" applyFont="1"/>
    <xf numFmtId="0" fontId="15" fillId="0" borderId="0" xfId="0" applyFont="1"/>
    <xf numFmtId="0" fontId="20" fillId="0" borderId="0" xfId="0" applyFont="1"/>
    <xf numFmtId="0" fontId="25" fillId="0" borderId="0" xfId="0" applyFont="1"/>
    <xf numFmtId="0" fontId="17" fillId="0" borderId="0" xfId="0" applyFont="1" applyFill="1" applyBorder="1"/>
    <xf numFmtId="0" fontId="20" fillId="0" borderId="0" xfId="0" applyFont="1" applyFill="1"/>
    <xf numFmtId="0" fontId="20" fillId="0" borderId="0" xfId="0" applyFont="1" applyAlignment="1">
      <alignment horizontal="left" vertical="center" indent="1"/>
    </xf>
    <xf numFmtId="0" fontId="20" fillId="0" borderId="0" xfId="0" applyFont="1" applyAlignment="1"/>
    <xf numFmtId="0" fontId="14" fillId="0" borderId="1" xfId="0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14" fillId="0" borderId="4" xfId="0" applyFont="1" applyBorder="1" applyAlignment="1">
      <alignment horizontal="right"/>
    </xf>
    <xf numFmtId="0" fontId="15" fillId="0" borderId="0" xfId="0" applyFont="1"/>
    <xf numFmtId="0" fontId="14" fillId="0" borderId="0" xfId="0" applyFont="1" applyBorder="1"/>
    <xf numFmtId="0" fontId="14" fillId="0" borderId="3" xfId="0" applyFont="1" applyBorder="1"/>
    <xf numFmtId="0" fontId="14" fillId="0" borderId="0" xfId="0" applyFont="1"/>
    <xf numFmtId="0" fontId="13" fillId="0" borderId="0" xfId="0" applyFont="1" applyBorder="1"/>
    <xf numFmtId="0" fontId="21" fillId="0" borderId="0" xfId="0" quotePrefix="1" applyFont="1"/>
    <xf numFmtId="0" fontId="17" fillId="0" borderId="0" xfId="0" applyFont="1"/>
    <xf numFmtId="0" fontId="17" fillId="0" borderId="0" xfId="0" applyFont="1" applyBorder="1"/>
    <xf numFmtId="0" fontId="14" fillId="0" borderId="0" xfId="0" applyFont="1"/>
    <xf numFmtId="3" fontId="15" fillId="0" borderId="0" xfId="0" applyNumberFormat="1" applyFont="1"/>
    <xf numFmtId="0" fontId="20" fillId="0" borderId="0" xfId="0" applyFont="1" applyBorder="1"/>
    <xf numFmtId="0" fontId="14" fillId="0" borderId="1" xfId="0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14" fillId="0" borderId="4" xfId="0" applyFont="1" applyBorder="1" applyAlignment="1">
      <alignment horizontal="right"/>
    </xf>
    <xf numFmtId="0" fontId="17" fillId="0" borderId="0" xfId="0" applyFont="1"/>
    <xf numFmtId="0" fontId="15" fillId="0" borderId="0" xfId="0" applyFont="1"/>
    <xf numFmtId="0" fontId="14" fillId="0" borderId="0" xfId="0" applyFont="1" applyBorder="1"/>
    <xf numFmtId="0" fontId="14" fillId="0" borderId="3" xfId="0" applyFont="1" applyBorder="1"/>
    <xf numFmtId="0" fontId="14" fillId="0" borderId="0" xfId="0" applyFont="1"/>
    <xf numFmtId="0" fontId="13" fillId="0" borderId="0" xfId="0" applyFont="1" applyBorder="1"/>
    <xf numFmtId="0" fontId="14" fillId="0" borderId="1" xfId="0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17" fillId="0" borderId="0" xfId="0" applyFont="1" applyAlignment="1">
      <alignment horizontal="left"/>
    </xf>
    <xf numFmtId="0" fontId="14" fillId="0" borderId="4" xfId="0" applyFont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15" fillId="0" borderId="0" xfId="0" applyFont="1" applyBorder="1"/>
    <xf numFmtId="4" fontId="14" fillId="0" borderId="0" xfId="0" applyNumberFormat="1" applyFont="1" applyFill="1" applyBorder="1" applyAlignment="1">
      <alignment horizontal="center"/>
    </xf>
    <xf numFmtId="0" fontId="17" fillId="0" borderId="0" xfId="0" applyFont="1"/>
    <xf numFmtId="0" fontId="14" fillId="0" borderId="1" xfId="0" applyFont="1" applyBorder="1" applyAlignment="1">
      <alignment horizontal="center"/>
    </xf>
    <xf numFmtId="0" fontId="15" fillId="0" borderId="0" xfId="0" applyFont="1"/>
    <xf numFmtId="0" fontId="17" fillId="0" borderId="0" xfId="0" applyFont="1" applyBorder="1"/>
    <xf numFmtId="0" fontId="14" fillId="0" borderId="4" xfId="0" applyFont="1" applyBorder="1" applyAlignment="1">
      <alignment horizontal="center"/>
    </xf>
    <xf numFmtId="0" fontId="14" fillId="0" borderId="0" xfId="0" applyFont="1" applyFill="1" applyBorder="1"/>
    <xf numFmtId="0" fontId="13" fillId="0" borderId="0" xfId="0" applyFont="1" applyFill="1" applyBorder="1"/>
    <xf numFmtId="0" fontId="15" fillId="0" borderId="0" xfId="0" applyFont="1" applyFill="1"/>
    <xf numFmtId="4" fontId="13" fillId="0" borderId="0" xfId="0" applyNumberFormat="1" applyFont="1" applyBorder="1" applyAlignment="1"/>
    <xf numFmtId="0" fontId="14" fillId="0" borderId="0" xfId="0" applyFont="1" applyBorder="1"/>
    <xf numFmtId="0" fontId="14" fillId="0" borderId="3" xfId="0" applyFont="1" applyBorder="1"/>
    <xf numFmtId="0" fontId="14" fillId="0" borderId="1" xfId="0" applyFont="1" applyFill="1" applyBorder="1" applyAlignment="1">
      <alignment horizontal="right"/>
    </xf>
    <xf numFmtId="0" fontId="14" fillId="0" borderId="4" xfId="0" applyFont="1" applyFill="1" applyBorder="1" applyAlignment="1">
      <alignment horizontal="center"/>
    </xf>
    <xf numFmtId="0" fontId="14" fillId="0" borderId="3" xfId="0" applyFont="1" applyFill="1" applyBorder="1"/>
    <xf numFmtId="0" fontId="15" fillId="0" borderId="7" xfId="0" applyFont="1" applyBorder="1"/>
    <xf numFmtId="4" fontId="14" fillId="0" borderId="0" xfId="0" applyNumberFormat="1" applyFont="1" applyBorder="1" applyAlignment="1"/>
    <xf numFmtId="4" fontId="14" fillId="0" borderId="3" xfId="0" applyNumberFormat="1" applyFont="1" applyFill="1" applyBorder="1" applyAlignment="1"/>
    <xf numFmtId="4" fontId="14" fillId="0" borderId="5" xfId="0" applyNumberFormat="1" applyFont="1" applyBorder="1" applyAlignment="1"/>
    <xf numFmtId="0" fontId="14" fillId="0" borderId="2" xfId="0" applyFont="1" applyBorder="1" applyAlignment="1">
      <alignment horizontal="center"/>
    </xf>
    <xf numFmtId="0" fontId="10" fillId="0" borderId="0" xfId="0" applyFont="1"/>
    <xf numFmtId="0" fontId="14" fillId="0" borderId="7" xfId="0" applyFont="1" applyBorder="1" applyAlignment="1">
      <alignment horizontal="center"/>
    </xf>
    <xf numFmtId="0" fontId="14" fillId="0" borderId="0" xfId="0" applyFont="1"/>
    <xf numFmtId="0" fontId="13" fillId="0" borderId="0" xfId="0" applyFont="1" applyBorder="1"/>
    <xf numFmtId="0" fontId="15" fillId="0" borderId="0" xfId="0" applyFont="1" applyAlignment="1">
      <alignment vertical="top"/>
    </xf>
    <xf numFmtId="3" fontId="14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right"/>
    </xf>
    <xf numFmtId="3" fontId="13" fillId="0" borderId="3" xfId="0" applyNumberFormat="1" applyFont="1" applyFill="1" applyBorder="1" applyAlignment="1">
      <alignment horizontal="right"/>
    </xf>
    <xf numFmtId="164" fontId="14" fillId="0" borderId="0" xfId="0" applyNumberFormat="1" applyFont="1" applyFill="1" applyAlignment="1">
      <alignment horizontal="right"/>
    </xf>
    <xf numFmtId="164" fontId="14" fillId="0" borderId="0" xfId="0" quotePrefix="1" applyNumberFormat="1" applyFont="1" applyAlignment="1">
      <alignment horizontal="right"/>
    </xf>
    <xf numFmtId="166" fontId="13" fillId="0" borderId="3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 wrapText="1"/>
    </xf>
  </cellXfs>
  <cellStyles count="4">
    <cellStyle name="Anteckning" xfId="1" builtinId="10"/>
    <cellStyle name="Dålig" xfId="2" builtinId="27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Riksdagsvalet 1979. Röster</a:t>
            </a:r>
            <a:r>
              <a:rPr lang="sv-FI" sz="1000" b="1" baseline="0"/>
              <a:t> efter kandidat och region</a:t>
            </a:r>
            <a:endParaRPr lang="sv-FI" sz="1000" b="1"/>
          </a:p>
        </c:rich>
      </c:tx>
      <c:layout>
        <c:manualLayout>
          <c:xMode val="edge"/>
          <c:yMode val="edge"/>
          <c:x val="1.5890945568976652E-3"/>
          <c:y val="1.71239958641533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390861689771917E-2"/>
          <c:y val="0.21596912819789091"/>
          <c:w val="0.67962246087943401"/>
          <c:h val="0.675257298726304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'[1]1979'!$R$86</c:f>
              <c:strCache>
                <c:ptCount val="1"/>
                <c:pt idx="0">
                  <c:v>Gunnar Häggblom</c:v>
                </c:pt>
              </c:strCache>
            </c:strRef>
          </c:tx>
          <c:spPr>
            <a:ln w="3175"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'[1]1979'!$Q$87:$Q$89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'[1]1979'!$R$87:$R$89</c:f>
              <c:numCache>
                <c:formatCode>General</c:formatCode>
                <c:ptCount val="3"/>
                <c:pt idx="0">
                  <c:v>661</c:v>
                </c:pt>
                <c:pt idx="1">
                  <c:v>2110</c:v>
                </c:pt>
                <c:pt idx="2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2-4C57-8424-085749CB63CD}"/>
            </c:ext>
          </c:extLst>
        </c:ser>
        <c:ser>
          <c:idx val="1"/>
          <c:order val="1"/>
          <c:tx>
            <c:strRef>
              <c:f>'[1]1979'!$S$86</c:f>
              <c:strCache>
                <c:ptCount val="1"/>
                <c:pt idx="0">
                  <c:v>Alarik Häggblom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'[1]1979'!$Q$87:$Q$89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'[1]1979'!$S$87:$S$89</c:f>
              <c:numCache>
                <c:formatCode>General</c:formatCode>
                <c:ptCount val="3"/>
                <c:pt idx="0">
                  <c:v>1220</c:v>
                </c:pt>
                <c:pt idx="1">
                  <c:v>945</c:v>
                </c:pt>
                <c:pt idx="2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F2-4C57-8424-085749CB63CD}"/>
            </c:ext>
          </c:extLst>
        </c:ser>
        <c:ser>
          <c:idx val="2"/>
          <c:order val="2"/>
          <c:tx>
            <c:strRef>
              <c:f>'[1]1979'!$T$86</c:f>
              <c:strCache>
                <c:ptCount val="1"/>
                <c:pt idx="0">
                  <c:v>Lasse Wiklöf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'[1]1979'!$Q$87:$Q$89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'[1]1979'!$T$87:$T$89</c:f>
              <c:numCache>
                <c:formatCode>General</c:formatCode>
                <c:ptCount val="3"/>
                <c:pt idx="0">
                  <c:v>917</c:v>
                </c:pt>
                <c:pt idx="1">
                  <c:v>804</c:v>
                </c:pt>
                <c:pt idx="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F2-4C57-8424-085749CB63CD}"/>
            </c:ext>
          </c:extLst>
        </c:ser>
        <c:ser>
          <c:idx val="3"/>
          <c:order val="3"/>
          <c:tx>
            <c:strRef>
              <c:f>'[1]1979'!$U$86</c:f>
              <c:strCache>
                <c:ptCount val="1"/>
                <c:pt idx="0">
                  <c:v>Jan-Erik Lindfors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'[1]1979'!$Q$87:$Q$89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'[1]1979'!$U$87:$U$89</c:f>
              <c:numCache>
                <c:formatCode>General</c:formatCode>
                <c:ptCount val="3"/>
                <c:pt idx="0">
                  <c:v>526</c:v>
                </c:pt>
                <c:pt idx="1">
                  <c:v>395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F2-4C57-8424-085749CB63CD}"/>
            </c:ext>
          </c:extLst>
        </c:ser>
        <c:ser>
          <c:idx val="4"/>
          <c:order val="4"/>
          <c:tx>
            <c:strRef>
              <c:f>'[1]1979'!$V$86</c:f>
              <c:strCache>
                <c:ptCount val="1"/>
                <c:pt idx="0">
                  <c:v>Gunnar Johansson</c:v>
                </c:pt>
              </c:strCache>
            </c:strRef>
          </c:tx>
          <c:spPr>
            <a:solidFill>
              <a:srgbClr val="C00000"/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'[1]1979'!$Q$87:$Q$89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'[1]1979'!$V$87:$V$89</c:f>
              <c:numCache>
                <c:formatCode>General</c:formatCode>
                <c:ptCount val="3"/>
                <c:pt idx="0">
                  <c:v>62</c:v>
                </c:pt>
                <c:pt idx="1">
                  <c:v>42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F2-4C57-8424-085749CB6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798108088"/>
        <c:axId val="1"/>
      </c:barChart>
      <c:catAx>
        <c:axId val="79810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Röster</a:t>
                </a:r>
              </a:p>
            </c:rich>
          </c:tx>
          <c:layout>
            <c:manualLayout>
              <c:xMode val="edge"/>
              <c:yMode val="edge"/>
              <c:x val="1.2039136469197895E-2"/>
              <c:y val="0.1122060500013255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798108088"/>
        <c:crosses val="autoZero"/>
        <c:crossBetween val="between"/>
        <c:majorUnit val="500"/>
        <c:minorUnit val="5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724368223605557"/>
          <c:y val="0.14912855590020943"/>
          <c:w val="0.96510588008959608"/>
          <c:h val="0.9678087966276942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en-US" sz="1000" b="1"/>
              <a:t>Riksdagsvalet 2015. Den invalda, Mats Löfströms andel av rösterna efter region</a:t>
            </a:r>
          </a:p>
        </c:rich>
      </c:tx>
      <c:layout>
        <c:manualLayout>
          <c:xMode val="edge"/>
          <c:yMode val="edge"/>
          <c:x val="3.0200595105560389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169568522086505E-2"/>
          <c:y val="0.25933106985480026"/>
          <c:w val="0.78094850900606294"/>
          <c:h val="0.6376036023020058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3175"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'[2]2015'!$M$39:$M$41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'[2]2015'!$N$39:$N$41</c:f>
              <c:numCache>
                <c:formatCode>General</c:formatCode>
                <c:ptCount val="3"/>
                <c:pt idx="0">
                  <c:v>39.600564857776881</c:v>
                </c:pt>
                <c:pt idx="1">
                  <c:v>47.124756335282655</c:v>
                </c:pt>
                <c:pt idx="2">
                  <c:v>32.86778398510242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0-433B-A2F8-A104D5674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599893088"/>
        <c:axId val="1"/>
      </c:barChart>
      <c:catAx>
        <c:axId val="59989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2.7639347138162999E-3"/>
              <c:y val="0.153452106365492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599893088"/>
        <c:crosses val="autoZero"/>
        <c:crossBetween val="between"/>
        <c:majorUnit val="25"/>
        <c:minorUnit val="5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emf"/><Relationship Id="rId2" Type="http://schemas.openxmlformats.org/officeDocument/2006/relationships/image" Target="../media/image25.emf"/><Relationship Id="rId1" Type="http://schemas.openxmlformats.org/officeDocument/2006/relationships/image" Target="../media/image24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8.emf"/><Relationship Id="rId1" Type="http://schemas.openxmlformats.org/officeDocument/2006/relationships/image" Target="../media/image27.emf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1.emf"/><Relationship Id="rId2" Type="http://schemas.openxmlformats.org/officeDocument/2006/relationships/image" Target="../media/image30.emf"/><Relationship Id="rId1" Type="http://schemas.openxmlformats.org/officeDocument/2006/relationships/image" Target="../media/image29.emf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4.emf"/><Relationship Id="rId2" Type="http://schemas.openxmlformats.org/officeDocument/2006/relationships/image" Target="../media/image33.emf"/><Relationship Id="rId1" Type="http://schemas.openxmlformats.org/officeDocument/2006/relationships/image" Target="../media/image3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7.emf"/><Relationship Id="rId2" Type="http://schemas.openxmlformats.org/officeDocument/2006/relationships/image" Target="../media/image36.emf"/><Relationship Id="rId1" Type="http://schemas.openxmlformats.org/officeDocument/2006/relationships/image" Target="../media/image35.emf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0.emf"/><Relationship Id="rId2" Type="http://schemas.openxmlformats.org/officeDocument/2006/relationships/image" Target="../media/image39.emf"/><Relationship Id="rId1" Type="http://schemas.openxmlformats.org/officeDocument/2006/relationships/image" Target="../media/image38.emf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3.emf"/><Relationship Id="rId2" Type="http://schemas.openxmlformats.org/officeDocument/2006/relationships/image" Target="../media/image42.emf"/><Relationship Id="rId1" Type="http://schemas.openxmlformats.org/officeDocument/2006/relationships/image" Target="../media/image41.emf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6.emf"/><Relationship Id="rId2" Type="http://schemas.openxmlformats.org/officeDocument/2006/relationships/image" Target="../media/image45.emf"/><Relationship Id="rId1" Type="http://schemas.openxmlformats.org/officeDocument/2006/relationships/image" Target="../media/image44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9.emf"/><Relationship Id="rId2" Type="http://schemas.openxmlformats.org/officeDocument/2006/relationships/image" Target="../media/image48.emf"/><Relationship Id="rId1" Type="http://schemas.openxmlformats.org/officeDocument/2006/relationships/image" Target="../media/image47.emf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1.emf"/><Relationship Id="rId1" Type="http://schemas.openxmlformats.org/officeDocument/2006/relationships/image" Target="../media/image50.emf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3.emf"/><Relationship Id="rId1" Type="http://schemas.openxmlformats.org/officeDocument/2006/relationships/image" Target="../media/image52.emf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5.emf"/><Relationship Id="rId1" Type="http://schemas.openxmlformats.org/officeDocument/2006/relationships/image" Target="../media/image54.emf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8.emf"/><Relationship Id="rId2" Type="http://schemas.openxmlformats.org/officeDocument/2006/relationships/image" Target="../media/image57.emf"/><Relationship Id="rId1" Type="http://schemas.openxmlformats.org/officeDocument/2006/relationships/image" Target="../media/image56.emf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1.emf"/><Relationship Id="rId2" Type="http://schemas.openxmlformats.org/officeDocument/2006/relationships/image" Target="../media/image60.emf"/><Relationship Id="rId1" Type="http://schemas.openxmlformats.org/officeDocument/2006/relationships/image" Target="../media/image59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3.emf"/><Relationship Id="rId1" Type="http://schemas.openxmlformats.org/officeDocument/2006/relationships/image" Target="../media/image62.emf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6.emf"/><Relationship Id="rId2" Type="http://schemas.openxmlformats.org/officeDocument/2006/relationships/image" Target="../media/image65.emf"/><Relationship Id="rId1" Type="http://schemas.openxmlformats.org/officeDocument/2006/relationships/image" Target="../media/image64.emf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9.emf"/><Relationship Id="rId2" Type="http://schemas.openxmlformats.org/officeDocument/2006/relationships/image" Target="../media/image68.emf"/><Relationship Id="rId1" Type="http://schemas.openxmlformats.org/officeDocument/2006/relationships/image" Target="../media/image67.emf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2.emf"/><Relationship Id="rId2" Type="http://schemas.openxmlformats.org/officeDocument/2006/relationships/image" Target="../media/image71.emf"/><Relationship Id="rId1" Type="http://schemas.openxmlformats.org/officeDocument/2006/relationships/image" Target="../media/image70.emf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5.emf"/><Relationship Id="rId2" Type="http://schemas.openxmlformats.org/officeDocument/2006/relationships/image" Target="../media/image74.emf"/><Relationship Id="rId1" Type="http://schemas.openxmlformats.org/officeDocument/2006/relationships/image" Target="../media/image73.emf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8.emf"/><Relationship Id="rId2" Type="http://schemas.openxmlformats.org/officeDocument/2006/relationships/image" Target="../media/image77.emf"/><Relationship Id="rId1" Type="http://schemas.openxmlformats.org/officeDocument/2006/relationships/image" Target="../media/image76.emf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80.emf"/><Relationship Id="rId1" Type="http://schemas.openxmlformats.org/officeDocument/2006/relationships/image" Target="../media/image79.emf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3.emf"/><Relationship Id="rId2" Type="http://schemas.openxmlformats.org/officeDocument/2006/relationships/image" Target="../media/image82.emf"/><Relationship Id="rId1" Type="http://schemas.openxmlformats.org/officeDocument/2006/relationships/image" Target="../media/image8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1</xdr:row>
      <xdr:rowOff>0</xdr:rowOff>
    </xdr:from>
    <xdr:to>
      <xdr:col>10</xdr:col>
      <xdr:colOff>542925</xdr:colOff>
      <xdr:row>10</xdr:row>
      <xdr:rowOff>161925</xdr:rowOff>
    </xdr:to>
    <xdr:pic>
      <xdr:nvPicPr>
        <xdr:cNvPr id="1039" name="Bildobjekt 2">
          <a:extLst>
            <a:ext uri="{FF2B5EF4-FFF2-40B4-BE49-F238E27FC236}">
              <a16:creationId xmlns:a16="http://schemas.microsoft.com/office/drawing/2014/main" id="{0DA45A6C-41BC-4412-A72A-495F6D364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9050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34</xdr:row>
      <xdr:rowOff>85725</xdr:rowOff>
    </xdr:from>
    <xdr:to>
      <xdr:col>8</xdr:col>
      <xdr:colOff>47625</xdr:colOff>
      <xdr:row>46</xdr:row>
      <xdr:rowOff>152400</xdr:rowOff>
    </xdr:to>
    <xdr:pic>
      <xdr:nvPicPr>
        <xdr:cNvPr id="10269" name="Bildobjekt 4">
          <a:extLst>
            <a:ext uri="{FF2B5EF4-FFF2-40B4-BE49-F238E27FC236}">
              <a16:creationId xmlns:a16="http://schemas.microsoft.com/office/drawing/2014/main" id="{AE761787-B873-41FC-AE15-15232FAF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63892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171450</xdr:rowOff>
    </xdr:from>
    <xdr:to>
      <xdr:col>7</xdr:col>
      <xdr:colOff>28575</xdr:colOff>
      <xdr:row>62</xdr:row>
      <xdr:rowOff>152400</xdr:rowOff>
    </xdr:to>
    <xdr:pic>
      <xdr:nvPicPr>
        <xdr:cNvPr id="10270" name="Bildobjekt 5">
          <a:extLst>
            <a:ext uri="{FF2B5EF4-FFF2-40B4-BE49-F238E27FC236}">
              <a16:creationId xmlns:a16="http://schemas.microsoft.com/office/drawing/2014/main" id="{79EAD8D3-A835-47CE-ABFD-CDB52E771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536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44</xdr:row>
      <xdr:rowOff>9525</xdr:rowOff>
    </xdr:from>
    <xdr:to>
      <xdr:col>7</xdr:col>
      <xdr:colOff>76200</xdr:colOff>
      <xdr:row>53</xdr:row>
      <xdr:rowOff>180975</xdr:rowOff>
    </xdr:to>
    <xdr:pic>
      <xdr:nvPicPr>
        <xdr:cNvPr id="11279" name="Bildobjekt 3">
          <a:extLst>
            <a:ext uri="{FF2B5EF4-FFF2-40B4-BE49-F238E27FC236}">
              <a16:creationId xmlns:a16="http://schemas.microsoft.com/office/drawing/2014/main" id="{F4206483-FC0F-487B-BA72-2A2539C82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48650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62</xdr:row>
      <xdr:rowOff>114300</xdr:rowOff>
    </xdr:from>
    <xdr:to>
      <xdr:col>8</xdr:col>
      <xdr:colOff>57150</xdr:colOff>
      <xdr:row>74</xdr:row>
      <xdr:rowOff>180975</xdr:rowOff>
    </xdr:to>
    <xdr:pic>
      <xdr:nvPicPr>
        <xdr:cNvPr id="12317" name="Bildobjekt 3">
          <a:extLst>
            <a:ext uri="{FF2B5EF4-FFF2-40B4-BE49-F238E27FC236}">
              <a16:creationId xmlns:a16="http://schemas.microsoft.com/office/drawing/2014/main" id="{C0E9AB5B-A695-4C2D-B7C6-FFCFCE625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1102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7</xdr:col>
      <xdr:colOff>57150</xdr:colOff>
      <xdr:row>87</xdr:row>
      <xdr:rowOff>171450</xdr:rowOff>
    </xdr:to>
    <xdr:pic>
      <xdr:nvPicPr>
        <xdr:cNvPr id="12318" name="Bildobjekt 4">
          <a:extLst>
            <a:ext uri="{FF2B5EF4-FFF2-40B4-BE49-F238E27FC236}">
              <a16:creationId xmlns:a16="http://schemas.microsoft.com/office/drawing/2014/main" id="{F008F7D5-8EF1-4BB1-A213-0F6D6C14E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447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55</xdr:row>
      <xdr:rowOff>152400</xdr:rowOff>
    </xdr:from>
    <xdr:to>
      <xdr:col>9</xdr:col>
      <xdr:colOff>47625</xdr:colOff>
      <xdr:row>68</xdr:row>
      <xdr:rowOff>28575</xdr:rowOff>
    </xdr:to>
    <xdr:pic>
      <xdr:nvPicPr>
        <xdr:cNvPr id="13355" name="Bildobjekt 5">
          <a:extLst>
            <a:ext uri="{FF2B5EF4-FFF2-40B4-BE49-F238E27FC236}">
              <a16:creationId xmlns:a16="http://schemas.microsoft.com/office/drawing/2014/main" id="{FB8B8E49-198B-490D-B380-8F8F7E63C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88707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71</xdr:row>
      <xdr:rowOff>9525</xdr:rowOff>
    </xdr:from>
    <xdr:to>
      <xdr:col>7</xdr:col>
      <xdr:colOff>123825</xdr:colOff>
      <xdr:row>80</xdr:row>
      <xdr:rowOff>180975</xdr:rowOff>
    </xdr:to>
    <xdr:pic>
      <xdr:nvPicPr>
        <xdr:cNvPr id="13356" name="Bildobjekt 6">
          <a:extLst>
            <a:ext uri="{FF2B5EF4-FFF2-40B4-BE49-F238E27FC236}">
              <a16:creationId xmlns:a16="http://schemas.microsoft.com/office/drawing/2014/main" id="{40DF46C8-A123-4DF6-B623-B1834401E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92200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85</xdr:row>
      <xdr:rowOff>38100</xdr:rowOff>
    </xdr:from>
    <xdr:to>
      <xdr:col>7</xdr:col>
      <xdr:colOff>123825</xdr:colOff>
      <xdr:row>95</xdr:row>
      <xdr:rowOff>9525</xdr:rowOff>
    </xdr:to>
    <xdr:pic>
      <xdr:nvPicPr>
        <xdr:cNvPr id="13357" name="Bildobjekt 4">
          <a:extLst>
            <a:ext uri="{FF2B5EF4-FFF2-40B4-BE49-F238E27FC236}">
              <a16:creationId xmlns:a16="http://schemas.microsoft.com/office/drawing/2014/main" id="{BB5F1359-EA19-46B0-B137-2AAD85669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8777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114300</xdr:rowOff>
    </xdr:from>
    <xdr:to>
      <xdr:col>7</xdr:col>
      <xdr:colOff>514350</xdr:colOff>
      <xdr:row>68</xdr:row>
      <xdr:rowOff>171450</xdr:rowOff>
    </xdr:to>
    <xdr:pic>
      <xdr:nvPicPr>
        <xdr:cNvPr id="14379" name="Bildobjekt 8">
          <a:extLst>
            <a:ext uri="{FF2B5EF4-FFF2-40B4-BE49-F238E27FC236}">
              <a16:creationId xmlns:a16="http://schemas.microsoft.com/office/drawing/2014/main" id="{B9638316-59B2-4C4D-9192-4FDA84BBC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1400"/>
          <a:ext cx="423862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123825</xdr:rowOff>
    </xdr:from>
    <xdr:to>
      <xdr:col>5</xdr:col>
      <xdr:colOff>685800</xdr:colOff>
      <xdr:row>83</xdr:row>
      <xdr:rowOff>104775</xdr:rowOff>
    </xdr:to>
    <xdr:pic>
      <xdr:nvPicPr>
        <xdr:cNvPr id="14380" name="Bildobjekt 11">
          <a:extLst>
            <a:ext uri="{FF2B5EF4-FFF2-40B4-BE49-F238E27FC236}">
              <a16:creationId xmlns:a16="http://schemas.microsoft.com/office/drawing/2014/main" id="{C2019033-6365-4999-B2FF-143DE9A27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494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7</xdr:col>
      <xdr:colOff>485775</xdr:colOff>
      <xdr:row>93</xdr:row>
      <xdr:rowOff>152400</xdr:rowOff>
    </xdr:to>
    <xdr:pic>
      <xdr:nvPicPr>
        <xdr:cNvPr id="14381" name="Bildobjekt 5">
          <a:extLst>
            <a:ext uri="{FF2B5EF4-FFF2-40B4-BE49-F238E27FC236}">
              <a16:creationId xmlns:a16="http://schemas.microsoft.com/office/drawing/2014/main" id="{FFBEA28D-BB72-4124-BC82-E361A44BD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11600"/>
          <a:ext cx="421005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104775</xdr:rowOff>
    </xdr:from>
    <xdr:to>
      <xdr:col>11</xdr:col>
      <xdr:colOff>247650</xdr:colOff>
      <xdr:row>73</xdr:row>
      <xdr:rowOff>171450</xdr:rowOff>
    </xdr:to>
    <xdr:pic>
      <xdr:nvPicPr>
        <xdr:cNvPr id="15389" name="Bildobjekt 3">
          <a:extLst>
            <a:ext uri="{FF2B5EF4-FFF2-40B4-BE49-F238E27FC236}">
              <a16:creationId xmlns:a16="http://schemas.microsoft.com/office/drawing/2014/main" id="{0EA6ED53-3DC2-4064-B542-56D2A1DA9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29950"/>
          <a:ext cx="425767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9525</xdr:rowOff>
    </xdr:from>
    <xdr:to>
      <xdr:col>9</xdr:col>
      <xdr:colOff>66675</xdr:colOff>
      <xdr:row>86</xdr:row>
      <xdr:rowOff>180975</xdr:rowOff>
    </xdr:to>
    <xdr:pic>
      <xdr:nvPicPr>
        <xdr:cNvPr id="15390" name="Bildobjekt 5">
          <a:extLst>
            <a:ext uri="{FF2B5EF4-FFF2-40B4-BE49-F238E27FC236}">
              <a16:creationId xmlns:a16="http://schemas.microsoft.com/office/drawing/2014/main" id="{6E5CB8A2-AF23-438A-A2CC-C822C0937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82700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85725</xdr:rowOff>
    </xdr:from>
    <xdr:to>
      <xdr:col>9</xdr:col>
      <xdr:colOff>76200</xdr:colOff>
      <xdr:row>63</xdr:row>
      <xdr:rowOff>161925</xdr:rowOff>
    </xdr:to>
    <xdr:pic>
      <xdr:nvPicPr>
        <xdr:cNvPr id="16427" name="Bildobjekt 5">
          <a:extLst>
            <a:ext uri="{FF2B5EF4-FFF2-40B4-BE49-F238E27FC236}">
              <a16:creationId xmlns:a16="http://schemas.microsoft.com/office/drawing/2014/main" id="{6D921F8A-E927-4FE7-BF40-4355AAC67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442912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67</xdr:row>
      <xdr:rowOff>28575</xdr:rowOff>
    </xdr:from>
    <xdr:to>
      <xdr:col>7</xdr:col>
      <xdr:colOff>66675</xdr:colOff>
      <xdr:row>77</xdr:row>
      <xdr:rowOff>9525</xdr:rowOff>
    </xdr:to>
    <xdr:pic>
      <xdr:nvPicPr>
        <xdr:cNvPr id="16428" name="Bildobjekt 6">
          <a:extLst>
            <a:ext uri="{FF2B5EF4-FFF2-40B4-BE49-F238E27FC236}">
              <a16:creationId xmlns:a16="http://schemas.microsoft.com/office/drawing/2014/main" id="{A9F9840E-896F-4B21-9115-A28E395C4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87350"/>
          <a:ext cx="373380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81</xdr:row>
      <xdr:rowOff>28575</xdr:rowOff>
    </xdr:from>
    <xdr:to>
      <xdr:col>7</xdr:col>
      <xdr:colOff>66675</xdr:colOff>
      <xdr:row>91</xdr:row>
      <xdr:rowOff>9525</xdr:rowOff>
    </xdr:to>
    <xdr:pic>
      <xdr:nvPicPr>
        <xdr:cNvPr id="16429" name="Bildobjekt 4">
          <a:extLst>
            <a:ext uri="{FF2B5EF4-FFF2-40B4-BE49-F238E27FC236}">
              <a16:creationId xmlns:a16="http://schemas.microsoft.com/office/drawing/2014/main" id="{0378F551-75A4-48CE-9C1B-0257580E8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54350"/>
          <a:ext cx="373380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62</xdr:row>
      <xdr:rowOff>114300</xdr:rowOff>
    </xdr:from>
    <xdr:to>
      <xdr:col>8</xdr:col>
      <xdr:colOff>28575</xdr:colOff>
      <xdr:row>74</xdr:row>
      <xdr:rowOff>180975</xdr:rowOff>
    </xdr:to>
    <xdr:pic>
      <xdr:nvPicPr>
        <xdr:cNvPr id="17437" name="Bildobjekt 3">
          <a:extLst>
            <a:ext uri="{FF2B5EF4-FFF2-40B4-BE49-F238E27FC236}">
              <a16:creationId xmlns:a16="http://schemas.microsoft.com/office/drawing/2014/main" id="{DAF5C05B-D087-46BA-B243-A0AFAB6E1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2363450"/>
          <a:ext cx="401002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79</xdr:row>
      <xdr:rowOff>28575</xdr:rowOff>
    </xdr:from>
    <xdr:to>
      <xdr:col>7</xdr:col>
      <xdr:colOff>38100</xdr:colOff>
      <xdr:row>89</xdr:row>
      <xdr:rowOff>9525</xdr:rowOff>
    </xdr:to>
    <xdr:pic>
      <xdr:nvPicPr>
        <xdr:cNvPr id="17438" name="Bildobjekt 4">
          <a:extLst>
            <a:ext uri="{FF2B5EF4-FFF2-40B4-BE49-F238E27FC236}">
              <a16:creationId xmlns:a16="http://schemas.microsoft.com/office/drawing/2014/main" id="{E7776F8E-B6E9-4C27-9794-EE7F1E900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5516225"/>
          <a:ext cx="350520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133350</xdr:rowOff>
    </xdr:from>
    <xdr:to>
      <xdr:col>8</xdr:col>
      <xdr:colOff>76200</xdr:colOff>
      <xdr:row>62</xdr:row>
      <xdr:rowOff>9525</xdr:rowOff>
    </xdr:to>
    <xdr:pic>
      <xdr:nvPicPr>
        <xdr:cNvPr id="18475" name="Bildobjekt 8">
          <a:extLst>
            <a:ext uri="{FF2B5EF4-FFF2-40B4-BE49-F238E27FC236}">
              <a16:creationId xmlns:a16="http://schemas.microsoft.com/office/drawing/2014/main" id="{8788CE7D-DE04-47E1-92BC-B30DBA14B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0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85725</xdr:rowOff>
    </xdr:from>
    <xdr:to>
      <xdr:col>7</xdr:col>
      <xdr:colOff>76200</xdr:colOff>
      <xdr:row>74</xdr:row>
      <xdr:rowOff>228600</xdr:rowOff>
    </xdr:to>
    <xdr:pic>
      <xdr:nvPicPr>
        <xdr:cNvPr id="18476" name="Bildobjekt 9">
          <a:extLst>
            <a:ext uri="{FF2B5EF4-FFF2-40B4-BE49-F238E27FC236}">
              <a16:creationId xmlns:a16="http://schemas.microsoft.com/office/drawing/2014/main" id="{5F99388B-2024-4C48-A341-39529412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20675"/>
          <a:ext cx="363855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7</xdr:col>
      <xdr:colOff>76200</xdr:colOff>
      <xdr:row>88</xdr:row>
      <xdr:rowOff>171450</xdr:rowOff>
    </xdr:to>
    <xdr:pic>
      <xdr:nvPicPr>
        <xdr:cNvPr id="18477" name="Bildobjekt 10">
          <a:extLst>
            <a:ext uri="{FF2B5EF4-FFF2-40B4-BE49-F238E27FC236}">
              <a16:creationId xmlns:a16="http://schemas.microsoft.com/office/drawing/2014/main" id="{906368C8-BD81-4499-9E62-F5B3A36AE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162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114300</xdr:rowOff>
    </xdr:from>
    <xdr:to>
      <xdr:col>8</xdr:col>
      <xdr:colOff>66675</xdr:colOff>
      <xdr:row>60</xdr:row>
      <xdr:rowOff>180975</xdr:rowOff>
    </xdr:to>
    <xdr:pic>
      <xdr:nvPicPr>
        <xdr:cNvPr id="19499" name="Bildobjekt 8">
          <a:extLst>
            <a:ext uri="{FF2B5EF4-FFF2-40B4-BE49-F238E27FC236}">
              <a16:creationId xmlns:a16="http://schemas.microsoft.com/office/drawing/2014/main" id="{26B343B2-4884-4C95-954F-7C379AAB9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65</xdr:row>
      <xdr:rowOff>38100</xdr:rowOff>
    </xdr:from>
    <xdr:to>
      <xdr:col>7</xdr:col>
      <xdr:colOff>66675</xdr:colOff>
      <xdr:row>75</xdr:row>
      <xdr:rowOff>19050</xdr:rowOff>
    </xdr:to>
    <xdr:pic>
      <xdr:nvPicPr>
        <xdr:cNvPr id="19500" name="Bildobjekt 9">
          <a:extLst>
            <a:ext uri="{FF2B5EF4-FFF2-40B4-BE49-F238E27FC236}">
              <a16:creationId xmlns:a16="http://schemas.microsoft.com/office/drawing/2014/main" id="{D70E298D-E5A8-483F-9E7C-80B8CFF13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587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79</xdr:row>
      <xdr:rowOff>28575</xdr:rowOff>
    </xdr:from>
    <xdr:to>
      <xdr:col>7</xdr:col>
      <xdr:colOff>76200</xdr:colOff>
      <xdr:row>89</xdr:row>
      <xdr:rowOff>9525</xdr:rowOff>
    </xdr:to>
    <xdr:pic>
      <xdr:nvPicPr>
        <xdr:cNvPr id="19501" name="Bildobjekt 10">
          <a:extLst>
            <a:ext uri="{FF2B5EF4-FFF2-40B4-BE49-F238E27FC236}">
              <a16:creationId xmlns:a16="http://schemas.microsoft.com/office/drawing/2014/main" id="{AD3B2AA2-1CE5-409E-A284-F5F055969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531620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1</xdr:row>
      <xdr:rowOff>47625</xdr:rowOff>
    </xdr:from>
    <xdr:to>
      <xdr:col>10</xdr:col>
      <xdr:colOff>571500</xdr:colOff>
      <xdr:row>11</xdr:row>
      <xdr:rowOff>28575</xdr:rowOff>
    </xdr:to>
    <xdr:pic>
      <xdr:nvPicPr>
        <xdr:cNvPr id="2063" name="Bildobjekt 2">
          <a:extLst>
            <a:ext uri="{FF2B5EF4-FFF2-40B4-BE49-F238E27FC236}">
              <a16:creationId xmlns:a16="http://schemas.microsoft.com/office/drawing/2014/main" id="{3A583114-E531-465D-9021-A8668508D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238125"/>
          <a:ext cx="363855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123825</xdr:rowOff>
    </xdr:from>
    <xdr:to>
      <xdr:col>8</xdr:col>
      <xdr:colOff>66675</xdr:colOff>
      <xdr:row>62</xdr:row>
      <xdr:rowOff>9525</xdr:rowOff>
    </xdr:to>
    <xdr:pic>
      <xdr:nvPicPr>
        <xdr:cNvPr id="20523" name="Bildobjekt 6">
          <a:extLst>
            <a:ext uri="{FF2B5EF4-FFF2-40B4-BE49-F238E27FC236}">
              <a16:creationId xmlns:a16="http://schemas.microsoft.com/office/drawing/2014/main" id="{A1EA15D4-8390-4587-9504-78BEC7909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72650"/>
          <a:ext cx="424815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38100</xdr:rowOff>
    </xdr:from>
    <xdr:to>
      <xdr:col>7</xdr:col>
      <xdr:colOff>66675</xdr:colOff>
      <xdr:row>76</xdr:row>
      <xdr:rowOff>19050</xdr:rowOff>
    </xdr:to>
    <xdr:pic>
      <xdr:nvPicPr>
        <xdr:cNvPr id="20524" name="Bildobjekt 7">
          <a:extLst>
            <a:ext uri="{FF2B5EF4-FFF2-40B4-BE49-F238E27FC236}">
              <a16:creationId xmlns:a16="http://schemas.microsoft.com/office/drawing/2014/main" id="{9DB2C54A-0F78-43D1-AF51-A8EF617D2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254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80</xdr:row>
      <xdr:rowOff>28575</xdr:rowOff>
    </xdr:from>
    <xdr:to>
      <xdr:col>7</xdr:col>
      <xdr:colOff>76200</xdr:colOff>
      <xdr:row>90</xdr:row>
      <xdr:rowOff>9525</xdr:rowOff>
    </xdr:to>
    <xdr:pic>
      <xdr:nvPicPr>
        <xdr:cNvPr id="20525" name="Bildobjekt 8">
          <a:extLst>
            <a:ext uri="{FF2B5EF4-FFF2-40B4-BE49-F238E27FC236}">
              <a16:creationId xmlns:a16="http://schemas.microsoft.com/office/drawing/2014/main" id="{48A285B3-F68D-4BBD-9568-A900F0AC9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558290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54</xdr:row>
      <xdr:rowOff>123825</xdr:rowOff>
    </xdr:from>
    <xdr:to>
      <xdr:col>9</xdr:col>
      <xdr:colOff>19050</xdr:colOff>
      <xdr:row>67</xdr:row>
      <xdr:rowOff>0</xdr:rowOff>
    </xdr:to>
    <xdr:pic>
      <xdr:nvPicPr>
        <xdr:cNvPr id="21547" name="Bildobjekt 4">
          <a:extLst>
            <a:ext uri="{FF2B5EF4-FFF2-40B4-BE49-F238E27FC236}">
              <a16:creationId xmlns:a16="http://schemas.microsoft.com/office/drawing/2014/main" id="{DA4E2BC2-E52B-4762-8241-F092974CA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79182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28575</xdr:rowOff>
    </xdr:from>
    <xdr:to>
      <xdr:col>7</xdr:col>
      <xdr:colOff>66675</xdr:colOff>
      <xdr:row>82</xdr:row>
      <xdr:rowOff>9525</xdr:rowOff>
    </xdr:to>
    <xdr:pic>
      <xdr:nvPicPr>
        <xdr:cNvPr id="21548" name="Bildobjekt 5">
          <a:extLst>
            <a:ext uri="{FF2B5EF4-FFF2-40B4-BE49-F238E27FC236}">
              <a16:creationId xmlns:a16="http://schemas.microsoft.com/office/drawing/2014/main" id="{502076FF-FCDD-4492-AACB-1005F1CCE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2557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7</xdr:col>
      <xdr:colOff>66675</xdr:colOff>
      <xdr:row>95</xdr:row>
      <xdr:rowOff>180975</xdr:rowOff>
    </xdr:to>
    <xdr:pic>
      <xdr:nvPicPr>
        <xdr:cNvPr id="21549" name="Bildobjekt 6">
          <a:extLst>
            <a:ext uri="{FF2B5EF4-FFF2-40B4-BE49-F238E27FC236}">
              <a16:creationId xmlns:a16="http://schemas.microsoft.com/office/drawing/2014/main" id="{8F4A0153-5869-44AF-B6A1-B32577A56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0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133350</xdr:rowOff>
    </xdr:from>
    <xdr:to>
      <xdr:col>8</xdr:col>
      <xdr:colOff>57150</xdr:colOff>
      <xdr:row>67</xdr:row>
      <xdr:rowOff>9525</xdr:rowOff>
    </xdr:to>
    <xdr:pic>
      <xdr:nvPicPr>
        <xdr:cNvPr id="22571" name="Bildobjekt 4">
          <a:extLst>
            <a:ext uri="{FF2B5EF4-FFF2-40B4-BE49-F238E27FC236}">
              <a16:creationId xmlns:a16="http://schemas.microsoft.com/office/drawing/2014/main" id="{5BA6E3FF-F976-4B55-A96A-0EE57A59A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3467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71</xdr:row>
      <xdr:rowOff>28575</xdr:rowOff>
    </xdr:from>
    <xdr:to>
      <xdr:col>7</xdr:col>
      <xdr:colOff>57150</xdr:colOff>
      <xdr:row>81</xdr:row>
      <xdr:rowOff>9525</xdr:rowOff>
    </xdr:to>
    <xdr:pic>
      <xdr:nvPicPr>
        <xdr:cNvPr id="22572" name="Bildobjekt 5">
          <a:extLst>
            <a:ext uri="{FF2B5EF4-FFF2-40B4-BE49-F238E27FC236}">
              <a16:creationId xmlns:a16="http://schemas.microsoft.com/office/drawing/2014/main" id="{DEB11A4F-9266-43EC-AD16-774D3B3A5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6840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85</xdr:row>
      <xdr:rowOff>38100</xdr:rowOff>
    </xdr:from>
    <xdr:to>
      <xdr:col>7</xdr:col>
      <xdr:colOff>57150</xdr:colOff>
      <xdr:row>95</xdr:row>
      <xdr:rowOff>19050</xdr:rowOff>
    </xdr:to>
    <xdr:pic>
      <xdr:nvPicPr>
        <xdr:cNvPr id="22573" name="Bildobjekt 7">
          <a:extLst>
            <a:ext uri="{FF2B5EF4-FFF2-40B4-BE49-F238E27FC236}">
              <a16:creationId xmlns:a16="http://schemas.microsoft.com/office/drawing/2014/main" id="{0C97A346-9791-414B-97B8-DEDCB84BE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449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49</xdr:row>
      <xdr:rowOff>114300</xdr:rowOff>
    </xdr:from>
    <xdr:to>
      <xdr:col>8</xdr:col>
      <xdr:colOff>57150</xdr:colOff>
      <xdr:row>62</xdr:row>
      <xdr:rowOff>0</xdr:rowOff>
    </xdr:to>
    <xdr:pic>
      <xdr:nvPicPr>
        <xdr:cNvPr id="23595" name="Bildobjekt 9">
          <a:extLst>
            <a:ext uri="{FF2B5EF4-FFF2-40B4-BE49-F238E27FC236}">
              <a16:creationId xmlns:a16="http://schemas.microsoft.com/office/drawing/2014/main" id="{6CAFC469-A16C-4495-9377-B410F3C8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705975"/>
          <a:ext cx="42195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7</xdr:col>
      <xdr:colOff>47625</xdr:colOff>
      <xdr:row>76</xdr:row>
      <xdr:rowOff>171450</xdr:rowOff>
    </xdr:to>
    <xdr:pic>
      <xdr:nvPicPr>
        <xdr:cNvPr id="23596" name="Bildobjekt 10">
          <a:extLst>
            <a:ext uri="{FF2B5EF4-FFF2-40B4-BE49-F238E27FC236}">
              <a16:creationId xmlns:a16="http://schemas.microsoft.com/office/drawing/2014/main" id="{C3782926-8214-4857-A61F-1CBD272ED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20675"/>
          <a:ext cx="36099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7</xdr:col>
      <xdr:colOff>47625</xdr:colOff>
      <xdr:row>90</xdr:row>
      <xdr:rowOff>171450</xdr:rowOff>
    </xdr:to>
    <xdr:pic>
      <xdr:nvPicPr>
        <xdr:cNvPr id="23597" name="Bildobjekt 11">
          <a:extLst>
            <a:ext uri="{FF2B5EF4-FFF2-40B4-BE49-F238E27FC236}">
              <a16:creationId xmlns:a16="http://schemas.microsoft.com/office/drawing/2014/main" id="{0AFC05D3-86AF-473A-B3B0-48D4174A3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87675"/>
          <a:ext cx="36099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76200</xdr:rowOff>
    </xdr:from>
    <xdr:to>
      <xdr:col>10</xdr:col>
      <xdr:colOff>114300</xdr:colOff>
      <xdr:row>67</xdr:row>
      <xdr:rowOff>152400</xdr:rowOff>
    </xdr:to>
    <xdr:pic>
      <xdr:nvPicPr>
        <xdr:cNvPr id="24619" name="Bildobjekt 4">
          <a:extLst>
            <a:ext uri="{FF2B5EF4-FFF2-40B4-BE49-F238E27FC236}">
              <a16:creationId xmlns:a16="http://schemas.microsoft.com/office/drawing/2014/main" id="{9F1158DE-EC5C-483E-8920-4DD3EFBD8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87050"/>
          <a:ext cx="424815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8</xdr:col>
      <xdr:colOff>66675</xdr:colOff>
      <xdr:row>81</xdr:row>
      <xdr:rowOff>171450</xdr:rowOff>
    </xdr:to>
    <xdr:pic>
      <xdr:nvPicPr>
        <xdr:cNvPr id="24620" name="Bildobjekt 5">
          <a:extLst>
            <a:ext uri="{FF2B5EF4-FFF2-40B4-BE49-F238E27FC236}">
              <a16:creationId xmlns:a16="http://schemas.microsoft.com/office/drawing/2014/main" id="{5295A3FB-88B3-4D7D-AB31-9EF081677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493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87</xdr:row>
      <xdr:rowOff>9525</xdr:rowOff>
    </xdr:from>
    <xdr:to>
      <xdr:col>8</xdr:col>
      <xdr:colOff>66675</xdr:colOff>
      <xdr:row>96</xdr:row>
      <xdr:rowOff>180975</xdr:rowOff>
    </xdr:to>
    <xdr:pic>
      <xdr:nvPicPr>
        <xdr:cNvPr id="24621" name="Bildobjekt 6">
          <a:extLst>
            <a:ext uri="{FF2B5EF4-FFF2-40B4-BE49-F238E27FC236}">
              <a16:creationId xmlns:a16="http://schemas.microsoft.com/office/drawing/2014/main" id="{AFD7D0FF-0BC8-4844-A33C-AD3F071F5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1637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7</xdr:col>
      <xdr:colOff>76200</xdr:colOff>
      <xdr:row>58</xdr:row>
      <xdr:rowOff>171450</xdr:rowOff>
    </xdr:to>
    <xdr:pic>
      <xdr:nvPicPr>
        <xdr:cNvPr id="25629" name="Bildobjekt 4">
          <a:extLst>
            <a:ext uri="{FF2B5EF4-FFF2-40B4-BE49-F238E27FC236}">
              <a16:creationId xmlns:a16="http://schemas.microsoft.com/office/drawing/2014/main" id="{23719C30-8B24-4F97-863F-2F08ED87D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10725"/>
          <a:ext cx="358140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7</xdr:col>
      <xdr:colOff>76200</xdr:colOff>
      <xdr:row>72</xdr:row>
      <xdr:rowOff>171450</xdr:rowOff>
    </xdr:to>
    <xdr:pic>
      <xdr:nvPicPr>
        <xdr:cNvPr id="25630" name="Bildobjekt 5">
          <a:extLst>
            <a:ext uri="{FF2B5EF4-FFF2-40B4-BE49-F238E27FC236}">
              <a16:creationId xmlns:a16="http://schemas.microsoft.com/office/drawing/2014/main" id="{A0872E49-E3DD-4F6A-8036-D065B4CF4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77725"/>
          <a:ext cx="358140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54</xdr:row>
      <xdr:rowOff>28575</xdr:rowOff>
    </xdr:from>
    <xdr:to>
      <xdr:col>7</xdr:col>
      <xdr:colOff>66675</xdr:colOff>
      <xdr:row>64</xdr:row>
      <xdr:rowOff>9525</xdr:rowOff>
    </xdr:to>
    <xdr:pic>
      <xdr:nvPicPr>
        <xdr:cNvPr id="26653" name="Bildobjekt 4">
          <a:extLst>
            <a:ext uri="{FF2B5EF4-FFF2-40B4-BE49-F238E27FC236}">
              <a16:creationId xmlns:a16="http://schemas.microsoft.com/office/drawing/2014/main" id="{8F2516E8-F728-40EB-8377-96342C4F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553700"/>
          <a:ext cx="36290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7</xdr:col>
      <xdr:colOff>47625</xdr:colOff>
      <xdr:row>78</xdr:row>
      <xdr:rowOff>171450</xdr:rowOff>
    </xdr:to>
    <xdr:pic>
      <xdr:nvPicPr>
        <xdr:cNvPr id="26654" name="Bildobjekt 5">
          <a:extLst>
            <a:ext uri="{FF2B5EF4-FFF2-40B4-BE49-F238E27FC236}">
              <a16:creationId xmlns:a16="http://schemas.microsoft.com/office/drawing/2014/main" id="{CEF8187B-6703-4AFE-B8F4-13BF1B903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82625"/>
          <a:ext cx="36290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85725</xdr:rowOff>
    </xdr:from>
    <xdr:to>
      <xdr:col>10</xdr:col>
      <xdr:colOff>161925</xdr:colOff>
      <xdr:row>67</xdr:row>
      <xdr:rowOff>152400</xdr:rowOff>
    </xdr:to>
    <xdr:pic>
      <xdr:nvPicPr>
        <xdr:cNvPr id="27691" name="Bildobjekt 4">
          <a:extLst>
            <a:ext uri="{FF2B5EF4-FFF2-40B4-BE49-F238E27FC236}">
              <a16:creationId xmlns:a16="http://schemas.microsoft.com/office/drawing/2014/main" id="{F17E2364-1809-49C0-860E-72932FA5B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9657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47625</xdr:rowOff>
    </xdr:from>
    <xdr:to>
      <xdr:col>8</xdr:col>
      <xdr:colOff>123825</xdr:colOff>
      <xdr:row>96</xdr:row>
      <xdr:rowOff>28575</xdr:rowOff>
    </xdr:to>
    <xdr:pic>
      <xdr:nvPicPr>
        <xdr:cNvPr id="27692" name="Bildobjekt 6">
          <a:extLst>
            <a:ext uri="{FF2B5EF4-FFF2-40B4-BE49-F238E27FC236}">
              <a16:creationId xmlns:a16="http://schemas.microsoft.com/office/drawing/2014/main" id="{D84B4288-6BAA-4215-999C-A004ADA1E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6397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71</xdr:row>
      <xdr:rowOff>28575</xdr:rowOff>
    </xdr:from>
    <xdr:to>
      <xdr:col>8</xdr:col>
      <xdr:colOff>123825</xdr:colOff>
      <xdr:row>81</xdr:row>
      <xdr:rowOff>9525</xdr:rowOff>
    </xdr:to>
    <xdr:graphicFrame macro="">
      <xdr:nvGraphicFramePr>
        <xdr:cNvPr id="27693" name="Diagram 7">
          <a:extLst>
            <a:ext uri="{FF2B5EF4-FFF2-40B4-BE49-F238E27FC236}">
              <a16:creationId xmlns:a16="http://schemas.microsoft.com/office/drawing/2014/main" id="{B1429379-3C0C-4046-B60A-3AB93B733B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76200</xdr:rowOff>
    </xdr:from>
    <xdr:to>
      <xdr:col>7</xdr:col>
      <xdr:colOff>647700</xdr:colOff>
      <xdr:row>60</xdr:row>
      <xdr:rowOff>142875</xdr:rowOff>
    </xdr:to>
    <xdr:pic>
      <xdr:nvPicPr>
        <xdr:cNvPr id="28715" name="Bildobjekt 4">
          <a:extLst>
            <a:ext uri="{FF2B5EF4-FFF2-40B4-BE49-F238E27FC236}">
              <a16:creationId xmlns:a16="http://schemas.microsoft.com/office/drawing/2014/main" id="{ECD7248C-1A33-47D7-A51C-74D8BD8CD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67850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7</xdr:col>
      <xdr:colOff>38100</xdr:colOff>
      <xdr:row>74</xdr:row>
      <xdr:rowOff>171450</xdr:rowOff>
    </xdr:to>
    <xdr:pic>
      <xdr:nvPicPr>
        <xdr:cNvPr id="28716" name="Bildobjekt 5">
          <a:extLst>
            <a:ext uri="{FF2B5EF4-FFF2-40B4-BE49-F238E27FC236}">
              <a16:creationId xmlns:a16="http://schemas.microsoft.com/office/drawing/2014/main" id="{6FBF3AB1-E2CD-4258-B3D1-D0C95AE79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01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7</xdr:col>
      <xdr:colOff>47625</xdr:colOff>
      <xdr:row>89</xdr:row>
      <xdr:rowOff>171450</xdr:rowOff>
    </xdr:to>
    <xdr:pic>
      <xdr:nvPicPr>
        <xdr:cNvPr id="28717" name="Bildobjekt 6">
          <a:extLst>
            <a:ext uri="{FF2B5EF4-FFF2-40B4-BE49-F238E27FC236}">
              <a16:creationId xmlns:a16="http://schemas.microsoft.com/office/drawing/2014/main" id="{B24792CD-01D8-40CD-B65A-1EBFD897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87650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76200</xdr:rowOff>
    </xdr:from>
    <xdr:to>
      <xdr:col>8</xdr:col>
      <xdr:colOff>76200</xdr:colOff>
      <xdr:row>76</xdr:row>
      <xdr:rowOff>142875</xdr:rowOff>
    </xdr:to>
    <xdr:pic>
      <xdr:nvPicPr>
        <xdr:cNvPr id="29739" name="Bildobjekt 4">
          <a:extLst>
            <a:ext uri="{FF2B5EF4-FFF2-40B4-BE49-F238E27FC236}">
              <a16:creationId xmlns:a16="http://schemas.microsoft.com/office/drawing/2014/main" id="{FB462DCB-6E68-490A-848A-27C696EF7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58725"/>
          <a:ext cx="425767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7</xdr:col>
      <xdr:colOff>66675</xdr:colOff>
      <xdr:row>89</xdr:row>
      <xdr:rowOff>171450</xdr:rowOff>
    </xdr:to>
    <xdr:pic>
      <xdr:nvPicPr>
        <xdr:cNvPr id="29740" name="Bildobjekt 5">
          <a:extLst>
            <a:ext uri="{FF2B5EF4-FFF2-40B4-BE49-F238E27FC236}">
              <a16:creationId xmlns:a16="http://schemas.microsoft.com/office/drawing/2014/main" id="{69E4EF32-8038-4695-ACDC-12A8607F5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3052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7</xdr:col>
      <xdr:colOff>66675</xdr:colOff>
      <xdr:row>105</xdr:row>
      <xdr:rowOff>171450</xdr:rowOff>
    </xdr:to>
    <xdr:pic>
      <xdr:nvPicPr>
        <xdr:cNvPr id="29741" name="Bildobjekt 6">
          <a:extLst>
            <a:ext uri="{FF2B5EF4-FFF2-40B4-BE49-F238E27FC236}">
              <a16:creationId xmlns:a16="http://schemas.microsoft.com/office/drawing/2014/main" id="{8F4A88EE-18A1-47CE-8B31-B629C4EF8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7852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10</xdr:col>
      <xdr:colOff>600075</xdr:colOff>
      <xdr:row>11</xdr:row>
      <xdr:rowOff>0</xdr:rowOff>
    </xdr:to>
    <xdr:pic>
      <xdr:nvPicPr>
        <xdr:cNvPr id="3087" name="Bildobjekt 2">
          <a:extLst>
            <a:ext uri="{FF2B5EF4-FFF2-40B4-BE49-F238E27FC236}">
              <a16:creationId xmlns:a16="http://schemas.microsoft.com/office/drawing/2014/main" id="{3218BE85-7D3F-4C4C-A1CE-85216AC43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209550"/>
          <a:ext cx="363855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57150</xdr:rowOff>
    </xdr:from>
    <xdr:to>
      <xdr:col>8</xdr:col>
      <xdr:colOff>66675</xdr:colOff>
      <xdr:row>77</xdr:row>
      <xdr:rowOff>133350</xdr:rowOff>
    </xdr:to>
    <xdr:pic>
      <xdr:nvPicPr>
        <xdr:cNvPr id="30749" name="Bildobjekt 3">
          <a:extLst>
            <a:ext uri="{FF2B5EF4-FFF2-40B4-BE49-F238E27FC236}">
              <a16:creationId xmlns:a16="http://schemas.microsoft.com/office/drawing/2014/main" id="{F3BF34FA-4688-4242-AFCC-9FF602127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0"/>
          <a:ext cx="423862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7</xdr:col>
      <xdr:colOff>76200</xdr:colOff>
      <xdr:row>90</xdr:row>
      <xdr:rowOff>171450</xdr:rowOff>
    </xdr:to>
    <xdr:pic>
      <xdr:nvPicPr>
        <xdr:cNvPr id="30750" name="Bildobjekt 4">
          <a:extLst>
            <a:ext uri="{FF2B5EF4-FFF2-40B4-BE49-F238E27FC236}">
              <a16:creationId xmlns:a16="http://schemas.microsoft.com/office/drawing/2014/main" id="{D092105D-DACB-4EC5-98A9-8C834BBDA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638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66675</xdr:rowOff>
    </xdr:from>
    <xdr:to>
      <xdr:col>7</xdr:col>
      <xdr:colOff>438150</xdr:colOff>
      <xdr:row>75</xdr:row>
      <xdr:rowOff>180975</xdr:rowOff>
    </xdr:to>
    <xdr:pic>
      <xdr:nvPicPr>
        <xdr:cNvPr id="31787" name="Bildobjekt 4">
          <a:extLst>
            <a:ext uri="{FF2B5EF4-FFF2-40B4-BE49-F238E27FC236}">
              <a16:creationId xmlns:a16="http://schemas.microsoft.com/office/drawing/2014/main" id="{1B086BBE-91E3-4130-A69A-BA91DAA23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82525"/>
          <a:ext cx="423862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79</xdr:row>
      <xdr:rowOff>28575</xdr:rowOff>
    </xdr:from>
    <xdr:to>
      <xdr:col>5</xdr:col>
      <xdr:colOff>504825</xdr:colOff>
      <xdr:row>89</xdr:row>
      <xdr:rowOff>9525</xdr:rowOff>
    </xdr:to>
    <xdr:pic>
      <xdr:nvPicPr>
        <xdr:cNvPr id="31788" name="Bildobjekt 5">
          <a:extLst>
            <a:ext uri="{FF2B5EF4-FFF2-40B4-BE49-F238E27FC236}">
              <a16:creationId xmlns:a16="http://schemas.microsoft.com/office/drawing/2014/main" id="{6998FF26-09F1-473F-82D1-E567A817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5554325"/>
          <a:ext cx="36290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94</xdr:row>
      <xdr:rowOff>28575</xdr:rowOff>
    </xdr:from>
    <xdr:to>
      <xdr:col>5</xdr:col>
      <xdr:colOff>485775</xdr:colOff>
      <xdr:row>104</xdr:row>
      <xdr:rowOff>9525</xdr:rowOff>
    </xdr:to>
    <xdr:pic>
      <xdr:nvPicPr>
        <xdr:cNvPr id="31789" name="Bildobjekt 6">
          <a:extLst>
            <a:ext uri="{FF2B5EF4-FFF2-40B4-BE49-F238E27FC236}">
              <a16:creationId xmlns:a16="http://schemas.microsoft.com/office/drawing/2014/main" id="{2D468B8E-78FD-4119-BAC5-B3EFB433D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1825"/>
          <a:ext cx="36290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114300</xdr:rowOff>
    </xdr:from>
    <xdr:to>
      <xdr:col>7</xdr:col>
      <xdr:colOff>523875</xdr:colOff>
      <xdr:row>71</xdr:row>
      <xdr:rowOff>180975</xdr:rowOff>
    </xdr:to>
    <xdr:pic>
      <xdr:nvPicPr>
        <xdr:cNvPr id="32811" name="Bildobjekt 4">
          <a:extLst>
            <a:ext uri="{FF2B5EF4-FFF2-40B4-BE49-F238E27FC236}">
              <a16:creationId xmlns:a16="http://schemas.microsoft.com/office/drawing/2014/main" id="{2144FB88-F179-44A9-B5F0-7026E7D0E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2507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5</xdr:col>
      <xdr:colOff>581025</xdr:colOff>
      <xdr:row>84</xdr:row>
      <xdr:rowOff>171450</xdr:rowOff>
    </xdr:to>
    <xdr:pic>
      <xdr:nvPicPr>
        <xdr:cNvPr id="32812" name="Bildobjekt 5">
          <a:extLst>
            <a:ext uri="{FF2B5EF4-FFF2-40B4-BE49-F238E27FC236}">
              <a16:creationId xmlns:a16="http://schemas.microsoft.com/office/drawing/2014/main" id="{DED4FAA5-E5A7-4FD3-8C0F-82CA376F4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5877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5</xdr:col>
      <xdr:colOff>581025</xdr:colOff>
      <xdr:row>101</xdr:row>
      <xdr:rowOff>171450</xdr:rowOff>
    </xdr:to>
    <xdr:pic>
      <xdr:nvPicPr>
        <xdr:cNvPr id="32813" name="Bildobjekt 6">
          <a:extLst>
            <a:ext uri="{FF2B5EF4-FFF2-40B4-BE49-F238E27FC236}">
              <a16:creationId xmlns:a16="http://schemas.microsoft.com/office/drawing/2014/main" id="{E624ADED-E8FE-4E84-AC9D-27104AD10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9727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66675</xdr:rowOff>
    </xdr:from>
    <xdr:to>
      <xdr:col>9</xdr:col>
      <xdr:colOff>581025</xdr:colOff>
      <xdr:row>75</xdr:row>
      <xdr:rowOff>133350</xdr:rowOff>
    </xdr:to>
    <xdr:pic>
      <xdr:nvPicPr>
        <xdr:cNvPr id="33835" name="Bildobjekt 4">
          <a:extLst>
            <a:ext uri="{FF2B5EF4-FFF2-40B4-BE49-F238E27FC236}">
              <a16:creationId xmlns:a16="http://schemas.microsoft.com/office/drawing/2014/main" id="{3B0E32DE-625B-4C68-B435-C17C40DA9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0"/>
          <a:ext cx="423862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8</xdr:col>
      <xdr:colOff>38100</xdr:colOff>
      <xdr:row>88</xdr:row>
      <xdr:rowOff>171450</xdr:rowOff>
    </xdr:to>
    <xdr:pic>
      <xdr:nvPicPr>
        <xdr:cNvPr id="33836" name="Bildobjekt 5">
          <a:extLst>
            <a:ext uri="{FF2B5EF4-FFF2-40B4-BE49-F238E27FC236}">
              <a16:creationId xmlns:a16="http://schemas.microsoft.com/office/drawing/2014/main" id="{F28A8EBD-377D-4B91-91CB-BCAFE0334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68325"/>
          <a:ext cx="36290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8</xdr:col>
      <xdr:colOff>38100</xdr:colOff>
      <xdr:row>103</xdr:row>
      <xdr:rowOff>171450</xdr:rowOff>
    </xdr:to>
    <xdr:pic>
      <xdr:nvPicPr>
        <xdr:cNvPr id="33837" name="Bildobjekt 6">
          <a:extLst>
            <a:ext uri="{FF2B5EF4-FFF2-40B4-BE49-F238E27FC236}">
              <a16:creationId xmlns:a16="http://schemas.microsoft.com/office/drawing/2014/main" id="{0C3D0614-A47B-4124-8F80-8798BBED4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25825"/>
          <a:ext cx="36290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54</xdr:row>
      <xdr:rowOff>95250</xdr:rowOff>
    </xdr:from>
    <xdr:to>
      <xdr:col>8</xdr:col>
      <xdr:colOff>85725</xdr:colOff>
      <xdr:row>66</xdr:row>
      <xdr:rowOff>161925</xdr:rowOff>
    </xdr:to>
    <xdr:pic>
      <xdr:nvPicPr>
        <xdr:cNvPr id="34859" name="Bildobjekt 5">
          <a:extLst>
            <a:ext uri="{FF2B5EF4-FFF2-40B4-BE49-F238E27FC236}">
              <a16:creationId xmlns:a16="http://schemas.microsoft.com/office/drawing/2014/main" id="{FE324ECF-E980-41EF-88C3-923BC732F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89647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161925</xdr:rowOff>
    </xdr:from>
    <xdr:to>
      <xdr:col>7</xdr:col>
      <xdr:colOff>66675</xdr:colOff>
      <xdr:row>79</xdr:row>
      <xdr:rowOff>142875</xdr:rowOff>
    </xdr:to>
    <xdr:pic>
      <xdr:nvPicPr>
        <xdr:cNvPr id="34860" name="Bildobjekt 4">
          <a:extLst>
            <a:ext uri="{FF2B5EF4-FFF2-40B4-BE49-F238E27FC236}">
              <a16:creationId xmlns:a16="http://schemas.microsoft.com/office/drawing/2014/main" id="{490220F4-859A-4013-9B09-5F2C8CA7E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206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7</xdr:col>
      <xdr:colOff>66675</xdr:colOff>
      <xdr:row>94</xdr:row>
      <xdr:rowOff>171450</xdr:rowOff>
    </xdr:to>
    <xdr:pic>
      <xdr:nvPicPr>
        <xdr:cNvPr id="34861" name="Bildobjekt 8">
          <a:extLst>
            <a:ext uri="{FF2B5EF4-FFF2-40B4-BE49-F238E27FC236}">
              <a16:creationId xmlns:a16="http://schemas.microsoft.com/office/drawing/2014/main" id="{96874025-6B19-4030-845C-EF5AB4047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067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54</xdr:row>
      <xdr:rowOff>85725</xdr:rowOff>
    </xdr:from>
    <xdr:to>
      <xdr:col>9</xdr:col>
      <xdr:colOff>19050</xdr:colOff>
      <xdr:row>66</xdr:row>
      <xdr:rowOff>161925</xdr:rowOff>
    </xdr:to>
    <xdr:pic>
      <xdr:nvPicPr>
        <xdr:cNvPr id="35883" name="Bildobjekt 4">
          <a:extLst>
            <a:ext uri="{FF2B5EF4-FFF2-40B4-BE49-F238E27FC236}">
              <a16:creationId xmlns:a16="http://schemas.microsoft.com/office/drawing/2014/main" id="{12B5FDFB-3383-458B-A587-48F9F450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667875"/>
          <a:ext cx="42576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142875</xdr:rowOff>
    </xdr:from>
    <xdr:to>
      <xdr:col>7</xdr:col>
      <xdr:colOff>66675</xdr:colOff>
      <xdr:row>79</xdr:row>
      <xdr:rowOff>123825</xdr:rowOff>
    </xdr:to>
    <xdr:pic>
      <xdr:nvPicPr>
        <xdr:cNvPr id="35884" name="Bildobjekt 7">
          <a:extLst>
            <a:ext uri="{FF2B5EF4-FFF2-40B4-BE49-F238E27FC236}">
              <a16:creationId xmlns:a16="http://schemas.microsoft.com/office/drawing/2014/main" id="{D14D2804-B9B8-4731-825B-439D25967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8252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7</xdr:col>
      <xdr:colOff>66675</xdr:colOff>
      <xdr:row>94</xdr:row>
      <xdr:rowOff>171450</xdr:rowOff>
    </xdr:to>
    <xdr:pic>
      <xdr:nvPicPr>
        <xdr:cNvPr id="35885" name="Bildobjekt 8">
          <a:extLst>
            <a:ext uri="{FF2B5EF4-FFF2-40B4-BE49-F238E27FC236}">
              <a16:creationId xmlns:a16="http://schemas.microsoft.com/office/drawing/2014/main" id="{BAAFD189-BEBC-4EF2-AD11-18B865FD6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87650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104775</xdr:rowOff>
    </xdr:from>
    <xdr:to>
      <xdr:col>8</xdr:col>
      <xdr:colOff>47625</xdr:colOff>
      <xdr:row>65</xdr:row>
      <xdr:rowOff>180975</xdr:rowOff>
    </xdr:to>
    <xdr:pic>
      <xdr:nvPicPr>
        <xdr:cNvPr id="39978" name="Bildobjekt 4">
          <a:extLst>
            <a:ext uri="{FF2B5EF4-FFF2-40B4-BE49-F238E27FC236}">
              <a16:creationId xmlns:a16="http://schemas.microsoft.com/office/drawing/2014/main" id="{E3834290-6892-4F1A-902B-437313BD2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05950"/>
          <a:ext cx="436245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28575</xdr:rowOff>
    </xdr:from>
    <xdr:to>
      <xdr:col>7</xdr:col>
      <xdr:colOff>66675</xdr:colOff>
      <xdr:row>79</xdr:row>
      <xdr:rowOff>9525</xdr:rowOff>
    </xdr:to>
    <xdr:pic>
      <xdr:nvPicPr>
        <xdr:cNvPr id="39979" name="Bildobjekt 5">
          <a:extLst>
            <a:ext uri="{FF2B5EF4-FFF2-40B4-BE49-F238E27FC236}">
              <a16:creationId xmlns:a16="http://schemas.microsoft.com/office/drawing/2014/main" id="{1AA4616B-22B7-4FDF-823E-69E4AA8A1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77750"/>
          <a:ext cx="37052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84</xdr:row>
      <xdr:rowOff>123825</xdr:rowOff>
    </xdr:from>
    <xdr:to>
      <xdr:col>7</xdr:col>
      <xdr:colOff>85725</xdr:colOff>
      <xdr:row>94</xdr:row>
      <xdr:rowOff>104775</xdr:rowOff>
    </xdr:to>
    <xdr:graphicFrame macro="">
      <xdr:nvGraphicFramePr>
        <xdr:cNvPr id="39980" name="Diagram 6">
          <a:extLst>
            <a:ext uri="{FF2B5EF4-FFF2-40B4-BE49-F238E27FC236}">
              <a16:creationId xmlns:a16="http://schemas.microsoft.com/office/drawing/2014/main" id="{90F1125D-F718-4DB5-8CAB-95C7EB1AB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28575</xdr:rowOff>
    </xdr:from>
    <xdr:to>
      <xdr:col>7</xdr:col>
      <xdr:colOff>323850</xdr:colOff>
      <xdr:row>67</xdr:row>
      <xdr:rowOff>95250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1CBABD34-37F0-4C5C-8C4A-0D50336BD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29700"/>
          <a:ext cx="3962400" cy="2543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5</xdr:col>
      <xdr:colOff>438150</xdr:colOff>
      <xdr:row>82</xdr:row>
      <xdr:rowOff>95250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BEA5948D-07E8-4D71-85CE-A7B76851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49125"/>
          <a:ext cx="3409950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5</xdr:col>
      <xdr:colOff>123825</xdr:colOff>
      <xdr:row>96</xdr:row>
      <xdr:rowOff>171450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367865B4-7F87-4979-850D-8CA43128A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06625"/>
          <a:ext cx="3095625" cy="226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57150</xdr:rowOff>
    </xdr:from>
    <xdr:to>
      <xdr:col>10</xdr:col>
      <xdr:colOff>590550</xdr:colOff>
      <xdr:row>11</xdr:row>
      <xdr:rowOff>19050</xdr:rowOff>
    </xdr:to>
    <xdr:pic>
      <xdr:nvPicPr>
        <xdr:cNvPr id="4111" name="Bildobjekt 2">
          <a:extLst>
            <a:ext uri="{FF2B5EF4-FFF2-40B4-BE49-F238E27FC236}">
              <a16:creationId xmlns:a16="http://schemas.microsoft.com/office/drawing/2014/main" id="{7F250691-DA27-430C-975F-86C24EAE1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476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1</xdr:row>
      <xdr:rowOff>66675</xdr:rowOff>
    </xdr:from>
    <xdr:to>
      <xdr:col>10</xdr:col>
      <xdr:colOff>523875</xdr:colOff>
      <xdr:row>11</xdr:row>
      <xdr:rowOff>19050</xdr:rowOff>
    </xdr:to>
    <xdr:pic>
      <xdr:nvPicPr>
        <xdr:cNvPr id="5135" name="Bildobjekt 2">
          <a:extLst>
            <a:ext uri="{FF2B5EF4-FFF2-40B4-BE49-F238E27FC236}">
              <a16:creationId xmlns:a16="http://schemas.microsoft.com/office/drawing/2014/main" id="{16498540-A15E-40F5-B55F-049665AD6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257175"/>
          <a:ext cx="36385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1</xdr:row>
      <xdr:rowOff>47625</xdr:rowOff>
    </xdr:from>
    <xdr:to>
      <xdr:col>9</xdr:col>
      <xdr:colOff>419100</xdr:colOff>
      <xdr:row>11</xdr:row>
      <xdr:rowOff>9525</xdr:rowOff>
    </xdr:to>
    <xdr:pic>
      <xdr:nvPicPr>
        <xdr:cNvPr id="6159" name="Bildobjekt 2">
          <a:extLst>
            <a:ext uri="{FF2B5EF4-FFF2-40B4-BE49-F238E27FC236}">
              <a16:creationId xmlns:a16="http://schemas.microsoft.com/office/drawing/2014/main" id="{9733F040-DF74-4261-84B5-17A6B00C1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3812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1</xdr:row>
      <xdr:rowOff>9525</xdr:rowOff>
    </xdr:from>
    <xdr:to>
      <xdr:col>9</xdr:col>
      <xdr:colOff>409575</xdr:colOff>
      <xdr:row>10</xdr:row>
      <xdr:rowOff>161925</xdr:rowOff>
    </xdr:to>
    <xdr:pic>
      <xdr:nvPicPr>
        <xdr:cNvPr id="7183" name="Bildobjekt 2">
          <a:extLst>
            <a:ext uri="{FF2B5EF4-FFF2-40B4-BE49-F238E27FC236}">
              <a16:creationId xmlns:a16="http://schemas.microsoft.com/office/drawing/2014/main" id="{80EE15B2-97CF-4114-B81E-2D83B3B6D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2000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66675</xdr:rowOff>
    </xdr:from>
    <xdr:to>
      <xdr:col>8</xdr:col>
      <xdr:colOff>390525</xdr:colOff>
      <xdr:row>33</xdr:row>
      <xdr:rowOff>142875</xdr:rowOff>
    </xdr:to>
    <xdr:pic>
      <xdr:nvPicPr>
        <xdr:cNvPr id="8221" name="Bildobjekt 4">
          <a:extLst>
            <a:ext uri="{FF2B5EF4-FFF2-40B4-BE49-F238E27FC236}">
              <a16:creationId xmlns:a16="http://schemas.microsoft.com/office/drawing/2014/main" id="{77E91F15-51DE-4308-9E2B-078563091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9075"/>
          <a:ext cx="42576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7</xdr:col>
      <xdr:colOff>381000</xdr:colOff>
      <xdr:row>45</xdr:row>
      <xdr:rowOff>171450</xdr:rowOff>
    </xdr:to>
    <xdr:pic>
      <xdr:nvPicPr>
        <xdr:cNvPr id="8222" name="Bildobjekt 5">
          <a:extLst>
            <a:ext uri="{FF2B5EF4-FFF2-40B4-BE49-F238E27FC236}">
              <a16:creationId xmlns:a16="http://schemas.microsoft.com/office/drawing/2014/main" id="{CD9C89BA-2A89-4F65-B484-8D5F0A0CF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1990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10</xdr:row>
      <xdr:rowOff>28575</xdr:rowOff>
    </xdr:from>
    <xdr:to>
      <xdr:col>8</xdr:col>
      <xdr:colOff>57150</xdr:colOff>
      <xdr:row>21</xdr:row>
      <xdr:rowOff>142875</xdr:rowOff>
    </xdr:to>
    <xdr:pic>
      <xdr:nvPicPr>
        <xdr:cNvPr id="9231" name="Bildobjekt 2">
          <a:extLst>
            <a:ext uri="{FF2B5EF4-FFF2-40B4-BE49-F238E27FC236}">
              <a16:creationId xmlns:a16="http://schemas.microsoft.com/office/drawing/2014/main" id="{7CEE483A-91C8-49E4-B4A1-D9FE0F408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52625"/>
          <a:ext cx="423862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tat/14Val/&#196;ldre%20valstatistik/Riksdagsval%20bearbetad%20KH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stat/14Val/&#196;ldre%20valstatistik/Riksdagsval%20bearbetad%20KH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stat/14Val/Riksval/RD-val%202019/RDVAL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éer"/>
      <sheetName val="Lista"/>
      <sheetName val="Lista Val"/>
      <sheetName val="Dia"/>
      <sheetName val="Dia 2"/>
      <sheetName val="1907"/>
      <sheetName val="1908"/>
      <sheetName val="1909"/>
      <sheetName val="1910"/>
      <sheetName val="1911"/>
      <sheetName val="1913"/>
      <sheetName val="1916"/>
      <sheetName val="1917"/>
      <sheetName val="1919"/>
      <sheetName val="1922"/>
      <sheetName val="1924"/>
      <sheetName val="1927"/>
      <sheetName val="1929"/>
      <sheetName val="1930"/>
      <sheetName val="1933"/>
      <sheetName val="1936"/>
      <sheetName val="1939"/>
      <sheetName val="1945"/>
      <sheetName val="1948"/>
      <sheetName val="1951"/>
      <sheetName val="1954"/>
      <sheetName val="1958"/>
      <sheetName val="1962"/>
      <sheetName val="1966"/>
      <sheetName val="1970"/>
      <sheetName val="1972"/>
      <sheetName val="1975"/>
      <sheetName val="1979"/>
      <sheetName val="1983"/>
      <sheetName val="1987"/>
      <sheetName val="1991"/>
      <sheetName val="1995"/>
      <sheetName val="Mall"/>
      <sheetName val="1999"/>
      <sheetName val="2003"/>
      <sheetName val="2007"/>
      <sheetName val="2011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86">
          <cell r="R86" t="str">
            <v>Gunnar Häggblom</v>
          </cell>
          <cell r="S86" t="str">
            <v>Alarik Häggblom</v>
          </cell>
          <cell r="T86" t="str">
            <v>Lasse Wiklöf</v>
          </cell>
          <cell r="U86" t="str">
            <v>Jan-Erik Lindfors</v>
          </cell>
          <cell r="V86" t="str">
            <v>Gunnar Johansson</v>
          </cell>
        </row>
        <row r="87">
          <cell r="Q87" t="str">
            <v>Mariehamn</v>
          </cell>
          <cell r="R87">
            <v>661</v>
          </cell>
          <cell r="S87">
            <v>1220</v>
          </cell>
          <cell r="T87">
            <v>917</v>
          </cell>
          <cell r="U87">
            <v>526</v>
          </cell>
          <cell r="V87">
            <v>62</v>
          </cell>
        </row>
        <row r="88">
          <cell r="Q88" t="str">
            <v>Landsbygden</v>
          </cell>
          <cell r="R88">
            <v>2110</v>
          </cell>
          <cell r="S88">
            <v>945</v>
          </cell>
          <cell r="T88">
            <v>804</v>
          </cell>
          <cell r="U88">
            <v>395</v>
          </cell>
          <cell r="V88">
            <v>42</v>
          </cell>
        </row>
        <row r="89">
          <cell r="Q89" t="str">
            <v>Skärgården</v>
          </cell>
          <cell r="R89">
            <v>530</v>
          </cell>
          <cell r="S89">
            <v>421</v>
          </cell>
          <cell r="T89">
            <v>149</v>
          </cell>
          <cell r="U89">
            <v>60</v>
          </cell>
          <cell r="V89">
            <v>7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éer"/>
      <sheetName val="Lista"/>
      <sheetName val="Lista Val"/>
      <sheetName val="Dia"/>
      <sheetName val="Dia 2"/>
      <sheetName val="1907"/>
      <sheetName val="1908"/>
      <sheetName val="1909"/>
      <sheetName val="1910"/>
      <sheetName val="1911"/>
      <sheetName val="1913"/>
      <sheetName val="1916"/>
      <sheetName val="1917"/>
      <sheetName val="1919"/>
      <sheetName val="1922"/>
      <sheetName val="1924"/>
      <sheetName val="1927"/>
      <sheetName val="1929"/>
      <sheetName val="1930"/>
      <sheetName val="1933"/>
      <sheetName val="1936"/>
      <sheetName val="1939"/>
      <sheetName val="1945"/>
      <sheetName val="1948"/>
      <sheetName val="1951"/>
      <sheetName val="1954"/>
      <sheetName val="1958"/>
      <sheetName val="1962"/>
      <sheetName val="1966"/>
      <sheetName val="1970"/>
      <sheetName val="1972"/>
      <sheetName val="1975"/>
      <sheetName val="1979"/>
      <sheetName val="1983"/>
      <sheetName val="1987"/>
      <sheetName val="1991"/>
      <sheetName val="1995"/>
      <sheetName val="Mall"/>
      <sheetName val="1999"/>
      <sheetName val="2003"/>
      <sheetName val="2007"/>
      <sheetName val="2011"/>
      <sheetName val="2015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39">
          <cell r="M39" t="str">
            <v>Mariehamn</v>
          </cell>
          <cell r="N39">
            <v>39.600564857776881</v>
          </cell>
        </row>
        <row r="40">
          <cell r="M40" t="str">
            <v>Landsbygden</v>
          </cell>
          <cell r="N40">
            <v>47.124756335282655</v>
          </cell>
        </row>
        <row r="41">
          <cell r="M41" t="str">
            <v>Skärgården</v>
          </cell>
          <cell r="N41">
            <v>32.86778398510242</v>
          </cell>
        </row>
      </sheetData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ab1"/>
      <sheetName val="Tab2"/>
      <sheetName val="Tab3"/>
      <sheetName val="Tab4"/>
      <sheetName val="Tab5"/>
      <sheetName val="Kön"/>
      <sheetName val="Tab 7 NY"/>
      <sheetName val="Tab6 8"/>
      <sheetName val="Tab9"/>
      <sheetName val="Underlag"/>
      <sheetName val="Hemsidan"/>
      <sheetName val="extra"/>
      <sheetName val="Blad10"/>
      <sheetName val="Blad11"/>
      <sheetName val="Blad12"/>
      <sheetName val="Blad13"/>
      <sheetName val="Blad14"/>
      <sheetName val="Blad15"/>
      <sheetName val="Blad16"/>
    </sheetNames>
    <sheetDataSet>
      <sheetData sheetId="0"/>
      <sheetData sheetId="1"/>
      <sheetData sheetId="2"/>
      <sheetData sheetId="3"/>
      <sheetData sheetId="4">
        <row r="81">
          <cell r="U81" t="str">
            <v>Alternativ för Åland</v>
          </cell>
          <cell r="V81" t="str">
            <v>För Åland</v>
          </cell>
          <cell r="W81" t="str">
            <v>Jessy Eckerman</v>
          </cell>
        </row>
        <row r="82">
          <cell r="T82" t="str">
            <v>Mariehamn</v>
          </cell>
          <cell r="U82">
            <v>164</v>
          </cell>
          <cell r="V82">
            <v>4523</v>
          </cell>
          <cell r="W82">
            <v>558</v>
          </cell>
        </row>
        <row r="83">
          <cell r="T83" t="str">
            <v>Landsbygden</v>
          </cell>
          <cell r="U83">
            <v>165</v>
          </cell>
          <cell r="V83">
            <v>6161</v>
          </cell>
          <cell r="W83">
            <v>442</v>
          </cell>
        </row>
        <row r="84">
          <cell r="T84" t="str">
            <v>Skärgården</v>
          </cell>
          <cell r="U84">
            <v>29</v>
          </cell>
          <cell r="V84">
            <v>956</v>
          </cell>
          <cell r="W84">
            <v>78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4"/>
  <sheetViews>
    <sheetView showGridLines="0" topLeftCell="A34" workbookViewId="0">
      <selection activeCell="L8" sqref="L8"/>
    </sheetView>
  </sheetViews>
  <sheetFormatPr defaultRowHeight="12" x14ac:dyDescent="0.2"/>
  <cols>
    <col min="1" max="1" width="9.140625" style="24"/>
    <col min="2" max="2" width="3.140625" style="24" customWidth="1"/>
    <col min="3" max="16384" width="9.140625" style="24"/>
  </cols>
  <sheetData>
    <row r="1" spans="1:17" ht="14.25" customHeight="1" x14ac:dyDescent="0.25">
      <c r="A1" s="481" t="s">
        <v>650</v>
      </c>
    </row>
    <row r="2" spans="1:17" ht="14.25" customHeight="1" x14ac:dyDescent="0.2">
      <c r="A2" s="480"/>
    </row>
    <row r="3" spans="1:17" s="478" customFormat="1" ht="14.25" customHeight="1" x14ac:dyDescent="0.2">
      <c r="A3" s="480" t="s">
        <v>647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</row>
    <row r="4" spans="1:17" ht="14.25" customHeight="1" x14ac:dyDescent="0.2">
      <c r="A4" s="480" t="s">
        <v>648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</row>
    <row r="5" spans="1:17" ht="14.25" customHeight="1" x14ac:dyDescent="0.2">
      <c r="A5" s="480" t="s">
        <v>649</v>
      </c>
      <c r="B5" s="480"/>
      <c r="C5" s="482"/>
      <c r="D5" s="483"/>
      <c r="E5" s="483"/>
      <c r="F5" s="483"/>
      <c r="G5" s="483"/>
      <c r="H5" s="480"/>
      <c r="I5" s="480"/>
      <c r="J5" s="480"/>
      <c r="K5" s="480"/>
      <c r="L5" s="480"/>
      <c r="M5" s="480"/>
      <c r="N5" s="480"/>
      <c r="O5" s="480"/>
      <c r="P5" s="480"/>
      <c r="Q5" s="480"/>
    </row>
    <row r="6" spans="1:17" ht="14.25" customHeight="1" x14ac:dyDescent="0.2">
      <c r="A6" s="480" t="s">
        <v>651</v>
      </c>
      <c r="B6" s="480"/>
      <c r="C6" s="495"/>
      <c r="D6" s="480"/>
      <c r="E6" s="480"/>
      <c r="F6" s="480"/>
      <c r="G6" s="480"/>
      <c r="H6" s="483"/>
      <c r="I6" s="483"/>
      <c r="J6" s="483"/>
      <c r="K6" s="483"/>
      <c r="L6" s="483"/>
      <c r="M6" s="480"/>
      <c r="N6" s="480"/>
      <c r="O6" s="480"/>
      <c r="P6" s="480"/>
      <c r="Q6" s="480"/>
    </row>
    <row r="7" spans="1:17" ht="14.25" customHeight="1" x14ac:dyDescent="0.2">
      <c r="A7" s="480" t="s">
        <v>652</v>
      </c>
      <c r="B7" s="483"/>
      <c r="C7" s="406"/>
      <c r="D7" s="483"/>
      <c r="E7" s="483"/>
      <c r="F7" s="483"/>
      <c r="G7" s="483"/>
      <c r="H7" s="480"/>
      <c r="I7" s="480"/>
      <c r="J7" s="480"/>
      <c r="K7" s="480"/>
      <c r="L7" s="480"/>
      <c r="M7" s="480"/>
      <c r="N7" s="480"/>
      <c r="O7" s="480"/>
      <c r="P7" s="480"/>
      <c r="Q7" s="480"/>
    </row>
    <row r="8" spans="1:17" ht="14.25" customHeight="1" x14ac:dyDescent="0.2">
      <c r="A8" s="480" t="s">
        <v>653</v>
      </c>
      <c r="B8" s="480"/>
      <c r="C8" s="495"/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0"/>
      <c r="O8" s="480"/>
      <c r="P8" s="480"/>
      <c r="Q8" s="480"/>
    </row>
    <row r="9" spans="1:17" ht="14.25" customHeight="1" x14ac:dyDescent="0.2">
      <c r="A9" s="480"/>
      <c r="B9" s="480"/>
      <c r="C9" s="495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Q9" s="480"/>
    </row>
    <row r="10" spans="1:17" ht="14.25" customHeight="1" x14ac:dyDescent="0.2">
      <c r="A10" s="480" t="s">
        <v>654</v>
      </c>
      <c r="B10" s="480"/>
      <c r="C10" s="495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  <c r="Q10" s="480"/>
    </row>
    <row r="11" spans="1:17" ht="14.25" customHeight="1" x14ac:dyDescent="0.2">
      <c r="A11" s="480" t="s">
        <v>655</v>
      </c>
      <c r="B11" s="480"/>
      <c r="C11" s="495"/>
      <c r="D11" s="480"/>
      <c r="E11" s="480"/>
      <c r="F11" s="480"/>
      <c r="G11" s="480"/>
      <c r="H11" s="480"/>
      <c r="I11" s="480"/>
      <c r="J11" s="480"/>
      <c r="K11" s="480"/>
      <c r="L11" s="480"/>
      <c r="M11" s="480"/>
      <c r="N11" s="480"/>
      <c r="O11" s="480"/>
      <c r="P11" s="480"/>
      <c r="Q11" s="480"/>
    </row>
    <row r="12" spans="1:17" ht="14.25" customHeight="1" x14ac:dyDescent="0.2">
      <c r="A12" s="480" t="s">
        <v>656</v>
      </c>
      <c r="B12" s="480"/>
      <c r="C12" s="495"/>
      <c r="D12" s="480"/>
      <c r="E12" s="480"/>
      <c r="F12" s="480"/>
      <c r="G12" s="480"/>
      <c r="H12" s="480"/>
      <c r="I12" s="480"/>
      <c r="J12" s="480"/>
      <c r="K12" s="480"/>
      <c r="L12" s="480"/>
      <c r="M12" s="480"/>
      <c r="N12" s="480"/>
      <c r="O12" s="480"/>
      <c r="P12" s="480"/>
      <c r="Q12" s="480"/>
    </row>
    <row r="13" spans="1:17" ht="14.25" customHeight="1" x14ac:dyDescent="0.2">
      <c r="A13" s="480" t="s">
        <v>657</v>
      </c>
      <c r="B13" s="480"/>
      <c r="C13" s="480"/>
      <c r="D13" s="480"/>
      <c r="E13" s="480"/>
      <c r="F13" s="484"/>
      <c r="G13" s="480"/>
      <c r="H13" s="480"/>
      <c r="I13" s="480"/>
      <c r="J13" s="480"/>
      <c r="K13" s="480"/>
      <c r="L13" s="480"/>
      <c r="M13" s="480"/>
      <c r="N13" s="480"/>
      <c r="O13" s="480"/>
      <c r="P13" s="480"/>
      <c r="Q13" s="480"/>
    </row>
    <row r="14" spans="1:17" ht="14.25" customHeight="1" x14ac:dyDescent="0.2">
      <c r="A14" s="480" t="s">
        <v>658</v>
      </c>
      <c r="B14" s="480"/>
      <c r="C14" s="480"/>
      <c r="D14" s="480"/>
      <c r="E14" s="480"/>
      <c r="F14" s="480"/>
      <c r="G14" s="480"/>
      <c r="H14" s="480"/>
      <c r="I14" s="480"/>
      <c r="J14" s="480"/>
      <c r="K14" s="480"/>
      <c r="L14" s="480"/>
      <c r="M14" s="480"/>
      <c r="N14" s="480"/>
      <c r="O14" s="480"/>
      <c r="P14" s="480"/>
      <c r="Q14" s="480"/>
    </row>
    <row r="15" spans="1:17" ht="14.25" customHeight="1" x14ac:dyDescent="0.2">
      <c r="A15" s="480" t="s">
        <v>659</v>
      </c>
      <c r="B15" s="480"/>
      <c r="C15" s="482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  <c r="Q15" s="480"/>
    </row>
    <row r="16" spans="1:17" ht="14.25" customHeight="1" x14ac:dyDescent="0.2">
      <c r="A16" s="480" t="s">
        <v>660</v>
      </c>
      <c r="B16" s="480"/>
      <c r="C16" s="482"/>
      <c r="D16" s="480"/>
      <c r="E16" s="480"/>
      <c r="F16" s="480"/>
      <c r="G16" s="480"/>
      <c r="H16" s="480"/>
      <c r="I16" s="480"/>
      <c r="J16" s="480"/>
      <c r="K16" s="480"/>
      <c r="L16" s="480"/>
      <c r="M16" s="480"/>
      <c r="N16" s="480"/>
      <c r="O16" s="480"/>
      <c r="P16" s="480"/>
      <c r="Q16" s="480"/>
    </row>
    <row r="17" spans="1:17" ht="14.25" customHeight="1" x14ac:dyDescent="0.2">
      <c r="A17" s="480" t="s">
        <v>661</v>
      </c>
      <c r="B17" s="480"/>
      <c r="C17" s="482"/>
      <c r="D17" s="480"/>
      <c r="E17" s="480"/>
      <c r="F17" s="480"/>
      <c r="G17" s="480"/>
      <c r="H17" s="480"/>
      <c r="I17" s="480"/>
      <c r="J17" s="480"/>
      <c r="K17" s="480"/>
      <c r="L17" s="480"/>
      <c r="M17" s="480"/>
      <c r="N17" s="480"/>
      <c r="O17" s="480"/>
      <c r="P17" s="480"/>
      <c r="Q17" s="480"/>
    </row>
    <row r="18" spans="1:17" ht="14.25" customHeight="1" x14ac:dyDescent="0.2">
      <c r="A18" s="480" t="s">
        <v>676</v>
      </c>
      <c r="B18" s="480"/>
      <c r="C18" s="495"/>
      <c r="D18" s="480"/>
      <c r="E18" s="480"/>
      <c r="F18" s="480"/>
      <c r="G18" s="480"/>
      <c r="H18" s="480"/>
      <c r="I18" s="480"/>
      <c r="J18" s="480"/>
      <c r="K18" s="480"/>
      <c r="L18" s="480"/>
      <c r="M18" s="480"/>
      <c r="N18" s="480"/>
      <c r="O18" s="480"/>
      <c r="P18" s="480"/>
      <c r="Q18" s="480"/>
    </row>
    <row r="19" spans="1:17" ht="14.25" customHeight="1" x14ac:dyDescent="0.2">
      <c r="A19" s="480" t="s">
        <v>662</v>
      </c>
      <c r="B19" s="480"/>
      <c r="C19" s="495"/>
      <c r="D19" s="480"/>
      <c r="E19" s="480"/>
      <c r="F19" s="480"/>
      <c r="G19" s="480"/>
      <c r="H19" s="480"/>
      <c r="I19" s="480"/>
      <c r="J19" s="480"/>
      <c r="K19" s="480"/>
      <c r="L19" s="480"/>
      <c r="M19" s="480"/>
      <c r="N19" s="480"/>
      <c r="O19" s="480"/>
      <c r="P19" s="480"/>
      <c r="Q19" s="480"/>
    </row>
    <row r="20" spans="1:17" ht="14.25" customHeight="1" x14ac:dyDescent="0.2">
      <c r="A20" s="480" t="s">
        <v>663</v>
      </c>
      <c r="B20" s="480"/>
      <c r="C20" s="406"/>
      <c r="D20" s="480"/>
      <c r="E20" s="480"/>
      <c r="F20" s="480"/>
      <c r="G20" s="480"/>
      <c r="H20" s="480"/>
      <c r="I20" s="480"/>
      <c r="J20" s="480"/>
      <c r="K20" s="480"/>
      <c r="L20" s="480"/>
      <c r="M20" s="480"/>
      <c r="N20" s="480"/>
      <c r="O20" s="480"/>
      <c r="P20" s="480"/>
      <c r="Q20" s="480"/>
    </row>
    <row r="21" spans="1:17" ht="14.25" customHeight="1" x14ac:dyDescent="0.2">
      <c r="A21" s="485" t="s">
        <v>664</v>
      </c>
      <c r="B21" s="480"/>
      <c r="C21" s="496"/>
      <c r="D21" s="480"/>
      <c r="E21" s="480"/>
      <c r="F21" s="480"/>
      <c r="G21" s="480"/>
      <c r="H21" s="480"/>
      <c r="I21" s="480"/>
      <c r="J21" s="480"/>
      <c r="K21" s="480"/>
      <c r="L21" s="480"/>
      <c r="M21" s="480"/>
      <c r="N21" s="480"/>
      <c r="O21" s="480"/>
      <c r="P21" s="480"/>
      <c r="Q21" s="480"/>
    </row>
    <row r="22" spans="1:17" ht="14.25" customHeight="1" x14ac:dyDescent="0.2">
      <c r="A22" s="485"/>
      <c r="B22" s="480"/>
      <c r="C22" s="480"/>
      <c r="D22" s="480"/>
      <c r="E22" s="480"/>
      <c r="F22" s="480"/>
      <c r="G22" s="480"/>
      <c r="H22" s="480"/>
      <c r="I22" s="480"/>
      <c r="J22" s="480"/>
      <c r="K22" s="480"/>
      <c r="L22" s="480"/>
      <c r="M22" s="480"/>
      <c r="N22" s="480"/>
      <c r="O22" s="480"/>
      <c r="P22" s="480"/>
      <c r="Q22" s="480"/>
    </row>
    <row r="23" spans="1:17" ht="14.25" customHeight="1" x14ac:dyDescent="0.2">
      <c r="A23" s="480" t="s">
        <v>665</v>
      </c>
      <c r="B23" s="480"/>
      <c r="C23" s="495"/>
      <c r="D23" s="480"/>
      <c r="E23" s="480"/>
      <c r="F23" s="480"/>
      <c r="G23" s="480"/>
      <c r="H23" s="480"/>
      <c r="I23" s="480"/>
      <c r="J23" s="480"/>
      <c r="K23" s="480"/>
      <c r="L23" s="480"/>
      <c r="M23" s="480"/>
      <c r="N23" s="480"/>
      <c r="O23" s="480"/>
      <c r="P23" s="480"/>
      <c r="Q23" s="480"/>
    </row>
    <row r="24" spans="1:17" ht="14.25" customHeight="1" x14ac:dyDescent="0.2">
      <c r="A24" s="480" t="s">
        <v>666</v>
      </c>
      <c r="B24" s="480"/>
      <c r="C24" s="495"/>
      <c r="D24" s="480"/>
      <c r="E24" s="480"/>
      <c r="F24" s="480"/>
      <c r="G24" s="480"/>
      <c r="H24" s="480"/>
      <c r="I24" s="480"/>
      <c r="J24" s="480"/>
    </row>
    <row r="25" spans="1:17" ht="14.25" customHeight="1" x14ac:dyDescent="0.2">
      <c r="A25" s="480" t="s">
        <v>667</v>
      </c>
      <c r="B25" s="480"/>
      <c r="C25" s="495"/>
      <c r="D25" s="480"/>
      <c r="E25" s="480"/>
      <c r="F25" s="480"/>
      <c r="G25" s="480"/>
      <c r="H25" s="480"/>
      <c r="I25" s="480"/>
      <c r="J25" s="480"/>
    </row>
    <row r="26" spans="1:17" ht="14.25" customHeight="1" x14ac:dyDescent="0.2">
      <c r="A26" s="480" t="s">
        <v>668</v>
      </c>
      <c r="B26" s="480"/>
      <c r="C26" s="495"/>
      <c r="D26" s="480"/>
      <c r="E26" s="480"/>
      <c r="F26" s="480"/>
      <c r="G26" s="480"/>
      <c r="H26" s="480"/>
      <c r="I26" s="480"/>
      <c r="J26" s="480"/>
    </row>
    <row r="27" spans="1:17" ht="14.25" customHeight="1" x14ac:dyDescent="0.2">
      <c r="A27" s="480" t="s">
        <v>669</v>
      </c>
      <c r="B27" s="480"/>
      <c r="C27" s="495"/>
      <c r="D27" s="480"/>
      <c r="E27" s="480"/>
      <c r="F27" s="480"/>
      <c r="G27" s="480"/>
      <c r="H27" s="480"/>
      <c r="I27" s="480"/>
      <c r="J27" s="480"/>
    </row>
    <row r="28" spans="1:17" ht="14.25" customHeight="1" x14ac:dyDescent="0.2">
      <c r="A28" s="480" t="s">
        <v>670</v>
      </c>
      <c r="B28" s="480"/>
      <c r="C28" s="495"/>
      <c r="D28" s="480"/>
      <c r="E28" s="480"/>
      <c r="F28" s="480"/>
      <c r="G28" s="480"/>
      <c r="H28" s="480"/>
      <c r="I28" s="480"/>
      <c r="J28" s="480"/>
    </row>
    <row r="29" spans="1:17" ht="14.25" customHeight="1" x14ac:dyDescent="0.2">
      <c r="A29" s="480"/>
      <c r="B29" s="480"/>
      <c r="C29" s="495"/>
      <c r="D29" s="480"/>
      <c r="E29" s="480"/>
      <c r="F29" s="480"/>
      <c r="G29" s="480"/>
      <c r="H29" s="480"/>
      <c r="I29" s="480"/>
      <c r="J29" s="480"/>
    </row>
    <row r="30" spans="1:17" ht="14.25" customHeight="1" x14ac:dyDescent="0.2">
      <c r="A30" s="480" t="s">
        <v>671</v>
      </c>
      <c r="B30" s="480"/>
      <c r="C30" s="495"/>
      <c r="D30" s="480"/>
      <c r="E30" s="480"/>
      <c r="F30" s="480"/>
      <c r="G30" s="480"/>
      <c r="H30" s="480"/>
      <c r="I30" s="480"/>
      <c r="J30" s="480"/>
    </row>
    <row r="31" spans="1:17" ht="14.25" customHeight="1" x14ac:dyDescent="0.2">
      <c r="A31" s="480" t="s">
        <v>688</v>
      </c>
      <c r="B31" s="480"/>
      <c r="C31" s="495"/>
      <c r="D31" s="480"/>
      <c r="E31" s="480"/>
      <c r="F31" s="480"/>
      <c r="G31" s="480"/>
      <c r="H31" s="480"/>
      <c r="I31" s="480"/>
      <c r="J31" s="480"/>
    </row>
    <row r="32" spans="1:17" ht="14.25" customHeight="1" x14ac:dyDescent="0.2">
      <c r="A32" s="480" t="s">
        <v>672</v>
      </c>
      <c r="B32" s="480"/>
      <c r="C32" s="482"/>
      <c r="D32" s="480"/>
      <c r="E32" s="480"/>
      <c r="F32" s="480"/>
      <c r="G32" s="480"/>
      <c r="H32" s="480"/>
      <c r="I32" s="480"/>
      <c r="J32" s="480"/>
    </row>
    <row r="33" spans="1:10" ht="14.25" customHeight="1" x14ac:dyDescent="0.2">
      <c r="A33" s="480" t="s">
        <v>673</v>
      </c>
      <c r="B33" s="480"/>
      <c r="C33" s="496"/>
      <c r="D33" s="480"/>
      <c r="E33" s="480"/>
      <c r="F33" s="480"/>
      <c r="G33" s="480"/>
      <c r="H33" s="480"/>
      <c r="I33" s="480"/>
      <c r="J33" s="480"/>
    </row>
    <row r="34" spans="1:10" ht="14.25" customHeight="1" x14ac:dyDescent="0.2">
      <c r="A34" s="480" t="s">
        <v>674</v>
      </c>
      <c r="B34" s="480"/>
      <c r="C34" s="496"/>
      <c r="D34" s="480"/>
      <c r="E34" s="480"/>
      <c r="F34" s="480"/>
      <c r="G34" s="480"/>
      <c r="H34" s="480"/>
      <c r="I34" s="480"/>
      <c r="J34" s="480"/>
    </row>
    <row r="35" spans="1:10" ht="14.25" customHeight="1" x14ac:dyDescent="0.2">
      <c r="A35" s="480"/>
      <c r="B35" s="483"/>
      <c r="C35" s="496"/>
      <c r="D35" s="483"/>
      <c r="E35" s="483"/>
      <c r="F35" s="483"/>
      <c r="G35" s="483"/>
      <c r="H35" s="480"/>
      <c r="I35" s="480"/>
      <c r="J35" s="480"/>
    </row>
    <row r="36" spans="1:10" ht="14.25" customHeight="1" x14ac:dyDescent="0.2">
      <c r="A36" s="480" t="s">
        <v>675</v>
      </c>
      <c r="B36" s="483"/>
      <c r="C36" s="496"/>
      <c r="D36" s="483"/>
      <c r="E36" s="483"/>
      <c r="F36" s="483"/>
      <c r="G36" s="483"/>
      <c r="H36" s="480"/>
      <c r="I36" s="480"/>
      <c r="J36" s="480"/>
    </row>
    <row r="37" spans="1:10" ht="14.25" customHeight="1" x14ac:dyDescent="0.2">
      <c r="A37" s="480"/>
      <c r="B37" s="480"/>
      <c r="C37" s="496"/>
      <c r="D37" s="480"/>
      <c r="E37" s="480"/>
      <c r="F37" s="480"/>
      <c r="G37" s="480"/>
      <c r="H37" s="480"/>
      <c r="I37" s="480"/>
      <c r="J37" s="480"/>
    </row>
    <row r="38" spans="1:10" ht="14.25" customHeight="1" x14ac:dyDescent="0.2">
      <c r="A38" s="495" t="s">
        <v>677</v>
      </c>
      <c r="B38" s="480"/>
      <c r="C38" s="496"/>
      <c r="D38" s="480"/>
      <c r="E38" s="480"/>
      <c r="F38" s="480"/>
      <c r="G38" s="480"/>
      <c r="H38" s="480"/>
      <c r="I38" s="480"/>
      <c r="J38" s="480"/>
    </row>
    <row r="39" spans="1:10" ht="14.25" customHeight="1" x14ac:dyDescent="0.2">
      <c r="A39" s="480" t="s">
        <v>678</v>
      </c>
      <c r="B39" s="480"/>
      <c r="C39" s="496"/>
      <c r="D39" s="480"/>
      <c r="E39" s="480"/>
      <c r="F39" s="480"/>
      <c r="G39" s="480"/>
      <c r="H39" s="480"/>
      <c r="I39" s="480"/>
      <c r="J39" s="480"/>
    </row>
    <row r="40" spans="1:10" ht="14.25" customHeight="1" x14ac:dyDescent="0.2">
      <c r="A40" s="480" t="s">
        <v>679</v>
      </c>
      <c r="B40" s="480"/>
      <c r="C40" s="496"/>
      <c r="D40" s="480"/>
      <c r="E40" s="480"/>
      <c r="F40" s="480"/>
      <c r="G40" s="480"/>
      <c r="H40" s="480"/>
      <c r="I40" s="480"/>
      <c r="J40" s="480"/>
    </row>
    <row r="41" spans="1:10" ht="14.25" customHeight="1" x14ac:dyDescent="0.2">
      <c r="A41" s="480" t="s">
        <v>680</v>
      </c>
      <c r="B41" s="480"/>
      <c r="C41" s="499"/>
      <c r="D41" s="480"/>
      <c r="E41" s="480"/>
      <c r="F41" s="480"/>
      <c r="G41" s="480"/>
      <c r="H41" s="480"/>
      <c r="I41" s="480"/>
      <c r="J41" s="480"/>
    </row>
    <row r="42" spans="1:10" ht="14.25" customHeight="1" x14ac:dyDescent="0.2">
      <c r="A42" s="480" t="s">
        <v>681</v>
      </c>
      <c r="B42" s="480"/>
      <c r="C42" s="480"/>
      <c r="D42" s="480"/>
      <c r="E42" s="480"/>
      <c r="F42" s="480"/>
      <c r="G42" s="480"/>
      <c r="H42" s="480"/>
      <c r="I42" s="480"/>
      <c r="J42" s="480"/>
    </row>
    <row r="43" spans="1:10" ht="14.25" customHeight="1" x14ac:dyDescent="0.2">
      <c r="A43" s="480" t="s">
        <v>682</v>
      </c>
      <c r="B43" s="480"/>
      <c r="C43" s="480"/>
      <c r="D43" s="480"/>
      <c r="E43" s="480"/>
      <c r="F43" s="480"/>
      <c r="G43" s="480"/>
      <c r="H43" s="480"/>
      <c r="I43" s="480"/>
      <c r="J43" s="480"/>
    </row>
    <row r="44" spans="1:10" ht="14.25" customHeight="1" x14ac:dyDescent="0.2">
      <c r="A44" s="480"/>
      <c r="B44" s="480"/>
      <c r="C44" s="480"/>
      <c r="D44" s="480"/>
      <c r="E44" s="480"/>
      <c r="F44" s="480"/>
      <c r="G44" s="480"/>
      <c r="H44" s="480"/>
      <c r="I44" s="480"/>
      <c r="J44" s="480"/>
    </row>
    <row r="45" spans="1:10" ht="14.25" customHeight="1" x14ac:dyDescent="0.2">
      <c r="A45" s="480" t="s">
        <v>683</v>
      </c>
      <c r="B45" s="480"/>
      <c r="C45" s="480"/>
      <c r="D45" s="480"/>
      <c r="E45" s="480"/>
      <c r="F45" s="480"/>
      <c r="G45" s="480"/>
      <c r="H45" s="480"/>
      <c r="I45" s="480"/>
      <c r="J45" s="480"/>
    </row>
    <row r="46" spans="1:10" ht="14.25" customHeight="1" x14ac:dyDescent="0.2">
      <c r="A46" s="480" t="s">
        <v>684</v>
      </c>
      <c r="B46" s="480"/>
      <c r="C46" s="480"/>
      <c r="D46" s="480"/>
      <c r="E46" s="480"/>
      <c r="F46" s="480"/>
      <c r="G46" s="480"/>
      <c r="H46" s="480"/>
      <c r="I46" s="480"/>
      <c r="J46" s="480"/>
    </row>
    <row r="47" spans="1:10" ht="12.75" x14ac:dyDescent="0.2">
      <c r="A47" s="480"/>
      <c r="B47" s="480"/>
      <c r="C47" s="480"/>
      <c r="D47" s="480"/>
      <c r="E47" s="480"/>
      <c r="F47" s="480"/>
      <c r="G47" s="480"/>
      <c r="H47" s="480"/>
      <c r="I47" s="480"/>
      <c r="J47" s="480"/>
    </row>
    <row r="48" spans="1:10" ht="12.75" x14ac:dyDescent="0.2">
      <c r="A48" s="480" t="s">
        <v>685</v>
      </c>
      <c r="B48" s="480"/>
      <c r="C48" s="480"/>
      <c r="D48" s="480"/>
      <c r="E48" s="480"/>
      <c r="F48" s="480"/>
      <c r="G48" s="480"/>
      <c r="H48" s="480"/>
      <c r="I48" s="480"/>
      <c r="J48" s="480"/>
    </row>
    <row r="49" spans="1:10" s="497" customFormat="1" ht="12.75" x14ac:dyDescent="0.2">
      <c r="A49" s="480" t="s">
        <v>686</v>
      </c>
      <c r="B49" s="480"/>
      <c r="C49" s="480"/>
      <c r="D49" s="480"/>
      <c r="E49" s="480"/>
      <c r="F49" s="480"/>
      <c r="G49" s="480"/>
      <c r="H49" s="480"/>
      <c r="I49" s="480"/>
      <c r="J49" s="480"/>
    </row>
    <row r="50" spans="1:10" ht="12.75" x14ac:dyDescent="0.2">
      <c r="A50" s="480"/>
      <c r="B50" s="480"/>
      <c r="C50" s="480"/>
      <c r="D50" s="480"/>
      <c r="E50" s="480"/>
      <c r="F50" s="480"/>
      <c r="G50" s="480"/>
      <c r="H50" s="480"/>
      <c r="I50" s="480"/>
      <c r="J50" s="480"/>
    </row>
    <row r="51" spans="1:10" ht="12.75" x14ac:dyDescent="0.2">
      <c r="A51" s="480" t="s">
        <v>687</v>
      </c>
      <c r="B51" s="480"/>
      <c r="C51" s="480"/>
      <c r="D51" s="480"/>
      <c r="E51" s="480"/>
      <c r="F51" s="480"/>
      <c r="G51" s="480"/>
      <c r="H51" s="480"/>
      <c r="I51" s="480"/>
      <c r="J51" s="480"/>
    </row>
    <row r="52" spans="1:10" ht="12.75" x14ac:dyDescent="0.2">
      <c r="A52" s="480"/>
      <c r="B52" s="480"/>
      <c r="C52" s="480"/>
      <c r="D52" s="480"/>
      <c r="E52" s="480"/>
      <c r="F52" s="480"/>
      <c r="G52" s="480"/>
      <c r="H52" s="480"/>
      <c r="I52" s="480"/>
      <c r="J52" s="480"/>
    </row>
    <row r="53" spans="1:10" ht="12.75" x14ac:dyDescent="0.2">
      <c r="A53" s="480"/>
      <c r="B53" s="480"/>
      <c r="C53" s="480"/>
      <c r="D53" s="480"/>
      <c r="E53" s="480"/>
      <c r="F53" s="480"/>
      <c r="G53" s="480"/>
      <c r="H53" s="480"/>
      <c r="I53" s="480"/>
      <c r="J53" s="480"/>
    </row>
    <row r="54" spans="1:10" ht="12.75" x14ac:dyDescent="0.2">
      <c r="A54" s="480"/>
      <c r="B54" s="480"/>
      <c r="C54" s="480"/>
      <c r="D54" s="480"/>
      <c r="E54" s="480"/>
      <c r="F54" s="480"/>
      <c r="G54" s="480"/>
      <c r="H54" s="480"/>
      <c r="I54" s="480"/>
      <c r="J54" s="480"/>
    </row>
    <row r="55" spans="1:10" ht="12.75" x14ac:dyDescent="0.2">
      <c r="A55" s="480"/>
      <c r="B55" s="480"/>
      <c r="C55" s="480"/>
      <c r="D55" s="480"/>
      <c r="E55" s="480"/>
      <c r="F55" s="480"/>
      <c r="G55" s="480"/>
      <c r="H55" s="480"/>
      <c r="I55" s="480"/>
      <c r="J55" s="480"/>
    </row>
    <row r="56" spans="1:10" ht="12.75" x14ac:dyDescent="0.2">
      <c r="A56" s="480"/>
      <c r="B56" s="480"/>
      <c r="C56" s="480"/>
      <c r="D56" s="480"/>
      <c r="E56" s="480"/>
      <c r="F56" s="480"/>
      <c r="G56" s="480"/>
      <c r="H56" s="480"/>
      <c r="I56" s="480"/>
      <c r="J56" s="480"/>
    </row>
    <row r="57" spans="1:10" ht="12.75" x14ac:dyDescent="0.2">
      <c r="A57" s="480"/>
      <c r="B57" s="480"/>
      <c r="C57" s="480"/>
      <c r="D57" s="480"/>
      <c r="E57" s="480"/>
      <c r="F57" s="480"/>
      <c r="G57" s="480"/>
      <c r="H57" s="480"/>
      <c r="I57" s="480"/>
      <c r="J57" s="480"/>
    </row>
    <row r="58" spans="1:10" ht="12.75" x14ac:dyDescent="0.2">
      <c r="A58" s="480"/>
      <c r="B58" s="480"/>
      <c r="C58" s="480"/>
      <c r="D58" s="480"/>
      <c r="E58" s="480"/>
      <c r="F58" s="480"/>
      <c r="G58" s="480"/>
      <c r="H58" s="480"/>
      <c r="I58" s="480"/>
      <c r="J58" s="480"/>
    </row>
    <row r="59" spans="1:10" ht="12.75" x14ac:dyDescent="0.2">
      <c r="A59" s="480"/>
      <c r="B59" s="480"/>
      <c r="C59" s="480"/>
      <c r="D59" s="480"/>
      <c r="E59" s="480"/>
      <c r="F59" s="480"/>
      <c r="G59" s="480"/>
      <c r="H59" s="480"/>
      <c r="I59" s="480"/>
      <c r="J59" s="480"/>
    </row>
    <row r="60" spans="1:10" ht="12.75" x14ac:dyDescent="0.2">
      <c r="A60" s="480"/>
      <c r="B60" s="480"/>
      <c r="C60" s="480"/>
      <c r="D60" s="480"/>
      <c r="E60" s="480"/>
      <c r="F60" s="480"/>
      <c r="G60" s="480"/>
      <c r="H60" s="480"/>
      <c r="I60" s="480"/>
      <c r="J60" s="480"/>
    </row>
    <row r="61" spans="1:10" ht="12.75" x14ac:dyDescent="0.2">
      <c r="A61" s="480"/>
      <c r="B61" s="480"/>
      <c r="C61" s="480"/>
      <c r="D61" s="480"/>
      <c r="E61" s="480"/>
      <c r="F61" s="480"/>
      <c r="G61" s="480"/>
      <c r="H61" s="480"/>
      <c r="I61" s="480"/>
      <c r="J61" s="480"/>
    </row>
    <row r="62" spans="1:10" ht="12.75" x14ac:dyDescent="0.2">
      <c r="A62" s="480"/>
      <c r="B62" s="480"/>
      <c r="C62" s="480"/>
      <c r="D62" s="480"/>
      <c r="E62" s="480"/>
      <c r="F62" s="480"/>
      <c r="G62" s="480"/>
      <c r="H62" s="480"/>
      <c r="I62" s="480"/>
      <c r="J62" s="480"/>
    </row>
    <row r="63" spans="1:10" ht="12.75" x14ac:dyDescent="0.2">
      <c r="A63" s="480"/>
      <c r="B63" s="480"/>
      <c r="C63" s="480"/>
      <c r="D63" s="480"/>
      <c r="E63" s="480"/>
      <c r="F63" s="480"/>
      <c r="G63" s="480"/>
      <c r="H63" s="480"/>
      <c r="I63" s="480"/>
      <c r="J63" s="480"/>
    </row>
    <row r="64" spans="1:10" ht="12.75" x14ac:dyDescent="0.2">
      <c r="A64" s="480"/>
      <c r="B64" s="480"/>
      <c r="C64" s="480"/>
      <c r="D64" s="480"/>
      <c r="E64" s="480"/>
      <c r="F64" s="480"/>
      <c r="G64" s="480"/>
      <c r="H64" s="480"/>
      <c r="I64" s="480"/>
      <c r="J64" s="480"/>
    </row>
    <row r="65" spans="1:10" ht="12.75" x14ac:dyDescent="0.2">
      <c r="A65" s="480"/>
      <c r="B65" s="480"/>
      <c r="C65" s="480"/>
      <c r="D65" s="480"/>
      <c r="E65" s="480"/>
      <c r="F65" s="480"/>
      <c r="G65" s="480"/>
      <c r="H65" s="480"/>
      <c r="I65" s="480"/>
      <c r="J65" s="480"/>
    </row>
    <row r="66" spans="1:10" ht="12.75" x14ac:dyDescent="0.2">
      <c r="A66" s="480"/>
      <c r="B66" s="480"/>
      <c r="C66" s="480"/>
      <c r="D66" s="480"/>
      <c r="E66" s="480"/>
      <c r="F66" s="480"/>
      <c r="G66" s="480"/>
      <c r="H66" s="480"/>
      <c r="I66" s="480"/>
      <c r="J66" s="480"/>
    </row>
    <row r="67" spans="1:10" ht="12.75" x14ac:dyDescent="0.2">
      <c r="A67" s="480"/>
      <c r="B67" s="480"/>
      <c r="C67" s="480"/>
      <c r="D67" s="480"/>
      <c r="E67" s="480"/>
      <c r="F67" s="480"/>
      <c r="G67" s="480"/>
      <c r="H67" s="480"/>
      <c r="I67" s="480"/>
      <c r="J67" s="480"/>
    </row>
    <row r="68" spans="1:10" ht="12.75" x14ac:dyDescent="0.2">
      <c r="A68" s="480"/>
      <c r="B68" s="480"/>
      <c r="C68" s="480"/>
      <c r="D68" s="480"/>
      <c r="E68" s="480"/>
      <c r="F68" s="480"/>
      <c r="G68" s="480"/>
      <c r="H68" s="480"/>
      <c r="I68" s="480"/>
      <c r="J68" s="480"/>
    </row>
    <row r="69" spans="1:10" ht="12.75" x14ac:dyDescent="0.2">
      <c r="A69" s="480"/>
      <c r="B69" s="480"/>
      <c r="C69" s="480"/>
      <c r="D69" s="480"/>
      <c r="E69" s="480"/>
      <c r="F69" s="480"/>
      <c r="G69" s="480"/>
      <c r="H69" s="480"/>
      <c r="I69" s="480"/>
      <c r="J69" s="480"/>
    </row>
    <row r="70" spans="1:10" ht="12.75" x14ac:dyDescent="0.2">
      <c r="A70" s="480"/>
      <c r="B70" s="480"/>
      <c r="C70" s="480"/>
      <c r="D70" s="480"/>
      <c r="E70" s="480"/>
      <c r="F70" s="480"/>
      <c r="G70" s="480"/>
      <c r="H70" s="480"/>
      <c r="I70" s="480"/>
      <c r="J70" s="480"/>
    </row>
    <row r="71" spans="1:10" ht="12.75" x14ac:dyDescent="0.2">
      <c r="A71" s="480"/>
      <c r="B71" s="480"/>
      <c r="C71" s="480"/>
      <c r="D71" s="480"/>
      <c r="E71" s="480"/>
      <c r="F71" s="480"/>
      <c r="G71" s="480"/>
      <c r="H71" s="480"/>
      <c r="I71" s="480"/>
      <c r="J71" s="480"/>
    </row>
    <row r="72" spans="1:10" ht="12.75" x14ac:dyDescent="0.2">
      <c r="A72" s="480"/>
      <c r="B72" s="480"/>
      <c r="C72" s="480"/>
      <c r="D72" s="480"/>
      <c r="E72" s="480"/>
      <c r="F72" s="480"/>
      <c r="G72" s="480"/>
      <c r="H72" s="480"/>
      <c r="I72" s="480"/>
      <c r="J72" s="480"/>
    </row>
    <row r="73" spans="1:10" ht="12.75" x14ac:dyDescent="0.2">
      <c r="A73" s="480"/>
      <c r="B73" s="480"/>
      <c r="C73" s="480"/>
      <c r="D73" s="480"/>
      <c r="E73" s="480"/>
      <c r="F73" s="480"/>
      <c r="G73" s="480"/>
      <c r="H73" s="480"/>
      <c r="I73" s="480"/>
      <c r="J73" s="480"/>
    </row>
    <row r="74" spans="1:10" ht="12.75" x14ac:dyDescent="0.2">
      <c r="A74" s="480"/>
      <c r="B74" s="480"/>
      <c r="C74" s="480"/>
      <c r="D74" s="480"/>
      <c r="E74" s="480"/>
      <c r="F74" s="480"/>
      <c r="G74" s="480"/>
      <c r="H74" s="480"/>
      <c r="I74" s="480"/>
      <c r="J74" s="480"/>
    </row>
    <row r="75" spans="1:10" ht="12.75" x14ac:dyDescent="0.2">
      <c r="A75" s="480"/>
      <c r="B75" s="480"/>
      <c r="C75" s="480"/>
      <c r="D75" s="480"/>
      <c r="E75" s="480"/>
      <c r="F75" s="480"/>
      <c r="G75" s="480"/>
      <c r="H75" s="480"/>
      <c r="I75" s="480"/>
      <c r="J75" s="480"/>
    </row>
    <row r="76" spans="1:10" ht="12.75" x14ac:dyDescent="0.2">
      <c r="A76" s="480"/>
      <c r="B76" s="480"/>
      <c r="C76" s="480"/>
      <c r="D76" s="480"/>
      <c r="E76" s="480"/>
      <c r="F76" s="480"/>
      <c r="G76" s="480"/>
      <c r="H76" s="480"/>
      <c r="I76" s="480"/>
      <c r="J76" s="480"/>
    </row>
    <row r="77" spans="1:10" ht="12.75" x14ac:dyDescent="0.2">
      <c r="A77" s="480"/>
      <c r="B77" s="480"/>
      <c r="C77" s="480"/>
      <c r="D77" s="480"/>
      <c r="E77" s="480"/>
      <c r="F77" s="480"/>
      <c r="G77" s="480"/>
      <c r="H77" s="480"/>
      <c r="I77" s="480"/>
      <c r="J77" s="480"/>
    </row>
    <row r="78" spans="1:10" ht="12.75" x14ac:dyDescent="0.2">
      <c r="A78" s="480"/>
      <c r="B78" s="480"/>
      <c r="C78" s="480"/>
      <c r="D78" s="480"/>
      <c r="E78" s="480"/>
      <c r="F78" s="480"/>
      <c r="G78" s="480"/>
      <c r="H78" s="480"/>
      <c r="I78" s="480"/>
      <c r="J78" s="480"/>
    </row>
    <row r="79" spans="1:10" ht="12.75" x14ac:dyDescent="0.2">
      <c r="A79" s="480"/>
      <c r="B79" s="480"/>
      <c r="C79" s="480"/>
      <c r="D79" s="480"/>
      <c r="E79" s="480"/>
      <c r="F79" s="480"/>
      <c r="G79" s="480"/>
      <c r="H79" s="480"/>
      <c r="I79" s="480"/>
      <c r="J79" s="480"/>
    </row>
    <row r="80" spans="1:10" ht="12.75" x14ac:dyDescent="0.2">
      <c r="A80" s="480"/>
      <c r="B80" s="480"/>
      <c r="C80" s="480"/>
      <c r="D80" s="480"/>
      <c r="E80" s="480"/>
      <c r="F80" s="480"/>
      <c r="G80" s="480"/>
      <c r="H80" s="480"/>
      <c r="I80" s="480"/>
      <c r="J80" s="480"/>
    </row>
    <row r="81" spans="1:10" ht="12.75" x14ac:dyDescent="0.2">
      <c r="A81" s="480"/>
      <c r="B81" s="480"/>
      <c r="C81" s="480"/>
      <c r="D81" s="480"/>
      <c r="E81" s="480"/>
      <c r="F81" s="480"/>
      <c r="G81" s="480"/>
      <c r="H81" s="480"/>
      <c r="I81" s="480"/>
      <c r="J81" s="480"/>
    </row>
    <row r="82" spans="1:10" ht="12.75" x14ac:dyDescent="0.2">
      <c r="A82" s="480"/>
      <c r="B82" s="480"/>
      <c r="C82" s="480"/>
      <c r="D82" s="480"/>
      <c r="E82" s="480"/>
      <c r="F82" s="480"/>
      <c r="G82" s="480"/>
      <c r="H82" s="480"/>
      <c r="I82" s="480"/>
      <c r="J82" s="480"/>
    </row>
    <row r="83" spans="1:10" ht="12.75" x14ac:dyDescent="0.2">
      <c r="A83" s="480"/>
      <c r="B83" s="480"/>
      <c r="C83" s="480"/>
      <c r="D83" s="480"/>
      <c r="E83" s="480"/>
      <c r="F83" s="480"/>
      <c r="G83" s="480"/>
      <c r="H83" s="480"/>
      <c r="I83" s="480"/>
      <c r="J83" s="480"/>
    </row>
    <row r="84" spans="1:10" ht="12.75" x14ac:dyDescent="0.2">
      <c r="A84" s="480"/>
      <c r="B84" s="480"/>
      <c r="C84" s="480"/>
      <c r="D84" s="480"/>
      <c r="E84" s="480"/>
      <c r="F84" s="480"/>
      <c r="G84" s="480"/>
      <c r="H84" s="480"/>
      <c r="I84" s="480"/>
      <c r="J84" s="480"/>
    </row>
    <row r="85" spans="1:10" ht="12.75" x14ac:dyDescent="0.2">
      <c r="A85" s="480"/>
      <c r="B85" s="480"/>
      <c r="C85" s="480"/>
      <c r="D85" s="480"/>
      <c r="E85" s="480"/>
      <c r="F85" s="480"/>
      <c r="G85" s="480"/>
      <c r="H85" s="480"/>
      <c r="I85" s="480"/>
      <c r="J85" s="480"/>
    </row>
    <row r="86" spans="1:10" ht="12.75" x14ac:dyDescent="0.2">
      <c r="A86" s="480"/>
      <c r="B86" s="480"/>
      <c r="C86" s="480"/>
      <c r="D86" s="480"/>
      <c r="E86" s="480"/>
      <c r="F86" s="480"/>
      <c r="G86" s="480"/>
      <c r="H86" s="480"/>
      <c r="I86" s="480"/>
      <c r="J86" s="480"/>
    </row>
    <row r="87" spans="1:10" ht="12.75" x14ac:dyDescent="0.2">
      <c r="A87" s="480"/>
      <c r="B87" s="480"/>
      <c r="C87" s="480"/>
      <c r="D87" s="480"/>
      <c r="E87" s="480"/>
      <c r="F87" s="480"/>
      <c r="G87" s="480"/>
      <c r="H87" s="480"/>
      <c r="I87" s="480"/>
      <c r="J87" s="480"/>
    </row>
    <row r="88" spans="1:10" ht="12.75" x14ac:dyDescent="0.2">
      <c r="A88" s="480"/>
      <c r="B88" s="480"/>
      <c r="C88" s="480"/>
      <c r="D88" s="480"/>
      <c r="E88" s="480"/>
      <c r="F88" s="480"/>
      <c r="G88" s="480"/>
      <c r="H88" s="480"/>
      <c r="I88" s="480"/>
      <c r="J88" s="480"/>
    </row>
    <row r="89" spans="1:10" ht="12.75" x14ac:dyDescent="0.2">
      <c r="A89" s="480"/>
      <c r="B89" s="480"/>
      <c r="C89" s="480"/>
      <c r="D89" s="480"/>
      <c r="E89" s="480"/>
      <c r="F89" s="480"/>
      <c r="G89" s="480"/>
      <c r="H89" s="480"/>
      <c r="I89" s="480"/>
      <c r="J89" s="480"/>
    </row>
    <row r="90" spans="1:10" ht="12.75" x14ac:dyDescent="0.2">
      <c r="A90" s="480"/>
      <c r="B90" s="480"/>
      <c r="C90" s="480"/>
      <c r="D90" s="480"/>
      <c r="E90" s="480"/>
      <c r="F90" s="480"/>
      <c r="G90" s="480"/>
      <c r="H90" s="480"/>
      <c r="I90" s="480"/>
      <c r="J90" s="480"/>
    </row>
    <row r="91" spans="1:10" ht="12.75" x14ac:dyDescent="0.2">
      <c r="A91" s="480"/>
      <c r="B91" s="480"/>
      <c r="C91" s="480"/>
      <c r="D91" s="480"/>
      <c r="E91" s="480"/>
      <c r="F91" s="480"/>
      <c r="G91" s="480"/>
      <c r="H91" s="480"/>
      <c r="I91" s="480"/>
      <c r="J91" s="480"/>
    </row>
    <row r="92" spans="1:10" ht="12.75" x14ac:dyDescent="0.2">
      <c r="A92" s="480"/>
      <c r="B92" s="480"/>
      <c r="C92" s="480"/>
      <c r="D92" s="480"/>
      <c r="E92" s="480"/>
      <c r="F92" s="480"/>
      <c r="G92" s="480"/>
      <c r="H92" s="480"/>
      <c r="I92" s="480"/>
      <c r="J92" s="480"/>
    </row>
    <row r="93" spans="1:10" ht="12.75" x14ac:dyDescent="0.2">
      <c r="A93" s="480"/>
      <c r="B93" s="480"/>
      <c r="C93" s="480"/>
      <c r="D93" s="480"/>
      <c r="E93" s="480"/>
      <c r="F93" s="480"/>
      <c r="G93" s="480"/>
      <c r="H93" s="480"/>
      <c r="I93" s="480"/>
      <c r="J93" s="480"/>
    </row>
    <row r="94" spans="1:10" ht="12.75" x14ac:dyDescent="0.2">
      <c r="A94" s="480"/>
      <c r="B94" s="480"/>
      <c r="C94" s="480"/>
      <c r="D94" s="480"/>
      <c r="E94" s="480"/>
      <c r="F94" s="480"/>
      <c r="G94" s="480"/>
      <c r="H94" s="480"/>
      <c r="I94" s="480"/>
      <c r="J94" s="480"/>
    </row>
    <row r="95" spans="1:10" ht="12.75" x14ac:dyDescent="0.2">
      <c r="A95" s="480"/>
      <c r="B95" s="480"/>
      <c r="C95" s="480"/>
      <c r="D95" s="480"/>
      <c r="E95" s="480"/>
      <c r="F95" s="480"/>
      <c r="G95" s="480"/>
      <c r="H95" s="480"/>
      <c r="I95" s="480"/>
      <c r="J95" s="480"/>
    </row>
    <row r="96" spans="1:10" ht="12.75" x14ac:dyDescent="0.2">
      <c r="A96" s="480"/>
      <c r="B96" s="480"/>
      <c r="C96" s="480"/>
      <c r="D96" s="480"/>
      <c r="E96" s="480"/>
      <c r="F96" s="480"/>
      <c r="G96" s="480"/>
      <c r="H96" s="480"/>
      <c r="I96" s="480"/>
      <c r="J96" s="480"/>
    </row>
    <row r="97" spans="1:10" ht="12.75" x14ac:dyDescent="0.2">
      <c r="A97" s="480"/>
      <c r="B97" s="480"/>
      <c r="C97" s="480"/>
      <c r="D97" s="480"/>
      <c r="E97" s="480"/>
      <c r="F97" s="480"/>
      <c r="G97" s="480"/>
      <c r="H97" s="480"/>
      <c r="I97" s="480"/>
      <c r="J97" s="480"/>
    </row>
    <row r="98" spans="1:10" ht="12.75" x14ac:dyDescent="0.2">
      <c r="A98" s="480"/>
      <c r="B98" s="480"/>
      <c r="C98" s="480"/>
      <c r="D98" s="480"/>
      <c r="E98" s="480"/>
      <c r="F98" s="480"/>
      <c r="G98" s="480"/>
      <c r="H98" s="480"/>
      <c r="I98" s="480"/>
      <c r="J98" s="480"/>
    </row>
    <row r="99" spans="1:10" ht="12.75" x14ac:dyDescent="0.2">
      <c r="A99" s="480"/>
      <c r="B99" s="480"/>
      <c r="C99" s="480"/>
      <c r="D99" s="480"/>
      <c r="E99" s="480"/>
      <c r="F99" s="480"/>
      <c r="G99" s="480"/>
      <c r="H99" s="480"/>
      <c r="I99" s="480"/>
      <c r="J99" s="480"/>
    </row>
    <row r="100" spans="1:10" ht="12.75" x14ac:dyDescent="0.2">
      <c r="A100" s="480"/>
      <c r="B100" s="480"/>
      <c r="C100" s="480"/>
      <c r="D100" s="480"/>
      <c r="E100" s="480"/>
      <c r="F100" s="480"/>
      <c r="G100" s="480"/>
      <c r="H100" s="480"/>
      <c r="I100" s="480"/>
      <c r="J100" s="480"/>
    </row>
    <row r="101" spans="1:10" ht="12.75" x14ac:dyDescent="0.2">
      <c r="A101" s="480"/>
      <c r="B101" s="480"/>
      <c r="C101" s="480"/>
      <c r="D101" s="480"/>
      <c r="E101" s="480"/>
      <c r="F101" s="480"/>
      <c r="G101" s="480"/>
      <c r="H101" s="480"/>
      <c r="I101" s="480"/>
      <c r="J101" s="480"/>
    </row>
    <row r="102" spans="1:10" ht="12.75" x14ac:dyDescent="0.2">
      <c r="A102" s="480"/>
      <c r="B102" s="480"/>
      <c r="C102" s="480"/>
      <c r="D102" s="480"/>
      <c r="E102" s="480"/>
      <c r="F102" s="480"/>
      <c r="G102" s="480"/>
      <c r="H102" s="480"/>
      <c r="I102" s="480"/>
      <c r="J102" s="480"/>
    </row>
    <row r="103" spans="1:10" ht="12.75" x14ac:dyDescent="0.2">
      <c r="A103" s="480"/>
      <c r="B103" s="480"/>
      <c r="C103" s="480"/>
      <c r="D103" s="480"/>
      <c r="E103" s="480"/>
      <c r="F103" s="480"/>
      <c r="G103" s="480"/>
      <c r="H103" s="480"/>
      <c r="I103" s="480"/>
      <c r="J103" s="480"/>
    </row>
    <row r="104" spans="1:10" ht="12.75" x14ac:dyDescent="0.2">
      <c r="A104" s="480"/>
      <c r="B104" s="480"/>
      <c r="C104" s="480"/>
      <c r="D104" s="480"/>
      <c r="E104" s="480"/>
      <c r="F104" s="480"/>
      <c r="G104" s="480"/>
      <c r="H104" s="480"/>
      <c r="I104" s="480"/>
      <c r="J104" s="480"/>
    </row>
    <row r="105" spans="1:10" ht="12.75" x14ac:dyDescent="0.2">
      <c r="A105" s="480"/>
      <c r="B105" s="480"/>
      <c r="C105" s="480"/>
      <c r="D105" s="480"/>
      <c r="E105" s="480"/>
      <c r="F105" s="480"/>
      <c r="G105" s="480"/>
      <c r="H105" s="480"/>
      <c r="I105" s="480"/>
      <c r="J105" s="480"/>
    </row>
    <row r="106" spans="1:10" ht="12.75" x14ac:dyDescent="0.2">
      <c r="A106" s="480"/>
      <c r="B106" s="480"/>
      <c r="C106" s="480"/>
      <c r="D106" s="480"/>
      <c r="E106" s="480"/>
      <c r="F106" s="480"/>
      <c r="G106" s="480"/>
      <c r="H106" s="480"/>
      <c r="I106" s="480"/>
      <c r="J106" s="480"/>
    </row>
    <row r="107" spans="1:10" ht="12.75" x14ac:dyDescent="0.2">
      <c r="A107" s="480"/>
      <c r="B107" s="480"/>
      <c r="C107" s="480"/>
      <c r="D107" s="480"/>
      <c r="E107" s="480"/>
      <c r="F107" s="480"/>
      <c r="G107" s="480"/>
      <c r="H107" s="480"/>
      <c r="I107" s="480"/>
      <c r="J107" s="480"/>
    </row>
    <row r="108" spans="1:10" ht="12.75" x14ac:dyDescent="0.2">
      <c r="A108" s="480"/>
      <c r="B108" s="480"/>
      <c r="C108" s="480"/>
      <c r="D108" s="480"/>
      <c r="E108" s="480"/>
      <c r="F108" s="480"/>
      <c r="G108" s="480"/>
      <c r="H108" s="480"/>
      <c r="I108" s="480"/>
      <c r="J108" s="480"/>
    </row>
    <row r="109" spans="1:10" ht="12.75" x14ac:dyDescent="0.2">
      <c r="A109" s="480"/>
      <c r="B109" s="480"/>
      <c r="C109" s="480"/>
      <c r="D109" s="480"/>
      <c r="E109" s="480"/>
      <c r="F109" s="480"/>
      <c r="G109" s="480"/>
      <c r="H109" s="480"/>
      <c r="I109" s="480"/>
      <c r="J109" s="480"/>
    </row>
    <row r="110" spans="1:10" ht="12.75" x14ac:dyDescent="0.2">
      <c r="A110" s="480"/>
      <c r="B110" s="480"/>
      <c r="C110" s="480"/>
      <c r="D110" s="480"/>
      <c r="E110" s="480"/>
      <c r="F110" s="480"/>
      <c r="G110" s="480"/>
      <c r="H110" s="480"/>
      <c r="I110" s="480"/>
      <c r="J110" s="480"/>
    </row>
    <row r="111" spans="1:10" ht="12.75" x14ac:dyDescent="0.2">
      <c r="A111" s="480"/>
      <c r="B111" s="480"/>
      <c r="C111" s="480"/>
      <c r="D111" s="480"/>
      <c r="E111" s="480"/>
      <c r="F111" s="480"/>
      <c r="G111" s="480"/>
      <c r="H111" s="480"/>
      <c r="I111" s="480"/>
      <c r="J111" s="480"/>
    </row>
    <row r="112" spans="1:10" ht="12.75" x14ac:dyDescent="0.2">
      <c r="A112" s="480"/>
      <c r="B112" s="480"/>
      <c r="C112" s="480"/>
      <c r="D112" s="480"/>
      <c r="E112" s="480"/>
      <c r="F112" s="480"/>
      <c r="G112" s="480"/>
      <c r="H112" s="480"/>
      <c r="I112" s="480"/>
      <c r="J112" s="480"/>
    </row>
    <row r="113" spans="1:10" ht="12.75" x14ac:dyDescent="0.2">
      <c r="A113" s="480"/>
      <c r="B113" s="480"/>
      <c r="C113" s="480"/>
      <c r="D113" s="480"/>
      <c r="E113" s="480"/>
      <c r="F113" s="480"/>
      <c r="G113" s="480"/>
      <c r="H113" s="480"/>
      <c r="I113" s="480"/>
      <c r="J113" s="480"/>
    </row>
    <row r="114" spans="1:10" ht="12.75" x14ac:dyDescent="0.2">
      <c r="A114" s="480"/>
      <c r="B114" s="480"/>
      <c r="C114" s="480"/>
      <c r="D114" s="480"/>
      <c r="E114" s="480"/>
      <c r="F114" s="480"/>
      <c r="G114" s="480"/>
      <c r="H114" s="480"/>
      <c r="I114" s="480"/>
      <c r="J114" s="480"/>
    </row>
    <row r="115" spans="1:10" ht="12.75" x14ac:dyDescent="0.2">
      <c r="A115" s="480"/>
      <c r="B115" s="480"/>
      <c r="C115" s="480"/>
      <c r="D115" s="480"/>
      <c r="E115" s="480"/>
      <c r="F115" s="480"/>
      <c r="G115" s="480"/>
      <c r="H115" s="480"/>
      <c r="I115" s="480"/>
      <c r="J115" s="480"/>
    </row>
    <row r="116" spans="1:10" ht="12.75" x14ac:dyDescent="0.2">
      <c r="A116" s="480"/>
      <c r="B116" s="480"/>
      <c r="C116" s="480"/>
      <c r="D116" s="480"/>
      <c r="E116" s="480"/>
      <c r="F116" s="480"/>
      <c r="G116" s="480"/>
      <c r="H116" s="480"/>
      <c r="I116" s="480"/>
      <c r="J116" s="480"/>
    </row>
    <row r="117" spans="1:10" ht="12.75" x14ac:dyDescent="0.2">
      <c r="A117" s="480"/>
      <c r="B117" s="480"/>
      <c r="C117" s="480"/>
      <c r="D117" s="480"/>
      <c r="E117" s="480"/>
      <c r="F117" s="480"/>
      <c r="G117" s="480"/>
      <c r="H117" s="480"/>
      <c r="I117" s="480"/>
      <c r="J117" s="480"/>
    </row>
    <row r="118" spans="1:10" ht="12.75" x14ac:dyDescent="0.2">
      <c r="A118" s="480"/>
      <c r="B118" s="480"/>
      <c r="C118" s="480"/>
      <c r="D118" s="480"/>
      <c r="E118" s="480"/>
      <c r="F118" s="480"/>
      <c r="G118" s="480"/>
      <c r="H118" s="480"/>
      <c r="I118" s="480"/>
      <c r="J118" s="480"/>
    </row>
    <row r="119" spans="1:10" ht="12.75" x14ac:dyDescent="0.2">
      <c r="A119" s="480"/>
      <c r="B119" s="480"/>
      <c r="C119" s="480"/>
      <c r="D119" s="480"/>
      <c r="E119" s="480"/>
      <c r="F119" s="480"/>
      <c r="G119" s="480"/>
      <c r="H119" s="480"/>
      <c r="I119" s="480"/>
      <c r="J119" s="480"/>
    </row>
    <row r="120" spans="1:10" ht="12.75" x14ac:dyDescent="0.2">
      <c r="A120" s="480"/>
      <c r="B120" s="480"/>
      <c r="C120" s="480"/>
      <c r="D120" s="480"/>
      <c r="E120" s="480"/>
      <c r="F120" s="480"/>
      <c r="G120" s="480"/>
      <c r="H120" s="480"/>
      <c r="I120" s="480"/>
      <c r="J120" s="480"/>
    </row>
    <row r="121" spans="1:10" ht="12.75" x14ac:dyDescent="0.2">
      <c r="A121" s="480"/>
      <c r="B121" s="480"/>
      <c r="C121" s="480"/>
      <c r="D121" s="480"/>
      <c r="E121" s="480"/>
      <c r="F121" s="480"/>
      <c r="G121" s="480"/>
      <c r="H121" s="480"/>
      <c r="I121" s="480"/>
      <c r="J121" s="480"/>
    </row>
    <row r="122" spans="1:10" ht="12.75" x14ac:dyDescent="0.2">
      <c r="A122" s="480"/>
      <c r="B122" s="480"/>
      <c r="C122" s="480"/>
      <c r="D122" s="480"/>
      <c r="E122" s="480"/>
      <c r="F122" s="480"/>
      <c r="G122" s="480"/>
      <c r="H122" s="480"/>
      <c r="I122" s="480"/>
      <c r="J122" s="480"/>
    </row>
    <row r="123" spans="1:10" ht="12.75" x14ac:dyDescent="0.2">
      <c r="A123" s="480"/>
      <c r="B123" s="480"/>
      <c r="C123" s="480"/>
      <c r="D123" s="480"/>
      <c r="E123" s="480"/>
      <c r="F123" s="480"/>
      <c r="G123" s="480"/>
      <c r="H123" s="480"/>
      <c r="I123" s="480"/>
      <c r="J123" s="480"/>
    </row>
    <row r="124" spans="1:10" ht="12.75" x14ac:dyDescent="0.2">
      <c r="A124" s="480"/>
      <c r="B124" s="480"/>
      <c r="C124" s="480"/>
      <c r="D124" s="480"/>
      <c r="E124" s="480"/>
      <c r="F124" s="480"/>
      <c r="G124" s="480"/>
      <c r="H124" s="480"/>
      <c r="I124" s="480"/>
      <c r="J124" s="480"/>
    </row>
    <row r="125" spans="1:10" ht="12.75" x14ac:dyDescent="0.2">
      <c r="A125" s="480"/>
      <c r="B125" s="480"/>
      <c r="C125" s="480"/>
      <c r="D125" s="480"/>
      <c r="E125" s="480"/>
      <c r="F125" s="480"/>
      <c r="G125" s="480"/>
      <c r="H125" s="480"/>
      <c r="I125" s="480"/>
      <c r="J125" s="480"/>
    </row>
    <row r="126" spans="1:10" ht="12.75" x14ac:dyDescent="0.2">
      <c r="A126" s="480"/>
      <c r="B126" s="480"/>
      <c r="C126" s="480"/>
      <c r="D126" s="480"/>
      <c r="E126" s="480"/>
      <c r="F126" s="480"/>
      <c r="G126" s="480"/>
      <c r="H126" s="480"/>
      <c r="I126" s="480"/>
      <c r="J126" s="480"/>
    </row>
    <row r="127" spans="1:10" ht="12.75" x14ac:dyDescent="0.2">
      <c r="A127" s="480"/>
      <c r="B127" s="480"/>
      <c r="C127" s="480"/>
      <c r="D127" s="480"/>
      <c r="E127" s="480"/>
      <c r="F127" s="480"/>
      <c r="G127" s="480"/>
      <c r="H127" s="480"/>
      <c r="I127" s="480"/>
      <c r="J127" s="480"/>
    </row>
    <row r="128" spans="1:10" ht="12.75" x14ac:dyDescent="0.2">
      <c r="A128" s="480"/>
      <c r="B128" s="480"/>
      <c r="C128" s="480"/>
      <c r="D128" s="480"/>
      <c r="E128" s="480"/>
      <c r="F128" s="480"/>
      <c r="G128" s="480"/>
      <c r="H128" s="480"/>
      <c r="I128" s="480"/>
      <c r="J128" s="480"/>
    </row>
    <row r="129" spans="1:10" ht="12.75" x14ac:dyDescent="0.2">
      <c r="A129" s="480"/>
      <c r="B129" s="480"/>
      <c r="C129" s="480"/>
      <c r="D129" s="480"/>
      <c r="E129" s="480"/>
      <c r="F129" s="480"/>
      <c r="G129" s="480"/>
      <c r="H129" s="480"/>
      <c r="I129" s="480"/>
      <c r="J129" s="480"/>
    </row>
    <row r="130" spans="1:10" ht="12.75" x14ac:dyDescent="0.2">
      <c r="A130" s="480"/>
      <c r="B130" s="480"/>
      <c r="C130" s="480"/>
      <c r="D130" s="480"/>
      <c r="E130" s="480"/>
      <c r="F130" s="480"/>
      <c r="G130" s="480"/>
      <c r="H130" s="480"/>
      <c r="I130" s="480"/>
      <c r="J130" s="480"/>
    </row>
    <row r="131" spans="1:10" ht="12.75" x14ac:dyDescent="0.2">
      <c r="A131" s="480"/>
      <c r="B131" s="480"/>
      <c r="C131" s="480"/>
      <c r="D131" s="480"/>
      <c r="E131" s="480"/>
      <c r="F131" s="480"/>
      <c r="G131" s="480"/>
      <c r="H131" s="480"/>
      <c r="I131" s="480"/>
      <c r="J131" s="480"/>
    </row>
    <row r="132" spans="1:10" ht="12.75" x14ac:dyDescent="0.2">
      <c r="A132" s="480"/>
      <c r="B132" s="480"/>
      <c r="C132" s="480"/>
      <c r="D132" s="480"/>
      <c r="E132" s="480"/>
      <c r="F132" s="480"/>
      <c r="G132" s="480"/>
      <c r="H132" s="480"/>
      <c r="I132" s="480"/>
      <c r="J132" s="480"/>
    </row>
    <row r="133" spans="1:10" ht="12.75" x14ac:dyDescent="0.2">
      <c r="A133" s="480"/>
      <c r="B133" s="480"/>
      <c r="C133" s="480"/>
      <c r="D133" s="480"/>
      <c r="E133" s="480"/>
      <c r="F133" s="480"/>
      <c r="G133" s="480"/>
      <c r="H133" s="480"/>
      <c r="I133" s="480"/>
      <c r="J133" s="480"/>
    </row>
    <row r="134" spans="1:10" ht="12.75" x14ac:dyDescent="0.2">
      <c r="A134" s="480"/>
      <c r="B134" s="480"/>
      <c r="C134" s="480"/>
      <c r="D134" s="480"/>
      <c r="E134" s="480"/>
      <c r="F134" s="480"/>
      <c r="G134" s="480"/>
      <c r="H134" s="480"/>
      <c r="I134" s="480"/>
      <c r="J134" s="480"/>
    </row>
    <row r="135" spans="1:10" ht="12.75" x14ac:dyDescent="0.2">
      <c r="A135" s="480"/>
      <c r="B135" s="480"/>
      <c r="C135" s="480"/>
      <c r="D135" s="480"/>
      <c r="E135" s="480"/>
      <c r="F135" s="480"/>
      <c r="G135" s="480"/>
      <c r="H135" s="480"/>
      <c r="I135" s="480"/>
      <c r="J135" s="480"/>
    </row>
    <row r="136" spans="1:10" ht="12.75" x14ac:dyDescent="0.2">
      <c r="A136" s="480"/>
      <c r="B136" s="480"/>
      <c r="C136" s="480"/>
      <c r="D136" s="480"/>
      <c r="E136" s="480"/>
      <c r="F136" s="480"/>
      <c r="G136" s="480"/>
      <c r="H136" s="480"/>
      <c r="I136" s="480"/>
      <c r="J136" s="480"/>
    </row>
    <row r="137" spans="1:10" ht="12.75" x14ac:dyDescent="0.2">
      <c r="A137" s="480"/>
      <c r="B137" s="480"/>
      <c r="C137" s="480"/>
      <c r="D137" s="480"/>
      <c r="E137" s="480"/>
      <c r="F137" s="480"/>
      <c r="G137" s="480"/>
      <c r="H137" s="480"/>
      <c r="I137" s="480"/>
      <c r="J137" s="480"/>
    </row>
    <row r="138" spans="1:10" ht="12.75" x14ac:dyDescent="0.2">
      <c r="A138" s="480"/>
      <c r="B138" s="480"/>
      <c r="C138" s="480"/>
      <c r="D138" s="480"/>
      <c r="E138" s="480"/>
      <c r="F138" s="480"/>
      <c r="G138" s="480"/>
      <c r="H138" s="480"/>
      <c r="I138" s="480"/>
      <c r="J138" s="480"/>
    </row>
    <row r="139" spans="1:10" ht="12.75" x14ac:dyDescent="0.2">
      <c r="A139" s="480"/>
      <c r="B139" s="480"/>
      <c r="C139" s="480"/>
      <c r="D139" s="480"/>
      <c r="E139" s="480"/>
      <c r="F139" s="480"/>
      <c r="G139" s="480"/>
      <c r="H139" s="480"/>
      <c r="I139" s="480"/>
      <c r="J139" s="480"/>
    </row>
    <row r="140" spans="1:10" ht="12.75" x14ac:dyDescent="0.2">
      <c r="A140" s="480"/>
      <c r="B140" s="480"/>
      <c r="C140" s="480"/>
      <c r="D140" s="480"/>
      <c r="E140" s="480"/>
      <c r="F140" s="480"/>
      <c r="G140" s="480"/>
      <c r="H140" s="480"/>
      <c r="I140" s="480"/>
      <c r="J140" s="480"/>
    </row>
    <row r="141" spans="1:10" ht="12.75" x14ac:dyDescent="0.2">
      <c r="A141" s="480"/>
      <c r="B141" s="480"/>
      <c r="C141" s="480"/>
      <c r="D141" s="480"/>
      <c r="E141" s="480"/>
      <c r="F141" s="480"/>
      <c r="G141" s="480"/>
      <c r="H141" s="480"/>
      <c r="I141" s="480"/>
      <c r="J141" s="480"/>
    </row>
    <row r="142" spans="1:10" ht="12.75" x14ac:dyDescent="0.2">
      <c r="A142" s="480"/>
      <c r="B142" s="480"/>
      <c r="C142" s="480"/>
      <c r="D142" s="480"/>
      <c r="E142" s="480"/>
      <c r="F142" s="480"/>
      <c r="G142" s="480"/>
      <c r="H142" s="480"/>
      <c r="I142" s="480"/>
      <c r="J142" s="480"/>
    </row>
    <row r="143" spans="1:10" ht="12.75" x14ac:dyDescent="0.2">
      <c r="A143" s="480"/>
      <c r="B143" s="480"/>
      <c r="C143" s="480"/>
      <c r="D143" s="480"/>
      <c r="E143" s="480"/>
      <c r="F143" s="480"/>
      <c r="G143" s="480"/>
      <c r="H143" s="480"/>
      <c r="I143" s="480"/>
      <c r="J143" s="480"/>
    </row>
    <row r="144" spans="1:10" ht="12.75" x14ac:dyDescent="0.2">
      <c r="A144" s="480"/>
      <c r="B144" s="480"/>
      <c r="C144" s="480"/>
      <c r="D144" s="480"/>
      <c r="E144" s="480"/>
      <c r="F144" s="480"/>
      <c r="G144" s="480"/>
      <c r="H144" s="480"/>
      <c r="I144" s="480"/>
      <c r="J144" s="480"/>
    </row>
    <row r="145" spans="1:10" ht="12.75" x14ac:dyDescent="0.2">
      <c r="A145" s="480"/>
      <c r="B145" s="480"/>
      <c r="C145" s="480"/>
      <c r="D145" s="480"/>
      <c r="E145" s="480"/>
      <c r="F145" s="480"/>
      <c r="G145" s="480"/>
      <c r="H145" s="480"/>
      <c r="I145" s="480"/>
      <c r="J145" s="480"/>
    </row>
    <row r="146" spans="1:10" ht="12.75" x14ac:dyDescent="0.2">
      <c r="A146" s="480"/>
      <c r="B146" s="480"/>
      <c r="C146" s="480"/>
      <c r="D146" s="480"/>
      <c r="E146" s="480"/>
      <c r="F146" s="480"/>
      <c r="G146" s="480"/>
      <c r="H146" s="480"/>
      <c r="I146" s="480"/>
      <c r="J146" s="480"/>
    </row>
    <row r="147" spans="1:10" ht="12.75" x14ac:dyDescent="0.2">
      <c r="A147" s="480"/>
      <c r="B147" s="480"/>
      <c r="C147" s="480"/>
      <c r="D147" s="480"/>
      <c r="E147" s="480"/>
      <c r="F147" s="480"/>
      <c r="G147" s="480"/>
      <c r="H147" s="480"/>
      <c r="I147" s="480"/>
      <c r="J147" s="480"/>
    </row>
    <row r="148" spans="1:10" ht="12.75" x14ac:dyDescent="0.2">
      <c r="A148" s="480"/>
      <c r="B148" s="480"/>
      <c r="C148" s="480"/>
      <c r="D148" s="480"/>
      <c r="E148" s="480"/>
      <c r="F148" s="480"/>
      <c r="G148" s="480"/>
      <c r="H148" s="480"/>
      <c r="I148" s="480"/>
      <c r="J148" s="480"/>
    </row>
    <row r="149" spans="1:10" ht="12.75" x14ac:dyDescent="0.2">
      <c r="A149" s="480"/>
      <c r="B149" s="480"/>
      <c r="C149" s="480"/>
      <c r="D149" s="480"/>
      <c r="E149" s="480"/>
      <c r="F149" s="480"/>
      <c r="G149" s="480"/>
      <c r="H149" s="480"/>
      <c r="I149" s="480"/>
      <c r="J149" s="480"/>
    </row>
    <row r="150" spans="1:10" ht="12.75" x14ac:dyDescent="0.2">
      <c r="A150" s="480"/>
      <c r="B150" s="480"/>
      <c r="C150" s="480"/>
      <c r="D150" s="480"/>
      <c r="E150" s="480"/>
      <c r="F150" s="480"/>
      <c r="G150" s="480"/>
      <c r="H150" s="480"/>
      <c r="I150" s="480"/>
      <c r="J150" s="480"/>
    </row>
    <row r="151" spans="1:10" ht="12.75" x14ac:dyDescent="0.2">
      <c r="A151" s="480"/>
      <c r="B151" s="480"/>
      <c r="C151" s="480"/>
      <c r="D151" s="480"/>
      <c r="E151" s="480"/>
      <c r="F151" s="480"/>
      <c r="G151" s="480"/>
      <c r="H151" s="480"/>
      <c r="I151" s="480"/>
      <c r="J151" s="480"/>
    </row>
    <row r="152" spans="1:10" ht="12.75" x14ac:dyDescent="0.2">
      <c r="A152" s="480"/>
      <c r="B152" s="480"/>
      <c r="C152" s="480"/>
      <c r="D152" s="480"/>
      <c r="E152" s="480"/>
      <c r="F152" s="480"/>
      <c r="G152" s="480"/>
      <c r="H152" s="480"/>
      <c r="I152" s="480"/>
      <c r="J152" s="480"/>
    </row>
    <row r="153" spans="1:10" ht="12.75" x14ac:dyDescent="0.2">
      <c r="A153" s="480"/>
      <c r="B153" s="480"/>
      <c r="C153" s="480"/>
      <c r="D153" s="480"/>
      <c r="E153" s="480"/>
      <c r="F153" s="480"/>
      <c r="G153" s="480"/>
      <c r="H153" s="480"/>
      <c r="I153" s="480"/>
      <c r="J153" s="480"/>
    </row>
    <row r="154" spans="1:10" ht="12.75" x14ac:dyDescent="0.2">
      <c r="A154" s="480"/>
      <c r="B154" s="480"/>
      <c r="C154" s="480"/>
      <c r="D154" s="480"/>
      <c r="E154" s="480"/>
      <c r="F154" s="480"/>
      <c r="G154" s="480"/>
      <c r="H154" s="480"/>
      <c r="I154" s="480"/>
      <c r="J154" s="480"/>
    </row>
    <row r="155" spans="1:10" ht="12.75" x14ac:dyDescent="0.2">
      <c r="A155" s="480"/>
      <c r="B155" s="480"/>
      <c r="C155" s="480"/>
      <c r="D155" s="480"/>
      <c r="E155" s="480"/>
      <c r="F155" s="480"/>
      <c r="G155" s="480"/>
      <c r="H155" s="480"/>
      <c r="I155" s="480"/>
      <c r="J155" s="480"/>
    </row>
    <row r="156" spans="1:10" ht="12.75" x14ac:dyDescent="0.2">
      <c r="A156" s="480"/>
      <c r="B156" s="480"/>
      <c r="C156" s="480"/>
      <c r="D156" s="480"/>
      <c r="E156" s="480"/>
      <c r="F156" s="480"/>
      <c r="G156" s="480"/>
      <c r="H156" s="480"/>
      <c r="I156" s="480"/>
      <c r="J156" s="480"/>
    </row>
    <row r="157" spans="1:10" ht="12.75" x14ac:dyDescent="0.2">
      <c r="A157" s="480"/>
      <c r="B157" s="480"/>
      <c r="C157" s="480"/>
      <c r="D157" s="480"/>
      <c r="E157" s="480"/>
      <c r="F157" s="480"/>
      <c r="G157" s="480"/>
      <c r="H157" s="480"/>
      <c r="I157" s="480"/>
      <c r="J157" s="480"/>
    </row>
    <row r="158" spans="1:10" ht="12.75" x14ac:dyDescent="0.2">
      <c r="A158" s="480"/>
      <c r="B158" s="480"/>
      <c r="C158" s="480"/>
      <c r="D158" s="480"/>
      <c r="E158" s="480"/>
      <c r="F158" s="480"/>
      <c r="G158" s="480"/>
      <c r="H158" s="480"/>
      <c r="I158" s="480"/>
      <c r="J158" s="480"/>
    </row>
    <row r="159" spans="1:10" ht="12.75" x14ac:dyDescent="0.2">
      <c r="A159" s="480"/>
      <c r="B159" s="480"/>
      <c r="C159" s="480"/>
      <c r="D159" s="480"/>
      <c r="E159" s="480"/>
      <c r="F159" s="480"/>
      <c r="G159" s="480"/>
      <c r="H159" s="480"/>
      <c r="I159" s="480"/>
      <c r="J159" s="480"/>
    </row>
    <row r="160" spans="1:10" ht="12.75" x14ac:dyDescent="0.2">
      <c r="A160" s="480"/>
      <c r="B160" s="480"/>
      <c r="C160" s="480"/>
      <c r="D160" s="480"/>
      <c r="E160" s="480"/>
      <c r="F160" s="480"/>
      <c r="G160" s="480"/>
      <c r="H160" s="480"/>
      <c r="I160" s="480"/>
      <c r="J160" s="480"/>
    </row>
    <row r="161" spans="1:10" ht="12.75" x14ac:dyDescent="0.2">
      <c r="A161" s="480"/>
      <c r="B161" s="480"/>
      <c r="C161" s="480"/>
      <c r="D161" s="480"/>
      <c r="E161" s="480"/>
      <c r="F161" s="480"/>
      <c r="G161" s="480"/>
      <c r="H161" s="480"/>
      <c r="I161" s="480"/>
      <c r="J161" s="480"/>
    </row>
    <row r="162" spans="1:10" ht="12.75" x14ac:dyDescent="0.2">
      <c r="A162" s="480"/>
      <c r="B162" s="480"/>
      <c r="C162" s="480"/>
      <c r="D162" s="480"/>
      <c r="E162" s="480"/>
      <c r="F162" s="480"/>
      <c r="G162" s="480"/>
      <c r="H162" s="480"/>
      <c r="I162" s="480"/>
      <c r="J162" s="480"/>
    </row>
    <row r="163" spans="1:10" ht="12.75" x14ac:dyDescent="0.2">
      <c r="A163" s="480"/>
      <c r="B163" s="480"/>
      <c r="C163" s="480"/>
      <c r="D163" s="480"/>
      <c r="E163" s="480"/>
      <c r="F163" s="480"/>
      <c r="G163" s="480"/>
      <c r="H163" s="480"/>
      <c r="I163" s="480"/>
      <c r="J163" s="480"/>
    </row>
    <row r="164" spans="1:10" ht="12.75" x14ac:dyDescent="0.2">
      <c r="A164" s="480"/>
      <c r="B164" s="480"/>
      <c r="C164" s="480"/>
      <c r="D164" s="480"/>
      <c r="E164" s="480"/>
      <c r="F164" s="480"/>
      <c r="G164" s="480"/>
      <c r="H164" s="480"/>
      <c r="I164" s="480"/>
      <c r="J164" s="480"/>
    </row>
    <row r="165" spans="1:10" ht="12.75" x14ac:dyDescent="0.2">
      <c r="A165" s="480"/>
      <c r="B165" s="480"/>
      <c r="C165" s="480"/>
      <c r="D165" s="480"/>
      <c r="E165" s="480"/>
      <c r="F165" s="480"/>
      <c r="G165" s="480"/>
      <c r="H165" s="480"/>
      <c r="I165" s="480"/>
      <c r="J165" s="480"/>
    </row>
    <row r="166" spans="1:10" ht="12.75" x14ac:dyDescent="0.2">
      <c r="A166" s="480"/>
      <c r="B166" s="480"/>
      <c r="C166" s="480"/>
      <c r="D166" s="480"/>
      <c r="E166" s="480"/>
      <c r="F166" s="480"/>
      <c r="G166" s="480"/>
      <c r="H166" s="480"/>
      <c r="I166" s="480"/>
      <c r="J166" s="480"/>
    </row>
    <row r="167" spans="1:10" ht="12.75" x14ac:dyDescent="0.2">
      <c r="A167" s="480"/>
      <c r="B167" s="480"/>
      <c r="C167" s="480"/>
      <c r="D167" s="480"/>
      <c r="E167" s="480"/>
      <c r="F167" s="480"/>
      <c r="G167" s="480"/>
      <c r="H167" s="480"/>
      <c r="I167" s="480"/>
      <c r="J167" s="480"/>
    </row>
    <row r="168" spans="1:10" ht="12.75" x14ac:dyDescent="0.2">
      <c r="A168" s="480"/>
      <c r="B168" s="480"/>
      <c r="C168" s="480"/>
      <c r="D168" s="480"/>
      <c r="E168" s="480"/>
      <c r="F168" s="480"/>
      <c r="G168" s="480"/>
      <c r="H168" s="480"/>
      <c r="I168" s="480"/>
      <c r="J168" s="480"/>
    </row>
    <row r="169" spans="1:10" ht="12.75" x14ac:dyDescent="0.2">
      <c r="A169" s="480"/>
      <c r="B169" s="480"/>
      <c r="C169" s="480"/>
      <c r="D169" s="480"/>
      <c r="E169" s="480"/>
      <c r="F169" s="480"/>
      <c r="G169" s="480"/>
      <c r="H169" s="480"/>
      <c r="I169" s="480"/>
      <c r="J169" s="480"/>
    </row>
    <row r="170" spans="1:10" ht="12.75" x14ac:dyDescent="0.2">
      <c r="A170" s="480"/>
      <c r="B170" s="480"/>
      <c r="C170" s="480"/>
      <c r="D170" s="480"/>
      <c r="E170" s="480"/>
      <c r="F170" s="480"/>
      <c r="G170" s="480"/>
      <c r="H170" s="480"/>
      <c r="I170" s="480"/>
      <c r="J170" s="480"/>
    </row>
    <row r="171" spans="1:10" ht="12.75" x14ac:dyDescent="0.2">
      <c r="A171" s="480"/>
      <c r="B171" s="480"/>
      <c r="C171" s="480"/>
      <c r="D171" s="480"/>
      <c r="E171" s="480"/>
      <c r="F171" s="480"/>
      <c r="G171" s="480"/>
      <c r="H171" s="480"/>
      <c r="I171" s="480"/>
      <c r="J171" s="480"/>
    </row>
    <row r="172" spans="1:10" ht="12.75" x14ac:dyDescent="0.2">
      <c r="A172" s="480"/>
      <c r="B172" s="480"/>
      <c r="C172" s="480"/>
      <c r="D172" s="480"/>
      <c r="E172" s="480"/>
      <c r="F172" s="480"/>
      <c r="G172" s="480"/>
      <c r="H172" s="480"/>
      <c r="I172" s="480"/>
      <c r="J172" s="480"/>
    </row>
    <row r="173" spans="1:10" ht="12.75" x14ac:dyDescent="0.2">
      <c r="A173" s="480"/>
      <c r="B173" s="480"/>
      <c r="C173" s="480"/>
      <c r="D173" s="480"/>
      <c r="E173" s="480"/>
      <c r="F173" s="480"/>
      <c r="G173" s="480"/>
      <c r="H173" s="480"/>
      <c r="I173" s="480"/>
      <c r="J173" s="480"/>
    </row>
    <row r="174" spans="1:10" ht="12.75" x14ac:dyDescent="0.2">
      <c r="A174" s="480"/>
      <c r="B174" s="480"/>
      <c r="C174" s="480"/>
      <c r="D174" s="480"/>
      <c r="E174" s="480"/>
      <c r="F174" s="480"/>
      <c r="G174" s="480"/>
      <c r="H174" s="480"/>
      <c r="I174" s="480"/>
      <c r="J174" s="480"/>
    </row>
    <row r="175" spans="1:10" ht="12.75" x14ac:dyDescent="0.2">
      <c r="A175" s="480"/>
      <c r="B175" s="480"/>
      <c r="C175" s="480"/>
      <c r="D175" s="480"/>
      <c r="E175" s="480"/>
      <c r="F175" s="480"/>
      <c r="G175" s="480"/>
      <c r="H175" s="480"/>
      <c r="I175" s="480"/>
      <c r="J175" s="480"/>
    </row>
    <row r="176" spans="1:10" ht="12.75" x14ac:dyDescent="0.2">
      <c r="A176" s="480"/>
      <c r="B176" s="480"/>
      <c r="C176" s="480"/>
      <c r="D176" s="480"/>
      <c r="E176" s="480"/>
      <c r="F176" s="480"/>
      <c r="G176" s="480"/>
      <c r="H176" s="480"/>
      <c r="I176" s="480"/>
      <c r="J176" s="480"/>
    </row>
    <row r="177" spans="1:10" ht="12.75" x14ac:dyDescent="0.2">
      <c r="A177" s="480"/>
      <c r="B177" s="480"/>
      <c r="C177" s="480"/>
      <c r="D177" s="480"/>
      <c r="E177" s="480"/>
      <c r="F177" s="480"/>
      <c r="G177" s="480"/>
      <c r="H177" s="480"/>
      <c r="I177" s="480"/>
      <c r="J177" s="480"/>
    </row>
    <row r="178" spans="1:10" ht="12.75" x14ac:dyDescent="0.2">
      <c r="A178" s="480"/>
      <c r="B178" s="480"/>
      <c r="C178" s="480"/>
      <c r="D178" s="480"/>
      <c r="E178" s="480"/>
      <c r="F178" s="480"/>
      <c r="G178" s="480"/>
      <c r="H178" s="480"/>
      <c r="I178" s="480"/>
      <c r="J178" s="480"/>
    </row>
    <row r="179" spans="1:10" ht="12.75" x14ac:dyDescent="0.2">
      <c r="A179" s="480"/>
      <c r="B179" s="480"/>
      <c r="C179" s="480"/>
      <c r="D179" s="480"/>
      <c r="E179" s="480"/>
      <c r="F179" s="480"/>
      <c r="G179" s="480"/>
      <c r="H179" s="480"/>
      <c r="I179" s="480"/>
      <c r="J179" s="480"/>
    </row>
    <row r="180" spans="1:10" ht="12.75" x14ac:dyDescent="0.2">
      <c r="A180" s="480"/>
      <c r="B180" s="480"/>
      <c r="C180" s="480"/>
      <c r="D180" s="480"/>
      <c r="E180" s="480"/>
      <c r="F180" s="480"/>
      <c r="G180" s="480"/>
      <c r="H180" s="480"/>
      <c r="I180" s="480"/>
      <c r="J180" s="480"/>
    </row>
    <row r="181" spans="1:10" ht="12.75" x14ac:dyDescent="0.2">
      <c r="A181" s="480"/>
      <c r="B181" s="480"/>
      <c r="C181" s="480"/>
      <c r="D181" s="480"/>
      <c r="E181" s="480"/>
      <c r="F181" s="480"/>
      <c r="G181" s="480"/>
      <c r="H181" s="480"/>
      <c r="I181" s="480"/>
      <c r="J181" s="480"/>
    </row>
    <row r="182" spans="1:10" ht="12.75" x14ac:dyDescent="0.2">
      <c r="A182" s="480"/>
      <c r="B182" s="480"/>
      <c r="C182" s="480"/>
      <c r="D182" s="480"/>
      <c r="E182" s="480"/>
      <c r="F182" s="480"/>
      <c r="G182" s="480"/>
      <c r="H182" s="480"/>
      <c r="I182" s="480"/>
      <c r="J182" s="480"/>
    </row>
    <row r="183" spans="1:10" ht="12.75" x14ac:dyDescent="0.2">
      <c r="A183" s="480"/>
      <c r="B183" s="480"/>
      <c r="C183" s="480"/>
      <c r="D183" s="480"/>
      <c r="E183" s="480"/>
      <c r="F183" s="480"/>
      <c r="G183" s="480"/>
      <c r="H183" s="480"/>
      <c r="I183" s="480"/>
      <c r="J183" s="480"/>
    </row>
    <row r="184" spans="1:10" ht="12.75" x14ac:dyDescent="0.2">
      <c r="A184" s="480"/>
      <c r="B184" s="480"/>
      <c r="C184" s="480"/>
      <c r="D184" s="480"/>
      <c r="E184" s="480"/>
      <c r="F184" s="480"/>
      <c r="G184" s="480"/>
      <c r="H184" s="480"/>
      <c r="I184" s="480"/>
      <c r="J184" s="480"/>
    </row>
    <row r="185" spans="1:10" ht="12.75" x14ac:dyDescent="0.2">
      <c r="A185" s="480"/>
      <c r="B185" s="480"/>
      <c r="C185" s="480"/>
      <c r="D185" s="480"/>
      <c r="E185" s="480"/>
      <c r="F185" s="480"/>
      <c r="G185" s="480"/>
      <c r="H185" s="480"/>
      <c r="I185" s="480"/>
      <c r="J185" s="480"/>
    </row>
    <row r="186" spans="1:10" ht="12.75" x14ac:dyDescent="0.2">
      <c r="A186" s="480"/>
      <c r="B186" s="480"/>
      <c r="C186" s="480"/>
      <c r="D186" s="480"/>
      <c r="E186" s="480"/>
      <c r="F186" s="480"/>
      <c r="G186" s="480"/>
      <c r="H186" s="480"/>
      <c r="I186" s="480"/>
      <c r="J186" s="480"/>
    </row>
    <row r="187" spans="1:10" ht="12.75" x14ac:dyDescent="0.2">
      <c r="A187" s="480"/>
      <c r="B187" s="480"/>
      <c r="C187" s="480"/>
      <c r="D187" s="480"/>
      <c r="E187" s="480"/>
      <c r="F187" s="480"/>
      <c r="G187" s="480"/>
      <c r="H187" s="480"/>
      <c r="I187" s="480"/>
      <c r="J187" s="480"/>
    </row>
    <row r="188" spans="1:10" ht="12.75" x14ac:dyDescent="0.2">
      <c r="A188" s="480"/>
      <c r="B188" s="480"/>
      <c r="C188" s="480"/>
      <c r="D188" s="480"/>
      <c r="E188" s="480"/>
      <c r="F188" s="480"/>
      <c r="G188" s="480"/>
      <c r="H188" s="480"/>
      <c r="I188" s="480"/>
      <c r="J188" s="480"/>
    </row>
    <row r="189" spans="1:10" ht="12.75" x14ac:dyDescent="0.2">
      <c r="A189" s="480"/>
      <c r="B189" s="480"/>
      <c r="C189" s="480"/>
      <c r="D189" s="480"/>
      <c r="E189" s="480"/>
      <c r="F189" s="480"/>
      <c r="G189" s="480"/>
      <c r="H189" s="480"/>
      <c r="I189" s="480"/>
      <c r="J189" s="480"/>
    </row>
    <row r="190" spans="1:10" ht="12.75" x14ac:dyDescent="0.2">
      <c r="A190" s="480"/>
      <c r="B190" s="480"/>
      <c r="C190" s="480"/>
      <c r="D190" s="480"/>
      <c r="E190" s="480"/>
      <c r="F190" s="480"/>
      <c r="G190" s="480"/>
      <c r="H190" s="480"/>
      <c r="I190" s="480"/>
      <c r="J190" s="480"/>
    </row>
    <row r="191" spans="1:10" ht="12.75" x14ac:dyDescent="0.2">
      <c r="A191" s="480"/>
      <c r="B191" s="480"/>
      <c r="C191" s="480"/>
      <c r="D191" s="480"/>
      <c r="E191" s="480"/>
      <c r="F191" s="480"/>
      <c r="G191" s="480"/>
      <c r="H191" s="480"/>
      <c r="I191" s="480"/>
      <c r="J191" s="480"/>
    </row>
    <row r="192" spans="1:10" ht="12.75" x14ac:dyDescent="0.2">
      <c r="A192" s="480"/>
      <c r="B192" s="480"/>
      <c r="C192" s="480"/>
      <c r="D192" s="480"/>
      <c r="E192" s="480"/>
      <c r="F192" s="480"/>
      <c r="G192" s="480"/>
      <c r="H192" s="480"/>
      <c r="I192" s="480"/>
      <c r="J192" s="480"/>
    </row>
    <row r="193" spans="1:10" ht="12.75" x14ac:dyDescent="0.2">
      <c r="A193" s="480"/>
      <c r="B193" s="480"/>
      <c r="C193" s="480"/>
      <c r="D193" s="480"/>
      <c r="E193" s="480"/>
      <c r="F193" s="480"/>
      <c r="G193" s="480"/>
      <c r="H193" s="480"/>
      <c r="I193" s="480"/>
      <c r="J193" s="480"/>
    </row>
    <row r="194" spans="1:10" ht="12.75" x14ac:dyDescent="0.2">
      <c r="A194" s="480"/>
      <c r="B194" s="480"/>
      <c r="C194" s="480"/>
      <c r="D194" s="480"/>
      <c r="E194" s="480"/>
      <c r="F194" s="480"/>
      <c r="G194" s="480"/>
      <c r="H194" s="480"/>
      <c r="I194" s="480"/>
      <c r="J194" s="480"/>
    </row>
  </sheetData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8"/>
  <sheetViews>
    <sheetView showGridLines="0" zoomScaleNormal="100" workbookViewId="0">
      <selection activeCell="L8" sqref="L8"/>
    </sheetView>
  </sheetViews>
  <sheetFormatPr defaultRowHeight="15" x14ac:dyDescent="0.25"/>
  <cols>
    <col min="1" max="1" width="15.42578125" style="159" customWidth="1"/>
    <col min="2" max="4" width="9.140625" style="159"/>
    <col min="5" max="5" width="0.85546875" style="249" customWidth="1"/>
    <col min="6" max="6" width="9.140625" style="159"/>
    <col min="7" max="7" width="0.85546875" style="159" customWidth="1"/>
    <col min="8" max="9" width="9.140625" style="159"/>
    <col min="10" max="10" width="9.140625" style="159" customWidth="1"/>
    <col min="11" max="11" width="9" style="159" customWidth="1"/>
    <col min="12" max="16384" width="9.140625" style="13"/>
  </cols>
  <sheetData>
    <row r="1" spans="1:11" x14ac:dyDescent="0.25">
      <c r="A1" s="47" t="s">
        <v>329</v>
      </c>
      <c r="B1" s="47"/>
      <c r="C1" s="47"/>
      <c r="D1" s="47"/>
      <c r="E1" s="47"/>
      <c r="F1" s="47"/>
      <c r="G1" s="47"/>
      <c r="H1" s="47"/>
    </row>
    <row r="2" spans="1:11" ht="15.75" thickBot="1" x14ac:dyDescent="0.3">
      <c r="A2" s="158"/>
      <c r="B2" s="158"/>
      <c r="C2" s="161"/>
      <c r="D2" s="158"/>
      <c r="E2" s="247"/>
      <c r="F2" s="158"/>
      <c r="G2" s="158"/>
      <c r="H2" s="158"/>
      <c r="I2" s="158"/>
      <c r="J2" s="158"/>
      <c r="K2" s="157"/>
    </row>
    <row r="3" spans="1:11" ht="15" customHeight="1" x14ac:dyDescent="0.25">
      <c r="A3" s="167"/>
      <c r="B3" s="518" t="s">
        <v>19</v>
      </c>
      <c r="C3" s="518"/>
      <c r="D3" s="518"/>
      <c r="E3" s="245"/>
      <c r="F3" s="256" t="s">
        <v>20</v>
      </c>
      <c r="G3" s="34"/>
      <c r="H3" s="96"/>
      <c r="I3" s="164" t="s">
        <v>274</v>
      </c>
      <c r="J3" s="164"/>
      <c r="K3" s="34"/>
    </row>
    <row r="4" spans="1:11" x14ac:dyDescent="0.25">
      <c r="A4" s="189"/>
      <c r="B4" s="270" t="s">
        <v>17</v>
      </c>
      <c r="C4" s="270" t="s">
        <v>270</v>
      </c>
      <c r="D4" s="270" t="s">
        <v>271</v>
      </c>
      <c r="E4" s="270"/>
      <c r="F4" s="270"/>
      <c r="G4" s="270"/>
      <c r="H4" s="270" t="s">
        <v>17</v>
      </c>
      <c r="I4" s="270" t="s">
        <v>270</v>
      </c>
      <c r="J4" s="270" t="s">
        <v>271</v>
      </c>
      <c r="K4" s="157"/>
    </row>
    <row r="5" spans="1:11" x14ac:dyDescent="0.25">
      <c r="A5" s="166" t="s">
        <v>46</v>
      </c>
      <c r="B5" s="93">
        <v>12866</v>
      </c>
      <c r="C5" s="93">
        <v>7126</v>
      </c>
      <c r="D5" s="93">
        <v>5740</v>
      </c>
      <c r="E5" s="93"/>
      <c r="F5" s="93">
        <v>6177</v>
      </c>
      <c r="G5" s="170"/>
      <c r="H5" s="99">
        <v>48.010259598942952</v>
      </c>
      <c r="I5" s="99">
        <v>47.165310131911312</v>
      </c>
      <c r="J5" s="99">
        <v>49.059233449477354</v>
      </c>
    </row>
    <row r="6" spans="1:11" x14ac:dyDescent="0.25">
      <c r="A6" s="167" t="s">
        <v>16</v>
      </c>
      <c r="B6" s="43">
        <v>654</v>
      </c>
      <c r="C6" s="43">
        <v>391</v>
      </c>
      <c r="D6" s="43">
        <v>263</v>
      </c>
      <c r="E6" s="43"/>
      <c r="F6" s="43">
        <v>441</v>
      </c>
      <c r="G6" s="167"/>
      <c r="H6" s="59">
        <v>67.431192660550451</v>
      </c>
      <c r="I6" s="59">
        <v>67.007672634271103</v>
      </c>
      <c r="J6" s="59">
        <v>68.06083650190115</v>
      </c>
    </row>
    <row r="7" spans="1:11" ht="15.75" thickBot="1" x14ac:dyDescent="0.3">
      <c r="A7" s="171" t="s">
        <v>269</v>
      </c>
      <c r="B7" s="41">
        <v>12212</v>
      </c>
      <c r="C7" s="41">
        <v>6735</v>
      </c>
      <c r="D7" s="41">
        <v>5477</v>
      </c>
      <c r="E7" s="41"/>
      <c r="F7" s="41">
        <v>5736</v>
      </c>
      <c r="G7" s="171"/>
      <c r="H7" s="64">
        <v>46.970193252538486</v>
      </c>
      <c r="I7" s="64">
        <v>46.013363028953229</v>
      </c>
      <c r="J7" s="64">
        <v>48.146795691071752</v>
      </c>
    </row>
    <row r="8" spans="1:11" x14ac:dyDescent="0.25">
      <c r="A8" s="515" t="s">
        <v>367</v>
      </c>
      <c r="B8" s="515"/>
      <c r="C8" s="515"/>
      <c r="D8" s="515"/>
      <c r="E8" s="515"/>
      <c r="F8" s="515"/>
      <c r="G8" s="515"/>
      <c r="H8" s="515"/>
      <c r="I8" s="167"/>
    </row>
    <row r="10" spans="1:11" x14ac:dyDescent="0.25">
      <c r="A10" s="160"/>
      <c r="B10" s="160"/>
      <c r="C10" s="160"/>
    </row>
    <row r="11" spans="1:11" x14ac:dyDescent="0.25">
      <c r="A11" s="175"/>
      <c r="B11" s="175"/>
      <c r="C11" s="175"/>
      <c r="D11" s="157"/>
      <c r="E11" s="246"/>
      <c r="F11" s="157"/>
    </row>
    <row r="12" spans="1:11" x14ac:dyDescent="0.25">
      <c r="A12" s="520"/>
      <c r="B12" s="520"/>
      <c r="C12" s="520"/>
      <c r="D12" s="157"/>
      <c r="E12" s="246"/>
      <c r="F12" s="157"/>
    </row>
    <row r="13" spans="1:11" x14ac:dyDescent="0.25">
      <c r="A13" s="157"/>
      <c r="B13" s="157"/>
      <c r="C13" s="157"/>
      <c r="D13" s="157"/>
      <c r="E13" s="246"/>
      <c r="F13" s="157"/>
    </row>
    <row r="14" spans="1:11" x14ac:dyDescent="0.25">
      <c r="A14" s="170"/>
      <c r="B14" s="170"/>
      <c r="C14" s="170"/>
      <c r="D14" s="157"/>
      <c r="E14" s="246"/>
      <c r="F14" s="157"/>
    </row>
    <row r="15" spans="1:11" x14ac:dyDescent="0.25">
      <c r="A15" s="170"/>
      <c r="B15" s="170"/>
      <c r="C15" s="43"/>
      <c r="D15" s="157"/>
      <c r="E15" s="246"/>
      <c r="F15" s="157"/>
    </row>
    <row r="16" spans="1:11" x14ac:dyDescent="0.25">
      <c r="A16" s="134"/>
      <c r="B16" s="157"/>
      <c r="C16" s="157"/>
      <c r="D16" s="157"/>
      <c r="E16" s="246"/>
      <c r="F16" s="157"/>
    </row>
    <row r="17" spans="1:11" x14ac:dyDescent="0.25">
      <c r="A17" s="515"/>
      <c r="B17" s="515"/>
      <c r="C17" s="157"/>
      <c r="D17" s="157"/>
      <c r="E17" s="246"/>
      <c r="F17" s="157"/>
    </row>
    <row r="19" spans="1:11" x14ac:dyDescent="0.25">
      <c r="A19" s="157"/>
      <c r="B19" s="157"/>
      <c r="C19" s="157"/>
      <c r="D19" s="157"/>
      <c r="E19" s="246"/>
      <c r="F19" s="157"/>
      <c r="G19" s="157"/>
      <c r="H19" s="157"/>
      <c r="I19" s="157"/>
      <c r="J19" s="157"/>
      <c r="K19" s="157"/>
    </row>
    <row r="20" spans="1:11" ht="21" customHeight="1" x14ac:dyDescent="0.25">
      <c r="A20" s="157"/>
      <c r="B20" s="157"/>
      <c r="C20" s="157"/>
      <c r="D20" s="157"/>
      <c r="E20" s="246"/>
      <c r="F20" s="157"/>
      <c r="G20" s="157"/>
      <c r="H20" s="157"/>
      <c r="I20" s="157"/>
      <c r="J20" s="157"/>
      <c r="K20" s="157"/>
    </row>
    <row r="21" spans="1:11" ht="21" customHeight="1" x14ac:dyDescent="0.25">
      <c r="A21" s="520"/>
      <c r="B21" s="520"/>
      <c r="C21" s="520"/>
      <c r="D21" s="520"/>
      <c r="E21" s="253"/>
      <c r="F21" s="157"/>
      <c r="G21" s="157"/>
      <c r="H21" s="157"/>
      <c r="I21" s="157"/>
      <c r="J21" s="157"/>
      <c r="K21" s="157"/>
    </row>
    <row r="22" spans="1:11" x14ac:dyDescent="0.25">
      <c r="A22" s="157"/>
      <c r="B22" s="157"/>
      <c r="C22" s="157"/>
      <c r="D22" s="157"/>
      <c r="E22" s="246"/>
      <c r="F22" s="157"/>
      <c r="G22" s="157"/>
      <c r="H22" s="157"/>
      <c r="I22" s="157"/>
      <c r="J22" s="157"/>
      <c r="K22" s="157"/>
    </row>
    <row r="23" spans="1:11" x14ac:dyDescent="0.25">
      <c r="A23" s="63" t="s">
        <v>475</v>
      </c>
      <c r="B23" s="178"/>
      <c r="C23" s="170"/>
      <c r="D23" s="35"/>
      <c r="E23" s="256"/>
      <c r="F23" s="35"/>
      <c r="G23" s="170"/>
      <c r="H23" s="34"/>
      <c r="I23" s="34"/>
      <c r="J23" s="510"/>
      <c r="K23" s="510"/>
    </row>
    <row r="24" spans="1:11" ht="15" customHeight="1" x14ac:dyDescent="0.25">
      <c r="A24" s="170"/>
      <c r="B24" s="170"/>
      <c r="C24" s="355"/>
      <c r="D24" s="355"/>
      <c r="E24" s="355"/>
      <c r="F24" s="356"/>
      <c r="G24" s="356"/>
      <c r="H24" s="356"/>
      <c r="I24" s="355"/>
      <c r="J24" s="182"/>
      <c r="K24" s="182"/>
    </row>
    <row r="25" spans="1:11" x14ac:dyDescent="0.25">
      <c r="A25" s="170"/>
      <c r="B25" s="170"/>
      <c r="C25" s="355"/>
      <c r="D25" s="355"/>
      <c r="E25" s="355"/>
      <c r="F25" s="357"/>
      <c r="G25" s="357"/>
      <c r="H25" s="357"/>
      <c r="I25" s="355"/>
      <c r="J25" s="170"/>
      <c r="K25" s="170"/>
    </row>
    <row r="26" spans="1:11" x14ac:dyDescent="0.25">
      <c r="A26" s="170"/>
      <c r="B26" s="170"/>
      <c r="C26" s="355"/>
      <c r="D26" s="355"/>
      <c r="E26" s="355"/>
      <c r="F26" s="357"/>
      <c r="G26" s="357"/>
      <c r="H26" s="357"/>
      <c r="I26" s="355"/>
      <c r="J26" s="170"/>
      <c r="K26" s="170"/>
    </row>
    <row r="27" spans="1:11" x14ac:dyDescent="0.25">
      <c r="A27" s="170"/>
      <c r="B27" s="170"/>
      <c r="C27" s="355"/>
      <c r="D27" s="355"/>
      <c r="E27" s="355"/>
      <c r="F27" s="357"/>
      <c r="G27" s="357"/>
      <c r="H27" s="357"/>
      <c r="I27" s="355"/>
      <c r="J27" s="170"/>
      <c r="K27" s="170"/>
    </row>
    <row r="28" spans="1:11" x14ac:dyDescent="0.25">
      <c r="A28" s="170"/>
      <c r="B28" s="170"/>
      <c r="C28" s="355"/>
      <c r="D28" s="355"/>
      <c r="E28" s="355"/>
      <c r="F28" s="357"/>
      <c r="G28" s="357"/>
      <c r="H28" s="357"/>
      <c r="I28" s="355"/>
      <c r="J28" s="170"/>
      <c r="K28" s="170"/>
    </row>
    <row r="29" spans="1:11" x14ac:dyDescent="0.25">
      <c r="A29" s="170"/>
      <c r="B29" s="170"/>
      <c r="C29" s="355"/>
      <c r="D29" s="355"/>
      <c r="E29" s="355"/>
      <c r="F29" s="357"/>
      <c r="G29" s="357"/>
      <c r="H29" s="357"/>
      <c r="I29" s="355"/>
      <c r="J29" s="170"/>
      <c r="K29" s="170"/>
    </row>
    <row r="30" spans="1:11" x14ac:dyDescent="0.25">
      <c r="A30" s="170"/>
      <c r="B30" s="170"/>
      <c r="C30" s="355"/>
      <c r="D30" s="355"/>
      <c r="E30" s="355"/>
      <c r="F30" s="357"/>
      <c r="G30" s="357"/>
      <c r="H30" s="357"/>
      <c r="I30" s="355"/>
      <c r="J30" s="170"/>
      <c r="K30" s="170"/>
    </row>
    <row r="31" spans="1:11" x14ac:dyDescent="0.25">
      <c r="A31" s="170"/>
      <c r="B31" s="170"/>
      <c r="C31" s="355"/>
      <c r="D31" s="355"/>
      <c r="E31" s="355"/>
      <c r="F31" s="357"/>
      <c r="G31" s="357"/>
      <c r="H31" s="357"/>
      <c r="I31" s="355"/>
      <c r="J31" s="170"/>
      <c r="K31" s="170"/>
    </row>
    <row r="32" spans="1:11" x14ac:dyDescent="0.25">
      <c r="A32" s="170"/>
      <c r="B32" s="170"/>
      <c r="C32" s="355"/>
      <c r="D32" s="355"/>
      <c r="E32" s="355"/>
      <c r="F32" s="357"/>
      <c r="G32" s="357"/>
      <c r="H32" s="357"/>
      <c r="I32" s="355"/>
      <c r="J32" s="170"/>
      <c r="K32" s="170"/>
    </row>
    <row r="33" spans="1:11" x14ac:dyDescent="0.25">
      <c r="A33" s="170"/>
      <c r="B33" s="170"/>
      <c r="C33" s="355"/>
      <c r="D33" s="355"/>
      <c r="E33" s="355"/>
      <c r="F33" s="357"/>
      <c r="G33" s="357"/>
      <c r="H33" s="357"/>
      <c r="I33" s="355"/>
      <c r="J33" s="170"/>
      <c r="K33" s="170"/>
    </row>
    <row r="34" spans="1:11" x14ac:dyDescent="0.25">
      <c r="A34" s="170"/>
      <c r="B34" s="170"/>
      <c r="C34" s="355"/>
      <c r="D34" s="355"/>
      <c r="E34" s="355"/>
      <c r="F34" s="357"/>
      <c r="G34" s="357"/>
      <c r="H34" s="357"/>
      <c r="I34" s="355"/>
      <c r="J34" s="170"/>
      <c r="K34" s="170"/>
    </row>
    <row r="35" spans="1:11" x14ac:dyDescent="0.25">
      <c r="A35" s="170"/>
      <c r="B35" s="170"/>
      <c r="C35" s="355"/>
      <c r="D35" s="355"/>
      <c r="E35" s="355"/>
      <c r="F35" s="357"/>
      <c r="G35" s="357"/>
      <c r="H35" s="357"/>
      <c r="I35" s="355"/>
      <c r="J35" s="170"/>
      <c r="K35" s="170"/>
    </row>
    <row r="36" spans="1:11" x14ac:dyDescent="0.25">
      <c r="A36" s="170"/>
      <c r="B36" s="170"/>
      <c r="C36" s="355"/>
      <c r="D36" s="355"/>
      <c r="E36" s="355"/>
      <c r="F36" s="357"/>
      <c r="G36" s="357"/>
      <c r="H36" s="357"/>
      <c r="I36" s="355"/>
      <c r="J36" s="170"/>
      <c r="K36" s="170"/>
    </row>
    <row r="37" spans="1:11" x14ac:dyDescent="0.25">
      <c r="A37" s="170"/>
      <c r="B37" s="170"/>
      <c r="C37" s="355"/>
      <c r="D37" s="355"/>
      <c r="E37" s="355"/>
      <c r="F37" s="357"/>
      <c r="G37" s="357"/>
      <c r="H37" s="357"/>
      <c r="I37" s="355"/>
      <c r="J37" s="170"/>
      <c r="K37" s="170"/>
    </row>
    <row r="38" spans="1:11" x14ac:dyDescent="0.25">
      <c r="A38" s="170"/>
      <c r="B38" s="170"/>
      <c r="C38" s="355"/>
      <c r="D38" s="355"/>
      <c r="E38" s="355"/>
      <c r="F38" s="357"/>
      <c r="G38" s="357"/>
      <c r="H38" s="357"/>
      <c r="I38" s="355"/>
      <c r="J38" s="170"/>
      <c r="K38" s="170"/>
    </row>
    <row r="39" spans="1:11" x14ac:dyDescent="0.25">
      <c r="A39" s="170"/>
      <c r="B39" s="170"/>
      <c r="C39" s="355"/>
      <c r="D39" s="355"/>
      <c r="E39" s="355"/>
      <c r="F39" s="357"/>
      <c r="G39" s="357"/>
      <c r="H39" s="357"/>
      <c r="I39" s="355"/>
      <c r="J39" s="170"/>
      <c r="K39" s="170"/>
    </row>
    <row r="40" spans="1:11" x14ac:dyDescent="0.25">
      <c r="A40" s="170"/>
      <c r="B40" s="170"/>
      <c r="C40" s="355"/>
      <c r="D40" s="355"/>
      <c r="E40" s="355"/>
      <c r="F40" s="359"/>
      <c r="G40" s="359"/>
      <c r="H40" s="359"/>
      <c r="I40" s="355"/>
      <c r="J40" s="170"/>
      <c r="K40" s="170"/>
    </row>
    <row r="41" spans="1:11" x14ac:dyDescent="0.25">
      <c r="A41" s="163"/>
      <c r="B41" s="157"/>
      <c r="C41" s="343"/>
      <c r="D41" s="343"/>
      <c r="E41" s="343"/>
      <c r="F41" s="343"/>
      <c r="G41" s="343"/>
      <c r="H41" s="343"/>
      <c r="I41" s="343"/>
      <c r="J41" s="157"/>
      <c r="K41" s="157"/>
    </row>
    <row r="42" spans="1:11" x14ac:dyDescent="0.25">
      <c r="A42" s="353"/>
      <c r="B42" s="343"/>
      <c r="C42" s="343"/>
      <c r="D42" s="343"/>
      <c r="E42" s="343"/>
      <c r="F42" s="343"/>
      <c r="G42" s="343"/>
      <c r="H42" s="343"/>
      <c r="I42" s="343"/>
      <c r="J42" s="157"/>
      <c r="K42" s="157"/>
    </row>
    <row r="43" spans="1:11" x14ac:dyDescent="0.25">
      <c r="A43" s="180"/>
      <c r="B43" s="180"/>
      <c r="C43" s="349"/>
      <c r="D43" s="349"/>
      <c r="E43" s="349"/>
      <c r="F43" s="349"/>
      <c r="G43" s="349"/>
      <c r="H43" s="349"/>
      <c r="I43" s="349"/>
      <c r="J43" s="180"/>
      <c r="K43" s="180"/>
    </row>
    <row r="44" spans="1:11" x14ac:dyDescent="0.25">
      <c r="A44" s="349"/>
      <c r="B44" s="349"/>
      <c r="C44" s="349"/>
      <c r="D44" s="348"/>
      <c r="E44" s="348"/>
      <c r="F44" s="348"/>
      <c r="G44" s="349"/>
      <c r="H44" s="349"/>
      <c r="I44" s="349"/>
      <c r="J44" s="182"/>
      <c r="K44" s="348"/>
    </row>
    <row r="45" spans="1:11" x14ac:dyDescent="0.25">
      <c r="A45" s="349"/>
      <c r="B45" s="349"/>
      <c r="C45" s="349"/>
      <c r="D45" s="350"/>
      <c r="E45" s="350"/>
      <c r="F45" s="350"/>
      <c r="G45" s="351"/>
      <c r="H45" s="351"/>
      <c r="I45" s="351"/>
      <c r="J45" s="183"/>
      <c r="K45" s="350"/>
    </row>
    <row r="46" spans="1:11" x14ac:dyDescent="0.25">
      <c r="A46" s="349"/>
      <c r="B46" s="349"/>
      <c r="C46" s="349"/>
      <c r="D46" s="350"/>
      <c r="E46" s="350"/>
      <c r="F46" s="350"/>
      <c r="G46" s="349"/>
      <c r="H46" s="349"/>
      <c r="I46" s="349"/>
      <c r="J46" s="182"/>
      <c r="K46" s="350"/>
    </row>
    <row r="47" spans="1:11" x14ac:dyDescent="0.25">
      <c r="A47" s="349"/>
      <c r="B47" s="349"/>
      <c r="C47" s="349"/>
      <c r="D47" s="350"/>
      <c r="E47" s="350"/>
      <c r="F47" s="350"/>
      <c r="G47" s="349"/>
      <c r="H47" s="349"/>
      <c r="I47" s="349"/>
      <c r="J47" s="182"/>
      <c r="K47" s="350"/>
    </row>
    <row r="48" spans="1:11" x14ac:dyDescent="0.25">
      <c r="A48" s="349"/>
      <c r="B48" s="349"/>
      <c r="C48" s="349"/>
      <c r="D48" s="350"/>
      <c r="E48" s="350"/>
      <c r="F48" s="350"/>
      <c r="G48" s="349"/>
      <c r="H48" s="349"/>
      <c r="I48" s="349"/>
      <c r="J48" s="182"/>
      <c r="K48" s="350"/>
    </row>
    <row r="49" spans="1:11" x14ac:dyDescent="0.25">
      <c r="A49" s="349"/>
      <c r="B49" s="349"/>
      <c r="C49" s="349"/>
      <c r="D49" s="350"/>
      <c r="E49" s="350"/>
      <c r="F49" s="350"/>
      <c r="G49" s="349"/>
      <c r="H49" s="349"/>
      <c r="I49" s="349"/>
      <c r="J49" s="182"/>
      <c r="K49" s="350"/>
    </row>
    <row r="50" spans="1:11" x14ac:dyDescent="0.25">
      <c r="A50" s="351"/>
      <c r="B50" s="351"/>
      <c r="C50" s="351"/>
      <c r="D50" s="350"/>
      <c r="E50" s="350"/>
      <c r="F50" s="350"/>
      <c r="G50" s="349"/>
      <c r="H50" s="349"/>
      <c r="I50" s="349"/>
      <c r="J50" s="182"/>
      <c r="K50" s="350"/>
    </row>
    <row r="51" spans="1:11" x14ac:dyDescent="0.25">
      <c r="A51" s="349"/>
      <c r="B51" s="349"/>
      <c r="C51" s="349"/>
      <c r="D51" s="350"/>
      <c r="E51" s="350"/>
      <c r="F51" s="350"/>
      <c r="G51" s="349"/>
      <c r="H51" s="349"/>
      <c r="I51" s="349"/>
      <c r="J51" s="182"/>
      <c r="K51" s="350"/>
    </row>
    <row r="52" spans="1:11" x14ac:dyDescent="0.25">
      <c r="A52" s="349"/>
      <c r="B52" s="349"/>
      <c r="C52" s="349"/>
      <c r="D52" s="350"/>
      <c r="E52" s="350"/>
      <c r="F52" s="350"/>
      <c r="G52" s="349"/>
      <c r="H52" s="349"/>
      <c r="I52" s="349"/>
      <c r="J52" s="182"/>
      <c r="K52" s="350"/>
    </row>
    <row r="53" spans="1:11" x14ac:dyDescent="0.25">
      <c r="J53" s="168"/>
      <c r="K53" s="168"/>
    </row>
    <row r="54" spans="1:11" x14ac:dyDescent="0.25">
      <c r="J54" s="168"/>
      <c r="K54" s="168"/>
    </row>
    <row r="55" spans="1:11" x14ac:dyDescent="0.25">
      <c r="J55" s="168"/>
      <c r="K55" s="168"/>
    </row>
    <row r="56" spans="1:11" x14ac:dyDescent="0.25">
      <c r="J56" s="168"/>
      <c r="K56" s="168"/>
    </row>
    <row r="57" spans="1:11" x14ac:dyDescent="0.25">
      <c r="J57" s="168"/>
      <c r="K57" s="168"/>
    </row>
    <row r="58" spans="1:11" x14ac:dyDescent="0.25">
      <c r="J58" s="168"/>
      <c r="K58" s="168"/>
    </row>
    <row r="59" spans="1:11" x14ac:dyDescent="0.25">
      <c r="J59" s="168"/>
      <c r="K59" s="168"/>
    </row>
    <row r="60" spans="1:11" x14ac:dyDescent="0.25">
      <c r="J60" s="168"/>
      <c r="K60" s="168"/>
    </row>
    <row r="61" spans="1:11" x14ac:dyDescent="0.25">
      <c r="J61" s="168"/>
      <c r="K61" s="168"/>
    </row>
    <row r="62" spans="1:11" x14ac:dyDescent="0.25">
      <c r="J62" s="168"/>
      <c r="K62" s="168"/>
    </row>
    <row r="63" spans="1:11" x14ac:dyDescent="0.25">
      <c r="J63" s="168"/>
      <c r="K63" s="168"/>
    </row>
    <row r="64" spans="1:11" x14ac:dyDescent="0.25">
      <c r="J64" s="168"/>
      <c r="K64" s="168"/>
    </row>
    <row r="65" spans="10:11" x14ac:dyDescent="0.25">
      <c r="J65" s="168"/>
      <c r="K65" s="168"/>
    </row>
    <row r="66" spans="10:11" x14ac:dyDescent="0.25">
      <c r="J66" s="168"/>
      <c r="K66" s="168"/>
    </row>
    <row r="67" spans="10:11" x14ac:dyDescent="0.25">
      <c r="J67" s="168"/>
      <c r="K67" s="168"/>
    </row>
    <row r="68" spans="10:11" x14ac:dyDescent="0.25">
      <c r="J68" s="168"/>
      <c r="K68" s="168"/>
    </row>
    <row r="69" spans="10:11" x14ac:dyDescent="0.25">
      <c r="J69" s="168"/>
      <c r="K69" s="168"/>
    </row>
    <row r="70" spans="10:11" x14ac:dyDescent="0.25">
      <c r="J70" s="168"/>
      <c r="K70" s="168"/>
    </row>
    <row r="71" spans="10:11" x14ac:dyDescent="0.25">
      <c r="J71" s="168"/>
      <c r="K71" s="168"/>
    </row>
    <row r="72" spans="10:11" x14ac:dyDescent="0.25">
      <c r="J72" s="168"/>
      <c r="K72" s="168"/>
    </row>
    <row r="73" spans="10:11" x14ac:dyDescent="0.25">
      <c r="J73" s="168"/>
      <c r="K73" s="168"/>
    </row>
    <row r="74" spans="10:11" x14ac:dyDescent="0.25">
      <c r="J74" s="168"/>
      <c r="K74" s="168"/>
    </row>
    <row r="75" spans="10:11" x14ac:dyDescent="0.25">
      <c r="J75" s="5"/>
      <c r="K75" s="20"/>
    </row>
    <row r="76" spans="10:11" x14ac:dyDescent="0.25">
      <c r="J76" s="168"/>
      <c r="K76" s="168"/>
    </row>
    <row r="77" spans="10:11" x14ac:dyDescent="0.25">
      <c r="J77" s="168"/>
      <c r="K77" s="168"/>
    </row>
    <row r="78" spans="10:11" x14ac:dyDescent="0.25">
      <c r="J78" s="168"/>
      <c r="K78" s="168"/>
    </row>
  </sheetData>
  <mergeCells count="6">
    <mergeCell ref="A21:D21"/>
    <mergeCell ref="J23:K23"/>
    <mergeCell ref="B3:D3"/>
    <mergeCell ref="A8:H8"/>
    <mergeCell ref="A12:C12"/>
    <mergeCell ref="A17:B17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4"/>
  <sheetViews>
    <sheetView showGridLines="0" topLeftCell="A46" zoomScaleNormal="100" workbookViewId="0">
      <selection activeCell="L8" sqref="L8"/>
    </sheetView>
  </sheetViews>
  <sheetFormatPr defaultRowHeight="15" x14ac:dyDescent="0.25"/>
  <cols>
    <col min="1" max="1" width="15.42578125" style="141" customWidth="1"/>
    <col min="2" max="2" width="9.28515625" style="141" customWidth="1"/>
    <col min="3" max="4" width="9.140625" style="141" customWidth="1"/>
    <col min="5" max="5" width="1" style="249" customWidth="1"/>
    <col min="6" max="6" width="9.140625" style="141" customWidth="1"/>
    <col min="7" max="7" width="1" style="141" customWidth="1"/>
    <col min="8" max="8" width="9.140625" style="141"/>
    <col min="9" max="12" width="9.140625" style="141" customWidth="1"/>
    <col min="13" max="13" width="12" style="141" customWidth="1"/>
    <col min="14" max="16384" width="9.140625" style="13"/>
  </cols>
  <sheetData>
    <row r="1" spans="1:13" x14ac:dyDescent="0.25">
      <c r="A1" s="47" t="s">
        <v>327</v>
      </c>
      <c r="B1" s="47"/>
      <c r="C1" s="47"/>
      <c r="D1" s="47"/>
      <c r="E1" s="47"/>
      <c r="F1" s="47"/>
      <c r="G1" s="47"/>
      <c r="H1" s="47"/>
    </row>
    <row r="2" spans="1:13" ht="15.75" thickBot="1" x14ac:dyDescent="0.3">
      <c r="A2" s="140"/>
      <c r="B2" s="140"/>
      <c r="C2" s="143"/>
      <c r="D2" s="140"/>
      <c r="E2" s="247"/>
      <c r="F2" s="140"/>
      <c r="G2" s="140"/>
      <c r="H2" s="140"/>
      <c r="I2" s="140"/>
      <c r="J2" s="140"/>
      <c r="K2" s="139"/>
      <c r="L2" s="139"/>
    </row>
    <row r="3" spans="1:13" ht="15" customHeight="1" x14ac:dyDescent="0.25">
      <c r="A3" s="144"/>
      <c r="B3" s="518" t="s">
        <v>19</v>
      </c>
      <c r="C3" s="518"/>
      <c r="D3" s="518"/>
      <c r="E3" s="245"/>
      <c r="F3" s="256" t="s">
        <v>20</v>
      </c>
      <c r="G3" s="34"/>
      <c r="H3" s="96"/>
      <c r="I3" s="145" t="s">
        <v>274</v>
      </c>
      <c r="J3" s="145"/>
      <c r="K3" s="34"/>
      <c r="L3" s="34"/>
    </row>
    <row r="4" spans="1:13" x14ac:dyDescent="0.25">
      <c r="A4" s="36"/>
      <c r="B4" s="270" t="s">
        <v>17</v>
      </c>
      <c r="C4" s="270" t="s">
        <v>270</v>
      </c>
      <c r="D4" s="270" t="s">
        <v>271</v>
      </c>
      <c r="E4" s="270"/>
      <c r="F4" s="270"/>
      <c r="G4" s="270"/>
      <c r="H4" s="270" t="s">
        <v>17</v>
      </c>
      <c r="I4" s="270" t="s">
        <v>270</v>
      </c>
      <c r="J4" s="270" t="s">
        <v>271</v>
      </c>
      <c r="K4" s="139"/>
      <c r="L4" s="34"/>
    </row>
    <row r="5" spans="1:13" x14ac:dyDescent="0.25">
      <c r="A5" s="147" t="s">
        <v>46</v>
      </c>
      <c r="B5" s="93">
        <v>12876</v>
      </c>
      <c r="C5" s="93">
        <v>7005</v>
      </c>
      <c r="D5" s="93">
        <v>5871</v>
      </c>
      <c r="E5" s="93"/>
      <c r="F5" s="93">
        <v>3062</v>
      </c>
      <c r="G5" s="144"/>
      <c r="H5" s="29">
        <v>23.780677228953088</v>
      </c>
      <c r="I5" s="29">
        <v>23.611705924339756</v>
      </c>
      <c r="J5" s="29">
        <v>23.982285811616418</v>
      </c>
      <c r="L5" s="147"/>
    </row>
    <row r="6" spans="1:13" x14ac:dyDescent="0.25">
      <c r="A6" s="144" t="s">
        <v>16</v>
      </c>
      <c r="B6" s="43">
        <v>772</v>
      </c>
      <c r="C6" s="43">
        <v>461</v>
      </c>
      <c r="D6" s="43">
        <v>311</v>
      </c>
      <c r="E6" s="43"/>
      <c r="F6" s="43">
        <v>303</v>
      </c>
      <c r="G6" s="144"/>
      <c r="H6" s="59">
        <v>39.248704663212436</v>
      </c>
      <c r="I6" s="59">
        <v>37.310195227765725</v>
      </c>
      <c r="J6" s="59">
        <v>42.122186495176848</v>
      </c>
      <c r="L6" s="26"/>
    </row>
    <row r="7" spans="1:13" ht="15.75" thickBot="1" x14ac:dyDescent="0.3">
      <c r="A7" s="149" t="s">
        <v>269</v>
      </c>
      <c r="B7" s="41">
        <v>12104</v>
      </c>
      <c r="C7" s="41">
        <v>6544</v>
      </c>
      <c r="D7" s="41">
        <v>5560</v>
      </c>
      <c r="E7" s="41"/>
      <c r="F7" s="41">
        <v>2759</v>
      </c>
      <c r="G7" s="149"/>
      <c r="H7" s="64">
        <v>22.794117647058822</v>
      </c>
      <c r="I7" s="64">
        <v>22.646699266503667</v>
      </c>
      <c r="J7" s="64">
        <v>22.967625899280574</v>
      </c>
      <c r="L7" s="150"/>
    </row>
    <row r="8" spans="1:13" x14ac:dyDescent="0.25">
      <c r="A8" s="515" t="s">
        <v>368</v>
      </c>
      <c r="B8" s="515"/>
      <c r="C8" s="515"/>
      <c r="D8" s="515"/>
      <c r="E8" s="515"/>
      <c r="F8" s="515"/>
      <c r="G8" s="515"/>
      <c r="H8" s="515"/>
      <c r="I8" s="144"/>
    </row>
    <row r="11" spans="1:13" x14ac:dyDescent="0.25">
      <c r="A11" s="517" t="s">
        <v>225</v>
      </c>
      <c r="B11" s="517"/>
      <c r="C11" s="517"/>
      <c r="D11" s="517"/>
      <c r="E11" s="517"/>
      <c r="F11" s="517"/>
      <c r="G11" s="517"/>
      <c r="H11" s="517"/>
      <c r="I11" s="517"/>
      <c r="J11" s="232"/>
      <c r="K11" s="232"/>
      <c r="L11" s="232"/>
      <c r="M11" s="343"/>
    </row>
    <row r="12" spans="1:13" ht="15.75" thickBot="1" x14ac:dyDescent="0.3">
      <c r="A12" s="344"/>
      <c r="B12" s="344"/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3"/>
    </row>
    <row r="13" spans="1:13" x14ac:dyDescent="0.25">
      <c r="A13" s="192"/>
      <c r="B13" s="192"/>
      <c r="C13" s="382"/>
      <c r="D13" s="193"/>
      <c r="E13" s="193"/>
      <c r="F13" s="193"/>
      <c r="G13" s="376"/>
      <c r="H13" s="521" t="s">
        <v>84</v>
      </c>
      <c r="I13" s="521"/>
      <c r="J13" s="521"/>
      <c r="K13" s="521"/>
      <c r="L13" s="521"/>
      <c r="M13" s="341"/>
    </row>
    <row r="14" spans="1:13" x14ac:dyDescent="0.25">
      <c r="A14" s="360" t="s">
        <v>372</v>
      </c>
      <c r="B14" s="360"/>
      <c r="C14" s="360" t="s">
        <v>0</v>
      </c>
      <c r="D14" s="360"/>
      <c r="E14" s="360"/>
      <c r="F14" s="340" t="s">
        <v>86</v>
      </c>
      <c r="G14" s="340"/>
      <c r="H14" s="153" t="s">
        <v>510</v>
      </c>
      <c r="I14" s="360"/>
      <c r="J14" s="153" t="s">
        <v>0</v>
      </c>
      <c r="K14" s="12"/>
      <c r="L14" s="361" t="s">
        <v>86</v>
      </c>
      <c r="M14" s="343"/>
    </row>
    <row r="15" spans="1:13" x14ac:dyDescent="0.25">
      <c r="A15" s="355" t="s">
        <v>210</v>
      </c>
      <c r="B15" s="355"/>
      <c r="C15" s="355" t="s">
        <v>163</v>
      </c>
      <c r="D15" s="355"/>
      <c r="E15" s="355"/>
      <c r="F15" s="380">
        <v>16295</v>
      </c>
      <c r="G15" s="380"/>
      <c r="H15" s="355" t="s">
        <v>211</v>
      </c>
      <c r="I15" s="376"/>
      <c r="J15" s="355" t="s">
        <v>137</v>
      </c>
      <c r="L15" s="363">
        <v>3260</v>
      </c>
      <c r="M15" s="343"/>
    </row>
    <row r="16" spans="1:13" x14ac:dyDescent="0.25">
      <c r="A16" s="355" t="s">
        <v>196</v>
      </c>
      <c r="B16" s="355"/>
      <c r="C16" s="355" t="s">
        <v>81</v>
      </c>
      <c r="D16" s="355"/>
      <c r="E16" s="355"/>
      <c r="F16" s="363">
        <v>16039</v>
      </c>
      <c r="G16" s="363"/>
      <c r="H16" s="355" t="s">
        <v>176</v>
      </c>
      <c r="I16" s="376"/>
      <c r="J16" s="355" t="s">
        <v>81</v>
      </c>
      <c r="L16" s="363">
        <v>3219.67</v>
      </c>
      <c r="M16" s="343"/>
    </row>
    <row r="17" spans="1:13" x14ac:dyDescent="0.25">
      <c r="A17" s="355" t="s">
        <v>126</v>
      </c>
      <c r="B17" s="355"/>
      <c r="C17" s="355" t="s">
        <v>92</v>
      </c>
      <c r="D17" s="355"/>
      <c r="E17" s="355"/>
      <c r="F17" s="363">
        <v>15404</v>
      </c>
      <c r="G17" s="363"/>
      <c r="H17" s="355" t="s">
        <v>164</v>
      </c>
      <c r="I17" s="376"/>
      <c r="J17" s="355" t="s">
        <v>100</v>
      </c>
      <c r="L17" s="363">
        <v>3851</v>
      </c>
      <c r="M17" s="343"/>
    </row>
    <row r="18" spans="1:13" x14ac:dyDescent="0.25">
      <c r="A18" s="355" t="s">
        <v>98</v>
      </c>
      <c r="B18" s="355"/>
      <c r="C18" s="355" t="s">
        <v>137</v>
      </c>
      <c r="D18" s="355"/>
      <c r="E18" s="355"/>
      <c r="F18" s="363">
        <v>11971</v>
      </c>
      <c r="G18" s="363"/>
      <c r="H18" s="355" t="s">
        <v>194</v>
      </c>
      <c r="I18" s="376"/>
      <c r="J18" s="355" t="s">
        <v>81</v>
      </c>
      <c r="L18" s="363">
        <v>1995.17</v>
      </c>
      <c r="M18" s="343"/>
    </row>
    <row r="19" spans="1:13" x14ac:dyDescent="0.25">
      <c r="A19" s="355" t="s">
        <v>212</v>
      </c>
      <c r="B19" s="355"/>
      <c r="C19" s="355" t="s">
        <v>482</v>
      </c>
      <c r="D19" s="355"/>
      <c r="E19" s="355"/>
      <c r="F19" s="363">
        <v>8150</v>
      </c>
      <c r="G19" s="363"/>
      <c r="H19" s="355" t="s">
        <v>211</v>
      </c>
      <c r="I19" s="376"/>
      <c r="J19" s="355" t="s">
        <v>137</v>
      </c>
      <c r="L19" s="363">
        <v>3260</v>
      </c>
      <c r="M19" s="343"/>
    </row>
    <row r="20" spans="1:13" ht="17.25" customHeight="1" x14ac:dyDescent="0.25">
      <c r="A20" s="355" t="s">
        <v>202</v>
      </c>
      <c r="B20" s="355"/>
      <c r="C20" s="355" t="s">
        <v>213</v>
      </c>
      <c r="D20" s="355"/>
      <c r="E20" s="355"/>
      <c r="F20" s="363">
        <v>8043.5</v>
      </c>
      <c r="G20" s="363"/>
      <c r="H20" s="355" t="s">
        <v>176</v>
      </c>
      <c r="I20" s="376"/>
      <c r="J20" s="355" t="s">
        <v>81</v>
      </c>
      <c r="L20" s="363">
        <v>3219.67</v>
      </c>
      <c r="M20" s="343"/>
    </row>
    <row r="21" spans="1:13" ht="15.75" customHeight="1" x14ac:dyDescent="0.25">
      <c r="A21" s="355" t="s">
        <v>195</v>
      </c>
      <c r="B21" s="355"/>
      <c r="C21" s="355" t="s">
        <v>92</v>
      </c>
      <c r="D21" s="355"/>
      <c r="E21" s="355"/>
      <c r="F21" s="363">
        <v>7701</v>
      </c>
      <c r="G21" s="363"/>
      <c r="H21" s="355" t="s">
        <v>214</v>
      </c>
      <c r="I21" s="376"/>
      <c r="J21" s="355" t="s">
        <v>81</v>
      </c>
      <c r="L21" s="363">
        <v>1925.26</v>
      </c>
      <c r="M21" s="343"/>
    </row>
    <row r="22" spans="1:13" x14ac:dyDescent="0.25">
      <c r="A22" s="355" t="s">
        <v>215</v>
      </c>
      <c r="B22" s="355"/>
      <c r="C22" s="355" t="s">
        <v>140</v>
      </c>
      <c r="D22" s="355"/>
      <c r="E22" s="355"/>
      <c r="F22" s="363">
        <v>7423</v>
      </c>
      <c r="G22" s="363"/>
      <c r="H22" s="355" t="s">
        <v>216</v>
      </c>
      <c r="I22" s="376"/>
      <c r="J22" s="355" t="s">
        <v>92</v>
      </c>
      <c r="L22" s="363">
        <v>1855.5</v>
      </c>
      <c r="M22" s="343"/>
    </row>
    <row r="23" spans="1:13" x14ac:dyDescent="0.25">
      <c r="A23" s="355" t="s">
        <v>217</v>
      </c>
      <c r="B23" s="355"/>
      <c r="C23" s="355" t="s">
        <v>218</v>
      </c>
      <c r="D23" s="355"/>
      <c r="E23" s="355"/>
      <c r="F23" s="363">
        <v>6693.5</v>
      </c>
      <c r="G23" s="363"/>
      <c r="H23" s="355" t="s">
        <v>102</v>
      </c>
      <c r="I23" s="376"/>
      <c r="J23" s="355" t="s">
        <v>138</v>
      </c>
      <c r="L23" s="363">
        <v>2230.66</v>
      </c>
      <c r="M23" s="343"/>
    </row>
    <row r="24" spans="1:13" ht="15" customHeight="1" x14ac:dyDescent="0.25">
      <c r="A24" s="355" t="s">
        <v>192</v>
      </c>
      <c r="B24" s="355"/>
      <c r="C24" s="355" t="s">
        <v>193</v>
      </c>
      <c r="D24" s="355"/>
      <c r="E24" s="355"/>
      <c r="F24" s="363">
        <v>5985.5</v>
      </c>
      <c r="G24" s="363"/>
      <c r="H24" s="355" t="s">
        <v>204</v>
      </c>
      <c r="I24" s="376"/>
      <c r="J24" s="355" t="s">
        <v>137</v>
      </c>
      <c r="L24" s="363">
        <v>2394.1999999999998</v>
      </c>
      <c r="M24" s="343"/>
    </row>
    <row r="25" spans="1:13" x14ac:dyDescent="0.25">
      <c r="A25" s="355" t="s">
        <v>219</v>
      </c>
      <c r="B25" s="355"/>
      <c r="C25" s="355" t="s">
        <v>137</v>
      </c>
      <c r="D25" s="355"/>
      <c r="E25" s="355"/>
      <c r="F25" s="363">
        <v>5431.67</v>
      </c>
      <c r="G25" s="363"/>
      <c r="H25" s="355" t="s">
        <v>211</v>
      </c>
      <c r="I25" s="376"/>
      <c r="J25" s="355" t="s">
        <v>137</v>
      </c>
      <c r="L25" s="363">
        <v>3260</v>
      </c>
      <c r="M25" s="343"/>
    </row>
    <row r="26" spans="1:13" x14ac:dyDescent="0.25">
      <c r="A26" s="355" t="s">
        <v>220</v>
      </c>
      <c r="B26" s="355"/>
      <c r="C26" s="355" t="s">
        <v>198</v>
      </c>
      <c r="D26" s="355"/>
      <c r="E26" s="355"/>
      <c r="F26" s="363">
        <v>5362.67</v>
      </c>
      <c r="G26" s="363"/>
      <c r="H26" s="355" t="s">
        <v>176</v>
      </c>
      <c r="I26" s="376"/>
      <c r="J26" s="355" t="s">
        <v>81</v>
      </c>
      <c r="L26" s="363">
        <v>3219.67</v>
      </c>
      <c r="M26" s="343"/>
    </row>
    <row r="27" spans="1:13" x14ac:dyDescent="0.25">
      <c r="A27" s="355" t="s">
        <v>221</v>
      </c>
      <c r="B27" s="355"/>
      <c r="C27" s="355" t="s">
        <v>92</v>
      </c>
      <c r="D27" s="355"/>
      <c r="E27" s="355"/>
      <c r="F27" s="363">
        <v>5134.33</v>
      </c>
      <c r="G27" s="363"/>
      <c r="H27" s="355" t="s">
        <v>442</v>
      </c>
      <c r="I27" s="376"/>
      <c r="J27" s="355" t="s">
        <v>100</v>
      </c>
      <c r="L27" s="363">
        <v>3080.4</v>
      </c>
      <c r="M27" s="343"/>
    </row>
    <row r="28" spans="1:13" x14ac:dyDescent="0.25">
      <c r="A28" s="355" t="s">
        <v>222</v>
      </c>
      <c r="B28" s="355"/>
      <c r="C28" s="355" t="s">
        <v>81</v>
      </c>
      <c r="D28" s="355"/>
      <c r="E28" s="355"/>
      <c r="F28" s="363">
        <v>4076.75</v>
      </c>
      <c r="G28" s="363"/>
      <c r="H28" s="355" t="s">
        <v>211</v>
      </c>
      <c r="I28" s="376"/>
      <c r="J28" s="355" t="s">
        <v>137</v>
      </c>
      <c r="L28" s="363">
        <v>3260</v>
      </c>
      <c r="M28" s="343"/>
    </row>
    <row r="29" spans="1:13" x14ac:dyDescent="0.25">
      <c r="A29" s="355" t="s">
        <v>205</v>
      </c>
      <c r="B29" s="355"/>
      <c r="C29" s="355" t="s">
        <v>180</v>
      </c>
      <c r="D29" s="355"/>
      <c r="E29" s="355"/>
      <c r="F29" s="363">
        <v>4021.58</v>
      </c>
      <c r="G29" s="363"/>
      <c r="H29" s="355" t="s">
        <v>176</v>
      </c>
      <c r="I29" s="376"/>
      <c r="J29" s="355" t="s">
        <v>81</v>
      </c>
      <c r="L29" s="363">
        <v>3219.67</v>
      </c>
      <c r="M29" s="343"/>
    </row>
    <row r="30" spans="1:13" ht="15.75" thickBot="1" x14ac:dyDescent="0.3">
      <c r="A30" s="368" t="s">
        <v>223</v>
      </c>
      <c r="B30" s="368"/>
      <c r="C30" s="368" t="s">
        <v>140</v>
      </c>
      <c r="D30" s="368"/>
      <c r="E30" s="368"/>
      <c r="F30" s="369">
        <v>3990.33</v>
      </c>
      <c r="G30" s="369"/>
      <c r="H30" s="368" t="s">
        <v>224</v>
      </c>
      <c r="I30" s="368"/>
      <c r="J30" s="368" t="s">
        <v>171</v>
      </c>
      <c r="K30" s="344"/>
      <c r="L30" s="365">
        <v>1330.01</v>
      </c>
      <c r="M30" s="343"/>
    </row>
    <row r="31" spans="1:13" x14ac:dyDescent="0.25">
      <c r="A31" s="358" t="s">
        <v>443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</row>
    <row r="32" spans="1:13" x14ac:dyDescent="0.25">
      <c r="A32" s="358" t="s">
        <v>328</v>
      </c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</row>
    <row r="33" spans="1:13" x14ac:dyDescent="0.25">
      <c r="A33" s="349"/>
      <c r="B33" s="349"/>
      <c r="C33" s="349"/>
      <c r="D33" s="348"/>
      <c r="E33" s="348"/>
      <c r="F33" s="348"/>
      <c r="G33" s="349"/>
      <c r="H33" s="349"/>
      <c r="I33" s="349"/>
      <c r="J33" s="349"/>
      <c r="K33" s="348"/>
      <c r="L33" s="348"/>
      <c r="M33" s="139"/>
    </row>
    <row r="34" spans="1:13" x14ac:dyDescent="0.25">
      <c r="A34" s="522"/>
      <c r="B34" s="522"/>
      <c r="C34" s="111"/>
      <c r="D34" s="516"/>
      <c r="E34" s="516"/>
      <c r="F34" s="516"/>
      <c r="G34" s="523"/>
      <c r="H34" s="523"/>
      <c r="I34" s="523"/>
      <c r="J34" s="181"/>
      <c r="K34" s="350"/>
      <c r="L34" s="350"/>
      <c r="M34" s="139"/>
    </row>
    <row r="35" spans="1:13" x14ac:dyDescent="0.25">
      <c r="A35" s="522"/>
      <c r="B35" s="522"/>
      <c r="C35" s="111"/>
      <c r="D35" s="516"/>
      <c r="E35" s="516"/>
      <c r="F35" s="516"/>
      <c r="G35" s="522"/>
      <c r="H35" s="522"/>
      <c r="I35" s="522"/>
      <c r="J35" s="111"/>
      <c r="K35" s="350"/>
      <c r="L35" s="350"/>
    </row>
    <row r="36" spans="1:13" x14ac:dyDescent="0.25">
      <c r="A36" s="522"/>
      <c r="B36" s="522"/>
      <c r="C36" s="111"/>
      <c r="D36" s="516"/>
      <c r="E36" s="516"/>
      <c r="F36" s="516"/>
      <c r="G36" s="522"/>
      <c r="H36" s="522"/>
      <c r="I36" s="522"/>
      <c r="J36" s="111"/>
      <c r="K36" s="350"/>
      <c r="L36" s="350"/>
      <c r="M36" s="139"/>
    </row>
    <row r="37" spans="1:13" x14ac:dyDescent="0.25">
      <c r="A37" s="522"/>
      <c r="B37" s="522"/>
      <c r="C37" s="111"/>
      <c r="D37" s="516"/>
      <c r="E37" s="516"/>
      <c r="F37" s="516"/>
      <c r="G37" s="522"/>
      <c r="H37" s="522"/>
      <c r="I37" s="522"/>
      <c r="J37" s="111"/>
      <c r="K37" s="350"/>
      <c r="L37" s="350"/>
      <c r="M37" s="139"/>
    </row>
    <row r="38" spans="1:13" x14ac:dyDescent="0.25">
      <c r="A38" s="522"/>
      <c r="B38" s="522"/>
      <c r="C38" s="111"/>
      <c r="D38" s="516"/>
      <c r="E38" s="516"/>
      <c r="F38" s="516"/>
      <c r="G38" s="522"/>
      <c r="H38" s="522"/>
      <c r="I38" s="522"/>
      <c r="J38" s="111"/>
      <c r="K38" s="350"/>
      <c r="L38" s="350"/>
      <c r="M38" s="148"/>
    </row>
    <row r="39" spans="1:13" x14ac:dyDescent="0.25">
      <c r="A39" s="523"/>
      <c r="B39" s="523"/>
      <c r="C39" s="181"/>
      <c r="D39" s="516"/>
      <c r="E39" s="516"/>
      <c r="F39" s="516"/>
      <c r="G39" s="522"/>
      <c r="H39" s="522"/>
      <c r="I39" s="522"/>
      <c r="J39" s="111"/>
      <c r="K39" s="350"/>
      <c r="L39" s="350"/>
      <c r="M39" s="148"/>
    </row>
    <row r="40" spans="1:13" x14ac:dyDescent="0.25">
      <c r="A40" s="522"/>
      <c r="B40" s="522"/>
      <c r="C40" s="111"/>
      <c r="D40" s="516"/>
      <c r="E40" s="516"/>
      <c r="F40" s="516"/>
      <c r="G40" s="522"/>
      <c r="H40" s="522"/>
      <c r="I40" s="522"/>
      <c r="J40" s="111"/>
      <c r="K40" s="350"/>
      <c r="L40" s="350"/>
      <c r="M40" s="6"/>
    </row>
    <row r="41" spans="1:13" x14ac:dyDescent="0.25">
      <c r="A41" s="522"/>
      <c r="B41" s="522"/>
      <c r="C41" s="111"/>
      <c r="D41" s="516"/>
      <c r="E41" s="516"/>
      <c r="F41" s="516"/>
      <c r="G41" s="522"/>
      <c r="H41" s="522"/>
      <c r="I41" s="522"/>
      <c r="J41" s="111"/>
      <c r="K41" s="350"/>
      <c r="L41" s="350"/>
      <c r="M41" s="148"/>
    </row>
    <row r="42" spans="1:13" x14ac:dyDescent="0.25">
      <c r="A42" s="522"/>
      <c r="B42" s="522"/>
      <c r="C42" s="111"/>
      <c r="D42" s="516"/>
      <c r="E42" s="516"/>
      <c r="F42" s="516"/>
      <c r="G42" s="522"/>
      <c r="H42" s="522"/>
      <c r="I42" s="522"/>
      <c r="J42" s="111"/>
      <c r="K42" s="350"/>
      <c r="L42" s="350"/>
      <c r="M42" s="148"/>
    </row>
    <row r="43" spans="1:13" x14ac:dyDescent="0.25">
      <c r="A43" s="522"/>
      <c r="B43" s="522"/>
      <c r="C43" s="111"/>
      <c r="D43" s="516"/>
      <c r="E43" s="516"/>
      <c r="F43" s="516"/>
      <c r="G43" s="523"/>
      <c r="H43" s="523"/>
      <c r="I43" s="523"/>
      <c r="J43" s="181"/>
      <c r="K43" s="350"/>
      <c r="L43" s="350"/>
      <c r="M43" s="148"/>
    </row>
    <row r="44" spans="1:13" x14ac:dyDescent="0.25">
      <c r="A44" s="522"/>
      <c r="B44" s="522"/>
      <c r="C44" s="111"/>
      <c r="D44" s="516"/>
      <c r="E44" s="516"/>
      <c r="F44" s="516"/>
      <c r="G44" s="522"/>
      <c r="H44" s="522"/>
      <c r="I44" s="522"/>
      <c r="J44" s="111"/>
      <c r="K44" s="350"/>
      <c r="L44" s="350"/>
      <c r="M44" s="148"/>
    </row>
    <row r="45" spans="1:13" x14ac:dyDescent="0.25">
      <c r="A45" s="522"/>
      <c r="B45" s="522"/>
      <c r="C45" s="111"/>
      <c r="D45" s="516"/>
      <c r="E45" s="516"/>
      <c r="F45" s="516"/>
      <c r="G45" s="522"/>
      <c r="H45" s="522"/>
      <c r="I45" s="522"/>
      <c r="J45" s="111"/>
      <c r="K45" s="350"/>
      <c r="L45" s="350"/>
      <c r="M45" s="148"/>
    </row>
    <row r="46" spans="1:13" x14ac:dyDescent="0.25">
      <c r="A46" s="522"/>
      <c r="B46" s="522"/>
      <c r="C46" s="111"/>
      <c r="D46" s="516"/>
      <c r="E46" s="516"/>
      <c r="F46" s="516"/>
      <c r="G46" s="522"/>
      <c r="H46" s="522"/>
      <c r="I46" s="522"/>
      <c r="J46" s="111"/>
      <c r="K46" s="350"/>
      <c r="L46" s="350"/>
      <c r="M46" s="148"/>
    </row>
    <row r="47" spans="1:13" x14ac:dyDescent="0.25">
      <c r="A47" s="522"/>
      <c r="B47" s="522"/>
      <c r="C47" s="111"/>
      <c r="D47" s="516"/>
      <c r="E47" s="516"/>
      <c r="F47" s="516"/>
      <c r="G47" s="522"/>
      <c r="H47" s="522"/>
      <c r="I47" s="522"/>
      <c r="J47" s="111"/>
      <c r="K47" s="350"/>
      <c r="L47" s="350"/>
      <c r="M47" s="148"/>
    </row>
    <row r="48" spans="1:13" x14ac:dyDescent="0.25">
      <c r="A48" s="519" t="s">
        <v>369</v>
      </c>
      <c r="B48" s="519"/>
      <c r="C48" s="519"/>
      <c r="D48" s="519"/>
      <c r="E48" s="519"/>
      <c r="F48" s="519"/>
      <c r="G48" s="519"/>
      <c r="H48" s="519"/>
      <c r="I48" s="519"/>
      <c r="J48" s="111"/>
      <c r="K48" s="350"/>
      <c r="L48" s="350"/>
      <c r="M48" s="148"/>
    </row>
    <row r="49" spans="1:13" x14ac:dyDescent="0.25">
      <c r="A49" s="522"/>
      <c r="B49" s="522"/>
      <c r="C49" s="111"/>
      <c r="D49" s="516"/>
      <c r="E49" s="516"/>
      <c r="F49" s="516"/>
      <c r="G49" s="522"/>
      <c r="H49" s="522"/>
      <c r="I49" s="522"/>
      <c r="J49" s="111"/>
      <c r="K49" s="350"/>
      <c r="L49" s="350"/>
      <c r="M49" s="148"/>
    </row>
    <row r="50" spans="1:13" x14ac:dyDescent="0.25">
      <c r="I50" s="139"/>
      <c r="J50" s="148"/>
      <c r="K50" s="379"/>
      <c r="L50" s="379"/>
      <c r="M50" s="148"/>
    </row>
    <row r="51" spans="1:13" x14ac:dyDescent="0.25">
      <c r="I51" s="139"/>
      <c r="J51" s="148"/>
      <c r="K51" s="379"/>
      <c r="L51" s="379"/>
      <c r="M51" s="148"/>
    </row>
    <row r="52" spans="1:13" x14ac:dyDescent="0.25">
      <c r="I52" s="139"/>
      <c r="J52" s="148"/>
      <c r="K52" s="379"/>
      <c r="L52" s="379"/>
      <c r="M52" s="148"/>
    </row>
    <row r="53" spans="1:13" x14ac:dyDescent="0.25">
      <c r="J53" s="148"/>
      <c r="K53" s="379"/>
      <c r="L53" s="379"/>
      <c r="M53" s="148"/>
    </row>
    <row r="54" spans="1:13" x14ac:dyDescent="0.25">
      <c r="J54" s="148"/>
      <c r="K54" s="379"/>
      <c r="L54" s="379"/>
      <c r="M54" s="148"/>
    </row>
    <row r="55" spans="1:13" x14ac:dyDescent="0.25">
      <c r="J55" s="148"/>
      <c r="K55" s="379"/>
      <c r="L55" s="379"/>
      <c r="M55" s="148"/>
    </row>
    <row r="56" spans="1:13" x14ac:dyDescent="0.25">
      <c r="J56" s="148"/>
      <c r="K56" s="379"/>
      <c r="L56" s="379"/>
      <c r="M56" s="148"/>
    </row>
    <row r="57" spans="1:13" x14ac:dyDescent="0.25">
      <c r="J57" s="148"/>
      <c r="K57" s="148"/>
      <c r="L57" s="148"/>
      <c r="M57" s="148"/>
    </row>
    <row r="58" spans="1:13" x14ac:dyDescent="0.25">
      <c r="J58" s="148"/>
      <c r="K58" s="148"/>
      <c r="L58" s="148"/>
      <c r="M58" s="148"/>
    </row>
    <row r="59" spans="1:13" x14ac:dyDescent="0.25">
      <c r="J59" s="148"/>
      <c r="K59" s="148"/>
      <c r="L59" s="148"/>
      <c r="M59" s="148"/>
    </row>
    <row r="60" spans="1:13" x14ac:dyDescent="0.25">
      <c r="J60" s="148"/>
      <c r="K60" s="148"/>
      <c r="L60" s="148"/>
      <c r="M60" s="148"/>
    </row>
    <row r="61" spans="1:13" x14ac:dyDescent="0.25">
      <c r="J61" s="148"/>
      <c r="K61" s="148"/>
      <c r="L61" s="148"/>
      <c r="M61" s="148"/>
    </row>
    <row r="62" spans="1:13" x14ac:dyDescent="0.25">
      <c r="J62" s="148"/>
      <c r="K62" s="148"/>
      <c r="L62" s="148"/>
      <c r="M62" s="148"/>
    </row>
    <row r="63" spans="1:13" x14ac:dyDescent="0.25">
      <c r="J63" s="148"/>
      <c r="K63" s="148"/>
      <c r="L63" s="148"/>
      <c r="M63" s="148"/>
    </row>
    <row r="64" spans="1:13" x14ac:dyDescent="0.25">
      <c r="A64" s="146" t="s">
        <v>441</v>
      </c>
      <c r="E64" s="141"/>
      <c r="J64" s="148"/>
      <c r="K64" s="148"/>
      <c r="L64" s="148"/>
      <c r="M64" s="148"/>
    </row>
    <row r="65" spans="1:13" x14ac:dyDescent="0.25">
      <c r="A65" s="524" t="s">
        <v>466</v>
      </c>
      <c r="B65" s="524"/>
      <c r="C65" s="524"/>
      <c r="D65" s="524"/>
      <c r="E65" s="524"/>
      <c r="F65" s="524"/>
      <c r="G65" s="524"/>
      <c r="H65" s="524"/>
      <c r="J65" s="148"/>
      <c r="K65" s="148"/>
      <c r="L65" s="148"/>
      <c r="M65" s="148"/>
    </row>
    <row r="66" spans="1:13" x14ac:dyDescent="0.25">
      <c r="A66" s="414"/>
      <c r="B66" s="414"/>
      <c r="C66" s="414"/>
      <c r="D66" s="414"/>
      <c r="E66" s="414"/>
      <c r="F66" s="414"/>
      <c r="G66" s="414"/>
      <c r="H66" s="414"/>
      <c r="J66" s="148"/>
      <c r="K66" s="148"/>
      <c r="L66" s="148"/>
      <c r="M66" s="148"/>
    </row>
    <row r="67" spans="1:13" x14ac:dyDescent="0.25">
      <c r="J67" s="148"/>
      <c r="K67" s="148"/>
      <c r="L67" s="148"/>
      <c r="M67" s="148"/>
    </row>
    <row r="68" spans="1:13" ht="15" customHeight="1" x14ac:dyDescent="0.25">
      <c r="J68" s="148"/>
      <c r="K68" s="148"/>
      <c r="L68" s="148"/>
      <c r="M68" s="148"/>
    </row>
    <row r="69" spans="1:13" x14ac:dyDescent="0.25">
      <c r="J69" s="148"/>
      <c r="K69" s="148"/>
      <c r="L69" s="148"/>
      <c r="M69" s="148"/>
    </row>
    <row r="70" spans="1:13" x14ac:dyDescent="0.25">
      <c r="J70" s="148"/>
      <c r="K70" s="148"/>
      <c r="L70" s="148"/>
      <c r="M70" s="148"/>
    </row>
    <row r="71" spans="1:13" x14ac:dyDescent="0.25">
      <c r="J71" s="148"/>
      <c r="K71" s="148"/>
      <c r="L71" s="148"/>
      <c r="M71" s="148"/>
    </row>
    <row r="72" spans="1:13" x14ac:dyDescent="0.25">
      <c r="J72" s="148"/>
      <c r="K72" s="148"/>
      <c r="L72" s="148"/>
      <c r="M72" s="148"/>
    </row>
    <row r="73" spans="1:13" x14ac:dyDescent="0.25">
      <c r="J73" s="148"/>
      <c r="K73" s="148"/>
      <c r="L73" s="148"/>
      <c r="M73" s="148"/>
    </row>
    <row r="74" spans="1:13" x14ac:dyDescent="0.25">
      <c r="J74" s="148"/>
      <c r="K74" s="148"/>
      <c r="L74" s="148"/>
      <c r="M74" s="148"/>
    </row>
    <row r="75" spans="1:13" x14ac:dyDescent="0.25">
      <c r="J75" s="148"/>
      <c r="K75" s="148"/>
      <c r="L75" s="148"/>
      <c r="M75" s="148"/>
    </row>
    <row r="76" spans="1:13" x14ac:dyDescent="0.25">
      <c r="J76" s="148"/>
      <c r="K76" s="148"/>
      <c r="L76" s="148"/>
      <c r="M76" s="148"/>
    </row>
    <row r="77" spans="1:13" x14ac:dyDescent="0.25">
      <c r="J77" s="148"/>
      <c r="K77" s="148"/>
      <c r="L77" s="148"/>
      <c r="M77" s="148"/>
    </row>
    <row r="78" spans="1:13" x14ac:dyDescent="0.25">
      <c r="J78" s="148"/>
      <c r="K78" s="148"/>
      <c r="L78" s="148"/>
      <c r="M78" s="148"/>
    </row>
    <row r="79" spans="1:13" x14ac:dyDescent="0.25">
      <c r="J79" s="148"/>
      <c r="K79" s="148"/>
      <c r="L79" s="148"/>
      <c r="M79" s="148"/>
    </row>
    <row r="80" spans="1:13" x14ac:dyDescent="0.25">
      <c r="J80" s="148"/>
      <c r="K80" s="148"/>
      <c r="L80" s="148"/>
      <c r="M80" s="148"/>
    </row>
    <row r="81" spans="10:13" x14ac:dyDescent="0.25">
      <c r="J81" s="5"/>
      <c r="K81" s="20"/>
      <c r="L81" s="20"/>
      <c r="M81" s="20"/>
    </row>
    <row r="82" spans="10:13" x14ac:dyDescent="0.25">
      <c r="J82" s="148"/>
      <c r="K82" s="148"/>
      <c r="L82" s="148"/>
      <c r="M82" s="148"/>
    </row>
    <row r="83" spans="10:13" x14ac:dyDescent="0.25">
      <c r="J83" s="148"/>
      <c r="K83" s="148"/>
      <c r="L83" s="148"/>
      <c r="M83" s="148"/>
    </row>
    <row r="84" spans="10:13" x14ac:dyDescent="0.25">
      <c r="J84" s="148"/>
      <c r="K84" s="148"/>
      <c r="L84" s="148"/>
      <c r="M84" s="148"/>
    </row>
  </sheetData>
  <mergeCells count="51">
    <mergeCell ref="A47:B47"/>
    <mergeCell ref="D47:F47"/>
    <mergeCell ref="G47:I47"/>
    <mergeCell ref="A48:I48"/>
    <mergeCell ref="A65:H65"/>
    <mergeCell ref="A49:B49"/>
    <mergeCell ref="D49:F49"/>
    <mergeCell ref="G49:I49"/>
    <mergeCell ref="A44:B44"/>
    <mergeCell ref="D44:F44"/>
    <mergeCell ref="D46:F46"/>
    <mergeCell ref="G46:I46"/>
    <mergeCell ref="A46:B46"/>
    <mergeCell ref="A40:B40"/>
    <mergeCell ref="D40:F40"/>
    <mergeCell ref="G40:I40"/>
    <mergeCell ref="A45:B45"/>
    <mergeCell ref="D45:F45"/>
    <mergeCell ref="G45:I45"/>
    <mergeCell ref="A41:B41"/>
    <mergeCell ref="D41:F41"/>
    <mergeCell ref="G41:I41"/>
    <mergeCell ref="G44:I44"/>
    <mergeCell ref="D42:F42"/>
    <mergeCell ref="G42:I42"/>
    <mergeCell ref="A42:B42"/>
    <mergeCell ref="A43:B43"/>
    <mergeCell ref="D43:F43"/>
    <mergeCell ref="G43:I43"/>
    <mergeCell ref="A37:B37"/>
    <mergeCell ref="D37:F37"/>
    <mergeCell ref="G37:I37"/>
    <mergeCell ref="A39:B39"/>
    <mergeCell ref="D39:F39"/>
    <mergeCell ref="G39:I39"/>
    <mergeCell ref="B3:D3"/>
    <mergeCell ref="A8:H8"/>
    <mergeCell ref="A11:I11"/>
    <mergeCell ref="H13:L13"/>
    <mergeCell ref="A38:B38"/>
    <mergeCell ref="D38:F38"/>
    <mergeCell ref="G38:I38"/>
    <mergeCell ref="A35:B35"/>
    <mergeCell ref="D35:F35"/>
    <mergeCell ref="G35:I35"/>
    <mergeCell ref="A36:B36"/>
    <mergeCell ref="D36:F36"/>
    <mergeCell ref="G36:I36"/>
    <mergeCell ref="A34:B34"/>
    <mergeCell ref="D34:F34"/>
    <mergeCell ref="G34:I34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33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3"/>
  <sheetViews>
    <sheetView showGridLines="0" topLeftCell="A10" zoomScaleNormal="100" workbookViewId="0">
      <selection activeCell="L8" sqref="L8"/>
    </sheetView>
  </sheetViews>
  <sheetFormatPr defaultRowHeight="15" x14ac:dyDescent="0.25"/>
  <cols>
    <col min="1" max="1" width="15.42578125" style="141" customWidth="1"/>
    <col min="2" max="4" width="9.140625" style="141" customWidth="1"/>
    <col min="5" max="5" width="0.85546875" style="249" customWidth="1"/>
    <col min="6" max="6" width="9.140625" style="141" customWidth="1"/>
    <col min="7" max="7" width="0.85546875" style="141" customWidth="1"/>
    <col min="8" max="8" width="9.140625" style="141"/>
    <col min="9" max="11" width="9.140625" style="141" customWidth="1"/>
    <col min="12" max="12" width="9" style="141" customWidth="1"/>
    <col min="14" max="16384" width="9.140625" style="13"/>
  </cols>
  <sheetData>
    <row r="1" spans="1:12" x14ac:dyDescent="0.25">
      <c r="A1" s="47" t="s">
        <v>324</v>
      </c>
      <c r="B1" s="47"/>
      <c r="C1" s="47"/>
      <c r="D1" s="47"/>
      <c r="E1" s="47"/>
      <c r="F1" s="47"/>
      <c r="G1" s="47"/>
      <c r="H1" s="47"/>
      <c r="I1" s="47"/>
    </row>
    <row r="2" spans="1:12" ht="15" customHeight="1" thickBot="1" x14ac:dyDescent="0.3">
      <c r="A2" s="344"/>
      <c r="B2" s="344"/>
      <c r="C2" s="373"/>
      <c r="D2" s="344"/>
      <c r="E2" s="344"/>
      <c r="F2" s="344"/>
      <c r="G2" s="344"/>
      <c r="H2" s="344"/>
      <c r="I2" s="344"/>
      <c r="J2" s="344"/>
      <c r="K2" s="139"/>
      <c r="L2" s="139"/>
    </row>
    <row r="3" spans="1:12" ht="15" customHeight="1" x14ac:dyDescent="0.25">
      <c r="A3" s="376"/>
      <c r="B3" s="521" t="s">
        <v>19</v>
      </c>
      <c r="C3" s="521"/>
      <c r="D3" s="521"/>
      <c r="E3" s="341"/>
      <c r="F3" s="356" t="s">
        <v>20</v>
      </c>
      <c r="G3" s="341"/>
      <c r="H3" s="91"/>
      <c r="I3" s="362" t="s">
        <v>274</v>
      </c>
      <c r="J3" s="362"/>
      <c r="K3" s="34"/>
      <c r="L3" s="34"/>
    </row>
    <row r="4" spans="1:12" x14ac:dyDescent="0.25">
      <c r="A4" s="360"/>
      <c r="B4" s="340" t="s">
        <v>17</v>
      </c>
      <c r="C4" s="340" t="s">
        <v>270</v>
      </c>
      <c r="D4" s="340" t="s">
        <v>271</v>
      </c>
      <c r="E4" s="340"/>
      <c r="F4" s="340"/>
      <c r="G4" s="340"/>
      <c r="H4" s="340" t="s">
        <v>17</v>
      </c>
      <c r="I4" s="340" t="s">
        <v>270</v>
      </c>
      <c r="J4" s="340" t="s">
        <v>271</v>
      </c>
      <c r="K4" s="139"/>
      <c r="L4" s="34"/>
    </row>
    <row r="5" spans="1:12" x14ac:dyDescent="0.25">
      <c r="A5" s="375" t="s">
        <v>46</v>
      </c>
      <c r="B5" s="38">
        <v>13135</v>
      </c>
      <c r="C5" s="38">
        <v>7166</v>
      </c>
      <c r="D5" s="38">
        <v>5969</v>
      </c>
      <c r="E5" s="38"/>
      <c r="F5" s="38">
        <v>4760</v>
      </c>
      <c r="G5" s="376"/>
      <c r="H5" s="29">
        <v>36.239055957365821</v>
      </c>
      <c r="I5" s="29">
        <v>33.868266815517721</v>
      </c>
      <c r="J5" s="29">
        <v>39.085273915228683</v>
      </c>
      <c r="L5" s="147"/>
    </row>
    <row r="6" spans="1:12" ht="15" customHeight="1" x14ac:dyDescent="0.25">
      <c r="A6" s="376" t="s">
        <v>16</v>
      </c>
      <c r="B6" s="39">
        <v>823</v>
      </c>
      <c r="C6" s="39">
        <v>496</v>
      </c>
      <c r="D6" s="39">
        <v>327</v>
      </c>
      <c r="E6" s="39"/>
      <c r="F6" s="39">
        <v>414</v>
      </c>
      <c r="G6" s="376"/>
      <c r="H6" s="26">
        <v>50.303766707168897</v>
      </c>
      <c r="I6" s="26">
        <v>48.991935483870968</v>
      </c>
      <c r="J6" s="26">
        <v>52.293577981651374</v>
      </c>
      <c r="L6" s="26"/>
    </row>
    <row r="7" spans="1:12" ht="15" customHeight="1" thickBot="1" x14ac:dyDescent="0.3">
      <c r="A7" s="368" t="s">
        <v>269</v>
      </c>
      <c r="B7" s="41">
        <v>12312</v>
      </c>
      <c r="C7" s="41">
        <v>6670</v>
      </c>
      <c r="D7" s="41">
        <v>5642</v>
      </c>
      <c r="E7" s="41"/>
      <c r="F7" s="41">
        <v>4346</v>
      </c>
      <c r="G7" s="368"/>
      <c r="H7" s="64">
        <v>35.298895386614689</v>
      </c>
      <c r="I7" s="64">
        <v>32.743628185907049</v>
      </c>
      <c r="J7" s="64">
        <v>38.319744771357669</v>
      </c>
      <c r="L7" s="150"/>
    </row>
    <row r="8" spans="1:12" x14ac:dyDescent="0.25">
      <c r="A8" s="515" t="s">
        <v>325</v>
      </c>
      <c r="B8" s="515"/>
      <c r="C8" s="515"/>
      <c r="D8" s="515"/>
      <c r="E8" s="515"/>
      <c r="F8" s="515"/>
      <c r="G8" s="515"/>
      <c r="H8" s="515"/>
      <c r="I8" s="144"/>
    </row>
    <row r="9" spans="1:12" ht="12.75" customHeight="1" x14ac:dyDescent="0.25"/>
    <row r="10" spans="1:12" ht="12.75" customHeight="1" x14ac:dyDescent="0.25">
      <c r="A10" s="142"/>
      <c r="B10" s="142"/>
      <c r="C10" s="142"/>
    </row>
    <row r="11" spans="1:12" x14ac:dyDescent="0.25">
      <c r="A11" s="352" t="s">
        <v>326</v>
      </c>
      <c r="B11" s="352"/>
      <c r="C11" s="352"/>
      <c r="D11" s="352"/>
      <c r="E11" s="352"/>
      <c r="F11" s="352"/>
    </row>
    <row r="12" spans="1:12" ht="15" customHeight="1" thickBot="1" x14ac:dyDescent="0.3">
      <c r="A12" s="344"/>
      <c r="B12" s="344"/>
      <c r="C12" s="344"/>
      <c r="D12" s="344"/>
      <c r="E12" s="344"/>
      <c r="F12" s="344"/>
    </row>
    <row r="13" spans="1:12" x14ac:dyDescent="0.25">
      <c r="A13" s="360" t="s">
        <v>85</v>
      </c>
      <c r="B13" s="96"/>
      <c r="C13" s="91" t="s">
        <v>0</v>
      </c>
      <c r="D13" s="96"/>
      <c r="E13" s="96"/>
      <c r="F13" s="340" t="s">
        <v>511</v>
      </c>
    </row>
    <row r="14" spans="1:12" ht="15" customHeight="1" thickBot="1" x14ac:dyDescent="0.3">
      <c r="A14" s="186" t="s">
        <v>148</v>
      </c>
      <c r="B14" s="344"/>
      <c r="C14" s="368" t="s">
        <v>1</v>
      </c>
      <c r="D14" s="344"/>
      <c r="E14" s="344"/>
      <c r="F14" s="287">
        <v>3715.5</v>
      </c>
    </row>
    <row r="15" spans="1:12" x14ac:dyDescent="0.25">
      <c r="A15" s="134" t="s">
        <v>284</v>
      </c>
      <c r="B15" s="345"/>
      <c r="C15" s="345"/>
      <c r="D15" s="345"/>
      <c r="E15" s="345"/>
      <c r="F15" s="345"/>
    </row>
    <row r="16" spans="1:12" x14ac:dyDescent="0.25">
      <c r="A16" s="519" t="s">
        <v>207</v>
      </c>
      <c r="B16" s="519"/>
      <c r="C16" s="519"/>
    </row>
    <row r="17" spans="1:12" ht="12.75" customHeight="1" x14ac:dyDescent="0.25"/>
    <row r="18" spans="1:12" ht="12.75" customHeight="1" x14ac:dyDescent="0.25"/>
    <row r="19" spans="1:12" x14ac:dyDescent="0.25">
      <c r="A19" s="352" t="s">
        <v>209</v>
      </c>
      <c r="B19" s="352"/>
      <c r="C19" s="352"/>
      <c r="D19" s="352"/>
      <c r="E19" s="352"/>
      <c r="F19" s="352"/>
      <c r="G19" s="345"/>
      <c r="H19" s="345"/>
      <c r="I19" s="345"/>
      <c r="J19" s="345"/>
      <c r="K19" s="345"/>
      <c r="L19" s="345"/>
    </row>
    <row r="20" spans="1:12" ht="15" customHeight="1" thickBot="1" x14ac:dyDescent="0.3">
      <c r="A20" s="344"/>
      <c r="B20" s="344"/>
      <c r="C20" s="344"/>
      <c r="D20" s="344"/>
      <c r="E20" s="344"/>
      <c r="F20" s="344"/>
      <c r="G20" s="344"/>
      <c r="H20" s="344"/>
      <c r="I20" s="344"/>
      <c r="J20" s="344"/>
      <c r="K20" s="344"/>
      <c r="L20" s="344"/>
    </row>
    <row r="21" spans="1:12" x14ac:dyDescent="0.25">
      <c r="A21" s="192"/>
      <c r="B21" s="192"/>
      <c r="C21" s="382"/>
      <c r="D21" s="193"/>
      <c r="E21" s="356"/>
      <c r="F21" s="376"/>
      <c r="G21" s="376"/>
      <c r="H21" s="521" t="s">
        <v>84</v>
      </c>
      <c r="I21" s="521"/>
      <c r="J21" s="521"/>
      <c r="K21" s="521"/>
      <c r="L21" s="521"/>
    </row>
    <row r="22" spans="1:12" ht="15" customHeight="1" x14ac:dyDescent="0.25">
      <c r="A22" s="360" t="s">
        <v>372</v>
      </c>
      <c r="B22" s="360"/>
      <c r="C22" s="360" t="s">
        <v>0</v>
      </c>
      <c r="D22" s="4"/>
      <c r="E22" s="360"/>
      <c r="F22" s="340" t="s">
        <v>86</v>
      </c>
      <c r="G22" s="360"/>
      <c r="H22" s="153" t="s">
        <v>510</v>
      </c>
      <c r="I22" s="12"/>
      <c r="J22" s="407" t="s">
        <v>0</v>
      </c>
      <c r="K22" s="12"/>
      <c r="L22" s="364" t="s">
        <v>86</v>
      </c>
    </row>
    <row r="23" spans="1:12" x14ac:dyDescent="0.25">
      <c r="A23" s="355" t="s">
        <v>192</v>
      </c>
      <c r="B23" s="355"/>
      <c r="C23" s="355" t="s">
        <v>193</v>
      </c>
      <c r="E23" s="355"/>
      <c r="F23" s="363">
        <v>17327.5</v>
      </c>
      <c r="G23" s="376"/>
      <c r="H23" s="355" t="s">
        <v>194</v>
      </c>
      <c r="J23" s="355" t="s">
        <v>81</v>
      </c>
      <c r="L23" s="363">
        <v>3464.87</v>
      </c>
    </row>
    <row r="24" spans="1:12" x14ac:dyDescent="0.25">
      <c r="A24" s="355" t="s">
        <v>195</v>
      </c>
      <c r="B24" s="355"/>
      <c r="C24" s="355" t="s">
        <v>92</v>
      </c>
      <c r="E24" s="355"/>
      <c r="F24" s="363">
        <v>17020</v>
      </c>
      <c r="G24" s="376"/>
      <c r="H24" s="355" t="s">
        <v>126</v>
      </c>
      <c r="J24" s="355" t="s">
        <v>92</v>
      </c>
      <c r="L24" s="363">
        <v>3405.13</v>
      </c>
    </row>
    <row r="25" spans="1:12" x14ac:dyDescent="0.25">
      <c r="A25" s="355" t="s">
        <v>168</v>
      </c>
      <c r="B25" s="355"/>
      <c r="C25" s="355" t="s">
        <v>169</v>
      </c>
      <c r="E25" s="355"/>
      <c r="F25" s="363">
        <v>16409.5</v>
      </c>
      <c r="G25" s="376"/>
      <c r="H25" s="355" t="s">
        <v>176</v>
      </c>
      <c r="J25" s="355" t="s">
        <v>81</v>
      </c>
      <c r="L25" s="363">
        <v>3282.13</v>
      </c>
    </row>
    <row r="26" spans="1:12" x14ac:dyDescent="0.25">
      <c r="A26" s="355" t="s">
        <v>446</v>
      </c>
      <c r="B26" s="355"/>
      <c r="C26" s="355" t="s">
        <v>142</v>
      </c>
      <c r="E26" s="355"/>
      <c r="F26" s="363">
        <v>10313</v>
      </c>
      <c r="G26" s="376"/>
      <c r="H26" s="355" t="s">
        <v>444</v>
      </c>
      <c r="J26" s="355" t="s">
        <v>81</v>
      </c>
      <c r="L26" s="363">
        <v>3437.67</v>
      </c>
    </row>
    <row r="27" spans="1:12" x14ac:dyDescent="0.25">
      <c r="A27" s="355" t="s">
        <v>98</v>
      </c>
      <c r="B27" s="355"/>
      <c r="C27" s="355" t="s">
        <v>137</v>
      </c>
      <c r="E27" s="355"/>
      <c r="F27" s="363">
        <v>8663.5</v>
      </c>
      <c r="G27" s="376"/>
      <c r="H27" s="355" t="s">
        <v>194</v>
      </c>
      <c r="J27" s="355" t="s">
        <v>81</v>
      </c>
      <c r="L27" s="363">
        <v>3464.87</v>
      </c>
    </row>
    <row r="28" spans="1:12" x14ac:dyDescent="0.25">
      <c r="A28" s="351" t="s">
        <v>148</v>
      </c>
      <c r="B28" s="351"/>
      <c r="C28" s="351" t="s">
        <v>1</v>
      </c>
      <c r="E28" s="525">
        <v>8511</v>
      </c>
      <c r="F28" s="525"/>
      <c r="G28" s="376"/>
      <c r="H28" s="355" t="s">
        <v>126</v>
      </c>
      <c r="J28" s="355" t="s">
        <v>92</v>
      </c>
      <c r="L28" s="363">
        <v>3405.13</v>
      </c>
    </row>
    <row r="29" spans="1:12" x14ac:dyDescent="0.25">
      <c r="A29" s="355" t="s">
        <v>196</v>
      </c>
      <c r="B29" s="355"/>
      <c r="C29" s="355" t="s">
        <v>81</v>
      </c>
      <c r="E29" s="355"/>
      <c r="F29" s="363">
        <v>8205.5</v>
      </c>
      <c r="G29" s="376"/>
      <c r="H29" s="355" t="s">
        <v>176</v>
      </c>
      <c r="J29" s="355" t="s">
        <v>81</v>
      </c>
      <c r="L29" s="363">
        <v>3282.13</v>
      </c>
    </row>
    <row r="30" spans="1:12" x14ac:dyDescent="0.25">
      <c r="A30" s="355" t="s">
        <v>146</v>
      </c>
      <c r="B30" s="355"/>
      <c r="C30" s="355" t="s">
        <v>140</v>
      </c>
      <c r="E30" s="355"/>
      <c r="F30" s="363">
        <v>7767</v>
      </c>
      <c r="G30" s="376"/>
      <c r="H30" s="355" t="s">
        <v>197</v>
      </c>
      <c r="J30" s="355" t="s">
        <v>198</v>
      </c>
      <c r="L30" s="363">
        <v>2590</v>
      </c>
    </row>
    <row r="31" spans="1:12" x14ac:dyDescent="0.25">
      <c r="A31" s="355" t="s">
        <v>199</v>
      </c>
      <c r="B31" s="355"/>
      <c r="C31" s="355" t="s">
        <v>92</v>
      </c>
      <c r="E31" s="355"/>
      <c r="F31" s="363">
        <v>7115.83</v>
      </c>
      <c r="G31" s="376"/>
      <c r="H31" s="355" t="s">
        <v>147</v>
      </c>
      <c r="J31" s="355" t="s">
        <v>200</v>
      </c>
      <c r="L31" s="363">
        <v>3557.33</v>
      </c>
    </row>
    <row r="32" spans="1:12" x14ac:dyDescent="0.25">
      <c r="A32" s="355" t="s">
        <v>186</v>
      </c>
      <c r="B32" s="355"/>
      <c r="C32" s="355" t="s">
        <v>81</v>
      </c>
      <c r="E32" s="355"/>
      <c r="F32" s="363">
        <v>5776.33</v>
      </c>
      <c r="G32" s="376"/>
      <c r="H32" s="355" t="s">
        <v>201</v>
      </c>
      <c r="J32" s="355" t="s">
        <v>104</v>
      </c>
      <c r="L32" s="363">
        <v>2165.4</v>
      </c>
    </row>
    <row r="33" spans="1:12" x14ac:dyDescent="0.25">
      <c r="A33" s="355" t="s">
        <v>164</v>
      </c>
      <c r="B33" s="355"/>
      <c r="C33" s="355" t="s">
        <v>100</v>
      </c>
      <c r="E33" s="355"/>
      <c r="F33" s="363">
        <v>5673.5</v>
      </c>
      <c r="G33" s="376"/>
      <c r="H33" s="355" t="s">
        <v>126</v>
      </c>
      <c r="J33" s="355" t="s">
        <v>92</v>
      </c>
      <c r="L33" s="363">
        <v>3405.13</v>
      </c>
    </row>
    <row r="34" spans="1:12" x14ac:dyDescent="0.25">
      <c r="A34" s="355" t="s">
        <v>202</v>
      </c>
      <c r="B34" s="355"/>
      <c r="C34" s="355" t="s">
        <v>203</v>
      </c>
      <c r="E34" s="355"/>
      <c r="F34" s="363">
        <v>5469.67</v>
      </c>
      <c r="G34" s="376"/>
      <c r="H34" s="355" t="s">
        <v>176</v>
      </c>
      <c r="J34" s="355" t="s">
        <v>81</v>
      </c>
      <c r="L34" s="363">
        <v>3282.13</v>
      </c>
    </row>
    <row r="35" spans="1:12" x14ac:dyDescent="0.25">
      <c r="A35" s="355" t="s">
        <v>156</v>
      </c>
      <c r="B35" s="355"/>
      <c r="C35" s="355" t="s">
        <v>178</v>
      </c>
      <c r="E35" s="355"/>
      <c r="F35" s="363">
        <v>5158</v>
      </c>
      <c r="G35" s="376"/>
      <c r="H35" s="355" t="s">
        <v>445</v>
      </c>
      <c r="J35" s="355" t="s">
        <v>81</v>
      </c>
      <c r="L35" s="363">
        <v>1289.0999999999999</v>
      </c>
    </row>
    <row r="36" spans="1:12" x14ac:dyDescent="0.25">
      <c r="A36" s="355" t="s">
        <v>204</v>
      </c>
      <c r="B36" s="355"/>
      <c r="C36" s="355" t="s">
        <v>137</v>
      </c>
      <c r="E36" s="355"/>
      <c r="F36" s="363">
        <v>4331.75</v>
      </c>
      <c r="G36" s="376"/>
      <c r="H36" s="355" t="s">
        <v>194</v>
      </c>
      <c r="J36" s="355" t="s">
        <v>81</v>
      </c>
      <c r="L36" s="363">
        <v>3464.87</v>
      </c>
    </row>
    <row r="37" spans="1:12" x14ac:dyDescent="0.25">
      <c r="A37" s="355" t="s">
        <v>136</v>
      </c>
      <c r="B37" s="355"/>
      <c r="C37" s="355" t="s">
        <v>81</v>
      </c>
      <c r="E37" s="355"/>
      <c r="F37" s="363">
        <v>4255.75</v>
      </c>
      <c r="G37" s="376"/>
      <c r="H37" s="355" t="s">
        <v>126</v>
      </c>
      <c r="J37" s="355" t="s">
        <v>92</v>
      </c>
      <c r="L37" s="363">
        <v>3405.13</v>
      </c>
    </row>
    <row r="38" spans="1:12" ht="15.75" thickBot="1" x14ac:dyDescent="0.3">
      <c r="A38" s="368" t="s">
        <v>205</v>
      </c>
      <c r="B38" s="368"/>
      <c r="C38" s="368" t="s">
        <v>180</v>
      </c>
      <c r="D38" s="344"/>
      <c r="E38" s="368"/>
      <c r="F38" s="369">
        <v>4102.75</v>
      </c>
      <c r="G38" s="368"/>
      <c r="H38" s="368" t="s">
        <v>176</v>
      </c>
      <c r="I38" s="344"/>
      <c r="J38" s="368" t="s">
        <v>81</v>
      </c>
      <c r="K38" s="344"/>
      <c r="L38" s="365">
        <v>3282.13</v>
      </c>
    </row>
    <row r="39" spans="1:12" x14ac:dyDescent="0.25">
      <c r="A39" s="146" t="s">
        <v>473</v>
      </c>
    </row>
    <row r="40" spans="1:12" x14ac:dyDescent="0.25">
      <c r="A40" s="146" t="s">
        <v>206</v>
      </c>
    </row>
    <row r="41" spans="1:12" ht="12" customHeight="1" x14ac:dyDescent="0.25"/>
    <row r="43" spans="1:12" x14ac:dyDescent="0.25">
      <c r="A43" s="180"/>
      <c r="B43" s="180"/>
      <c r="C43" s="111"/>
      <c r="D43" s="349"/>
      <c r="E43" s="349"/>
      <c r="F43" s="349"/>
      <c r="G43" s="111"/>
      <c r="H43" s="111"/>
      <c r="I43" s="111"/>
      <c r="J43" s="180"/>
      <c r="K43" s="180"/>
      <c r="L43" s="180"/>
    </row>
    <row r="44" spans="1:12" x14ac:dyDescent="0.25">
      <c r="A44" s="111"/>
      <c r="B44" s="111"/>
      <c r="C44" s="111"/>
      <c r="D44" s="348"/>
      <c r="E44" s="348"/>
      <c r="F44" s="348"/>
      <c r="G44" s="349"/>
      <c r="H44" s="349"/>
      <c r="I44" s="349"/>
      <c r="J44" s="111"/>
      <c r="K44" s="348"/>
      <c r="L44" s="348"/>
    </row>
    <row r="45" spans="1:12" x14ac:dyDescent="0.25">
      <c r="A45" s="522"/>
      <c r="B45" s="522"/>
      <c r="C45" s="111"/>
      <c r="D45" s="350"/>
      <c r="E45" s="350"/>
      <c r="F45" s="350"/>
      <c r="G45" s="351"/>
      <c r="H45" s="351"/>
      <c r="I45" s="351"/>
      <c r="J45" s="181"/>
      <c r="K45" s="350"/>
      <c r="L45" s="350"/>
    </row>
    <row r="46" spans="1:12" x14ac:dyDescent="0.25">
      <c r="A46" s="522"/>
      <c r="B46" s="522"/>
      <c r="C46" s="111"/>
      <c r="D46" s="350"/>
      <c r="E46" s="350"/>
      <c r="F46" s="350"/>
      <c r="G46" s="349"/>
      <c r="H46" s="349"/>
      <c r="I46" s="349"/>
      <c r="J46" s="111"/>
      <c r="K46" s="350"/>
      <c r="L46" s="350"/>
    </row>
    <row r="47" spans="1:12" x14ac:dyDescent="0.25">
      <c r="A47" s="522"/>
      <c r="B47" s="522"/>
      <c r="C47" s="111"/>
      <c r="D47" s="350"/>
      <c r="E47" s="350"/>
      <c r="F47" s="350"/>
      <c r="G47" s="349"/>
      <c r="H47" s="349"/>
      <c r="I47" s="349"/>
      <c r="J47" s="111"/>
      <c r="K47" s="350"/>
      <c r="L47" s="350"/>
    </row>
    <row r="48" spans="1:12" x14ac:dyDescent="0.25">
      <c r="A48" s="522"/>
      <c r="B48" s="522"/>
      <c r="C48" s="111"/>
      <c r="D48" s="350"/>
      <c r="E48" s="350"/>
      <c r="F48" s="350"/>
      <c r="G48" s="349"/>
      <c r="H48" s="349"/>
      <c r="I48" s="349"/>
      <c r="J48" s="111"/>
      <c r="K48" s="350"/>
      <c r="L48" s="350"/>
    </row>
    <row r="49" spans="1:12" x14ac:dyDescent="0.25">
      <c r="A49" s="522"/>
      <c r="B49" s="522"/>
      <c r="C49" s="111"/>
      <c r="D49" s="350"/>
      <c r="E49" s="350"/>
      <c r="F49" s="350"/>
      <c r="G49" s="349"/>
      <c r="H49" s="349"/>
      <c r="I49" s="349"/>
      <c r="J49" s="111"/>
      <c r="K49" s="350"/>
      <c r="L49" s="350"/>
    </row>
    <row r="50" spans="1:12" x14ac:dyDescent="0.25">
      <c r="A50" s="523"/>
      <c r="B50" s="523"/>
      <c r="C50" s="181"/>
      <c r="D50" s="350"/>
      <c r="E50" s="350"/>
      <c r="F50" s="350"/>
      <c r="G50" s="349"/>
      <c r="H50" s="349"/>
      <c r="I50" s="349"/>
      <c r="J50" s="111"/>
      <c r="K50" s="350"/>
      <c r="L50" s="350"/>
    </row>
    <row r="51" spans="1:12" x14ac:dyDescent="0.25">
      <c r="A51" s="522"/>
      <c r="B51" s="522"/>
      <c r="C51" s="111"/>
      <c r="D51" s="350"/>
      <c r="E51" s="350"/>
      <c r="F51" s="350"/>
      <c r="G51" s="349"/>
      <c r="H51" s="349"/>
      <c r="I51" s="349"/>
      <c r="J51" s="111"/>
      <c r="K51" s="350"/>
      <c r="L51" s="350"/>
    </row>
    <row r="52" spans="1:12" x14ac:dyDescent="0.25">
      <c r="A52" s="522"/>
      <c r="B52" s="522"/>
      <c r="C52" s="111"/>
      <c r="D52" s="350"/>
      <c r="E52" s="350"/>
      <c r="F52" s="350"/>
      <c r="G52" s="349"/>
      <c r="H52" s="349"/>
      <c r="I52" s="349"/>
      <c r="J52" s="111"/>
      <c r="K52" s="350"/>
      <c r="L52" s="350"/>
    </row>
    <row r="53" spans="1:12" x14ac:dyDescent="0.25">
      <c r="A53" s="522"/>
      <c r="B53" s="522"/>
      <c r="C53" s="111"/>
      <c r="D53" s="350"/>
      <c r="E53" s="350"/>
      <c r="F53" s="350"/>
      <c r="G53" s="349"/>
      <c r="H53" s="349"/>
      <c r="I53" s="349"/>
      <c r="J53" s="111"/>
      <c r="K53" s="350"/>
      <c r="L53" s="350"/>
    </row>
    <row r="54" spans="1:12" x14ac:dyDescent="0.25">
      <c r="A54" s="522"/>
      <c r="B54" s="522"/>
      <c r="C54" s="111"/>
      <c r="D54" s="350"/>
      <c r="E54" s="350"/>
      <c r="F54" s="350"/>
      <c r="G54" s="351"/>
      <c r="H54" s="351"/>
      <c r="I54" s="351"/>
      <c r="J54" s="181"/>
      <c r="K54" s="350"/>
      <c r="L54" s="350"/>
    </row>
    <row r="55" spans="1:12" x14ac:dyDescent="0.25">
      <c r="A55" s="462" t="s">
        <v>370</v>
      </c>
      <c r="B55" s="462"/>
      <c r="C55" s="462"/>
      <c r="D55" s="462"/>
      <c r="E55" s="462"/>
      <c r="F55" s="462"/>
      <c r="G55" s="462"/>
      <c r="H55" s="462"/>
      <c r="I55" s="462"/>
      <c r="J55" s="462"/>
      <c r="K55" s="462"/>
      <c r="L55" s="462"/>
    </row>
    <row r="56" spans="1:12" x14ac:dyDescent="0.25">
      <c r="A56" s="462" t="s">
        <v>480</v>
      </c>
      <c r="B56" s="462"/>
      <c r="C56" s="462"/>
      <c r="D56" s="462"/>
      <c r="E56" s="462"/>
      <c r="F56" s="462"/>
      <c r="G56" s="462"/>
      <c r="H56" s="462"/>
      <c r="I56" s="462"/>
      <c r="J56" s="462"/>
      <c r="K56" s="462"/>
      <c r="L56" s="462"/>
    </row>
    <row r="57" spans="1:12" x14ac:dyDescent="0.25">
      <c r="A57" s="457" t="s">
        <v>208</v>
      </c>
      <c r="B57" s="452"/>
      <c r="C57" s="452"/>
      <c r="D57" s="371"/>
      <c r="E57" s="371"/>
      <c r="F57" s="371"/>
      <c r="G57" s="460"/>
      <c r="H57" s="460"/>
      <c r="I57" s="460"/>
      <c r="J57" s="452"/>
      <c r="K57" s="371"/>
      <c r="L57" s="371"/>
    </row>
    <row r="58" spans="1:12" x14ac:dyDescent="0.25">
      <c r="J58" s="148"/>
      <c r="K58" s="148"/>
      <c r="L58" s="148"/>
    </row>
    <row r="59" spans="1:12" x14ac:dyDescent="0.25">
      <c r="J59" s="148"/>
      <c r="K59" s="148"/>
      <c r="L59" s="148"/>
    </row>
    <row r="60" spans="1:12" x14ac:dyDescent="0.25">
      <c r="J60" s="5"/>
      <c r="K60" s="20"/>
      <c r="L60" s="20"/>
    </row>
    <row r="61" spans="1:12" x14ac:dyDescent="0.25">
      <c r="J61" s="148"/>
      <c r="K61" s="148"/>
      <c r="L61" s="148"/>
    </row>
    <row r="62" spans="1:12" x14ac:dyDescent="0.25">
      <c r="J62" s="148"/>
      <c r="K62" s="148"/>
      <c r="L62" s="148"/>
    </row>
    <row r="63" spans="1:12" x14ac:dyDescent="0.25">
      <c r="J63" s="148"/>
      <c r="K63" s="148"/>
      <c r="L63" s="148"/>
    </row>
  </sheetData>
  <mergeCells count="15">
    <mergeCell ref="A8:H8"/>
    <mergeCell ref="B3:D3"/>
    <mergeCell ref="E28:F28"/>
    <mergeCell ref="A16:C16"/>
    <mergeCell ref="A46:B46"/>
    <mergeCell ref="H21:L21"/>
    <mergeCell ref="A47:B47"/>
    <mergeCell ref="A48:B48"/>
    <mergeCell ref="A45:B45"/>
    <mergeCell ref="A54:B54"/>
    <mergeCell ref="A53:B53"/>
    <mergeCell ref="A51:B51"/>
    <mergeCell ref="A52:B52"/>
    <mergeCell ref="A49:B49"/>
    <mergeCell ref="A50:B50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95"/>
  <sheetViews>
    <sheetView showGridLines="0" zoomScaleNormal="100" workbookViewId="0">
      <selection activeCell="L8" sqref="L8"/>
    </sheetView>
  </sheetViews>
  <sheetFormatPr defaultRowHeight="15" x14ac:dyDescent="0.25"/>
  <cols>
    <col min="1" max="1" width="15.42578125" style="141" customWidth="1"/>
    <col min="2" max="3" width="9.140625" style="141" customWidth="1"/>
    <col min="4" max="4" width="9.140625" style="141"/>
    <col min="5" max="5" width="0.85546875" style="249" customWidth="1"/>
    <col min="6" max="6" width="9.140625" style="141" customWidth="1"/>
    <col min="7" max="7" width="0.85546875" style="141" customWidth="1"/>
    <col min="8" max="8" width="9.140625" style="141" customWidth="1"/>
    <col min="9" max="10" width="9.140625" style="141"/>
    <col min="11" max="12" width="9.140625" style="141" customWidth="1"/>
    <col min="13" max="13" width="9.140625" style="141"/>
    <col min="14" max="14" width="9.140625" style="13" customWidth="1"/>
    <col min="15" max="15" width="9.28515625" style="13" customWidth="1"/>
    <col min="16" max="16384" width="9.140625" style="13"/>
  </cols>
  <sheetData>
    <row r="1" spans="1:12" x14ac:dyDescent="0.25">
      <c r="A1" s="47" t="s">
        <v>322</v>
      </c>
      <c r="B1" s="47"/>
      <c r="C1" s="47"/>
      <c r="D1" s="47"/>
      <c r="E1" s="47"/>
      <c r="F1" s="47"/>
      <c r="G1" s="47"/>
      <c r="H1" s="47"/>
    </row>
    <row r="2" spans="1:12" ht="15.75" thickBot="1" x14ac:dyDescent="0.3">
      <c r="A2" s="140"/>
      <c r="B2" s="140"/>
      <c r="C2" s="143"/>
      <c r="D2" s="140"/>
      <c r="E2" s="247"/>
      <c r="F2" s="140"/>
      <c r="G2" s="140"/>
      <c r="H2" s="140"/>
      <c r="I2" s="140"/>
      <c r="J2" s="140"/>
      <c r="K2" s="139"/>
      <c r="L2" s="139"/>
    </row>
    <row r="3" spans="1:12" ht="15" customHeight="1" x14ac:dyDescent="0.25">
      <c r="A3" s="144"/>
      <c r="B3" s="518" t="s">
        <v>19</v>
      </c>
      <c r="C3" s="518"/>
      <c r="D3" s="518"/>
      <c r="E3" s="245"/>
      <c r="F3" s="256" t="s">
        <v>20</v>
      </c>
      <c r="G3" s="34"/>
      <c r="H3" s="96"/>
      <c r="I3" s="145" t="s">
        <v>274</v>
      </c>
      <c r="J3" s="145"/>
      <c r="K3" s="34"/>
      <c r="L3" s="34"/>
    </row>
    <row r="4" spans="1:12" x14ac:dyDescent="0.25">
      <c r="A4" s="36"/>
      <c r="B4" s="244" t="s">
        <v>17</v>
      </c>
      <c r="C4" s="244" t="s">
        <v>270</v>
      </c>
      <c r="D4" s="244" t="s">
        <v>271</v>
      </c>
      <c r="E4" s="244"/>
      <c r="F4" s="244"/>
      <c r="G4" s="244"/>
      <c r="H4" s="244" t="s">
        <v>17</v>
      </c>
      <c r="I4" s="244" t="s">
        <v>270</v>
      </c>
      <c r="J4" s="244" t="s">
        <v>271</v>
      </c>
      <c r="K4" s="139"/>
      <c r="L4" s="34"/>
    </row>
    <row r="5" spans="1:12" x14ac:dyDescent="0.25">
      <c r="A5" s="147" t="s">
        <v>46</v>
      </c>
      <c r="B5" s="38">
        <v>13182</v>
      </c>
      <c r="C5" s="38">
        <v>7099</v>
      </c>
      <c r="D5" s="38">
        <v>6083</v>
      </c>
      <c r="E5" s="38"/>
      <c r="F5" s="38">
        <v>6353</v>
      </c>
      <c r="G5" s="144"/>
      <c r="H5" s="29">
        <v>48.194507661963279</v>
      </c>
      <c r="I5" s="29">
        <v>49.767572897591208</v>
      </c>
      <c r="J5" s="29">
        <v>46.35870458655269</v>
      </c>
      <c r="L5" s="147"/>
    </row>
    <row r="6" spans="1:12" ht="15" customHeight="1" x14ac:dyDescent="0.25">
      <c r="A6" s="144" t="s">
        <v>16</v>
      </c>
      <c r="B6" s="144">
        <v>819</v>
      </c>
      <c r="C6" s="39">
        <v>488</v>
      </c>
      <c r="D6" s="39">
        <v>331</v>
      </c>
      <c r="E6" s="39"/>
      <c r="F6" s="144">
        <v>448</v>
      </c>
      <c r="G6" s="144"/>
      <c r="H6" s="26">
        <v>54.700854700854705</v>
      </c>
      <c r="I6" s="26">
        <v>53.278688524590166</v>
      </c>
      <c r="J6" s="26">
        <v>56.797583081570998</v>
      </c>
      <c r="L6" s="26"/>
    </row>
    <row r="7" spans="1:12" ht="15.75" thickBot="1" x14ac:dyDescent="0.3">
      <c r="A7" s="149" t="s">
        <v>269</v>
      </c>
      <c r="B7" s="303">
        <v>12363</v>
      </c>
      <c r="C7" s="41">
        <v>6611</v>
      </c>
      <c r="D7" s="41">
        <v>5752</v>
      </c>
      <c r="E7" s="41"/>
      <c r="F7" s="41">
        <v>5905</v>
      </c>
      <c r="G7" s="149"/>
      <c r="H7" s="64">
        <v>47.763487826579308</v>
      </c>
      <c r="I7" s="64">
        <v>49.508395099077298</v>
      </c>
      <c r="J7" s="64">
        <v>45.757997218358831</v>
      </c>
      <c r="L7" s="150"/>
    </row>
    <row r="8" spans="1:12" x14ac:dyDescent="0.25">
      <c r="A8" s="515" t="s">
        <v>323</v>
      </c>
      <c r="B8" s="515"/>
      <c r="C8" s="515"/>
      <c r="D8" s="515"/>
      <c r="E8" s="515"/>
      <c r="F8" s="515"/>
      <c r="G8" s="515"/>
      <c r="H8" s="515"/>
      <c r="I8" s="144"/>
    </row>
    <row r="10" spans="1:12" ht="15" customHeight="1" x14ac:dyDescent="0.25">
      <c r="A10" s="142"/>
      <c r="B10" s="142"/>
      <c r="C10" s="142"/>
    </row>
    <row r="11" spans="1:12" x14ac:dyDescent="0.25">
      <c r="A11" s="352" t="s">
        <v>190</v>
      </c>
      <c r="B11" s="352"/>
      <c r="C11" s="352"/>
      <c r="D11" s="345"/>
    </row>
    <row r="12" spans="1:12" ht="15.75" thickBot="1" x14ac:dyDescent="0.3">
      <c r="A12" s="344"/>
      <c r="B12" s="344"/>
      <c r="C12" s="344"/>
      <c r="D12" s="344"/>
      <c r="E12" s="344"/>
      <c r="F12" s="344"/>
    </row>
    <row r="13" spans="1:12" x14ac:dyDescent="0.25">
      <c r="A13" s="360" t="s">
        <v>85</v>
      </c>
      <c r="B13" s="96"/>
      <c r="C13" s="91" t="s">
        <v>0</v>
      </c>
      <c r="D13" s="96"/>
      <c r="E13" s="96"/>
      <c r="F13" s="340" t="s">
        <v>188</v>
      </c>
    </row>
    <row r="14" spans="1:12" ht="15" customHeight="1" x14ac:dyDescent="0.25">
      <c r="A14" s="376" t="s">
        <v>148</v>
      </c>
      <c r="C14" s="376" t="s">
        <v>1</v>
      </c>
      <c r="E14" s="246"/>
      <c r="F14" s="39">
        <v>4557</v>
      </c>
    </row>
    <row r="15" spans="1:12" x14ac:dyDescent="0.25">
      <c r="A15" s="376" t="s">
        <v>153</v>
      </c>
      <c r="C15" s="376" t="s">
        <v>2</v>
      </c>
      <c r="F15" s="39">
        <v>2322</v>
      </c>
    </row>
    <row r="16" spans="1:12" ht="15.75" thickBot="1" x14ac:dyDescent="0.3">
      <c r="A16" s="368" t="s">
        <v>185</v>
      </c>
      <c r="B16" s="344"/>
      <c r="C16" s="368" t="s">
        <v>14</v>
      </c>
      <c r="D16" s="344"/>
      <c r="E16" s="344"/>
      <c r="F16" s="41">
        <v>2070</v>
      </c>
    </row>
    <row r="17" spans="1:12" x14ac:dyDescent="0.25">
      <c r="A17" s="134" t="s">
        <v>284</v>
      </c>
      <c r="B17" s="345"/>
      <c r="C17" s="345"/>
      <c r="D17" s="345"/>
      <c r="E17" s="246"/>
    </row>
    <row r="18" spans="1:12" x14ac:dyDescent="0.25">
      <c r="A18" s="519" t="s">
        <v>189</v>
      </c>
      <c r="B18" s="519"/>
      <c r="C18" s="519"/>
    </row>
    <row r="21" spans="1:12" x14ac:dyDescent="0.25">
      <c r="A21" s="517" t="s">
        <v>191</v>
      </c>
      <c r="B21" s="517"/>
      <c r="C21" s="517"/>
      <c r="D21" s="517"/>
      <c r="E21" s="517"/>
      <c r="F21" s="517"/>
    </row>
    <row r="22" spans="1:12" ht="15.75" thickBot="1" x14ac:dyDescent="0.3">
      <c r="A22" s="140"/>
      <c r="B22" s="140"/>
      <c r="C22" s="140"/>
      <c r="D22" s="140"/>
      <c r="E22" s="247"/>
      <c r="F22" s="140"/>
      <c r="G22" s="140"/>
      <c r="H22" s="140"/>
      <c r="I22" s="140"/>
      <c r="J22" s="140"/>
      <c r="K22" s="140"/>
      <c r="L22" s="140"/>
    </row>
    <row r="23" spans="1:12" x14ac:dyDescent="0.25">
      <c r="A23" s="178"/>
      <c r="B23" s="178"/>
      <c r="C23" s="150"/>
      <c r="D23" s="150"/>
      <c r="E23" s="255"/>
      <c r="F23" s="150"/>
      <c r="G23" s="144"/>
      <c r="H23" s="521" t="s">
        <v>84</v>
      </c>
      <c r="I23" s="521"/>
      <c r="J23" s="521"/>
      <c r="K23" s="521"/>
      <c r="L23" s="521"/>
    </row>
    <row r="24" spans="1:12" x14ac:dyDescent="0.25">
      <c r="A24" s="36" t="s">
        <v>372</v>
      </c>
      <c r="B24" s="36"/>
      <c r="C24" s="36" t="s">
        <v>0</v>
      </c>
      <c r="D24" s="509" t="s">
        <v>86</v>
      </c>
      <c r="E24" s="509"/>
      <c r="F24" s="509"/>
      <c r="G24" s="36"/>
      <c r="H24" s="153" t="s">
        <v>510</v>
      </c>
      <c r="I24" s="12"/>
      <c r="J24" s="153" t="s">
        <v>0</v>
      </c>
      <c r="K24" s="153"/>
      <c r="L24" s="364" t="s">
        <v>86</v>
      </c>
    </row>
    <row r="25" spans="1:12" x14ac:dyDescent="0.25">
      <c r="A25" s="523" t="s">
        <v>148</v>
      </c>
      <c r="B25" s="523"/>
      <c r="C25" s="181" t="s">
        <v>1</v>
      </c>
      <c r="E25" s="367"/>
      <c r="F25" s="367">
        <v>18186</v>
      </c>
      <c r="G25" s="144"/>
      <c r="H25" s="181" t="s">
        <v>153</v>
      </c>
      <c r="J25" s="181" t="s">
        <v>2</v>
      </c>
      <c r="K25" s="181"/>
      <c r="L25" s="314">
        <v>2598</v>
      </c>
    </row>
    <row r="26" spans="1:12" x14ac:dyDescent="0.25">
      <c r="A26" s="526" t="s">
        <v>98</v>
      </c>
      <c r="B26" s="526"/>
      <c r="C26" s="150" t="s">
        <v>92</v>
      </c>
      <c r="E26" s="363"/>
      <c r="F26" s="363">
        <v>16893</v>
      </c>
      <c r="G26" s="144"/>
      <c r="H26" s="150" t="s">
        <v>174</v>
      </c>
      <c r="J26" s="150" t="s">
        <v>163</v>
      </c>
      <c r="K26" s="150"/>
      <c r="L26" s="312">
        <v>2413</v>
      </c>
    </row>
    <row r="27" spans="1:12" x14ac:dyDescent="0.25">
      <c r="A27" s="526" t="s">
        <v>154</v>
      </c>
      <c r="B27" s="526"/>
      <c r="C27" s="150" t="s">
        <v>175</v>
      </c>
      <c r="E27" s="363"/>
      <c r="F27" s="363">
        <v>14219</v>
      </c>
      <c r="G27" s="144"/>
      <c r="H27" s="150" t="s">
        <v>176</v>
      </c>
      <c r="J27" s="150" t="s">
        <v>177</v>
      </c>
      <c r="K27" s="150"/>
      <c r="L27" s="312">
        <v>3562.42</v>
      </c>
    </row>
    <row r="28" spans="1:12" x14ac:dyDescent="0.25">
      <c r="A28" s="526" t="s">
        <v>156</v>
      </c>
      <c r="B28" s="526"/>
      <c r="C28" s="150" t="s">
        <v>178</v>
      </c>
      <c r="E28" s="363"/>
      <c r="F28" s="363">
        <v>10906</v>
      </c>
      <c r="G28" s="144"/>
      <c r="H28" s="150" t="s">
        <v>162</v>
      </c>
      <c r="J28" s="150" t="s">
        <v>163</v>
      </c>
      <c r="K28" s="150"/>
      <c r="L28" s="312">
        <v>3635</v>
      </c>
    </row>
    <row r="29" spans="1:12" x14ac:dyDescent="0.25">
      <c r="A29" s="526" t="s">
        <v>146</v>
      </c>
      <c r="B29" s="526"/>
      <c r="C29" s="150" t="s">
        <v>140</v>
      </c>
      <c r="E29" s="363"/>
      <c r="F29" s="363">
        <v>9393</v>
      </c>
      <c r="G29" s="144"/>
      <c r="H29" s="150" t="s">
        <v>179</v>
      </c>
      <c r="J29" s="150" t="s">
        <v>180</v>
      </c>
      <c r="K29" s="150"/>
      <c r="L29" s="312">
        <v>3131</v>
      </c>
    </row>
    <row r="30" spans="1:12" x14ac:dyDescent="0.25">
      <c r="A30" s="526" t="s">
        <v>136</v>
      </c>
      <c r="B30" s="526"/>
      <c r="C30" s="150" t="s">
        <v>81</v>
      </c>
      <c r="E30" s="363"/>
      <c r="F30" s="363">
        <v>9097.5</v>
      </c>
      <c r="G30" s="144"/>
      <c r="H30" s="150" t="s">
        <v>159</v>
      </c>
      <c r="J30" s="150" t="s">
        <v>160</v>
      </c>
      <c r="K30" s="150"/>
      <c r="L30" s="312">
        <v>3638.7</v>
      </c>
    </row>
    <row r="31" spans="1:12" x14ac:dyDescent="0.25">
      <c r="A31" s="526" t="s">
        <v>129</v>
      </c>
      <c r="B31" s="526"/>
      <c r="C31" s="150" t="s">
        <v>81</v>
      </c>
      <c r="E31" s="363"/>
      <c r="F31" s="363">
        <v>8445.5</v>
      </c>
      <c r="G31" s="144"/>
      <c r="H31" s="150" t="s">
        <v>116</v>
      </c>
      <c r="J31" s="150" t="s">
        <v>151</v>
      </c>
      <c r="K31" s="150"/>
      <c r="L31" s="312">
        <v>3378.2</v>
      </c>
    </row>
    <row r="32" spans="1:12" x14ac:dyDescent="0.25">
      <c r="A32" s="526" t="s">
        <v>181</v>
      </c>
      <c r="B32" s="526"/>
      <c r="C32" s="150" t="s">
        <v>92</v>
      </c>
      <c r="E32" s="363"/>
      <c r="F32" s="363">
        <v>7373</v>
      </c>
      <c r="G32" s="144"/>
      <c r="H32" s="150" t="s">
        <v>182</v>
      </c>
      <c r="J32" s="150" t="s">
        <v>81</v>
      </c>
      <c r="K32" s="150"/>
      <c r="L32" s="312">
        <v>3685</v>
      </c>
    </row>
    <row r="33" spans="1:12" x14ac:dyDescent="0.25">
      <c r="A33" s="526" t="s">
        <v>168</v>
      </c>
      <c r="B33" s="526"/>
      <c r="C33" s="150" t="s">
        <v>169</v>
      </c>
      <c r="E33" s="363"/>
      <c r="F33" s="363">
        <v>7112.5</v>
      </c>
      <c r="G33" s="144"/>
      <c r="H33" s="150" t="s">
        <v>176</v>
      </c>
      <c r="J33" s="150" t="s">
        <v>177</v>
      </c>
      <c r="K33" s="150"/>
      <c r="L33" s="312">
        <v>3561.42</v>
      </c>
    </row>
    <row r="34" spans="1:12" x14ac:dyDescent="0.25">
      <c r="A34" s="526" t="s">
        <v>126</v>
      </c>
      <c r="B34" s="526"/>
      <c r="C34" s="150" t="s">
        <v>92</v>
      </c>
      <c r="E34" s="363"/>
      <c r="F34" s="363">
        <v>6062</v>
      </c>
      <c r="G34" s="144"/>
      <c r="H34" s="150" t="s">
        <v>159</v>
      </c>
      <c r="J34" s="150" t="s">
        <v>160</v>
      </c>
      <c r="K34" s="150"/>
      <c r="L34" s="312">
        <v>3638.7</v>
      </c>
    </row>
    <row r="35" spans="1:12" x14ac:dyDescent="0.25">
      <c r="A35" s="526" t="s">
        <v>183</v>
      </c>
      <c r="B35" s="526"/>
      <c r="C35" s="150" t="s">
        <v>140</v>
      </c>
      <c r="E35" s="363"/>
      <c r="F35" s="363">
        <v>5630.33</v>
      </c>
      <c r="G35" s="144"/>
      <c r="H35" s="150" t="s">
        <v>116</v>
      </c>
      <c r="J35" s="150" t="s">
        <v>151</v>
      </c>
      <c r="K35" s="150"/>
      <c r="L35" s="312">
        <v>3378.2</v>
      </c>
    </row>
    <row r="36" spans="1:12" x14ac:dyDescent="0.25">
      <c r="A36" s="526" t="s">
        <v>467</v>
      </c>
      <c r="B36" s="526"/>
      <c r="C36" s="150" t="s">
        <v>142</v>
      </c>
      <c r="E36" s="363"/>
      <c r="F36" s="363">
        <v>5452</v>
      </c>
      <c r="G36" s="144"/>
      <c r="H36" s="150" t="s">
        <v>444</v>
      </c>
      <c r="J36" s="150" t="s">
        <v>81</v>
      </c>
      <c r="K36" s="150"/>
      <c r="L36" s="312">
        <v>2726</v>
      </c>
    </row>
    <row r="37" spans="1:12" x14ac:dyDescent="0.25">
      <c r="A37" s="526" t="s">
        <v>149</v>
      </c>
      <c r="B37" s="526"/>
      <c r="C37" s="150" t="s">
        <v>81</v>
      </c>
      <c r="E37" s="363"/>
      <c r="F37" s="363">
        <v>4744.67</v>
      </c>
      <c r="G37" s="144"/>
      <c r="H37" s="150" t="s">
        <v>176</v>
      </c>
      <c r="J37" s="150" t="s">
        <v>177</v>
      </c>
      <c r="K37" s="150"/>
      <c r="L37" s="312">
        <v>3638.7</v>
      </c>
    </row>
    <row r="38" spans="1:12" x14ac:dyDescent="0.25">
      <c r="A38" s="526" t="s">
        <v>102</v>
      </c>
      <c r="B38" s="526"/>
      <c r="C38" s="150" t="s">
        <v>138</v>
      </c>
      <c r="E38" s="363"/>
      <c r="F38" s="363">
        <v>4696.5</v>
      </c>
      <c r="G38" s="144"/>
      <c r="H38" s="150" t="s">
        <v>179</v>
      </c>
      <c r="J38" s="150" t="s">
        <v>180</v>
      </c>
      <c r="K38" s="150"/>
      <c r="L38" s="312">
        <v>3131</v>
      </c>
    </row>
    <row r="39" spans="1:12" x14ac:dyDescent="0.25">
      <c r="A39" s="526" t="s">
        <v>184</v>
      </c>
      <c r="B39" s="526"/>
      <c r="C39" s="150" t="s">
        <v>81</v>
      </c>
      <c r="E39" s="363"/>
      <c r="F39" s="363">
        <v>4546.5</v>
      </c>
      <c r="G39" s="144"/>
      <c r="H39" s="285" t="s">
        <v>185</v>
      </c>
      <c r="J39" s="285" t="s">
        <v>14</v>
      </c>
      <c r="K39" s="285"/>
      <c r="L39" s="314">
        <v>3033</v>
      </c>
    </row>
    <row r="40" spans="1:12" ht="15.75" thickBot="1" x14ac:dyDescent="0.3">
      <c r="A40" s="527" t="s">
        <v>186</v>
      </c>
      <c r="B40" s="527"/>
      <c r="C40" s="149" t="s">
        <v>81</v>
      </c>
      <c r="D40" s="344"/>
      <c r="E40" s="369"/>
      <c r="F40" s="369">
        <v>4223.25</v>
      </c>
      <c r="G40" s="149"/>
      <c r="H40" s="149" t="s">
        <v>89</v>
      </c>
      <c r="I40" s="344"/>
      <c r="J40" s="149" t="s">
        <v>81</v>
      </c>
      <c r="K40" s="149"/>
      <c r="L40" s="315">
        <v>1691.1</v>
      </c>
    </row>
    <row r="41" spans="1:12" x14ac:dyDescent="0.25">
      <c r="A41" s="146" t="s">
        <v>474</v>
      </c>
    </row>
    <row r="42" spans="1:12" x14ac:dyDescent="0.25">
      <c r="A42" s="146" t="s">
        <v>187</v>
      </c>
    </row>
    <row r="43" spans="1:12" x14ac:dyDescent="0.25">
      <c r="A43" s="180"/>
      <c r="B43" s="180"/>
      <c r="C43" s="111"/>
      <c r="D43" s="111"/>
      <c r="E43" s="250"/>
      <c r="F43" s="111"/>
      <c r="G43" s="111"/>
      <c r="H43" s="111"/>
      <c r="I43" s="111"/>
      <c r="J43" s="180"/>
      <c r="K43" s="180"/>
      <c r="L43" s="180"/>
    </row>
    <row r="44" spans="1:12" x14ac:dyDescent="0.25">
      <c r="A44" s="349"/>
      <c r="B44" s="349"/>
      <c r="C44" s="349"/>
      <c r="D44" s="348"/>
      <c r="E44" s="348"/>
      <c r="F44" s="348"/>
      <c r="G44" s="349"/>
      <c r="H44" s="349"/>
      <c r="I44" s="349"/>
      <c r="J44" s="349"/>
      <c r="K44" s="348"/>
      <c r="L44" s="348"/>
    </row>
    <row r="45" spans="1:12" x14ac:dyDescent="0.25">
      <c r="A45" s="349"/>
      <c r="B45" s="349"/>
      <c r="C45" s="349"/>
      <c r="D45" s="350"/>
      <c r="E45" s="350"/>
      <c r="F45" s="350"/>
      <c r="G45" s="351"/>
      <c r="H45" s="351"/>
      <c r="I45" s="351"/>
      <c r="J45" s="351"/>
      <c r="K45" s="350"/>
      <c r="L45" s="350"/>
    </row>
    <row r="46" spans="1:12" x14ac:dyDescent="0.25">
      <c r="A46" s="349"/>
      <c r="B46" s="349"/>
      <c r="C46" s="349"/>
      <c r="D46" s="350"/>
      <c r="E46" s="350"/>
      <c r="F46" s="350"/>
      <c r="G46" s="349"/>
      <c r="H46" s="349"/>
      <c r="I46" s="349"/>
      <c r="J46" s="349"/>
      <c r="K46" s="350"/>
      <c r="L46" s="350"/>
    </row>
    <row r="47" spans="1:12" x14ac:dyDescent="0.25">
      <c r="A47" s="349"/>
      <c r="B47" s="349"/>
      <c r="C47" s="349"/>
      <c r="D47" s="350"/>
      <c r="E47" s="350"/>
      <c r="F47" s="350"/>
      <c r="G47" s="349"/>
      <c r="H47" s="349"/>
      <c r="I47" s="349"/>
      <c r="J47" s="349"/>
      <c r="K47" s="350"/>
      <c r="L47" s="350"/>
    </row>
    <row r="48" spans="1:12" x14ac:dyDescent="0.25">
      <c r="A48" s="349"/>
      <c r="B48" s="349"/>
      <c r="C48" s="349"/>
      <c r="D48" s="350"/>
      <c r="E48" s="350"/>
      <c r="F48" s="350"/>
      <c r="G48" s="349"/>
      <c r="H48" s="349"/>
      <c r="I48" s="349"/>
      <c r="J48" s="349"/>
      <c r="K48" s="350"/>
      <c r="L48" s="350"/>
    </row>
    <row r="49" spans="1:12" x14ac:dyDescent="0.25">
      <c r="A49" s="349"/>
      <c r="B49" s="349"/>
      <c r="C49" s="349"/>
      <c r="D49" s="350"/>
      <c r="E49" s="350"/>
      <c r="F49" s="350"/>
      <c r="G49" s="349"/>
      <c r="H49" s="349"/>
      <c r="I49" s="349"/>
      <c r="J49" s="349"/>
      <c r="K49" s="350"/>
      <c r="L49" s="350"/>
    </row>
    <row r="50" spans="1:12" x14ac:dyDescent="0.25">
      <c r="A50" s="351"/>
      <c r="B50" s="351"/>
      <c r="C50" s="351"/>
      <c r="D50" s="350"/>
      <c r="E50" s="350"/>
      <c r="F50" s="350"/>
      <c r="G50" s="349"/>
      <c r="H50" s="349"/>
      <c r="I50" s="349"/>
      <c r="J50" s="349"/>
      <c r="K50" s="350"/>
      <c r="L50" s="350"/>
    </row>
    <row r="51" spans="1:12" x14ac:dyDescent="0.25">
      <c r="A51" s="349"/>
      <c r="B51" s="349"/>
      <c r="C51" s="349"/>
      <c r="D51" s="350"/>
      <c r="E51" s="350"/>
      <c r="F51" s="350"/>
      <c r="G51" s="349"/>
      <c r="H51" s="349"/>
      <c r="I51" s="349"/>
      <c r="J51" s="349"/>
      <c r="K51" s="350"/>
      <c r="L51" s="350"/>
    </row>
    <row r="52" spans="1:12" x14ac:dyDescent="0.25">
      <c r="A52" s="349"/>
      <c r="B52" s="349"/>
      <c r="C52" s="349"/>
      <c r="D52" s="350"/>
      <c r="E52" s="350"/>
      <c r="F52" s="350"/>
      <c r="G52" s="349"/>
      <c r="H52" s="349"/>
      <c r="I52" s="349"/>
      <c r="J52" s="349"/>
      <c r="K52" s="350"/>
      <c r="L52" s="350"/>
    </row>
    <row r="53" spans="1:12" x14ac:dyDescent="0.25">
      <c r="A53" s="349"/>
      <c r="B53" s="349"/>
      <c r="C53" s="349"/>
      <c r="D53" s="350"/>
      <c r="E53" s="350"/>
      <c r="F53" s="350"/>
      <c r="G53" s="349"/>
      <c r="H53" s="349"/>
      <c r="I53" s="349"/>
      <c r="J53" s="349"/>
      <c r="K53" s="350"/>
      <c r="L53" s="350"/>
    </row>
    <row r="54" spans="1:12" x14ac:dyDescent="0.25">
      <c r="A54" s="349"/>
      <c r="B54" s="349"/>
      <c r="C54" s="349"/>
      <c r="D54" s="350"/>
      <c r="E54" s="350"/>
      <c r="F54" s="350"/>
      <c r="G54" s="351"/>
      <c r="H54" s="351"/>
      <c r="I54" s="351"/>
      <c r="J54" s="351"/>
      <c r="K54" s="350"/>
      <c r="L54" s="350"/>
    </row>
    <row r="55" spans="1:12" x14ac:dyDescent="0.25">
      <c r="A55" s="349"/>
      <c r="B55" s="349"/>
      <c r="C55" s="349"/>
      <c r="D55" s="350"/>
      <c r="E55" s="350"/>
      <c r="F55" s="350"/>
      <c r="G55" s="349"/>
      <c r="H55" s="349"/>
      <c r="I55" s="349"/>
      <c r="J55" s="349"/>
      <c r="K55" s="350"/>
      <c r="L55" s="350"/>
    </row>
    <row r="56" spans="1:12" x14ac:dyDescent="0.25">
      <c r="A56" s="349"/>
      <c r="B56" s="349"/>
      <c r="C56" s="349"/>
      <c r="D56" s="350"/>
      <c r="E56" s="350"/>
      <c r="F56" s="350"/>
      <c r="G56" s="349"/>
      <c r="H56" s="349"/>
      <c r="I56" s="349"/>
      <c r="J56" s="349"/>
      <c r="K56" s="350"/>
      <c r="L56" s="350"/>
    </row>
    <row r="57" spans="1:12" x14ac:dyDescent="0.25">
      <c r="A57" s="349"/>
      <c r="B57" s="349"/>
      <c r="C57" s="349"/>
      <c r="D57" s="350"/>
      <c r="E57" s="350"/>
      <c r="F57" s="350"/>
      <c r="G57" s="349"/>
      <c r="H57" s="349"/>
      <c r="I57" s="349"/>
      <c r="J57" s="349"/>
      <c r="K57" s="350"/>
      <c r="L57" s="350"/>
    </row>
    <row r="58" spans="1:12" x14ac:dyDescent="0.25">
      <c r="A58" s="349"/>
      <c r="B58" s="349"/>
      <c r="C58" s="349"/>
      <c r="D58" s="350"/>
      <c r="E58" s="350"/>
      <c r="F58" s="350"/>
      <c r="G58" s="349"/>
      <c r="H58" s="349"/>
      <c r="I58" s="349"/>
      <c r="J58" s="349"/>
      <c r="K58" s="350"/>
      <c r="L58" s="350"/>
    </row>
    <row r="59" spans="1:12" x14ac:dyDescent="0.25">
      <c r="A59" s="349"/>
      <c r="B59" s="349"/>
      <c r="C59" s="349"/>
      <c r="D59" s="350"/>
      <c r="E59" s="350"/>
      <c r="F59" s="350"/>
      <c r="G59" s="349"/>
      <c r="H59" s="349"/>
      <c r="I59" s="349"/>
      <c r="J59" s="349"/>
      <c r="K59" s="350"/>
      <c r="L59" s="350"/>
    </row>
    <row r="60" spans="1:12" x14ac:dyDescent="0.25">
      <c r="A60" s="349"/>
      <c r="B60" s="349"/>
      <c r="C60" s="349"/>
      <c r="D60" s="350"/>
      <c r="E60" s="350"/>
      <c r="F60" s="350"/>
      <c r="G60" s="349"/>
      <c r="H60" s="349"/>
      <c r="I60" s="349"/>
      <c r="J60" s="349"/>
      <c r="K60" s="350"/>
      <c r="L60" s="350"/>
    </row>
    <row r="61" spans="1:12" x14ac:dyDescent="0.25">
      <c r="A61" s="353"/>
      <c r="B61" s="343"/>
      <c r="C61" s="343"/>
      <c r="D61" s="343"/>
      <c r="E61" s="343"/>
      <c r="F61" s="343"/>
      <c r="G61" s="343"/>
      <c r="H61" s="343"/>
      <c r="I61" s="343"/>
      <c r="J61" s="379"/>
      <c r="K61" s="379"/>
      <c r="L61" s="379"/>
    </row>
    <row r="62" spans="1:12" x14ac:dyDescent="0.25">
      <c r="A62" s="343"/>
      <c r="B62" s="343"/>
      <c r="C62" s="343"/>
      <c r="D62" s="343"/>
      <c r="E62" s="343"/>
      <c r="F62" s="343"/>
      <c r="G62" s="343"/>
      <c r="H62" s="343"/>
      <c r="I62" s="343"/>
      <c r="J62" s="379"/>
      <c r="K62" s="379"/>
      <c r="L62" s="379"/>
    </row>
    <row r="63" spans="1:12" x14ac:dyDescent="0.25">
      <c r="A63" s="343"/>
      <c r="B63" s="343"/>
      <c r="C63" s="343"/>
      <c r="D63" s="343"/>
      <c r="E63" s="343"/>
      <c r="F63" s="343"/>
      <c r="G63" s="343"/>
      <c r="H63" s="343"/>
      <c r="I63" s="343"/>
      <c r="J63" s="379"/>
      <c r="K63" s="379"/>
      <c r="L63" s="379"/>
    </row>
    <row r="64" spans="1:12" x14ac:dyDescent="0.25">
      <c r="A64" s="345"/>
      <c r="B64" s="345"/>
      <c r="C64" s="345"/>
      <c r="D64" s="345"/>
      <c r="E64" s="345"/>
      <c r="F64" s="345"/>
      <c r="G64" s="345"/>
      <c r="H64" s="345"/>
      <c r="I64" s="345"/>
      <c r="J64" s="379"/>
      <c r="K64" s="379"/>
      <c r="L64" s="379"/>
    </row>
    <row r="65" spans="1:12" x14ac:dyDescent="0.25">
      <c r="A65" s="345"/>
      <c r="B65" s="345"/>
      <c r="C65" s="345"/>
      <c r="D65" s="345"/>
      <c r="E65" s="345"/>
      <c r="F65" s="345"/>
      <c r="G65" s="345"/>
      <c r="H65" s="345"/>
      <c r="I65" s="345"/>
      <c r="J65" s="379"/>
      <c r="K65" s="379"/>
      <c r="L65" s="379"/>
    </row>
    <row r="66" spans="1:12" x14ac:dyDescent="0.25">
      <c r="J66" s="148"/>
      <c r="K66" s="148"/>
      <c r="L66" s="148"/>
    </row>
    <row r="67" spans="1:12" x14ac:dyDescent="0.25">
      <c r="J67" s="148"/>
      <c r="K67" s="148"/>
      <c r="L67" s="148"/>
    </row>
    <row r="68" spans="1:12" x14ac:dyDescent="0.25">
      <c r="J68" s="148"/>
      <c r="K68" s="148"/>
      <c r="L68" s="148"/>
    </row>
    <row r="69" spans="1:12" x14ac:dyDescent="0.25">
      <c r="J69" s="148"/>
      <c r="K69" s="148"/>
      <c r="L69" s="148"/>
    </row>
    <row r="70" spans="1:12" x14ac:dyDescent="0.25">
      <c r="J70" s="148"/>
      <c r="K70" s="148"/>
      <c r="L70" s="148"/>
    </row>
    <row r="71" spans="1:12" x14ac:dyDescent="0.25">
      <c r="J71" s="148"/>
      <c r="K71" s="148"/>
      <c r="L71" s="148"/>
    </row>
    <row r="72" spans="1:12" x14ac:dyDescent="0.25">
      <c r="J72" s="148"/>
      <c r="K72" s="148"/>
      <c r="L72" s="148"/>
    </row>
    <row r="73" spans="1:12" x14ac:dyDescent="0.25">
      <c r="J73" s="148"/>
      <c r="K73" s="148"/>
      <c r="L73" s="148"/>
    </row>
    <row r="74" spans="1:12" x14ac:dyDescent="0.25">
      <c r="J74" s="148"/>
      <c r="K74" s="148"/>
      <c r="L74" s="148"/>
    </row>
    <row r="75" spans="1:12" x14ac:dyDescent="0.25">
      <c r="J75" s="148"/>
      <c r="K75" s="148"/>
      <c r="L75" s="148"/>
    </row>
    <row r="76" spans="1:12" x14ac:dyDescent="0.25">
      <c r="J76" s="148"/>
      <c r="K76" s="148"/>
      <c r="L76" s="148"/>
    </row>
    <row r="77" spans="1:12" x14ac:dyDescent="0.25">
      <c r="J77" s="148"/>
      <c r="K77" s="148"/>
      <c r="L77" s="148"/>
    </row>
    <row r="78" spans="1:12" x14ac:dyDescent="0.25">
      <c r="J78" s="148"/>
      <c r="K78" s="148"/>
      <c r="L78" s="148"/>
    </row>
    <row r="79" spans="1:12" x14ac:dyDescent="0.25">
      <c r="J79" s="148"/>
      <c r="K79" s="148"/>
      <c r="L79" s="148"/>
    </row>
    <row r="80" spans="1:12" x14ac:dyDescent="0.25">
      <c r="J80" s="148"/>
      <c r="K80" s="148"/>
      <c r="L80" s="148"/>
    </row>
    <row r="81" spans="10:12" x14ac:dyDescent="0.25">
      <c r="J81" s="148"/>
      <c r="K81" s="148"/>
      <c r="L81" s="148"/>
    </row>
    <row r="82" spans="10:12" x14ac:dyDescent="0.25">
      <c r="J82" s="148"/>
      <c r="K82" s="148"/>
      <c r="L82" s="148"/>
    </row>
    <row r="83" spans="10:12" x14ac:dyDescent="0.25">
      <c r="J83" s="148"/>
      <c r="K83" s="148"/>
      <c r="L83" s="148"/>
    </row>
    <row r="84" spans="10:12" x14ac:dyDescent="0.25">
      <c r="J84" s="148"/>
      <c r="K84" s="148"/>
      <c r="L84" s="148"/>
    </row>
    <row r="85" spans="10:12" x14ac:dyDescent="0.25">
      <c r="J85" s="148"/>
      <c r="K85" s="148"/>
      <c r="L85" s="148"/>
    </row>
    <row r="86" spans="10:12" x14ac:dyDescent="0.25">
      <c r="J86" s="148"/>
      <c r="K86" s="148"/>
      <c r="L86" s="148"/>
    </row>
    <row r="87" spans="10:12" x14ac:dyDescent="0.25">
      <c r="J87" s="148"/>
      <c r="K87" s="148"/>
      <c r="L87" s="148"/>
    </row>
    <row r="88" spans="10:12" x14ac:dyDescent="0.25">
      <c r="J88" s="148"/>
      <c r="K88" s="148"/>
      <c r="L88" s="148"/>
    </row>
    <row r="89" spans="10:12" x14ac:dyDescent="0.25">
      <c r="J89" s="148"/>
      <c r="K89" s="148"/>
      <c r="L89" s="148"/>
    </row>
    <row r="90" spans="10:12" x14ac:dyDescent="0.25">
      <c r="J90" s="148"/>
      <c r="K90" s="148"/>
      <c r="L90" s="148"/>
    </row>
    <row r="91" spans="10:12" x14ac:dyDescent="0.25">
      <c r="J91" s="148"/>
      <c r="K91" s="148"/>
      <c r="L91" s="148"/>
    </row>
    <row r="92" spans="10:12" ht="6" customHeight="1" x14ac:dyDescent="0.25">
      <c r="J92" s="5"/>
      <c r="K92" s="20"/>
      <c r="L92" s="20"/>
    </row>
    <row r="93" spans="10:12" x14ac:dyDescent="0.25">
      <c r="J93" s="148"/>
      <c r="K93" s="148"/>
      <c r="L93" s="148"/>
    </row>
    <row r="94" spans="10:12" x14ac:dyDescent="0.25">
      <c r="J94" s="148"/>
      <c r="K94" s="148"/>
      <c r="L94" s="148"/>
    </row>
    <row r="95" spans="10:12" x14ac:dyDescent="0.25">
      <c r="J95" s="148"/>
      <c r="K95" s="148"/>
      <c r="L95" s="148"/>
    </row>
  </sheetData>
  <mergeCells count="22">
    <mergeCell ref="A35:B35"/>
    <mergeCell ref="A25:B25"/>
    <mergeCell ref="A30:B30"/>
    <mergeCell ref="A18:C18"/>
    <mergeCell ref="A21:F21"/>
    <mergeCell ref="A28:B28"/>
    <mergeCell ref="A29:B29"/>
    <mergeCell ref="A40:B40"/>
    <mergeCell ref="A38:B38"/>
    <mergeCell ref="A39:B39"/>
    <mergeCell ref="A36:B36"/>
    <mergeCell ref="A37:B37"/>
    <mergeCell ref="H23:L23"/>
    <mergeCell ref="B3:D3"/>
    <mergeCell ref="A8:H8"/>
    <mergeCell ref="A34:B34"/>
    <mergeCell ref="A26:B26"/>
    <mergeCell ref="A27:B27"/>
    <mergeCell ref="A31:B31"/>
    <mergeCell ref="A32:B32"/>
    <mergeCell ref="A33:B33"/>
    <mergeCell ref="D24:F24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212"/>
  <sheetViews>
    <sheetView showGridLines="0" topLeftCell="A22" zoomScaleNormal="100" workbookViewId="0">
      <selection activeCell="L8" sqref="L8"/>
    </sheetView>
  </sheetViews>
  <sheetFormatPr defaultRowHeight="15" x14ac:dyDescent="0.25"/>
  <cols>
    <col min="1" max="1" width="15.42578125" style="141" customWidth="1"/>
    <col min="2" max="2" width="9.140625" style="141"/>
    <col min="3" max="4" width="9.140625" style="141" customWidth="1"/>
    <col min="5" max="5" width="0.85546875" style="249" customWidth="1"/>
    <col min="6" max="6" width="9.140625" style="141" customWidth="1"/>
    <col min="7" max="7" width="0.85546875" style="141" customWidth="1"/>
    <col min="8" max="10" width="9.140625" style="141"/>
    <col min="11" max="12" width="9.140625" style="141" customWidth="1"/>
    <col min="13" max="13" width="9.140625" style="13" customWidth="1"/>
    <col min="14" max="14" width="9.28515625" style="13" customWidth="1"/>
    <col min="15" max="15" width="9.140625" style="13"/>
    <col min="16" max="16" width="9.28515625" style="13" customWidth="1"/>
    <col min="17" max="17" width="9.5703125" style="13" customWidth="1"/>
    <col min="18" max="18" width="9.28515625" style="13" customWidth="1"/>
    <col min="19" max="28" width="9.140625" style="13"/>
    <col min="29" max="30" width="9.28515625" style="13" customWidth="1"/>
    <col min="31" max="16384" width="9.140625" style="13"/>
  </cols>
  <sheetData>
    <row r="1" spans="1:27" x14ac:dyDescent="0.25">
      <c r="A1" s="47" t="s">
        <v>321</v>
      </c>
      <c r="B1" s="47"/>
      <c r="C1" s="47"/>
      <c r="D1" s="47"/>
      <c r="E1" s="47"/>
      <c r="F1" s="47"/>
      <c r="G1" s="47"/>
      <c r="H1" s="47"/>
      <c r="Q1" s="11"/>
      <c r="R1" s="11"/>
      <c r="S1" s="11"/>
      <c r="T1" s="11"/>
      <c r="U1" s="11"/>
      <c r="V1" s="11"/>
      <c r="X1" s="11"/>
      <c r="Y1" s="11"/>
      <c r="Z1" s="11"/>
      <c r="AA1" s="11"/>
    </row>
    <row r="2" spans="1:27" ht="15" customHeight="1" thickBot="1" x14ac:dyDescent="0.3">
      <c r="A2" s="140"/>
      <c r="B2" s="140"/>
      <c r="C2" s="143"/>
      <c r="D2" s="140"/>
      <c r="E2" s="247"/>
      <c r="F2" s="140"/>
      <c r="G2" s="140"/>
      <c r="H2" s="140"/>
      <c r="I2" s="140"/>
      <c r="J2" s="140"/>
      <c r="K2" s="139"/>
      <c r="L2" s="139"/>
      <c r="Q2" s="11"/>
      <c r="R2" s="11"/>
      <c r="S2" s="11"/>
      <c r="T2" s="11"/>
      <c r="U2" s="11"/>
      <c r="V2" s="11"/>
      <c r="X2" s="11"/>
      <c r="Y2" s="11"/>
      <c r="Z2" s="11"/>
      <c r="AA2" s="11"/>
    </row>
    <row r="3" spans="1:27" ht="15" customHeight="1" x14ac:dyDescent="0.25">
      <c r="A3" s="144"/>
      <c r="B3" s="518" t="s">
        <v>19</v>
      </c>
      <c r="C3" s="518"/>
      <c r="D3" s="518"/>
      <c r="E3" s="245"/>
      <c r="F3" s="256" t="s">
        <v>20</v>
      </c>
      <c r="G3" s="34"/>
      <c r="H3" s="96"/>
      <c r="I3" s="145" t="s">
        <v>274</v>
      </c>
      <c r="J3" s="145"/>
      <c r="K3" s="34"/>
      <c r="L3" s="34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x14ac:dyDescent="0.25">
      <c r="A4" s="36"/>
      <c r="B4" s="244" t="s">
        <v>17</v>
      </c>
      <c r="C4" s="244" t="s">
        <v>270</v>
      </c>
      <c r="D4" s="244" t="s">
        <v>271</v>
      </c>
      <c r="E4" s="244"/>
      <c r="F4" s="244"/>
      <c r="G4" s="244"/>
      <c r="H4" s="244" t="s">
        <v>17</v>
      </c>
      <c r="I4" s="244" t="s">
        <v>270</v>
      </c>
      <c r="J4" s="244" t="s">
        <v>271</v>
      </c>
      <c r="K4" s="139"/>
      <c r="L4" s="34"/>
    </row>
    <row r="5" spans="1:27" x14ac:dyDescent="0.25">
      <c r="A5" s="147" t="s">
        <v>46</v>
      </c>
      <c r="B5" s="93">
        <v>13506</v>
      </c>
      <c r="C5" s="93">
        <v>7236</v>
      </c>
      <c r="D5" s="93">
        <v>6270</v>
      </c>
      <c r="E5" s="93"/>
      <c r="F5" s="93">
        <v>5449</v>
      </c>
      <c r="G5" s="144"/>
      <c r="H5" s="29">
        <v>40.345031837701761</v>
      </c>
      <c r="I5" s="29">
        <v>41.459369817578775</v>
      </c>
      <c r="J5" s="29">
        <v>39.059011164274324</v>
      </c>
      <c r="L5" s="147"/>
    </row>
    <row r="6" spans="1:27" ht="15" customHeight="1" x14ac:dyDescent="0.25">
      <c r="A6" s="144" t="s">
        <v>16</v>
      </c>
      <c r="B6" s="43">
        <v>834</v>
      </c>
      <c r="C6" s="43">
        <v>499</v>
      </c>
      <c r="D6" s="43">
        <v>335</v>
      </c>
      <c r="E6" s="43"/>
      <c r="F6" s="43">
        <v>451</v>
      </c>
      <c r="G6" s="144"/>
      <c r="H6" s="26">
        <v>54.076738609112709</v>
      </c>
      <c r="I6" s="26">
        <v>53.507014028056112</v>
      </c>
      <c r="J6" s="26">
        <v>54.92537313432836</v>
      </c>
      <c r="L6" s="26"/>
    </row>
    <row r="7" spans="1:27" ht="15" customHeight="1" thickBot="1" x14ac:dyDescent="0.3">
      <c r="A7" s="149" t="s">
        <v>269</v>
      </c>
      <c r="B7" s="41">
        <v>12672</v>
      </c>
      <c r="C7" s="41">
        <v>6737</v>
      </c>
      <c r="D7" s="41">
        <v>5935</v>
      </c>
      <c r="E7" s="41"/>
      <c r="F7" s="41">
        <v>4998</v>
      </c>
      <c r="G7" s="149"/>
      <c r="H7" s="64">
        <v>39.441287878787875</v>
      </c>
      <c r="I7" s="64">
        <v>40.567017960516552</v>
      </c>
      <c r="J7" s="64">
        <v>38.163437236731255</v>
      </c>
      <c r="L7" s="150"/>
    </row>
    <row r="8" spans="1:27" x14ac:dyDescent="0.25">
      <c r="A8" s="515" t="s">
        <v>364</v>
      </c>
      <c r="B8" s="515"/>
      <c r="C8" s="515"/>
      <c r="D8" s="515"/>
      <c r="E8" s="515"/>
      <c r="F8" s="515"/>
      <c r="G8" s="515"/>
      <c r="H8" s="515"/>
      <c r="I8" s="144"/>
    </row>
    <row r="9" spans="1:27" s="345" customFormat="1" x14ac:dyDescent="0.25">
      <c r="A9" s="353"/>
      <c r="B9" s="353"/>
      <c r="C9" s="353"/>
      <c r="D9" s="353"/>
      <c r="E9" s="353"/>
      <c r="F9" s="353"/>
      <c r="G9" s="353"/>
      <c r="H9" s="353"/>
      <c r="I9" s="376"/>
    </row>
    <row r="10" spans="1:27" ht="15" customHeight="1" x14ac:dyDescent="0.25"/>
    <row r="11" spans="1:27" x14ac:dyDescent="0.25">
      <c r="A11" s="236" t="s">
        <v>513</v>
      </c>
      <c r="B11" s="236"/>
      <c r="C11" s="236"/>
      <c r="D11" s="236"/>
      <c r="E11" s="252"/>
      <c r="F11" s="236"/>
      <c r="G11" s="236"/>
      <c r="H11" s="239"/>
      <c r="I11" s="232"/>
      <c r="J11" s="232"/>
      <c r="K11" s="232"/>
    </row>
    <row r="12" spans="1:27" ht="15" customHeight="1" thickBot="1" x14ac:dyDescent="0.3">
      <c r="A12" s="18"/>
      <c r="B12" s="18"/>
      <c r="C12" s="18"/>
      <c r="D12" s="231"/>
      <c r="E12" s="247"/>
      <c r="F12" s="231"/>
      <c r="G12" s="231"/>
      <c r="H12" s="231"/>
      <c r="I12" s="231"/>
      <c r="J12" s="231"/>
      <c r="K12" s="230"/>
    </row>
    <row r="13" spans="1:27" x14ac:dyDescent="0.25">
      <c r="A13" s="304" t="s">
        <v>0</v>
      </c>
      <c r="B13" s="521" t="s">
        <v>26</v>
      </c>
      <c r="C13" s="521"/>
      <c r="D13" s="521"/>
      <c r="E13" s="521"/>
      <c r="F13" s="521"/>
      <c r="G13" s="229"/>
      <c r="H13" s="521" t="s">
        <v>275</v>
      </c>
      <c r="I13" s="521"/>
      <c r="J13" s="521"/>
      <c r="K13" s="229"/>
    </row>
    <row r="14" spans="1:27" x14ac:dyDescent="0.25">
      <c r="A14" s="4"/>
      <c r="B14" s="50" t="s">
        <v>17</v>
      </c>
      <c r="C14" s="51" t="s">
        <v>331</v>
      </c>
      <c r="D14" s="51" t="s">
        <v>111</v>
      </c>
      <c r="E14" s="51"/>
      <c r="F14" s="51" t="s">
        <v>514</v>
      </c>
      <c r="G14" s="51"/>
      <c r="H14" s="51" t="s">
        <v>331</v>
      </c>
      <c r="I14" s="51" t="s">
        <v>111</v>
      </c>
      <c r="J14" s="51" t="s">
        <v>514</v>
      </c>
      <c r="K14" s="230"/>
      <c r="L14" s="176"/>
    </row>
    <row r="15" spans="1:27" x14ac:dyDescent="0.25">
      <c r="A15" s="238" t="s">
        <v>1</v>
      </c>
      <c r="B15" s="43">
        <v>405</v>
      </c>
      <c r="C15" s="238">
        <v>396</v>
      </c>
      <c r="D15" s="238">
        <v>9</v>
      </c>
      <c r="E15" s="255"/>
      <c r="F15" s="475" t="s">
        <v>281</v>
      </c>
      <c r="G15" s="233"/>
      <c r="H15" s="26">
        <v>97.777777777777771</v>
      </c>
      <c r="I15" s="26">
        <v>2.2222222222222223</v>
      </c>
      <c r="J15" s="27">
        <v>0</v>
      </c>
      <c r="K15" s="232"/>
      <c r="L15" s="34"/>
    </row>
    <row r="16" spans="1:27" x14ac:dyDescent="0.25">
      <c r="A16" s="238" t="s">
        <v>2</v>
      </c>
      <c r="B16" s="43">
        <v>272</v>
      </c>
      <c r="C16" s="238">
        <v>249</v>
      </c>
      <c r="D16" s="238">
        <v>6</v>
      </c>
      <c r="E16" s="255"/>
      <c r="F16" s="238">
        <v>17</v>
      </c>
      <c r="G16" s="233"/>
      <c r="H16" s="26">
        <v>91.544117647058826</v>
      </c>
      <c r="I16" s="26">
        <v>2.2058823529411766</v>
      </c>
      <c r="J16" s="26">
        <v>6.25</v>
      </c>
      <c r="K16" s="232"/>
      <c r="L16" s="98"/>
    </row>
    <row r="17" spans="1:12" ht="15" customHeight="1" x14ac:dyDescent="0.25">
      <c r="A17" s="238" t="s">
        <v>3</v>
      </c>
      <c r="B17" s="43">
        <v>526</v>
      </c>
      <c r="C17" s="238">
        <v>485</v>
      </c>
      <c r="D17" s="238">
        <v>14</v>
      </c>
      <c r="E17" s="255"/>
      <c r="F17" s="238">
        <v>27</v>
      </c>
      <c r="G17" s="233"/>
      <c r="H17" s="26">
        <v>92.205323193916357</v>
      </c>
      <c r="I17" s="26">
        <v>2.6615969581749046</v>
      </c>
      <c r="J17" s="26">
        <v>5.1330798479087454</v>
      </c>
      <c r="K17" s="232"/>
      <c r="L17" s="59"/>
    </row>
    <row r="18" spans="1:12" x14ac:dyDescent="0.25">
      <c r="A18" s="238" t="s">
        <v>4</v>
      </c>
      <c r="B18" s="43">
        <v>405</v>
      </c>
      <c r="C18" s="238">
        <v>392</v>
      </c>
      <c r="D18" s="238">
        <v>8</v>
      </c>
      <c r="E18" s="255"/>
      <c r="F18" s="238">
        <v>5</v>
      </c>
      <c r="G18" s="233"/>
      <c r="H18" s="26">
        <v>96.790123456790127</v>
      </c>
      <c r="I18" s="26">
        <v>1.9753086419753085</v>
      </c>
      <c r="J18" s="26">
        <v>1.2345679012345678</v>
      </c>
      <c r="K18" s="232"/>
      <c r="L18" s="59"/>
    </row>
    <row r="19" spans="1:12" x14ac:dyDescent="0.25">
      <c r="A19" s="238" t="s">
        <v>5</v>
      </c>
      <c r="B19" s="43">
        <v>222</v>
      </c>
      <c r="C19" s="238">
        <v>218</v>
      </c>
      <c r="D19" s="238">
        <v>2</v>
      </c>
      <c r="E19" s="255"/>
      <c r="F19" s="238">
        <v>2</v>
      </c>
      <c r="G19" s="233"/>
      <c r="H19" s="26">
        <v>98.198198198198199</v>
      </c>
      <c r="I19" s="26">
        <v>0.90090090090090091</v>
      </c>
      <c r="J19" s="26">
        <v>0.90090090090090091</v>
      </c>
      <c r="K19" s="232"/>
      <c r="L19" s="59"/>
    </row>
    <row r="20" spans="1:12" x14ac:dyDescent="0.25">
      <c r="A20" s="238" t="s">
        <v>6</v>
      </c>
      <c r="B20" s="43">
        <v>326</v>
      </c>
      <c r="C20" s="238">
        <v>308</v>
      </c>
      <c r="D20" s="238">
        <v>3</v>
      </c>
      <c r="E20" s="255"/>
      <c r="F20" s="238">
        <v>15</v>
      </c>
      <c r="G20" s="233"/>
      <c r="H20" s="26">
        <v>94.478527607361968</v>
      </c>
      <c r="I20" s="26">
        <v>0.92024539877300615</v>
      </c>
      <c r="J20" s="26">
        <v>4.6012269938650308</v>
      </c>
      <c r="K20" s="232"/>
      <c r="L20" s="59"/>
    </row>
    <row r="21" spans="1:12" x14ac:dyDescent="0.25">
      <c r="A21" s="238" t="s">
        <v>7</v>
      </c>
      <c r="B21" s="43">
        <v>469</v>
      </c>
      <c r="C21" s="238">
        <v>446</v>
      </c>
      <c r="D21" s="238">
        <v>11</v>
      </c>
      <c r="E21" s="255"/>
      <c r="F21" s="238">
        <v>12</v>
      </c>
      <c r="G21" s="233"/>
      <c r="H21" s="26">
        <v>95.095948827292105</v>
      </c>
      <c r="I21" s="26">
        <v>2.3454157782515992</v>
      </c>
      <c r="J21" s="26">
        <v>2.5586353944562901</v>
      </c>
      <c r="K21" s="232"/>
      <c r="L21" s="59"/>
    </row>
    <row r="22" spans="1:12" x14ac:dyDescent="0.25">
      <c r="A22" s="238" t="s">
        <v>8</v>
      </c>
      <c r="B22" s="43">
        <v>155</v>
      </c>
      <c r="C22" s="238">
        <v>145</v>
      </c>
      <c r="D22" s="238">
        <v>9</v>
      </c>
      <c r="E22" s="255"/>
      <c r="F22" s="238">
        <v>1</v>
      </c>
      <c r="G22" s="233"/>
      <c r="H22" s="26">
        <v>93.548387096774192</v>
      </c>
      <c r="I22" s="26">
        <v>5.806451612903226</v>
      </c>
      <c r="J22" s="26">
        <v>0.64516129032258063</v>
      </c>
      <c r="K22" s="232"/>
      <c r="L22" s="59"/>
    </row>
    <row r="23" spans="1:12" x14ac:dyDescent="0.25">
      <c r="A23" s="238" t="s">
        <v>9</v>
      </c>
      <c r="B23" s="43">
        <v>231</v>
      </c>
      <c r="C23" s="238">
        <v>228</v>
      </c>
      <c r="D23" s="177" t="s">
        <v>281</v>
      </c>
      <c r="E23" s="177"/>
      <c r="F23" s="238">
        <v>3</v>
      </c>
      <c r="G23" s="233"/>
      <c r="H23" s="26">
        <v>98.701298701298697</v>
      </c>
      <c r="I23" s="27" t="s">
        <v>281</v>
      </c>
      <c r="J23" s="26">
        <v>1.2987012987012987</v>
      </c>
      <c r="K23" s="232"/>
      <c r="L23" s="59"/>
    </row>
    <row r="24" spans="1:12" x14ac:dyDescent="0.25">
      <c r="A24" s="238" t="s">
        <v>10</v>
      </c>
      <c r="B24" s="43">
        <v>362</v>
      </c>
      <c r="C24" s="238">
        <v>347</v>
      </c>
      <c r="D24" s="238">
        <v>7</v>
      </c>
      <c r="E24" s="255"/>
      <c r="F24" s="238">
        <v>8</v>
      </c>
      <c r="G24" s="233"/>
      <c r="H24" s="26">
        <v>95.856353591160229</v>
      </c>
      <c r="I24" s="26">
        <v>1.9337016574585635</v>
      </c>
      <c r="J24" s="26">
        <v>2.2099447513812152</v>
      </c>
      <c r="K24" s="232"/>
      <c r="L24" s="59"/>
    </row>
    <row r="25" spans="1:12" x14ac:dyDescent="0.25">
      <c r="A25" s="238" t="s">
        <v>11</v>
      </c>
      <c r="B25" s="43">
        <v>178</v>
      </c>
      <c r="C25" s="238">
        <v>177</v>
      </c>
      <c r="D25" s="238">
        <v>1</v>
      </c>
      <c r="E25" s="255"/>
      <c r="F25" s="475" t="s">
        <v>281</v>
      </c>
      <c r="G25" s="233"/>
      <c r="H25" s="26">
        <v>99.438202247191015</v>
      </c>
      <c r="I25" s="26">
        <v>0.5617977528089888</v>
      </c>
      <c r="J25" s="27">
        <v>0</v>
      </c>
      <c r="K25" s="232"/>
      <c r="L25" s="59"/>
    </row>
    <row r="26" spans="1:12" x14ac:dyDescent="0.25">
      <c r="A26" s="238" t="s">
        <v>12</v>
      </c>
      <c r="B26" s="43">
        <v>558</v>
      </c>
      <c r="C26" s="238">
        <v>485</v>
      </c>
      <c r="D26" s="238">
        <v>48</v>
      </c>
      <c r="E26" s="255"/>
      <c r="F26" s="238">
        <v>25</v>
      </c>
      <c r="G26" s="233"/>
      <c r="H26" s="26">
        <v>86.917562724014346</v>
      </c>
      <c r="I26" s="26">
        <v>8.6021505376344098</v>
      </c>
      <c r="J26" s="26">
        <v>4.4802867383512543</v>
      </c>
      <c r="K26" s="232"/>
      <c r="L26" s="59"/>
    </row>
    <row r="27" spans="1:12" x14ac:dyDescent="0.25">
      <c r="A27" s="238" t="s">
        <v>13</v>
      </c>
      <c r="B27" s="43">
        <v>191</v>
      </c>
      <c r="C27" s="238">
        <v>189</v>
      </c>
      <c r="D27" s="177" t="s">
        <v>281</v>
      </c>
      <c r="E27" s="177"/>
      <c r="F27" s="238">
        <v>2</v>
      </c>
      <c r="G27" s="233"/>
      <c r="H27" s="26">
        <v>98.952879581151834</v>
      </c>
      <c r="I27" s="27" t="s">
        <v>281</v>
      </c>
      <c r="J27" s="26">
        <v>1.0471204188481675</v>
      </c>
      <c r="K27" s="232"/>
      <c r="L27" s="35"/>
    </row>
    <row r="28" spans="1:12" x14ac:dyDescent="0.25">
      <c r="A28" s="238" t="s">
        <v>14</v>
      </c>
      <c r="B28" s="43">
        <v>338</v>
      </c>
      <c r="C28" s="238">
        <v>287</v>
      </c>
      <c r="D28" s="238">
        <v>21</v>
      </c>
      <c r="E28" s="255"/>
      <c r="F28" s="238">
        <v>30</v>
      </c>
      <c r="G28" s="233"/>
      <c r="H28" s="26">
        <v>84.911242603550292</v>
      </c>
      <c r="I28" s="26">
        <v>6.2130177514792901</v>
      </c>
      <c r="J28" s="26">
        <v>8.8757396449704142</v>
      </c>
      <c r="K28" s="232"/>
      <c r="L28" s="59"/>
    </row>
    <row r="29" spans="1:12" x14ac:dyDescent="0.25">
      <c r="A29" s="238" t="s">
        <v>15</v>
      </c>
      <c r="B29" s="43">
        <v>254</v>
      </c>
      <c r="C29" s="238">
        <v>253</v>
      </c>
      <c r="D29" s="238">
        <v>1</v>
      </c>
      <c r="E29" s="255"/>
      <c r="F29" s="475" t="s">
        <v>281</v>
      </c>
      <c r="G29" s="238"/>
      <c r="H29" s="26">
        <v>99.606299212598429</v>
      </c>
      <c r="I29" s="26">
        <v>0.39370078740157477</v>
      </c>
      <c r="J29" s="27">
        <v>0</v>
      </c>
      <c r="K29" s="232"/>
      <c r="L29" s="59"/>
    </row>
    <row r="30" spans="1:12" x14ac:dyDescent="0.25">
      <c r="A30" s="238" t="s">
        <v>16</v>
      </c>
      <c r="B30" s="43">
        <v>550</v>
      </c>
      <c r="C30" s="238">
        <v>498</v>
      </c>
      <c r="D30" s="238">
        <v>27</v>
      </c>
      <c r="E30" s="255"/>
      <c r="F30" s="238">
        <v>25</v>
      </c>
      <c r="G30" s="238"/>
      <c r="H30" s="26">
        <v>90.545454545454547</v>
      </c>
      <c r="I30" s="26">
        <v>4.9090909090909092</v>
      </c>
      <c r="J30" s="26">
        <v>4.5454545454545459</v>
      </c>
      <c r="K30" s="232"/>
      <c r="L30" s="59"/>
    </row>
    <row r="31" spans="1:12" ht="21" customHeight="1" x14ac:dyDescent="0.25">
      <c r="A31" s="238" t="s">
        <v>22</v>
      </c>
      <c r="B31" s="43">
        <v>4892</v>
      </c>
      <c r="C31" s="43">
        <v>4605</v>
      </c>
      <c r="D31" s="43">
        <v>140</v>
      </c>
      <c r="E31" s="43"/>
      <c r="F31" s="43">
        <v>147</v>
      </c>
      <c r="G31" s="238"/>
      <c r="H31" s="26">
        <v>94.133278822567462</v>
      </c>
      <c r="I31" s="26">
        <v>2.8618152085036797</v>
      </c>
      <c r="J31" s="26">
        <v>3.0049059689288637</v>
      </c>
      <c r="K31" s="232"/>
      <c r="L31" s="59"/>
    </row>
    <row r="32" spans="1:12" x14ac:dyDescent="0.25">
      <c r="A32" s="238" t="s">
        <v>277</v>
      </c>
      <c r="B32" s="43">
        <v>3251</v>
      </c>
      <c r="C32" s="43">
        <v>3002</v>
      </c>
      <c r="D32" s="43">
        <v>113</v>
      </c>
      <c r="E32" s="43"/>
      <c r="F32" s="43">
        <v>136</v>
      </c>
      <c r="G32" s="43"/>
      <c r="H32" s="26">
        <v>92.340818209781602</v>
      </c>
      <c r="I32" s="26">
        <v>3.4758535835127655</v>
      </c>
      <c r="J32" s="26">
        <v>4.183328206705629</v>
      </c>
      <c r="K32" s="232"/>
      <c r="L32" s="59"/>
    </row>
    <row r="33" spans="1:12" x14ac:dyDescent="0.25">
      <c r="A33" s="238" t="s">
        <v>44</v>
      </c>
      <c r="B33" s="43">
        <v>1641</v>
      </c>
      <c r="C33" s="43">
        <v>1603</v>
      </c>
      <c r="D33" s="43">
        <v>27</v>
      </c>
      <c r="E33" s="43"/>
      <c r="F33" s="43">
        <v>11</v>
      </c>
      <c r="G33" s="43"/>
      <c r="H33" s="26">
        <v>97.684338817794028</v>
      </c>
      <c r="I33" s="26">
        <v>1.6453382084095063</v>
      </c>
      <c r="J33" s="26">
        <v>0.67032297379646555</v>
      </c>
      <c r="K33" s="232"/>
      <c r="L33" s="59"/>
    </row>
    <row r="34" spans="1:12" ht="15" customHeight="1" thickBot="1" x14ac:dyDescent="0.3">
      <c r="A34" s="44" t="s">
        <v>46</v>
      </c>
      <c r="B34" s="45">
        <v>5442</v>
      </c>
      <c r="C34" s="45">
        <v>5103</v>
      </c>
      <c r="D34" s="45">
        <v>167</v>
      </c>
      <c r="E34" s="45"/>
      <c r="F34" s="45">
        <v>172</v>
      </c>
      <c r="G34" s="45"/>
      <c r="H34" s="58">
        <v>93.770672546857767</v>
      </c>
      <c r="I34" s="58">
        <v>3.0687247335538403</v>
      </c>
      <c r="J34" s="58">
        <v>3.1606027195883866</v>
      </c>
      <c r="K34" s="232"/>
      <c r="L34" s="59"/>
    </row>
    <row r="35" spans="1:12" ht="15" customHeight="1" x14ac:dyDescent="0.25">
      <c r="A35" s="515" t="s">
        <v>515</v>
      </c>
      <c r="B35" s="515"/>
      <c r="C35" s="515"/>
      <c r="D35" s="515"/>
      <c r="E35" s="515"/>
      <c r="F35" s="515"/>
      <c r="G35" s="515"/>
      <c r="H35" s="515"/>
      <c r="I35" s="515"/>
      <c r="J35" s="515"/>
      <c r="K35" s="515"/>
      <c r="L35" s="59"/>
    </row>
    <row r="36" spans="1:12" ht="15" customHeight="1" x14ac:dyDescent="0.25">
      <c r="A36" s="519" t="s">
        <v>364</v>
      </c>
      <c r="B36" s="519"/>
      <c r="C36" s="519"/>
      <c r="D36" s="519"/>
      <c r="E36" s="519"/>
      <c r="F36" s="519"/>
      <c r="L36" s="99"/>
    </row>
    <row r="37" spans="1:12" s="345" customFormat="1" ht="15" customHeight="1" x14ac:dyDescent="0.25">
      <c r="A37" s="358"/>
      <c r="B37" s="358"/>
      <c r="C37" s="358"/>
      <c r="D37" s="358"/>
      <c r="E37" s="358"/>
      <c r="F37" s="358"/>
      <c r="L37" s="99"/>
    </row>
    <row r="38" spans="1:12" x14ac:dyDescent="0.25">
      <c r="L38" s="343"/>
    </row>
    <row r="39" spans="1:12" ht="15" customHeight="1" x14ac:dyDescent="0.25">
      <c r="A39" s="236" t="s">
        <v>173</v>
      </c>
      <c r="B39" s="236"/>
      <c r="C39" s="236"/>
      <c r="D39" s="236"/>
      <c r="E39" s="252"/>
      <c r="F39" s="236"/>
      <c r="G39" s="236"/>
      <c r="H39" s="232"/>
      <c r="I39" s="232"/>
      <c r="J39" s="232"/>
      <c r="K39" s="6"/>
      <c r="L39" s="379"/>
    </row>
    <row r="40" spans="1:12" ht="15" customHeight="1" thickBot="1" x14ac:dyDescent="0.3">
      <c r="A40" s="240"/>
      <c r="B40" s="240"/>
      <c r="C40" s="240"/>
      <c r="D40" s="240"/>
      <c r="E40" s="264"/>
      <c r="F40" s="240"/>
      <c r="G40" s="240"/>
      <c r="H40" s="231"/>
      <c r="I40" s="231"/>
      <c r="J40" s="231"/>
      <c r="K40" s="234"/>
      <c r="L40" s="346"/>
    </row>
    <row r="41" spans="1:12" ht="15" customHeight="1" x14ac:dyDescent="0.25">
      <c r="A41" s="180"/>
      <c r="B41" s="180"/>
      <c r="C41" s="235"/>
      <c r="D41" s="235"/>
      <c r="E41" s="250"/>
      <c r="G41" s="13"/>
      <c r="H41" s="529" t="s">
        <v>84</v>
      </c>
      <c r="I41" s="529"/>
      <c r="J41" s="529"/>
      <c r="K41" s="529"/>
      <c r="L41" s="529"/>
    </row>
    <row r="42" spans="1:12" x14ac:dyDescent="0.25">
      <c r="A42" s="153" t="s">
        <v>372</v>
      </c>
      <c r="B42" s="153"/>
      <c r="C42" s="153" t="s">
        <v>0</v>
      </c>
      <c r="D42" s="528" t="s">
        <v>86</v>
      </c>
      <c r="E42" s="528"/>
      <c r="F42" s="528"/>
      <c r="G42" s="361"/>
      <c r="H42" s="153" t="s">
        <v>510</v>
      </c>
      <c r="I42" s="153"/>
      <c r="J42" s="153" t="s">
        <v>0</v>
      </c>
      <c r="K42" s="12"/>
      <c r="L42" s="279" t="s">
        <v>86</v>
      </c>
    </row>
    <row r="43" spans="1:12" x14ac:dyDescent="0.25">
      <c r="A43" s="241" t="s">
        <v>126</v>
      </c>
      <c r="B43" s="241"/>
      <c r="C43" s="235" t="s">
        <v>92</v>
      </c>
      <c r="D43" s="345"/>
      <c r="E43" s="371"/>
      <c r="F43" s="371">
        <v>16894</v>
      </c>
      <c r="G43" s="13"/>
      <c r="H43" s="190" t="s">
        <v>153</v>
      </c>
      <c r="I43" s="190"/>
      <c r="J43" s="237" t="s">
        <v>2</v>
      </c>
      <c r="K43" s="13"/>
      <c r="L43" s="318">
        <v>3378.8</v>
      </c>
    </row>
    <row r="44" spans="1:12" x14ac:dyDescent="0.25">
      <c r="A44" s="235" t="s">
        <v>98</v>
      </c>
      <c r="B44" s="235"/>
      <c r="C44" s="235" t="s">
        <v>92</v>
      </c>
      <c r="D44" s="345"/>
      <c r="E44" s="371"/>
      <c r="F44" s="371">
        <v>16193</v>
      </c>
      <c r="G44" s="13"/>
      <c r="H44" s="235" t="s">
        <v>89</v>
      </c>
      <c r="I44" s="235"/>
      <c r="J44" s="235" t="s">
        <v>81</v>
      </c>
      <c r="K44" s="13"/>
      <c r="L44" s="316">
        <v>3238.6</v>
      </c>
    </row>
    <row r="45" spans="1:12" x14ac:dyDescent="0.25">
      <c r="A45" s="235" t="s">
        <v>117</v>
      </c>
      <c r="B45" s="235"/>
      <c r="C45" s="235" t="s">
        <v>140</v>
      </c>
      <c r="D45" s="345"/>
      <c r="E45" s="371"/>
      <c r="F45" s="371">
        <v>12187</v>
      </c>
      <c r="G45" s="13"/>
      <c r="H45" s="235" t="s">
        <v>154</v>
      </c>
      <c r="I45" s="235"/>
      <c r="J45" s="235" t="s">
        <v>155</v>
      </c>
      <c r="K45" s="13"/>
      <c r="L45" s="316">
        <v>3046.75</v>
      </c>
    </row>
    <row r="46" spans="1:12" x14ac:dyDescent="0.25">
      <c r="A46" s="235" t="s">
        <v>156</v>
      </c>
      <c r="B46" s="235"/>
      <c r="C46" s="235" t="s">
        <v>157</v>
      </c>
      <c r="D46" s="345"/>
      <c r="E46" s="371"/>
      <c r="F46" s="371">
        <v>11535</v>
      </c>
      <c r="G46" s="13"/>
      <c r="H46" s="235" t="s">
        <v>158</v>
      </c>
      <c r="I46" s="235"/>
      <c r="J46" s="235" t="s">
        <v>81</v>
      </c>
      <c r="K46" s="13"/>
      <c r="L46" s="316">
        <v>2883.75</v>
      </c>
    </row>
    <row r="47" spans="1:12" x14ac:dyDescent="0.25">
      <c r="A47" s="235" t="s">
        <v>102</v>
      </c>
      <c r="B47" s="235"/>
      <c r="C47" s="235" t="s">
        <v>161</v>
      </c>
      <c r="D47" s="345"/>
      <c r="E47" s="371"/>
      <c r="F47" s="371">
        <v>10853</v>
      </c>
      <c r="G47" s="13"/>
      <c r="H47" s="235" t="s">
        <v>118</v>
      </c>
      <c r="I47" s="235"/>
      <c r="J47" s="235" t="s">
        <v>141</v>
      </c>
      <c r="K47" s="13"/>
      <c r="L47" s="316">
        <v>3617.66</v>
      </c>
    </row>
    <row r="48" spans="1:12" x14ac:dyDescent="0.25">
      <c r="A48" s="237" t="s">
        <v>148</v>
      </c>
      <c r="B48" s="237"/>
      <c r="C48" s="237" t="s">
        <v>1</v>
      </c>
      <c r="D48" s="345"/>
      <c r="E48" s="367"/>
      <c r="F48" s="367">
        <v>8447</v>
      </c>
      <c r="G48" s="13"/>
      <c r="H48" s="470" t="s">
        <v>153</v>
      </c>
      <c r="I48" s="470"/>
      <c r="J48" s="470" t="s">
        <v>2</v>
      </c>
      <c r="K48" s="388"/>
      <c r="L48" s="367">
        <v>3378.8</v>
      </c>
    </row>
    <row r="49" spans="1:12" x14ac:dyDescent="0.25">
      <c r="A49" s="235" t="s">
        <v>139</v>
      </c>
      <c r="B49" s="235"/>
      <c r="C49" s="235" t="s">
        <v>81</v>
      </c>
      <c r="D49" s="345"/>
      <c r="E49" s="371"/>
      <c r="F49" s="371">
        <v>8096.5</v>
      </c>
      <c r="G49" s="13"/>
      <c r="H49" s="235" t="s">
        <v>89</v>
      </c>
      <c r="I49" s="235"/>
      <c r="J49" s="235" t="s">
        <v>81</v>
      </c>
      <c r="K49" s="13"/>
      <c r="L49" s="316">
        <v>3238.6</v>
      </c>
    </row>
    <row r="50" spans="1:12" x14ac:dyDescent="0.25">
      <c r="A50" s="235" t="s">
        <v>149</v>
      </c>
      <c r="B50" s="235"/>
      <c r="C50" s="235" t="s">
        <v>150</v>
      </c>
      <c r="D50" s="345"/>
      <c r="E50" s="371"/>
      <c r="F50" s="371">
        <v>6093.5</v>
      </c>
      <c r="G50" s="13"/>
      <c r="H50" s="235" t="s">
        <v>154</v>
      </c>
      <c r="I50" s="235"/>
      <c r="J50" s="235" t="s">
        <v>155</v>
      </c>
      <c r="K50" s="13"/>
      <c r="L50" s="316">
        <v>3046.75</v>
      </c>
    </row>
    <row r="51" spans="1:12" x14ac:dyDescent="0.25">
      <c r="A51" s="235" t="s">
        <v>162</v>
      </c>
      <c r="B51" s="235"/>
      <c r="C51" s="235" t="s">
        <v>163</v>
      </c>
      <c r="D51" s="345"/>
      <c r="E51" s="371"/>
      <c r="F51" s="371">
        <v>5767.5</v>
      </c>
      <c r="G51" s="13"/>
      <c r="H51" s="235" t="s">
        <v>158</v>
      </c>
      <c r="I51" s="235"/>
      <c r="J51" s="235" t="s">
        <v>81</v>
      </c>
      <c r="K51" s="13"/>
      <c r="L51" s="316">
        <v>2883.75</v>
      </c>
    </row>
    <row r="52" spans="1:12" x14ac:dyDescent="0.25">
      <c r="A52" s="235" t="s">
        <v>164</v>
      </c>
      <c r="B52" s="235"/>
      <c r="C52" s="235" t="s">
        <v>100</v>
      </c>
      <c r="D52" s="345"/>
      <c r="E52" s="371"/>
      <c r="F52" s="371">
        <v>5631.36</v>
      </c>
      <c r="G52" s="13"/>
      <c r="H52" s="237" t="s">
        <v>165</v>
      </c>
      <c r="I52" s="237"/>
      <c r="J52" s="237" t="s">
        <v>14</v>
      </c>
      <c r="K52" s="13"/>
      <c r="L52" s="317">
        <v>2413.42</v>
      </c>
    </row>
    <row r="53" spans="1:12" x14ac:dyDescent="0.25">
      <c r="A53" s="235" t="s">
        <v>146</v>
      </c>
      <c r="B53" s="235"/>
      <c r="C53" s="235" t="s">
        <v>140</v>
      </c>
      <c r="D53" s="345"/>
      <c r="E53" s="371"/>
      <c r="F53" s="371">
        <v>5426.5</v>
      </c>
      <c r="G53" s="13"/>
      <c r="H53" s="235" t="s">
        <v>118</v>
      </c>
      <c r="I53" s="235"/>
      <c r="J53" s="235" t="s">
        <v>141</v>
      </c>
      <c r="K53" s="13"/>
      <c r="L53" s="316">
        <v>3617.66</v>
      </c>
    </row>
    <row r="54" spans="1:12" x14ac:dyDescent="0.25">
      <c r="A54" s="235" t="s">
        <v>129</v>
      </c>
      <c r="B54" s="235"/>
      <c r="C54" s="235" t="s">
        <v>81</v>
      </c>
      <c r="D54" s="345"/>
      <c r="E54" s="371"/>
      <c r="F54" s="371">
        <v>5397.66</v>
      </c>
      <c r="G54" s="13"/>
      <c r="H54" s="235" t="s">
        <v>89</v>
      </c>
      <c r="I54" s="235"/>
      <c r="J54" s="235" t="s">
        <v>81</v>
      </c>
      <c r="K54" s="13"/>
      <c r="L54" s="316">
        <v>3238.6</v>
      </c>
    </row>
    <row r="55" spans="1:12" x14ac:dyDescent="0.25">
      <c r="A55" s="235" t="s">
        <v>122</v>
      </c>
      <c r="B55" s="235"/>
      <c r="C55" s="235" t="s">
        <v>81</v>
      </c>
      <c r="D55" s="345"/>
      <c r="E55" s="371"/>
      <c r="F55" s="371">
        <v>5392</v>
      </c>
      <c r="G55" s="13"/>
      <c r="H55" s="235" t="s">
        <v>166</v>
      </c>
      <c r="I55" s="235"/>
      <c r="J55" s="235" t="s">
        <v>167</v>
      </c>
      <c r="K55" s="13"/>
      <c r="L55" s="316">
        <v>1078.4000000000001</v>
      </c>
    </row>
    <row r="56" spans="1:12" x14ac:dyDescent="0.25">
      <c r="A56" s="235" t="s">
        <v>136</v>
      </c>
      <c r="B56" s="235"/>
      <c r="C56" s="235" t="s">
        <v>81</v>
      </c>
      <c r="D56" s="345"/>
      <c r="E56" s="371"/>
      <c r="F56" s="371">
        <v>4223.5</v>
      </c>
      <c r="G56" s="13"/>
      <c r="H56" s="235" t="s">
        <v>159</v>
      </c>
      <c r="I56" s="235"/>
      <c r="J56" s="235" t="s">
        <v>160</v>
      </c>
      <c r="K56" s="13"/>
      <c r="L56" s="316">
        <v>2815.66</v>
      </c>
    </row>
    <row r="57" spans="1:12" x14ac:dyDescent="0.25">
      <c r="A57" s="522" t="s">
        <v>168</v>
      </c>
      <c r="B57" s="522"/>
      <c r="C57" s="111" t="s">
        <v>169</v>
      </c>
      <c r="D57" s="345"/>
      <c r="E57" s="371"/>
      <c r="F57" s="371">
        <v>4062.33</v>
      </c>
      <c r="G57" s="13"/>
      <c r="H57" s="111" t="s">
        <v>154</v>
      </c>
      <c r="I57" s="111"/>
      <c r="J57" s="111" t="s">
        <v>155</v>
      </c>
      <c r="K57" s="13"/>
      <c r="L57" s="316">
        <v>3046.75</v>
      </c>
    </row>
    <row r="58" spans="1:12" ht="15.75" thickBot="1" x14ac:dyDescent="0.3">
      <c r="A58" s="530" t="s">
        <v>116</v>
      </c>
      <c r="B58" s="530"/>
      <c r="C58" s="370" t="s">
        <v>151</v>
      </c>
      <c r="D58" s="344"/>
      <c r="E58" s="369"/>
      <c r="F58" s="369">
        <v>4048.25</v>
      </c>
      <c r="G58" s="344"/>
      <c r="H58" s="370" t="s">
        <v>170</v>
      </c>
      <c r="I58" s="370"/>
      <c r="J58" s="370" t="s">
        <v>171</v>
      </c>
      <c r="K58" s="344"/>
      <c r="L58" s="313">
        <v>2698.8</v>
      </c>
    </row>
    <row r="59" spans="1:12" ht="15" customHeight="1" x14ac:dyDescent="0.25">
      <c r="A59" s="146" t="s">
        <v>474</v>
      </c>
      <c r="J59" s="148"/>
      <c r="K59" s="148"/>
      <c r="L59" s="148"/>
    </row>
    <row r="60" spans="1:12" ht="15" customHeight="1" x14ac:dyDescent="0.25">
      <c r="A60" s="146" t="s">
        <v>172</v>
      </c>
      <c r="J60" s="148"/>
      <c r="K60" s="148"/>
      <c r="L60" s="148"/>
    </row>
    <row r="65" spans="1:12" x14ac:dyDescent="0.25">
      <c r="J65" s="148"/>
      <c r="K65" s="148"/>
      <c r="L65" s="148"/>
    </row>
    <row r="66" spans="1:12" x14ac:dyDescent="0.25">
      <c r="J66" s="148"/>
      <c r="K66" s="148"/>
      <c r="L66" s="148"/>
    </row>
    <row r="67" spans="1:12" x14ac:dyDescent="0.25">
      <c r="J67" s="13"/>
      <c r="K67" s="13"/>
      <c r="L67" s="13"/>
    </row>
    <row r="68" spans="1:12" x14ac:dyDescent="0.25">
      <c r="J68" s="13"/>
      <c r="K68" s="13"/>
      <c r="L68" s="13"/>
    </row>
    <row r="69" spans="1:12" x14ac:dyDescent="0.25">
      <c r="J69" s="13"/>
      <c r="K69" s="13"/>
      <c r="L69" s="13"/>
    </row>
    <row r="70" spans="1:12" x14ac:dyDescent="0.25">
      <c r="J70" s="13"/>
      <c r="K70" s="13"/>
      <c r="L70" s="13"/>
    </row>
    <row r="71" spans="1:12" x14ac:dyDescent="0.25">
      <c r="J71" s="13"/>
      <c r="K71" s="13"/>
      <c r="L71" s="13"/>
    </row>
    <row r="72" spans="1:12" x14ac:dyDescent="0.25">
      <c r="J72" s="13"/>
      <c r="K72" s="13"/>
      <c r="L72" s="13"/>
    </row>
    <row r="73" spans="1:12" x14ac:dyDescent="0.25">
      <c r="J73" s="13"/>
      <c r="K73" s="13"/>
      <c r="L73" s="13"/>
    </row>
    <row r="74" spans="1:12" x14ac:dyDescent="0.25">
      <c r="J74" s="13"/>
      <c r="K74" s="13"/>
      <c r="L74" s="13"/>
    </row>
    <row r="75" spans="1:12" x14ac:dyDescent="0.25">
      <c r="J75" s="13"/>
      <c r="K75" s="13"/>
      <c r="L75" s="13"/>
    </row>
    <row r="76" spans="1:12" x14ac:dyDescent="0.25">
      <c r="A76" s="146" t="s">
        <v>364</v>
      </c>
      <c r="J76" s="13"/>
      <c r="K76" s="13"/>
      <c r="L76" s="13"/>
    </row>
    <row r="77" spans="1:12" x14ac:dyDescent="0.25">
      <c r="J77" s="13"/>
      <c r="K77" s="13"/>
      <c r="L77" s="13"/>
    </row>
    <row r="78" spans="1:12" x14ac:dyDescent="0.25">
      <c r="J78" s="13"/>
      <c r="K78" s="13"/>
      <c r="L78" s="13"/>
    </row>
    <row r="79" spans="1:12" x14ac:dyDescent="0.25">
      <c r="J79" s="13"/>
      <c r="K79" s="13"/>
      <c r="L79" s="13"/>
    </row>
    <row r="80" spans="1:12" x14ac:dyDescent="0.25">
      <c r="J80" s="13"/>
      <c r="K80" s="13"/>
      <c r="L80" s="13"/>
    </row>
    <row r="81" spans="1:12" x14ac:dyDescent="0.25">
      <c r="J81" s="13"/>
      <c r="K81" s="13"/>
      <c r="L81" s="13"/>
    </row>
    <row r="82" spans="1:12" x14ac:dyDescent="0.25">
      <c r="J82" s="13"/>
      <c r="K82" s="13"/>
      <c r="L82" s="13"/>
    </row>
    <row r="83" spans="1:12" x14ac:dyDescent="0.25">
      <c r="J83" s="13"/>
      <c r="K83" s="13"/>
      <c r="L83" s="13"/>
    </row>
    <row r="84" spans="1:12" x14ac:dyDescent="0.25">
      <c r="J84" s="13"/>
      <c r="K84" s="13"/>
      <c r="L84" s="13"/>
    </row>
    <row r="85" spans="1:12" x14ac:dyDescent="0.25">
      <c r="J85" s="13"/>
      <c r="K85" s="13"/>
      <c r="L85" s="13"/>
    </row>
    <row r="86" spans="1:12" x14ac:dyDescent="0.25">
      <c r="J86" s="13"/>
      <c r="K86" s="13"/>
      <c r="L86" s="13"/>
    </row>
    <row r="87" spans="1:12" x14ac:dyDescent="0.25">
      <c r="J87" s="13"/>
      <c r="K87" s="13"/>
      <c r="L87" s="13"/>
    </row>
    <row r="88" spans="1:12" x14ac:dyDescent="0.25">
      <c r="J88" s="13"/>
      <c r="K88" s="13"/>
      <c r="L88" s="13"/>
    </row>
    <row r="89" spans="1:12" x14ac:dyDescent="0.25">
      <c r="A89" s="146" t="s">
        <v>371</v>
      </c>
      <c r="E89" s="141"/>
      <c r="J89" s="13"/>
      <c r="K89" s="13"/>
      <c r="L89" s="13"/>
    </row>
    <row r="90" spans="1:12" x14ac:dyDescent="0.25">
      <c r="A90" s="276" t="s">
        <v>480</v>
      </c>
      <c r="E90" s="141"/>
      <c r="J90" s="13"/>
      <c r="K90" s="13"/>
      <c r="L90" s="13"/>
    </row>
    <row r="91" spans="1:12" x14ac:dyDescent="0.25">
      <c r="A91" s="519" t="s">
        <v>364</v>
      </c>
      <c r="B91" s="519"/>
      <c r="C91" s="519"/>
      <c r="D91" s="519"/>
      <c r="E91" s="519"/>
      <c r="F91" s="519"/>
      <c r="J91" s="13"/>
      <c r="K91" s="13"/>
      <c r="L91" s="13"/>
    </row>
    <row r="92" spans="1:12" x14ac:dyDescent="0.25">
      <c r="A92" s="13"/>
      <c r="J92" s="13"/>
      <c r="K92" s="13"/>
      <c r="L92" s="13"/>
    </row>
    <row r="93" spans="1:12" x14ac:dyDescent="0.25">
      <c r="J93" s="13"/>
      <c r="K93" s="13"/>
      <c r="L93" s="13"/>
    </row>
    <row r="94" spans="1:12" x14ac:dyDescent="0.25">
      <c r="J94" s="5"/>
      <c r="K94" s="20"/>
      <c r="L94" s="20"/>
    </row>
    <row r="95" spans="1:12" x14ac:dyDescent="0.25">
      <c r="J95" s="148"/>
      <c r="K95" s="148"/>
      <c r="L95" s="148"/>
    </row>
    <row r="96" spans="1:12" x14ac:dyDescent="0.25">
      <c r="J96" s="148"/>
      <c r="K96" s="148"/>
      <c r="L96" s="148"/>
    </row>
    <row r="97" spans="10:12" x14ac:dyDescent="0.25">
      <c r="J97" s="148"/>
      <c r="K97" s="148"/>
      <c r="L97" s="148"/>
    </row>
    <row r="137" ht="21" customHeight="1" x14ac:dyDescent="0.25"/>
    <row r="138" ht="21" customHeight="1" x14ac:dyDescent="0.25"/>
    <row r="139" ht="21" customHeight="1" x14ac:dyDescent="0.25"/>
    <row r="162" ht="21" customHeight="1" x14ac:dyDescent="0.25"/>
    <row r="163" ht="21" customHeight="1" x14ac:dyDescent="0.25"/>
    <row r="166" ht="21" customHeight="1" x14ac:dyDescent="0.25"/>
    <row r="212" ht="21" customHeight="1" x14ac:dyDescent="0.25"/>
  </sheetData>
  <mergeCells count="11">
    <mergeCell ref="B3:D3"/>
    <mergeCell ref="A8:H8"/>
    <mergeCell ref="A36:F36"/>
    <mergeCell ref="A35:K35"/>
    <mergeCell ref="A58:B58"/>
    <mergeCell ref="A57:B57"/>
    <mergeCell ref="A91:F91"/>
    <mergeCell ref="B13:F13"/>
    <mergeCell ref="H13:J13"/>
    <mergeCell ref="D42:F42"/>
    <mergeCell ref="H41:L41"/>
  </mergeCells>
  <pageMargins left="0.11811023622047245" right="0.11811023622047245" top="0.15748031496062992" bottom="0" header="0.31496062992125984" footer="0.31496062992125984"/>
  <pageSetup paperSize="9" orientation="portrait" r:id="rId1"/>
  <rowBreaks count="1" manualBreakCount="1">
    <brk id="37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U161"/>
  <sheetViews>
    <sheetView showGridLines="0" topLeftCell="A19" zoomScaleNormal="100" workbookViewId="0">
      <selection activeCell="L8" sqref="L8"/>
    </sheetView>
  </sheetViews>
  <sheetFormatPr defaultRowHeight="15" x14ac:dyDescent="0.25"/>
  <cols>
    <col min="1" max="1" width="15.42578125" style="119" customWidth="1"/>
    <col min="2" max="4" width="9.140625" style="119" customWidth="1"/>
    <col min="5" max="5" width="0.85546875" style="249" customWidth="1"/>
    <col min="6" max="6" width="8.28515625" style="119" customWidth="1"/>
    <col min="7" max="7" width="0.85546875" style="119" customWidth="1"/>
    <col min="8" max="8" width="9.140625" style="119" customWidth="1"/>
    <col min="9" max="9" width="1.140625" style="451" customWidth="1"/>
    <col min="10" max="10" width="9.140625" style="119"/>
    <col min="11" max="11" width="8" style="119" customWidth="1"/>
    <col min="12" max="12" width="9.140625" style="119" customWidth="1"/>
    <col min="13" max="13" width="9.140625" style="119"/>
    <col min="14" max="14" width="9.140625" style="13"/>
    <col min="15" max="15" width="9.140625" style="13" customWidth="1"/>
    <col min="16" max="16" width="9.28515625" style="13" customWidth="1"/>
    <col min="17" max="17" width="9" style="13" customWidth="1"/>
    <col min="18" max="22" width="9.140625" style="13"/>
    <col min="23" max="23" width="9.28515625" style="13" customWidth="1"/>
    <col min="24" max="24" width="9.140625" style="13" customWidth="1"/>
    <col min="25" max="25" width="9.28515625" style="13" customWidth="1"/>
    <col min="26" max="26" width="9.140625" style="13" customWidth="1"/>
    <col min="27" max="29" width="9.140625" style="13"/>
    <col min="30" max="30" width="9.140625" style="13" customWidth="1"/>
    <col min="31" max="37" width="9.140625" style="13"/>
    <col min="38" max="39" width="9.140625" style="13" customWidth="1"/>
    <col min="40" max="40" width="9.28515625" style="13" customWidth="1"/>
    <col min="41" max="41" width="9.140625" style="13" customWidth="1"/>
    <col min="42" max="16384" width="9.140625" style="13"/>
  </cols>
  <sheetData>
    <row r="1" spans="1:47" x14ac:dyDescent="0.25">
      <c r="A1" s="47" t="s">
        <v>314</v>
      </c>
      <c r="B1" s="47"/>
      <c r="C1" s="47"/>
      <c r="D1" s="47"/>
      <c r="E1" s="47"/>
      <c r="F1" s="47"/>
      <c r="G1" s="47"/>
      <c r="H1" s="47"/>
      <c r="I1" s="47"/>
    </row>
    <row r="2" spans="1:47" ht="15.75" thickBot="1" x14ac:dyDescent="0.3">
      <c r="A2" s="118"/>
      <c r="B2" s="118"/>
      <c r="C2" s="122"/>
      <c r="D2" s="118"/>
      <c r="E2" s="247"/>
      <c r="F2" s="118"/>
      <c r="G2" s="118"/>
      <c r="H2" s="118"/>
      <c r="I2" s="411"/>
      <c r="J2" s="118"/>
      <c r="K2" s="118"/>
      <c r="L2" s="117"/>
      <c r="M2" s="117"/>
    </row>
    <row r="3" spans="1:47" x14ac:dyDescent="0.25">
      <c r="A3" s="127"/>
      <c r="B3" s="518" t="s">
        <v>19</v>
      </c>
      <c r="C3" s="518"/>
      <c r="D3" s="518"/>
      <c r="E3" s="245"/>
      <c r="F3" s="256" t="s">
        <v>20</v>
      </c>
      <c r="G3" s="34"/>
      <c r="H3" s="96"/>
      <c r="I3" s="96"/>
      <c r="J3" s="124" t="s">
        <v>274</v>
      </c>
      <c r="K3" s="124"/>
      <c r="L3" s="34"/>
      <c r="M3" s="34"/>
    </row>
    <row r="4" spans="1:47" x14ac:dyDescent="0.25">
      <c r="A4" s="36"/>
      <c r="B4" s="244" t="s">
        <v>17</v>
      </c>
      <c r="C4" s="244" t="s">
        <v>270</v>
      </c>
      <c r="D4" s="244" t="s">
        <v>271</v>
      </c>
      <c r="E4" s="244"/>
      <c r="F4" s="244"/>
      <c r="G4" s="244"/>
      <c r="H4" s="244" t="s">
        <v>17</v>
      </c>
      <c r="I4" s="464"/>
      <c r="J4" s="244" t="s">
        <v>270</v>
      </c>
      <c r="K4" s="244" t="s">
        <v>271</v>
      </c>
      <c r="L4" s="117"/>
      <c r="M4" s="34"/>
    </row>
    <row r="5" spans="1:47" x14ac:dyDescent="0.25">
      <c r="A5" s="129" t="s">
        <v>46</v>
      </c>
      <c r="B5" s="38">
        <v>13168</v>
      </c>
      <c r="C5" s="38">
        <v>7073</v>
      </c>
      <c r="D5" s="38">
        <v>6095</v>
      </c>
      <c r="E5" s="38"/>
      <c r="F5" s="38">
        <v>6206</v>
      </c>
      <c r="G5" s="127"/>
      <c r="H5" s="29">
        <v>47.129404617253954</v>
      </c>
      <c r="I5" s="29"/>
      <c r="J5" s="29">
        <v>48.338753004382859</v>
      </c>
      <c r="K5" s="29">
        <v>45.726004922067268</v>
      </c>
      <c r="M5" s="129"/>
    </row>
    <row r="6" spans="1:47" ht="15" customHeight="1" x14ac:dyDescent="0.25">
      <c r="A6" s="127" t="s">
        <v>16</v>
      </c>
      <c r="B6" s="39">
        <v>928</v>
      </c>
      <c r="C6" s="39">
        <v>557</v>
      </c>
      <c r="D6" s="39">
        <v>371</v>
      </c>
      <c r="E6" s="39"/>
      <c r="F6" s="39">
        <v>601</v>
      </c>
      <c r="G6" s="127"/>
      <c r="H6" s="26">
        <v>64.762931034482762</v>
      </c>
      <c r="I6" s="26"/>
      <c r="J6" s="26">
        <v>63.37522441651705</v>
      </c>
      <c r="K6" s="26">
        <v>66.846361185983824</v>
      </c>
      <c r="M6" s="26"/>
    </row>
    <row r="7" spans="1:47" ht="15.75" thickBot="1" x14ac:dyDescent="0.3">
      <c r="A7" s="132" t="s">
        <v>269</v>
      </c>
      <c r="B7" s="41">
        <v>12240</v>
      </c>
      <c r="C7" s="41">
        <v>6516</v>
      </c>
      <c r="D7" s="41">
        <v>5724</v>
      </c>
      <c r="E7" s="41"/>
      <c r="F7" s="41">
        <v>5605</v>
      </c>
      <c r="G7" s="132"/>
      <c r="H7" s="64">
        <v>45.792483660130721</v>
      </c>
      <c r="I7" s="64"/>
      <c r="J7" s="64">
        <v>47.05340699815838</v>
      </c>
      <c r="K7" s="64">
        <v>44.357092941998602</v>
      </c>
      <c r="M7" s="130"/>
    </row>
    <row r="8" spans="1:47" x14ac:dyDescent="0.25">
      <c r="A8" s="515" t="s">
        <v>363</v>
      </c>
      <c r="B8" s="515"/>
      <c r="C8" s="515"/>
      <c r="D8" s="515"/>
      <c r="E8" s="515"/>
      <c r="F8" s="515"/>
      <c r="G8" s="515"/>
      <c r="H8" s="515"/>
      <c r="I8" s="466"/>
      <c r="J8" s="127"/>
      <c r="AR8" s="2"/>
      <c r="AS8" s="17"/>
      <c r="AT8" s="17"/>
      <c r="AU8" s="17"/>
    </row>
    <row r="9" spans="1:47" x14ac:dyDescent="0.25">
      <c r="AR9" s="2"/>
      <c r="AS9" s="17"/>
      <c r="AT9" s="17"/>
      <c r="AU9" s="17"/>
    </row>
    <row r="10" spans="1:47" s="451" customFormat="1" x14ac:dyDescent="0.25">
      <c r="A10" s="517" t="s">
        <v>318</v>
      </c>
      <c r="B10" s="517"/>
      <c r="C10" s="517"/>
      <c r="D10" s="517"/>
      <c r="E10" s="517"/>
      <c r="F10" s="517"/>
      <c r="G10" s="467"/>
      <c r="H10" s="472"/>
      <c r="I10" s="472"/>
      <c r="J10" s="472"/>
      <c r="AR10" s="459"/>
      <c r="AS10" s="414"/>
      <c r="AT10" s="414"/>
      <c r="AU10" s="414"/>
    </row>
    <row r="11" spans="1:47" s="451" customFormat="1" ht="15.75" thickBot="1" x14ac:dyDescent="0.3">
      <c r="A11" s="18"/>
      <c r="B11" s="18"/>
      <c r="C11" s="18"/>
      <c r="D11" s="411"/>
      <c r="E11" s="411"/>
      <c r="F11" s="411"/>
      <c r="G11" s="411"/>
      <c r="H11" s="411"/>
      <c r="I11" s="411"/>
      <c r="J11" s="411"/>
      <c r="K11" s="411"/>
      <c r="L11" s="450"/>
      <c r="M11" s="411"/>
      <c r="AQ11" s="459"/>
      <c r="AR11" s="414"/>
      <c r="AS11" s="414"/>
      <c r="AT11" s="414"/>
    </row>
    <row r="12" spans="1:47" s="451" customFormat="1" x14ac:dyDescent="0.25">
      <c r="A12" s="304" t="s">
        <v>0</v>
      </c>
      <c r="B12" s="521" t="s">
        <v>26</v>
      </c>
      <c r="C12" s="521"/>
      <c r="D12" s="521"/>
      <c r="E12" s="521"/>
      <c r="F12" s="521"/>
      <c r="G12" s="521"/>
      <c r="H12" s="521"/>
      <c r="I12" s="473"/>
      <c r="J12" s="521" t="s">
        <v>275</v>
      </c>
      <c r="K12" s="521"/>
      <c r="L12" s="521"/>
      <c r="M12" s="521"/>
      <c r="AQ12" s="459"/>
      <c r="AR12" s="414"/>
      <c r="AS12" s="414"/>
      <c r="AT12" s="414"/>
    </row>
    <row r="13" spans="1:47" s="451" customFormat="1" ht="24" x14ac:dyDescent="0.25">
      <c r="A13" s="4"/>
      <c r="B13" s="50" t="s">
        <v>17</v>
      </c>
      <c r="C13" s="51" t="s">
        <v>315</v>
      </c>
      <c r="D13" s="51" t="s">
        <v>316</v>
      </c>
      <c r="E13" s="51"/>
      <c r="F13" s="51" t="s">
        <v>317</v>
      </c>
      <c r="G13" s="51"/>
      <c r="H13" s="51" t="s">
        <v>514</v>
      </c>
      <c r="I13" s="51"/>
      <c r="J13" s="51" t="s">
        <v>315</v>
      </c>
      <c r="K13" s="51" t="s">
        <v>316</v>
      </c>
      <c r="L13" s="51" t="s">
        <v>317</v>
      </c>
      <c r="M13" s="51" t="s">
        <v>514</v>
      </c>
      <c r="AQ13" s="459"/>
      <c r="AR13" s="414"/>
      <c r="AS13" s="414"/>
      <c r="AT13" s="414"/>
    </row>
    <row r="14" spans="1:47" s="451" customFormat="1" x14ac:dyDescent="0.25">
      <c r="A14" s="471" t="s">
        <v>1</v>
      </c>
      <c r="B14" s="43">
        <f>SUM(C14:H14)</f>
        <v>318</v>
      </c>
      <c r="C14" s="469">
        <v>78</v>
      </c>
      <c r="D14" s="469">
        <v>229</v>
      </c>
      <c r="E14" s="469"/>
      <c r="F14" s="469">
        <v>4</v>
      </c>
      <c r="G14" s="469"/>
      <c r="H14" s="474">
        <v>7</v>
      </c>
      <c r="I14" s="474"/>
      <c r="J14" s="26">
        <f t="shared" ref="J14:J33" si="0">IF(C14="-","-",C14/$B14*100)</f>
        <v>24.528301886792452</v>
      </c>
      <c r="K14" s="26">
        <f t="shared" ref="K14:K33" si="1">IF(D14="-","-",D14/$B14*100)</f>
        <v>72.012578616352201</v>
      </c>
      <c r="L14" s="26">
        <f t="shared" ref="L14:L33" si="2">IF(F14="-","-",F14/$B14*100)</f>
        <v>1.257861635220126</v>
      </c>
      <c r="M14" s="26">
        <f>IF(H14="-","-",H14/$B14*100)</f>
        <v>2.2012578616352201</v>
      </c>
      <c r="AQ14" s="459"/>
      <c r="AR14" s="414"/>
      <c r="AS14" s="414"/>
      <c r="AT14" s="414"/>
    </row>
    <row r="15" spans="1:47" s="451" customFormat="1" x14ac:dyDescent="0.25">
      <c r="A15" s="471" t="s">
        <v>2</v>
      </c>
      <c r="B15" s="43">
        <f t="shared" ref="B15:B29" si="3">SUM(C15:H15)</f>
        <v>341</v>
      </c>
      <c r="C15" s="469">
        <v>232</v>
      </c>
      <c r="D15" s="469">
        <v>85</v>
      </c>
      <c r="E15" s="469"/>
      <c r="F15" s="469">
        <v>12</v>
      </c>
      <c r="G15" s="469"/>
      <c r="H15" s="474">
        <v>12</v>
      </c>
      <c r="I15" s="474"/>
      <c r="J15" s="26">
        <f t="shared" si="0"/>
        <v>68.035190615835774</v>
      </c>
      <c r="K15" s="26">
        <f t="shared" si="1"/>
        <v>24.926686217008797</v>
      </c>
      <c r="L15" s="26">
        <f t="shared" si="2"/>
        <v>3.519061583577713</v>
      </c>
      <c r="M15" s="26">
        <f t="shared" ref="M15:M33" si="4">IF(H15="-","-",H15/$B15*100)</f>
        <v>3.519061583577713</v>
      </c>
      <c r="AQ15" s="459"/>
      <c r="AR15" s="414"/>
      <c r="AS15" s="414"/>
      <c r="AT15" s="414"/>
    </row>
    <row r="16" spans="1:47" s="451" customFormat="1" x14ac:dyDescent="0.25">
      <c r="A16" s="471" t="s">
        <v>3</v>
      </c>
      <c r="B16" s="43">
        <f t="shared" si="3"/>
        <v>600</v>
      </c>
      <c r="C16" s="469">
        <v>315</v>
      </c>
      <c r="D16" s="469">
        <v>220</v>
      </c>
      <c r="E16" s="469"/>
      <c r="F16" s="469">
        <v>20</v>
      </c>
      <c r="G16" s="469"/>
      <c r="H16" s="474">
        <v>45</v>
      </c>
      <c r="I16" s="474"/>
      <c r="J16" s="26">
        <f t="shared" si="0"/>
        <v>52.5</v>
      </c>
      <c r="K16" s="26">
        <f t="shared" si="1"/>
        <v>36.666666666666664</v>
      </c>
      <c r="L16" s="26">
        <f t="shared" si="2"/>
        <v>3.3333333333333335</v>
      </c>
      <c r="M16" s="26">
        <f t="shared" si="4"/>
        <v>7.5</v>
      </c>
      <c r="AQ16" s="459"/>
      <c r="AR16" s="414"/>
      <c r="AS16" s="414"/>
      <c r="AT16" s="414"/>
    </row>
    <row r="17" spans="1:46" s="451" customFormat="1" x14ac:dyDescent="0.25">
      <c r="A17" s="471" t="s">
        <v>4</v>
      </c>
      <c r="B17" s="43">
        <f t="shared" si="3"/>
        <v>462</v>
      </c>
      <c r="C17" s="469">
        <v>242</v>
      </c>
      <c r="D17" s="469">
        <v>188</v>
      </c>
      <c r="E17" s="469"/>
      <c r="F17" s="469">
        <v>10</v>
      </c>
      <c r="G17" s="469"/>
      <c r="H17" s="474">
        <v>22</v>
      </c>
      <c r="I17" s="474"/>
      <c r="J17" s="26">
        <f t="shared" si="0"/>
        <v>52.380952380952387</v>
      </c>
      <c r="K17" s="26">
        <f t="shared" si="1"/>
        <v>40.692640692640694</v>
      </c>
      <c r="L17" s="26">
        <f t="shared" si="2"/>
        <v>2.1645021645021645</v>
      </c>
      <c r="M17" s="26">
        <f t="shared" si="4"/>
        <v>4.7619047619047619</v>
      </c>
      <c r="AQ17" s="459"/>
      <c r="AR17" s="414"/>
      <c r="AS17" s="414"/>
      <c r="AT17" s="414"/>
    </row>
    <row r="18" spans="1:46" s="451" customFormat="1" x14ac:dyDescent="0.25">
      <c r="A18" s="471" t="s">
        <v>5</v>
      </c>
      <c r="B18" s="43">
        <f t="shared" si="3"/>
        <v>238</v>
      </c>
      <c r="C18" s="469">
        <v>151</v>
      </c>
      <c r="D18" s="469">
        <v>74</v>
      </c>
      <c r="E18" s="469"/>
      <c r="F18" s="469">
        <v>3</v>
      </c>
      <c r="G18" s="469"/>
      <c r="H18" s="474">
        <v>10</v>
      </c>
      <c r="I18" s="474"/>
      <c r="J18" s="26">
        <f t="shared" si="0"/>
        <v>63.445378151260499</v>
      </c>
      <c r="K18" s="26">
        <f t="shared" si="1"/>
        <v>31.092436974789916</v>
      </c>
      <c r="L18" s="26">
        <f t="shared" si="2"/>
        <v>1.2605042016806722</v>
      </c>
      <c r="M18" s="26">
        <f t="shared" si="4"/>
        <v>4.2016806722689077</v>
      </c>
      <c r="AQ18" s="459"/>
      <c r="AR18" s="414"/>
      <c r="AS18" s="414"/>
      <c r="AT18" s="414"/>
    </row>
    <row r="19" spans="1:46" s="451" customFormat="1" x14ac:dyDescent="0.25">
      <c r="A19" s="471" t="s">
        <v>6</v>
      </c>
      <c r="B19" s="43">
        <f t="shared" si="3"/>
        <v>425</v>
      </c>
      <c r="C19" s="469">
        <v>265</v>
      </c>
      <c r="D19" s="469">
        <v>89</v>
      </c>
      <c r="E19" s="469"/>
      <c r="F19" s="469">
        <v>57</v>
      </c>
      <c r="G19" s="469"/>
      <c r="H19" s="474">
        <v>14</v>
      </c>
      <c r="I19" s="474"/>
      <c r="J19" s="26">
        <f t="shared" si="0"/>
        <v>62.352941176470587</v>
      </c>
      <c r="K19" s="26">
        <f t="shared" si="1"/>
        <v>20.941176470588236</v>
      </c>
      <c r="L19" s="26">
        <f t="shared" si="2"/>
        <v>13.411764705882353</v>
      </c>
      <c r="M19" s="26">
        <f t="shared" si="4"/>
        <v>3.2941176470588238</v>
      </c>
      <c r="AQ19" s="459"/>
      <c r="AR19" s="414"/>
      <c r="AS19" s="414"/>
      <c r="AT19" s="414"/>
    </row>
    <row r="20" spans="1:46" s="451" customFormat="1" x14ac:dyDescent="0.25">
      <c r="A20" s="471" t="s">
        <v>7</v>
      </c>
      <c r="B20" s="43">
        <f t="shared" si="3"/>
        <v>671</v>
      </c>
      <c r="C20" s="469">
        <v>436</v>
      </c>
      <c r="D20" s="469">
        <v>166</v>
      </c>
      <c r="E20" s="469"/>
      <c r="F20" s="469">
        <v>39</v>
      </c>
      <c r="G20" s="469"/>
      <c r="H20" s="474">
        <v>30</v>
      </c>
      <c r="I20" s="474"/>
      <c r="J20" s="26">
        <f t="shared" si="0"/>
        <v>64.977645305514159</v>
      </c>
      <c r="K20" s="26">
        <f t="shared" si="1"/>
        <v>24.739195230998508</v>
      </c>
      <c r="L20" s="26">
        <f t="shared" si="2"/>
        <v>5.8122205663189268</v>
      </c>
      <c r="M20" s="26">
        <f t="shared" si="4"/>
        <v>4.4709388971684056</v>
      </c>
      <c r="AQ20" s="459"/>
      <c r="AR20" s="414"/>
      <c r="AS20" s="414"/>
      <c r="AT20" s="414"/>
    </row>
    <row r="21" spans="1:46" s="451" customFormat="1" x14ac:dyDescent="0.25">
      <c r="A21" s="471" t="s">
        <v>8</v>
      </c>
      <c r="B21" s="43">
        <f t="shared" si="3"/>
        <v>350</v>
      </c>
      <c r="C21" s="469">
        <v>40</v>
      </c>
      <c r="D21" s="469">
        <v>276</v>
      </c>
      <c r="E21" s="469"/>
      <c r="F21" s="469">
        <v>1</v>
      </c>
      <c r="G21" s="469"/>
      <c r="H21" s="474">
        <v>33</v>
      </c>
      <c r="I21" s="474"/>
      <c r="J21" s="26">
        <f t="shared" si="0"/>
        <v>11.428571428571429</v>
      </c>
      <c r="K21" s="26">
        <f t="shared" si="1"/>
        <v>78.857142857142861</v>
      </c>
      <c r="L21" s="26">
        <f t="shared" si="2"/>
        <v>0.2857142857142857</v>
      </c>
      <c r="M21" s="26">
        <f t="shared" si="4"/>
        <v>9.4285714285714288</v>
      </c>
      <c r="AQ21" s="459"/>
      <c r="AR21" s="414"/>
      <c r="AS21" s="414"/>
      <c r="AT21" s="414"/>
    </row>
    <row r="22" spans="1:46" s="451" customFormat="1" x14ac:dyDescent="0.25">
      <c r="A22" s="471" t="s">
        <v>9</v>
      </c>
      <c r="B22" s="43">
        <f t="shared" si="3"/>
        <v>95</v>
      </c>
      <c r="C22" s="469">
        <v>41</v>
      </c>
      <c r="D22" s="469">
        <v>52</v>
      </c>
      <c r="E22" s="469"/>
      <c r="F22" s="469">
        <v>2</v>
      </c>
      <c r="G22" s="469"/>
      <c r="H22" s="474">
        <v>0</v>
      </c>
      <c r="I22" s="474"/>
      <c r="J22" s="26">
        <f t="shared" si="0"/>
        <v>43.15789473684211</v>
      </c>
      <c r="K22" s="26">
        <f t="shared" si="1"/>
        <v>54.736842105263165</v>
      </c>
      <c r="L22" s="26">
        <f t="shared" si="2"/>
        <v>2.1052631578947367</v>
      </c>
      <c r="M22" s="26">
        <f t="shared" si="4"/>
        <v>0</v>
      </c>
      <c r="AQ22" s="459"/>
      <c r="AR22" s="414"/>
      <c r="AS22" s="414"/>
      <c r="AT22" s="414"/>
    </row>
    <row r="23" spans="1:46" s="451" customFormat="1" x14ac:dyDescent="0.25">
      <c r="A23" s="471" t="s">
        <v>10</v>
      </c>
      <c r="B23" s="43">
        <f t="shared" si="3"/>
        <v>466</v>
      </c>
      <c r="C23" s="469">
        <v>330</v>
      </c>
      <c r="D23" s="469">
        <v>114</v>
      </c>
      <c r="E23" s="469"/>
      <c r="F23" s="469">
        <v>11</v>
      </c>
      <c r="G23" s="469"/>
      <c r="H23" s="474">
        <v>11</v>
      </c>
      <c r="I23" s="474"/>
      <c r="J23" s="26">
        <f t="shared" si="0"/>
        <v>70.815450643776828</v>
      </c>
      <c r="K23" s="26">
        <f t="shared" si="1"/>
        <v>24.463519313304722</v>
      </c>
      <c r="L23" s="26">
        <f t="shared" si="2"/>
        <v>2.3605150214592276</v>
      </c>
      <c r="M23" s="26">
        <f t="shared" si="4"/>
        <v>2.3605150214592276</v>
      </c>
      <c r="AQ23" s="459"/>
      <c r="AR23" s="414"/>
      <c r="AS23" s="414"/>
      <c r="AT23" s="414"/>
    </row>
    <row r="24" spans="1:46" s="451" customFormat="1" x14ac:dyDescent="0.25">
      <c r="A24" s="471" t="s">
        <v>11</v>
      </c>
      <c r="B24" s="43">
        <f t="shared" si="3"/>
        <v>182</v>
      </c>
      <c r="C24" s="469">
        <v>116</v>
      </c>
      <c r="D24" s="469">
        <v>60</v>
      </c>
      <c r="E24" s="469"/>
      <c r="F24" s="469">
        <v>4</v>
      </c>
      <c r="G24" s="469"/>
      <c r="H24" s="474">
        <v>2</v>
      </c>
      <c r="I24" s="474"/>
      <c r="J24" s="26">
        <f t="shared" si="0"/>
        <v>63.73626373626373</v>
      </c>
      <c r="K24" s="26">
        <f t="shared" si="1"/>
        <v>32.967032967032964</v>
      </c>
      <c r="L24" s="26">
        <f t="shared" si="2"/>
        <v>2.197802197802198</v>
      </c>
      <c r="M24" s="26">
        <f t="shared" si="4"/>
        <v>1.098901098901099</v>
      </c>
      <c r="AQ24" s="459"/>
      <c r="AR24" s="414"/>
      <c r="AS24" s="414"/>
      <c r="AT24" s="414"/>
    </row>
    <row r="25" spans="1:46" s="451" customFormat="1" x14ac:dyDescent="0.25">
      <c r="A25" s="471" t="s">
        <v>12</v>
      </c>
      <c r="B25" s="43">
        <f t="shared" si="3"/>
        <v>577</v>
      </c>
      <c r="C25" s="469">
        <v>382</v>
      </c>
      <c r="D25" s="469">
        <v>136</v>
      </c>
      <c r="E25" s="469"/>
      <c r="F25" s="469">
        <v>5</v>
      </c>
      <c r="G25" s="469"/>
      <c r="H25" s="474">
        <v>54</v>
      </c>
      <c r="I25" s="474"/>
      <c r="J25" s="26">
        <f t="shared" si="0"/>
        <v>66.204506065857885</v>
      </c>
      <c r="K25" s="26">
        <f t="shared" si="1"/>
        <v>23.570190641247834</v>
      </c>
      <c r="L25" s="26">
        <f t="shared" si="2"/>
        <v>0.86655112651646449</v>
      </c>
      <c r="M25" s="26">
        <f t="shared" si="4"/>
        <v>9.3587521663778173</v>
      </c>
      <c r="AQ25" s="459"/>
      <c r="AR25" s="414"/>
      <c r="AS25" s="414"/>
      <c r="AT25" s="414"/>
    </row>
    <row r="26" spans="1:46" s="451" customFormat="1" x14ac:dyDescent="0.25">
      <c r="A26" s="471" t="s">
        <v>13</v>
      </c>
      <c r="B26" s="43">
        <f t="shared" si="3"/>
        <v>116</v>
      </c>
      <c r="C26" s="469">
        <v>49</v>
      </c>
      <c r="D26" s="469">
        <v>62</v>
      </c>
      <c r="E26" s="469"/>
      <c r="F26" s="469">
        <v>2</v>
      </c>
      <c r="G26" s="469"/>
      <c r="H26" s="474">
        <v>3</v>
      </c>
      <c r="I26" s="474"/>
      <c r="J26" s="26">
        <f t="shared" si="0"/>
        <v>42.241379310344826</v>
      </c>
      <c r="K26" s="26">
        <f t="shared" si="1"/>
        <v>53.448275862068961</v>
      </c>
      <c r="L26" s="26">
        <f t="shared" si="2"/>
        <v>1.7241379310344827</v>
      </c>
      <c r="M26" s="26">
        <f t="shared" si="4"/>
        <v>2.5862068965517242</v>
      </c>
      <c r="AQ26" s="459"/>
      <c r="AR26" s="414"/>
      <c r="AS26" s="414"/>
      <c r="AT26" s="414"/>
    </row>
    <row r="27" spans="1:46" s="451" customFormat="1" x14ac:dyDescent="0.25">
      <c r="A27" s="471" t="s">
        <v>14</v>
      </c>
      <c r="B27" s="43">
        <f t="shared" si="3"/>
        <v>320</v>
      </c>
      <c r="C27" s="469">
        <v>165</v>
      </c>
      <c r="D27" s="469">
        <v>75</v>
      </c>
      <c r="E27" s="469"/>
      <c r="F27" s="469">
        <v>16</v>
      </c>
      <c r="G27" s="469"/>
      <c r="H27" s="474">
        <v>64</v>
      </c>
      <c r="I27" s="474"/>
      <c r="J27" s="26">
        <f t="shared" si="0"/>
        <v>51.5625</v>
      </c>
      <c r="K27" s="26">
        <f t="shared" si="1"/>
        <v>23.4375</v>
      </c>
      <c r="L27" s="26">
        <f t="shared" si="2"/>
        <v>5</v>
      </c>
      <c r="M27" s="26">
        <f t="shared" si="4"/>
        <v>20</v>
      </c>
      <c r="AQ27" s="459"/>
      <c r="AR27" s="414"/>
      <c r="AS27" s="414"/>
      <c r="AT27" s="414"/>
    </row>
    <row r="28" spans="1:46" s="451" customFormat="1" x14ac:dyDescent="0.25">
      <c r="A28" s="471" t="s">
        <v>15</v>
      </c>
      <c r="B28" s="43">
        <f t="shared" si="3"/>
        <v>245</v>
      </c>
      <c r="C28" s="469">
        <v>131</v>
      </c>
      <c r="D28" s="469">
        <v>102</v>
      </c>
      <c r="E28" s="469"/>
      <c r="F28" s="469">
        <v>4</v>
      </c>
      <c r="G28" s="469"/>
      <c r="H28" s="471">
        <v>8</v>
      </c>
      <c r="I28" s="471"/>
      <c r="J28" s="26">
        <f t="shared" si="0"/>
        <v>53.469387755102041</v>
      </c>
      <c r="K28" s="26">
        <f t="shared" si="1"/>
        <v>41.632653061224488</v>
      </c>
      <c r="L28" s="26">
        <f t="shared" si="2"/>
        <v>1.6326530612244898</v>
      </c>
      <c r="M28" s="26">
        <f t="shared" si="4"/>
        <v>3.2653061224489797</v>
      </c>
      <c r="AQ28" s="459"/>
      <c r="AR28" s="414"/>
      <c r="AS28" s="414"/>
      <c r="AT28" s="414"/>
    </row>
    <row r="29" spans="1:46" s="451" customFormat="1" x14ac:dyDescent="0.25">
      <c r="A29" s="471" t="s">
        <v>16</v>
      </c>
      <c r="B29" s="43">
        <f t="shared" si="3"/>
        <v>624</v>
      </c>
      <c r="C29" s="469">
        <v>469</v>
      </c>
      <c r="D29" s="469">
        <v>84</v>
      </c>
      <c r="E29" s="469"/>
      <c r="F29" s="469">
        <v>7</v>
      </c>
      <c r="G29" s="469"/>
      <c r="H29" s="471">
        <v>64</v>
      </c>
      <c r="I29" s="471"/>
      <c r="J29" s="26">
        <f t="shared" si="0"/>
        <v>75.160256410256409</v>
      </c>
      <c r="K29" s="26">
        <f t="shared" si="1"/>
        <v>13.461538461538462</v>
      </c>
      <c r="L29" s="26">
        <f t="shared" si="2"/>
        <v>1.1217948717948718</v>
      </c>
      <c r="M29" s="26">
        <f t="shared" si="4"/>
        <v>10.256410256410255</v>
      </c>
      <c r="AQ29" s="459"/>
      <c r="AR29" s="414"/>
      <c r="AS29" s="414"/>
      <c r="AT29" s="414"/>
    </row>
    <row r="30" spans="1:46" s="451" customFormat="1" ht="19.5" customHeight="1" x14ac:dyDescent="0.25">
      <c r="A30" s="471" t="s">
        <v>22</v>
      </c>
      <c r="B30" s="114">
        <f>SUM(B14:B28)</f>
        <v>5406</v>
      </c>
      <c r="C30" s="114">
        <f>SUM(C14:C28)</f>
        <v>2973</v>
      </c>
      <c r="D30" s="114">
        <f>SUM(D14:D28)</f>
        <v>1928</v>
      </c>
      <c r="E30" s="114"/>
      <c r="F30" s="114">
        <f>SUM(F14:F28)</f>
        <v>190</v>
      </c>
      <c r="G30" s="114"/>
      <c r="H30" s="114">
        <f>SUM(H14:H28)</f>
        <v>315</v>
      </c>
      <c r="I30" s="114"/>
      <c r="J30" s="26">
        <f t="shared" si="0"/>
        <v>54.994450610432857</v>
      </c>
      <c r="K30" s="26">
        <f t="shared" si="1"/>
        <v>35.664076951535328</v>
      </c>
      <c r="L30" s="26">
        <f t="shared" si="2"/>
        <v>3.5146133925268219</v>
      </c>
      <c r="M30" s="26">
        <f t="shared" si="4"/>
        <v>5.8268590455049942</v>
      </c>
      <c r="AQ30" s="459"/>
      <c r="AR30" s="414"/>
      <c r="AS30" s="414"/>
      <c r="AT30" s="414"/>
    </row>
    <row r="31" spans="1:46" s="451" customFormat="1" x14ac:dyDescent="0.25">
      <c r="A31" s="471" t="s">
        <v>277</v>
      </c>
      <c r="B31" s="114">
        <f>SUM(B15:B16,B18:B20,,B23:B25,B27)</f>
        <v>3820</v>
      </c>
      <c r="C31" s="114">
        <f>SUM(C15:C16,C18:C20,,C23:C25,C27)</f>
        <v>2392</v>
      </c>
      <c r="D31" s="114">
        <f>SUM(D15:D16,D18:D20,,D23:D25,D27)</f>
        <v>1019</v>
      </c>
      <c r="E31" s="114"/>
      <c r="F31" s="114">
        <f>SUM(F15:F16,F18:F20,,F23:F25,F27)</f>
        <v>167</v>
      </c>
      <c r="G31" s="114"/>
      <c r="H31" s="114">
        <f>SUM(H15:H16,H18:H20,,H23:H25,H27)</f>
        <v>242</v>
      </c>
      <c r="I31" s="114"/>
      <c r="J31" s="26">
        <f t="shared" si="0"/>
        <v>62.617801047120416</v>
      </c>
      <c r="K31" s="26">
        <f t="shared" si="1"/>
        <v>26.675392670157066</v>
      </c>
      <c r="L31" s="26">
        <f t="shared" si="2"/>
        <v>4.3717277486910993</v>
      </c>
      <c r="M31" s="26">
        <f t="shared" si="4"/>
        <v>6.3350785340314131</v>
      </c>
      <c r="AQ31" s="459"/>
      <c r="AR31" s="414"/>
      <c r="AS31" s="414"/>
      <c r="AT31" s="414"/>
    </row>
    <row r="32" spans="1:46" s="451" customFormat="1" x14ac:dyDescent="0.25">
      <c r="A32" s="471" t="s">
        <v>44</v>
      </c>
      <c r="B32" s="114">
        <f>SUM(B14,B17,B21,B22,B26,B28)</f>
        <v>1586</v>
      </c>
      <c r="C32" s="114">
        <f>SUM(C14,C17,C21,C22,C26,C28)</f>
        <v>581</v>
      </c>
      <c r="D32" s="114">
        <f>SUM(D14,D17,D21,D22,D26,D28)</f>
        <v>909</v>
      </c>
      <c r="E32" s="114"/>
      <c r="F32" s="114">
        <f>SUM(F14,F17,F21,F22,F26,F28)</f>
        <v>23</v>
      </c>
      <c r="G32" s="114"/>
      <c r="H32" s="114">
        <f>SUM(H14,H17,H21,H22,H26,H28)</f>
        <v>73</v>
      </c>
      <c r="I32" s="114"/>
      <c r="J32" s="26">
        <f t="shared" si="0"/>
        <v>36.633039092055483</v>
      </c>
      <c r="K32" s="26">
        <f t="shared" si="1"/>
        <v>57.313997477931899</v>
      </c>
      <c r="L32" s="26">
        <f t="shared" si="2"/>
        <v>1.4501891551071879</v>
      </c>
      <c r="M32" s="26">
        <f t="shared" si="4"/>
        <v>4.6027742749054221</v>
      </c>
      <c r="AQ32" s="459"/>
      <c r="AR32" s="414"/>
      <c r="AS32" s="414"/>
      <c r="AT32" s="414"/>
    </row>
    <row r="33" spans="1:46" s="451" customFormat="1" ht="18" customHeight="1" thickBot="1" x14ac:dyDescent="0.3">
      <c r="A33" s="44" t="s">
        <v>46</v>
      </c>
      <c r="B33" s="115">
        <f>SUM(B29,B31:B32)</f>
        <v>6030</v>
      </c>
      <c r="C33" s="115">
        <f>SUM(C29,C31:C32)</f>
        <v>3442</v>
      </c>
      <c r="D33" s="115">
        <f>SUM(D29,D31:D32)</f>
        <v>2012</v>
      </c>
      <c r="E33" s="115"/>
      <c r="F33" s="115">
        <f>SUM(F29,F31:F32)</f>
        <v>197</v>
      </c>
      <c r="G33" s="115"/>
      <c r="H33" s="115">
        <f>SUM(H29,H31:H32)</f>
        <v>379</v>
      </c>
      <c r="I33" s="115"/>
      <c r="J33" s="58">
        <f t="shared" si="0"/>
        <v>57.081260364842457</v>
      </c>
      <c r="K33" s="58">
        <f t="shared" si="1"/>
        <v>33.366500829187395</v>
      </c>
      <c r="L33" s="58">
        <f t="shared" si="2"/>
        <v>3.2669983416252073</v>
      </c>
      <c r="M33" s="58">
        <f t="shared" si="4"/>
        <v>6.285240464344942</v>
      </c>
      <c r="AQ33" s="459"/>
      <c r="AR33" s="414"/>
      <c r="AS33" s="414"/>
      <c r="AT33" s="414"/>
    </row>
    <row r="34" spans="1:46" x14ac:dyDescent="0.25">
      <c r="A34" s="519" t="s">
        <v>284</v>
      </c>
      <c r="B34" s="519"/>
      <c r="C34" s="519"/>
      <c r="D34" s="15"/>
      <c r="E34" s="15"/>
      <c r="F34" s="15"/>
      <c r="G34" s="15"/>
      <c r="K34" s="117"/>
      <c r="L34" s="117"/>
      <c r="M34" s="117"/>
    </row>
    <row r="35" spans="1:46" x14ac:dyDescent="0.25">
      <c r="A35" s="519" t="s">
        <v>152</v>
      </c>
      <c r="B35" s="519"/>
      <c r="C35" s="519"/>
    </row>
    <row r="36" spans="1:46" x14ac:dyDescent="0.25">
      <c r="B36" s="120"/>
      <c r="C36" s="120"/>
      <c r="L36" s="123"/>
      <c r="M36" s="151"/>
    </row>
    <row r="37" spans="1:46" x14ac:dyDescent="0.25">
      <c r="L37" s="123"/>
      <c r="M37" s="123"/>
    </row>
    <row r="38" spans="1:46" x14ac:dyDescent="0.25">
      <c r="A38" s="517" t="s">
        <v>319</v>
      </c>
      <c r="B38" s="517"/>
      <c r="C38" s="517"/>
      <c r="D38" s="517"/>
      <c r="E38" s="252"/>
      <c r="F38" s="126"/>
      <c r="G38" s="126"/>
      <c r="L38" s="6"/>
      <c r="M38" s="123"/>
    </row>
    <row r="39" spans="1:46" ht="15.75" thickBot="1" x14ac:dyDescent="0.3">
      <c r="A39" s="122"/>
      <c r="B39" s="122"/>
      <c r="C39" s="122"/>
      <c r="D39" s="122"/>
      <c r="E39" s="264"/>
      <c r="F39" s="122"/>
      <c r="G39" s="282"/>
      <c r="H39" s="273"/>
      <c r="I39" s="450"/>
      <c r="J39" s="117"/>
      <c r="K39" s="117"/>
      <c r="L39" s="123"/>
      <c r="M39" s="123"/>
    </row>
    <row r="40" spans="1:46" x14ac:dyDescent="0.25">
      <c r="A40" s="91" t="s">
        <v>36</v>
      </c>
      <c r="B40" s="91"/>
      <c r="C40" s="96"/>
      <c r="D40" s="92" t="s">
        <v>26</v>
      </c>
      <c r="E40" s="96"/>
      <c r="F40" s="92" t="s">
        <v>275</v>
      </c>
      <c r="G40" s="281"/>
      <c r="H40" s="96"/>
      <c r="I40" s="450"/>
      <c r="J40" s="117"/>
      <c r="K40" s="130"/>
      <c r="L40" s="123"/>
      <c r="M40" s="123"/>
    </row>
    <row r="41" spans="1:46" x14ac:dyDescent="0.25">
      <c r="A41" s="129" t="s">
        <v>523</v>
      </c>
      <c r="B41" s="129"/>
      <c r="D41" s="38">
        <v>3442</v>
      </c>
      <c r="F41" s="29">
        <v>57.081260364842457</v>
      </c>
      <c r="G41" s="93"/>
      <c r="H41" s="283" t="s">
        <v>282</v>
      </c>
      <c r="I41" s="400"/>
      <c r="K41" s="130"/>
      <c r="L41" s="123"/>
      <c r="M41" s="123"/>
    </row>
    <row r="42" spans="1:46" x14ac:dyDescent="0.25">
      <c r="A42" s="127" t="s">
        <v>524</v>
      </c>
      <c r="D42" s="39">
        <v>2012</v>
      </c>
      <c r="F42" s="26">
        <v>33.366500829187395</v>
      </c>
      <c r="K42" s="117"/>
      <c r="L42" s="123"/>
      <c r="M42" s="123"/>
    </row>
    <row r="43" spans="1:46" x14ac:dyDescent="0.25">
      <c r="A43" s="127" t="s">
        <v>525</v>
      </c>
      <c r="D43" s="127">
        <v>197</v>
      </c>
      <c r="F43" s="26">
        <v>3.2669983416252073</v>
      </c>
      <c r="K43" s="130"/>
      <c r="L43" s="123"/>
      <c r="M43" s="123"/>
    </row>
    <row r="44" spans="1:46" x14ac:dyDescent="0.25">
      <c r="A44" s="444" t="s">
        <v>18</v>
      </c>
      <c r="B44" s="441"/>
      <c r="C44" s="441"/>
      <c r="D44" s="39">
        <v>5651</v>
      </c>
      <c r="E44" s="441"/>
      <c r="F44" s="26">
        <v>93.714759535655062</v>
      </c>
      <c r="G44" s="441"/>
      <c r="H44" s="441"/>
      <c r="J44" s="441"/>
      <c r="K44" s="442"/>
      <c r="L44" s="443"/>
      <c r="M44" s="443"/>
    </row>
    <row r="45" spans="1:46" ht="15.75" thickBot="1" x14ac:dyDescent="0.3">
      <c r="A45" s="44" t="s">
        <v>374</v>
      </c>
      <c r="B45" s="57"/>
      <c r="C45" s="273"/>
      <c r="D45" s="45">
        <v>6030</v>
      </c>
      <c r="E45" s="273"/>
      <c r="F45" s="58">
        <v>100</v>
      </c>
      <c r="G45" s="45"/>
      <c r="H45" s="273"/>
      <c r="I45" s="450"/>
      <c r="L45" s="123"/>
      <c r="M45" s="123"/>
    </row>
    <row r="46" spans="1:46" x14ac:dyDescent="0.25">
      <c r="A46" s="128" t="s">
        <v>500</v>
      </c>
      <c r="B46" s="128"/>
      <c r="C46" s="128"/>
      <c r="D46" s="128"/>
      <c r="E46" s="254"/>
      <c r="F46" s="128"/>
      <c r="G46" s="128"/>
      <c r="H46" s="128"/>
      <c r="I46" s="466"/>
      <c r="J46" s="128"/>
      <c r="K46" s="128"/>
      <c r="L46" s="123"/>
      <c r="M46" s="123"/>
    </row>
    <row r="47" spans="1:46" x14ac:dyDescent="0.25">
      <c r="A47" s="125" t="s">
        <v>152</v>
      </c>
      <c r="L47" s="123"/>
      <c r="M47" s="123"/>
    </row>
    <row r="48" spans="1:46" x14ac:dyDescent="0.25">
      <c r="L48" s="123"/>
      <c r="M48" s="59"/>
    </row>
    <row r="49" spans="1:13" x14ac:dyDescent="0.25">
      <c r="K49" s="123"/>
      <c r="L49" s="6"/>
      <c r="M49" s="59"/>
    </row>
    <row r="50" spans="1:13" x14ac:dyDescent="0.25">
      <c r="A50" s="20"/>
      <c r="B50" s="20"/>
      <c r="C50" s="20"/>
      <c r="D50" s="117"/>
      <c r="E50" s="246"/>
      <c r="J50" s="123"/>
      <c r="K50" s="123"/>
      <c r="L50" s="123"/>
      <c r="M50" s="99"/>
    </row>
    <row r="51" spans="1:13" x14ac:dyDescent="0.25">
      <c r="A51" s="117"/>
      <c r="B51" s="117"/>
      <c r="C51" s="117"/>
      <c r="D51" s="117"/>
      <c r="E51" s="246"/>
      <c r="F51" s="117"/>
      <c r="K51" s="6"/>
      <c r="L51" s="123"/>
      <c r="M51" s="157"/>
    </row>
    <row r="52" spans="1:13" x14ac:dyDescent="0.25">
      <c r="A52" s="117"/>
      <c r="B52" s="117"/>
      <c r="C52" s="117"/>
      <c r="D52" s="117"/>
      <c r="E52" s="246"/>
      <c r="F52" s="117"/>
      <c r="K52" s="123"/>
      <c r="L52" s="123"/>
      <c r="M52" s="159"/>
    </row>
    <row r="53" spans="1:13" x14ac:dyDescent="0.25">
      <c r="K53" s="123"/>
      <c r="L53" s="123"/>
      <c r="M53" s="168"/>
    </row>
    <row r="54" spans="1:13" x14ac:dyDescent="0.25">
      <c r="K54" s="123"/>
      <c r="L54" s="123"/>
      <c r="M54" s="151"/>
    </row>
    <row r="55" spans="1:13" x14ac:dyDescent="0.25">
      <c r="K55" s="123"/>
      <c r="L55" s="123"/>
      <c r="M55" s="168"/>
    </row>
    <row r="56" spans="1:13" x14ac:dyDescent="0.25">
      <c r="K56" s="123"/>
      <c r="L56" s="123"/>
      <c r="M56" s="168"/>
    </row>
    <row r="57" spans="1:13" x14ac:dyDescent="0.25">
      <c r="K57" s="123"/>
      <c r="L57" s="123"/>
      <c r="M57" s="168"/>
    </row>
    <row r="58" spans="1:13" x14ac:dyDescent="0.25">
      <c r="K58" s="123"/>
      <c r="L58" s="123"/>
      <c r="M58" s="168"/>
    </row>
    <row r="59" spans="1:13" x14ac:dyDescent="0.25">
      <c r="K59" s="123"/>
      <c r="L59" s="123"/>
      <c r="M59" s="168"/>
    </row>
    <row r="60" spans="1:13" x14ac:dyDescent="0.25">
      <c r="K60" s="123"/>
      <c r="L60" s="123"/>
      <c r="M60" s="168"/>
    </row>
    <row r="61" spans="1:13" x14ac:dyDescent="0.25">
      <c r="K61" s="123"/>
      <c r="L61" s="123"/>
      <c r="M61" s="168"/>
    </row>
    <row r="62" spans="1:13" x14ac:dyDescent="0.25">
      <c r="K62" s="123"/>
      <c r="L62" s="123"/>
      <c r="M62" s="168"/>
    </row>
    <row r="63" spans="1:13" x14ac:dyDescent="0.25">
      <c r="K63" s="123"/>
      <c r="L63" s="123"/>
      <c r="M63" s="168"/>
    </row>
    <row r="64" spans="1:13" x14ac:dyDescent="0.25">
      <c r="A64" s="13"/>
      <c r="K64" s="123"/>
      <c r="L64" s="123"/>
      <c r="M64" s="123"/>
    </row>
    <row r="65" spans="1:13" x14ac:dyDescent="0.25">
      <c r="K65" s="123"/>
      <c r="L65" s="123"/>
      <c r="M65" s="123"/>
    </row>
    <row r="66" spans="1:13" x14ac:dyDescent="0.25">
      <c r="K66" s="123"/>
      <c r="L66" s="123"/>
      <c r="M66" s="123"/>
    </row>
    <row r="67" spans="1:13" x14ac:dyDescent="0.25">
      <c r="K67" s="123"/>
      <c r="L67" s="123"/>
      <c r="M67" s="123"/>
    </row>
    <row r="68" spans="1:13" x14ac:dyDescent="0.25">
      <c r="K68" s="123"/>
      <c r="L68" s="123"/>
      <c r="M68" s="123"/>
    </row>
    <row r="69" spans="1:13" x14ac:dyDescent="0.25">
      <c r="A69" s="125" t="s">
        <v>363</v>
      </c>
      <c r="K69" s="123"/>
      <c r="L69" s="123"/>
      <c r="M69" s="123"/>
    </row>
    <row r="70" spans="1:13" x14ac:dyDescent="0.25">
      <c r="A70" s="13"/>
      <c r="K70" s="123"/>
      <c r="L70" s="123"/>
      <c r="M70" s="123"/>
    </row>
    <row r="71" spans="1:13" x14ac:dyDescent="0.25">
      <c r="K71" s="123"/>
      <c r="L71" s="123"/>
      <c r="M71" s="123"/>
    </row>
    <row r="72" spans="1:13" x14ac:dyDescent="0.25">
      <c r="K72" s="123"/>
      <c r="L72" s="123"/>
      <c r="M72" s="123"/>
    </row>
    <row r="73" spans="1:13" x14ac:dyDescent="0.25">
      <c r="K73" s="123"/>
      <c r="L73" s="123"/>
      <c r="M73" s="123"/>
    </row>
    <row r="74" spans="1:13" x14ac:dyDescent="0.25">
      <c r="K74" s="123"/>
      <c r="L74" s="123"/>
      <c r="M74" s="123"/>
    </row>
    <row r="75" spans="1:13" x14ac:dyDescent="0.25">
      <c r="K75" s="123"/>
      <c r="L75" s="123"/>
      <c r="M75" s="123"/>
    </row>
    <row r="76" spans="1:13" x14ac:dyDescent="0.25">
      <c r="K76" s="123"/>
      <c r="L76" s="123"/>
      <c r="M76" s="123"/>
    </row>
    <row r="77" spans="1:13" x14ac:dyDescent="0.25">
      <c r="K77" s="123"/>
      <c r="L77" s="123"/>
      <c r="M77" s="123"/>
    </row>
    <row r="78" spans="1:13" x14ac:dyDescent="0.25">
      <c r="K78" s="123"/>
      <c r="L78" s="123"/>
      <c r="M78" s="123"/>
    </row>
    <row r="79" spans="1:13" x14ac:dyDescent="0.25">
      <c r="A79" s="13"/>
      <c r="B79" s="13"/>
      <c r="C79" s="13"/>
      <c r="D79" s="13"/>
      <c r="E79" s="13"/>
      <c r="K79" s="123"/>
      <c r="L79" s="123"/>
      <c r="M79" s="123"/>
    </row>
    <row r="80" spans="1:13" x14ac:dyDescent="0.25">
      <c r="A80" s="13"/>
      <c r="B80" s="13"/>
      <c r="C80" s="13"/>
      <c r="D80" s="13"/>
      <c r="E80" s="13"/>
      <c r="K80" s="123"/>
      <c r="L80" s="123"/>
      <c r="M80" s="123"/>
    </row>
    <row r="81" spans="1:13" x14ac:dyDescent="0.25">
      <c r="K81" s="123"/>
      <c r="L81" s="123"/>
      <c r="M81" s="123"/>
    </row>
    <row r="82" spans="1:13" x14ac:dyDescent="0.25">
      <c r="A82" s="519" t="s">
        <v>284</v>
      </c>
      <c r="B82" s="519"/>
      <c r="C82" s="519"/>
      <c r="D82" s="519"/>
      <c r="E82" s="519"/>
      <c r="K82" s="123"/>
      <c r="L82" s="123"/>
      <c r="M82" s="123"/>
    </row>
    <row r="83" spans="1:13" ht="15" customHeight="1" x14ac:dyDescent="0.25">
      <c r="A83" s="519" t="s">
        <v>152</v>
      </c>
      <c r="B83" s="519"/>
      <c r="C83" s="519"/>
      <c r="D83" s="519"/>
      <c r="E83" s="119"/>
      <c r="K83" s="123"/>
      <c r="L83" s="123"/>
      <c r="M83" s="123"/>
    </row>
    <row r="84" spans="1:13" ht="15" customHeight="1" x14ac:dyDescent="0.25">
      <c r="K84" s="123"/>
      <c r="L84" s="123"/>
      <c r="M84" s="123"/>
    </row>
    <row r="85" spans="1:13" ht="15" customHeight="1" x14ac:dyDescent="0.25">
      <c r="A85" s="13"/>
      <c r="B85" s="13"/>
      <c r="C85" s="13"/>
      <c r="D85" s="13"/>
      <c r="E85" s="13"/>
      <c r="K85" s="123"/>
      <c r="L85" s="123"/>
      <c r="M85" s="123"/>
    </row>
    <row r="86" spans="1:13" x14ac:dyDescent="0.25">
      <c r="A86" s="13"/>
      <c r="B86" s="13"/>
      <c r="C86" s="13"/>
      <c r="D86" s="13"/>
      <c r="E86" s="13"/>
      <c r="K86" s="123"/>
      <c r="L86" s="123"/>
      <c r="M86" s="123"/>
    </row>
    <row r="87" spans="1:13" x14ac:dyDescent="0.25">
      <c r="K87" s="123"/>
      <c r="L87" s="123"/>
      <c r="M87" s="123"/>
    </row>
    <row r="88" spans="1:13" x14ac:dyDescent="0.25">
      <c r="K88" s="123"/>
      <c r="L88" s="123"/>
      <c r="M88" s="123"/>
    </row>
    <row r="89" spans="1:13" ht="15.75" customHeight="1" x14ac:dyDescent="0.25">
      <c r="K89" s="123"/>
      <c r="L89" s="123"/>
      <c r="M89" s="123"/>
    </row>
    <row r="90" spans="1:13" x14ac:dyDescent="0.25">
      <c r="K90" s="5"/>
      <c r="L90" s="20"/>
      <c r="M90" s="20"/>
    </row>
    <row r="91" spans="1:13" x14ac:dyDescent="0.25">
      <c r="K91" s="123"/>
      <c r="L91" s="123"/>
      <c r="M91" s="123"/>
    </row>
    <row r="92" spans="1:13" ht="15" customHeight="1" x14ac:dyDescent="0.25">
      <c r="K92" s="123"/>
      <c r="L92" s="123"/>
      <c r="M92" s="123"/>
    </row>
    <row r="93" spans="1:13" x14ac:dyDescent="0.25">
      <c r="A93" s="13"/>
      <c r="B93" s="13"/>
      <c r="C93" s="13"/>
      <c r="D93" s="13"/>
      <c r="E93" s="13"/>
      <c r="K93" s="123"/>
      <c r="L93" s="123"/>
      <c r="M93" s="123"/>
    </row>
    <row r="94" spans="1:13" x14ac:dyDescent="0.25">
      <c r="A94" s="13"/>
      <c r="B94" s="13"/>
      <c r="C94" s="13"/>
      <c r="D94" s="13"/>
      <c r="E94" s="13"/>
    </row>
    <row r="96" spans="1:13" x14ac:dyDescent="0.25">
      <c r="A96" s="519" t="s">
        <v>284</v>
      </c>
      <c r="B96" s="519"/>
      <c r="C96" s="519"/>
      <c r="D96" s="519"/>
      <c r="E96" s="519"/>
    </row>
    <row r="97" spans="1:5" x14ac:dyDescent="0.25">
      <c r="A97" s="519" t="s">
        <v>152</v>
      </c>
      <c r="B97" s="519"/>
      <c r="C97" s="519"/>
      <c r="D97" s="519"/>
      <c r="E97" s="119"/>
    </row>
    <row r="100" spans="1:5" x14ac:dyDescent="0.25">
      <c r="A100" s="13"/>
      <c r="B100" s="13"/>
      <c r="C100" s="13"/>
      <c r="D100" s="13"/>
      <c r="E100" s="13"/>
    </row>
    <row r="101" spans="1:5" x14ac:dyDescent="0.25">
      <c r="A101" s="13"/>
      <c r="B101" s="13"/>
      <c r="C101" s="13"/>
      <c r="D101" s="13"/>
      <c r="E101" s="13"/>
    </row>
    <row r="108" spans="1:5" ht="15" customHeight="1" x14ac:dyDescent="0.25">
      <c r="A108" s="13"/>
      <c r="B108" s="13"/>
      <c r="C108" s="13"/>
      <c r="D108" s="13"/>
      <c r="E108" s="13"/>
    </row>
    <row r="109" spans="1:5" ht="21" customHeight="1" x14ac:dyDescent="0.25">
      <c r="A109" s="13"/>
      <c r="B109" s="13"/>
      <c r="C109" s="13"/>
      <c r="D109" s="13"/>
      <c r="E109" s="13"/>
    </row>
    <row r="112" spans="1:5" ht="21" customHeight="1" x14ac:dyDescent="0.25"/>
    <row r="161" ht="21" customHeight="1" x14ac:dyDescent="0.25"/>
  </sheetData>
  <mergeCells count="12">
    <mergeCell ref="J12:M12"/>
    <mergeCell ref="A97:D97"/>
    <mergeCell ref="A83:D83"/>
    <mergeCell ref="B3:D3"/>
    <mergeCell ref="A8:H8"/>
    <mergeCell ref="A35:C35"/>
    <mergeCell ref="A38:D38"/>
    <mergeCell ref="A96:E96"/>
    <mergeCell ref="A82:E82"/>
    <mergeCell ref="A34:C34"/>
    <mergeCell ref="A10:F10"/>
    <mergeCell ref="B12:H12"/>
  </mergeCells>
  <pageMargins left="0.11811023622047245" right="0.11811023622047245" top="0.15748031496062992" bottom="0.15748031496062992" header="0.31496062992125984" footer="0.31496062992125984"/>
  <pageSetup paperSize="9" orientation="portrait" r:id="rId1"/>
  <ignoredErrors>
    <ignoredError sqref="C30:H30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117"/>
  <sheetViews>
    <sheetView showGridLines="0" topLeftCell="A10" zoomScaleNormal="100" workbookViewId="0">
      <selection activeCell="L8" sqref="L8"/>
    </sheetView>
  </sheetViews>
  <sheetFormatPr defaultRowHeight="15" x14ac:dyDescent="0.25"/>
  <cols>
    <col min="1" max="1" width="15.28515625" style="119" customWidth="1"/>
    <col min="2" max="3" width="9.140625" style="119"/>
    <col min="4" max="4" width="9.85546875" style="119" customWidth="1"/>
    <col min="5" max="5" width="0.85546875" style="119" customWidth="1"/>
    <col min="6" max="6" width="10.7109375" style="119" customWidth="1"/>
    <col min="7" max="7" width="0.85546875" style="249" customWidth="1"/>
    <col min="8" max="8" width="8.5703125" style="119" customWidth="1"/>
    <col min="9" max="9" width="9.140625" style="119"/>
    <col min="10" max="10" width="9" style="119" customWidth="1"/>
    <col min="11" max="11" width="9.140625" style="119"/>
    <col min="12" max="12" width="9.140625" style="13" customWidth="1"/>
    <col min="13" max="16384" width="9.140625" style="13"/>
  </cols>
  <sheetData>
    <row r="1" spans="1:16" x14ac:dyDescent="0.25">
      <c r="A1" s="47" t="s">
        <v>309</v>
      </c>
      <c r="B1" s="47"/>
      <c r="C1" s="47"/>
      <c r="D1" s="47"/>
      <c r="E1" s="47"/>
      <c r="F1" s="47"/>
      <c r="G1" s="47"/>
      <c r="H1" s="47"/>
      <c r="I1" s="47"/>
      <c r="O1" s="11"/>
      <c r="P1" s="11"/>
    </row>
    <row r="2" spans="1:16" ht="15.75" thickBot="1" x14ac:dyDescent="0.3">
      <c r="A2" s="118"/>
      <c r="B2" s="118"/>
      <c r="C2" s="122"/>
      <c r="D2" s="118"/>
      <c r="E2" s="118"/>
      <c r="F2" s="118"/>
      <c r="G2" s="247"/>
      <c r="H2" s="118"/>
      <c r="I2" s="118"/>
      <c r="J2" s="118"/>
      <c r="K2" s="117"/>
      <c r="O2" s="11"/>
      <c r="P2" s="11"/>
    </row>
    <row r="3" spans="1:16" ht="15" customHeight="1" x14ac:dyDescent="0.25">
      <c r="A3" s="127"/>
      <c r="B3" s="518" t="s">
        <v>19</v>
      </c>
      <c r="C3" s="518"/>
      <c r="D3" s="518"/>
      <c r="E3" s="34"/>
      <c r="F3" s="256" t="s">
        <v>20</v>
      </c>
      <c r="G3" s="255"/>
      <c r="H3" s="521" t="s">
        <v>274</v>
      </c>
      <c r="I3" s="521"/>
      <c r="J3" s="521"/>
      <c r="K3" s="34"/>
    </row>
    <row r="4" spans="1:16" x14ac:dyDescent="0.25">
      <c r="A4" s="36"/>
      <c r="B4" s="244" t="s">
        <v>17</v>
      </c>
      <c r="C4" s="244" t="s">
        <v>270</v>
      </c>
      <c r="D4" s="244" t="s">
        <v>271</v>
      </c>
      <c r="E4" s="244"/>
      <c r="F4" s="244"/>
      <c r="G4" s="244"/>
      <c r="H4" s="244" t="s">
        <v>17</v>
      </c>
      <c r="I4" s="244" t="s">
        <v>270</v>
      </c>
      <c r="J4" s="244" t="s">
        <v>271</v>
      </c>
      <c r="K4" s="34"/>
      <c r="O4" s="2"/>
    </row>
    <row r="5" spans="1:16" x14ac:dyDescent="0.25">
      <c r="A5" s="129" t="s">
        <v>46</v>
      </c>
      <c r="B5" s="38">
        <v>13847</v>
      </c>
      <c r="C5" s="38">
        <v>7413</v>
      </c>
      <c r="D5" s="38">
        <v>6434</v>
      </c>
      <c r="E5" s="38"/>
      <c r="F5" s="38">
        <v>5730</v>
      </c>
      <c r="G5" s="38"/>
      <c r="H5" s="29">
        <v>41.380804506391279</v>
      </c>
      <c r="I5" s="29">
        <v>41.292324295157158</v>
      </c>
      <c r="J5" s="29">
        <v>41.482747901771837</v>
      </c>
      <c r="K5" s="129"/>
    </row>
    <row r="6" spans="1:16" x14ac:dyDescent="0.25">
      <c r="A6" s="127" t="s">
        <v>16</v>
      </c>
      <c r="B6" s="39">
        <v>1125</v>
      </c>
      <c r="C6" s="39">
        <v>659</v>
      </c>
      <c r="D6" s="39">
        <v>466</v>
      </c>
      <c r="E6" s="39"/>
      <c r="F6" s="39">
        <v>598</v>
      </c>
      <c r="G6" s="39"/>
      <c r="H6" s="26">
        <v>53.155555555555559</v>
      </c>
      <c r="I6" s="26">
        <v>52.807283763277688</v>
      </c>
      <c r="J6" s="26">
        <v>53.648068669527895</v>
      </c>
      <c r="K6" s="26"/>
    </row>
    <row r="7" spans="1:16" ht="15.75" thickBot="1" x14ac:dyDescent="0.3">
      <c r="A7" s="132" t="s">
        <v>269</v>
      </c>
      <c r="B7" s="41">
        <v>12722</v>
      </c>
      <c r="C7" s="41">
        <v>6754</v>
      </c>
      <c r="D7" s="41">
        <v>5968</v>
      </c>
      <c r="E7" s="41"/>
      <c r="F7" s="41">
        <v>5132</v>
      </c>
      <c r="G7" s="41"/>
      <c r="H7" s="64">
        <v>40.339569250117904</v>
      </c>
      <c r="I7" s="64">
        <v>40.168788865857266</v>
      </c>
      <c r="J7" s="64">
        <v>40.532841823056302</v>
      </c>
      <c r="K7" s="130"/>
    </row>
    <row r="8" spans="1:16" x14ac:dyDescent="0.25">
      <c r="A8" s="531" t="s">
        <v>365</v>
      </c>
      <c r="B8" s="531"/>
      <c r="C8" s="531"/>
      <c r="D8" s="531"/>
      <c r="E8" s="531"/>
      <c r="F8" s="531"/>
      <c r="G8" s="267"/>
      <c r="H8" s="127"/>
    </row>
    <row r="10" spans="1:16" x14ac:dyDescent="0.25">
      <c r="A10" s="120"/>
      <c r="B10" s="120"/>
      <c r="C10" s="120"/>
    </row>
    <row r="11" spans="1:16" ht="18" customHeight="1" x14ac:dyDescent="0.25">
      <c r="A11" s="47" t="s">
        <v>298</v>
      </c>
      <c r="B11" s="47"/>
      <c r="C11" s="47"/>
      <c r="D11" s="47"/>
      <c r="E11" s="126"/>
      <c r="F11" s="121"/>
      <c r="G11" s="265"/>
      <c r="K11" s="451"/>
    </row>
    <row r="12" spans="1:16" s="451" customFormat="1" ht="18" customHeight="1" thickBot="1" x14ac:dyDescent="0.3">
      <c r="A12" s="18"/>
      <c r="B12" s="18"/>
      <c r="C12" s="18"/>
      <c r="D12" s="411"/>
      <c r="E12" s="411"/>
      <c r="F12" s="411"/>
      <c r="G12" s="411"/>
      <c r="H12" s="411"/>
      <c r="I12" s="411"/>
      <c r="J12" s="411"/>
    </row>
    <row r="13" spans="1:16" s="451" customFormat="1" ht="18" customHeight="1" x14ac:dyDescent="0.25">
      <c r="A13" s="304" t="s">
        <v>0</v>
      </c>
      <c r="B13" s="521" t="s">
        <v>26</v>
      </c>
      <c r="C13" s="521"/>
      <c r="D13" s="521"/>
      <c r="E13" s="521"/>
      <c r="F13" s="521"/>
      <c r="G13" s="465"/>
      <c r="H13" s="521" t="s">
        <v>275</v>
      </c>
      <c r="I13" s="521"/>
      <c r="J13" s="521"/>
    </row>
    <row r="14" spans="1:16" s="451" customFormat="1" ht="24" customHeight="1" x14ac:dyDescent="0.25">
      <c r="A14" s="4"/>
      <c r="B14" s="50" t="s">
        <v>17</v>
      </c>
      <c r="C14" s="51" t="s">
        <v>131</v>
      </c>
      <c r="D14" s="51" t="s">
        <v>272</v>
      </c>
      <c r="E14" s="51"/>
      <c r="F14" s="51" t="s">
        <v>514</v>
      </c>
      <c r="G14" s="51"/>
      <c r="H14" s="51" t="s">
        <v>131</v>
      </c>
      <c r="I14" s="51" t="s">
        <v>272</v>
      </c>
      <c r="J14" s="51" t="s">
        <v>514</v>
      </c>
    </row>
    <row r="15" spans="1:16" s="451" customFormat="1" ht="15" customHeight="1" x14ac:dyDescent="0.25">
      <c r="A15" s="471" t="s">
        <v>1</v>
      </c>
      <c r="B15" s="43">
        <v>368</v>
      </c>
      <c r="C15" s="474">
        <v>253</v>
      </c>
      <c r="D15" s="474">
        <v>58</v>
      </c>
      <c r="E15" s="474"/>
      <c r="F15" s="474">
        <v>57</v>
      </c>
      <c r="G15" s="474"/>
      <c r="H15" s="26">
        <v>68.75</v>
      </c>
      <c r="I15" s="26">
        <v>15.760869565217392</v>
      </c>
      <c r="J15" s="26">
        <v>15.489130434782608</v>
      </c>
      <c r="L15" s="476"/>
    </row>
    <row r="16" spans="1:16" s="451" customFormat="1" ht="15" customHeight="1" x14ac:dyDescent="0.25">
      <c r="A16" s="471" t="s">
        <v>2</v>
      </c>
      <c r="B16" s="43">
        <v>329</v>
      </c>
      <c r="C16" s="474">
        <v>195</v>
      </c>
      <c r="D16" s="474">
        <v>118</v>
      </c>
      <c r="E16" s="474"/>
      <c r="F16" s="474">
        <v>16</v>
      </c>
      <c r="G16" s="474"/>
      <c r="H16" s="26">
        <v>59.270516717325229</v>
      </c>
      <c r="I16" s="26">
        <v>35.866261398176292</v>
      </c>
      <c r="J16" s="26">
        <v>4.86322188449848</v>
      </c>
      <c r="L16" s="476"/>
    </row>
    <row r="17" spans="1:12" s="451" customFormat="1" ht="15" customHeight="1" x14ac:dyDescent="0.25">
      <c r="A17" s="471" t="s">
        <v>3</v>
      </c>
      <c r="B17" s="43">
        <v>569</v>
      </c>
      <c r="C17" s="474">
        <v>428</v>
      </c>
      <c r="D17" s="474">
        <v>124</v>
      </c>
      <c r="E17" s="474"/>
      <c r="F17" s="474">
        <v>17</v>
      </c>
      <c r="G17" s="474"/>
      <c r="H17" s="26">
        <v>75.219683655536031</v>
      </c>
      <c r="I17" s="26">
        <v>21.79261862917399</v>
      </c>
      <c r="J17" s="26">
        <v>2.9876977152899822</v>
      </c>
      <c r="L17" s="476"/>
    </row>
    <row r="18" spans="1:12" s="451" customFormat="1" ht="15" customHeight="1" x14ac:dyDescent="0.25">
      <c r="A18" s="471" t="s">
        <v>4</v>
      </c>
      <c r="B18" s="43">
        <v>404</v>
      </c>
      <c r="C18" s="474">
        <v>196</v>
      </c>
      <c r="D18" s="474">
        <v>192</v>
      </c>
      <c r="E18" s="474"/>
      <c r="F18" s="474">
        <v>16</v>
      </c>
      <c r="G18" s="474"/>
      <c r="H18" s="26">
        <v>48.514851485148512</v>
      </c>
      <c r="I18" s="26">
        <v>47.524752475247524</v>
      </c>
      <c r="J18" s="26">
        <v>3.9603960396039604</v>
      </c>
      <c r="L18" s="476"/>
    </row>
    <row r="19" spans="1:12" s="451" customFormat="1" ht="15" customHeight="1" x14ac:dyDescent="0.25">
      <c r="A19" s="471" t="s">
        <v>5</v>
      </c>
      <c r="B19" s="43">
        <v>231</v>
      </c>
      <c r="C19" s="474">
        <v>209</v>
      </c>
      <c r="D19" s="474">
        <v>19</v>
      </c>
      <c r="E19" s="474"/>
      <c r="F19" s="474">
        <v>3</v>
      </c>
      <c r="G19" s="474"/>
      <c r="H19" s="26">
        <v>90.476190476190482</v>
      </c>
      <c r="I19" s="26">
        <v>8.2251082251082259</v>
      </c>
      <c r="J19" s="26">
        <v>1.2987012987012987</v>
      </c>
      <c r="L19" s="476"/>
    </row>
    <row r="20" spans="1:12" s="451" customFormat="1" ht="15" customHeight="1" x14ac:dyDescent="0.25">
      <c r="A20" s="471" t="s">
        <v>6</v>
      </c>
      <c r="B20" s="43">
        <v>394</v>
      </c>
      <c r="C20" s="474">
        <v>268</v>
      </c>
      <c r="D20" s="474">
        <v>114</v>
      </c>
      <c r="E20" s="474"/>
      <c r="F20" s="474">
        <v>12</v>
      </c>
      <c r="G20" s="474"/>
      <c r="H20" s="26">
        <v>68.020304568527919</v>
      </c>
      <c r="I20" s="26">
        <v>28.934010152284262</v>
      </c>
      <c r="J20" s="26">
        <v>3.0456852791878175</v>
      </c>
      <c r="L20" s="476"/>
    </row>
    <row r="21" spans="1:12" s="451" customFormat="1" ht="15" customHeight="1" x14ac:dyDescent="0.25">
      <c r="A21" s="471" t="s">
        <v>7</v>
      </c>
      <c r="B21" s="43">
        <v>526</v>
      </c>
      <c r="C21" s="474">
        <v>270</v>
      </c>
      <c r="D21" s="474">
        <v>217</v>
      </c>
      <c r="E21" s="474"/>
      <c r="F21" s="474">
        <v>39</v>
      </c>
      <c r="G21" s="474"/>
      <c r="H21" s="26">
        <v>51.330798479087449</v>
      </c>
      <c r="I21" s="26">
        <v>41.254752851711025</v>
      </c>
      <c r="J21" s="26">
        <v>7.4144486692015201</v>
      </c>
      <c r="L21" s="476"/>
    </row>
    <row r="22" spans="1:12" s="451" customFormat="1" ht="15" customHeight="1" x14ac:dyDescent="0.25">
      <c r="A22" s="471" t="s">
        <v>8</v>
      </c>
      <c r="B22" s="43">
        <v>270</v>
      </c>
      <c r="C22" s="95">
        <v>135</v>
      </c>
      <c r="D22" s="474">
        <v>118</v>
      </c>
      <c r="E22" s="474"/>
      <c r="F22" s="474">
        <v>17</v>
      </c>
      <c r="G22" s="474"/>
      <c r="H22" s="26">
        <v>50</v>
      </c>
      <c r="I22" s="26">
        <v>43.703703703703702</v>
      </c>
      <c r="J22" s="26">
        <v>6.2962962962962958</v>
      </c>
      <c r="L22" s="476"/>
    </row>
    <row r="23" spans="1:12" s="451" customFormat="1" ht="15" customHeight="1" x14ac:dyDescent="0.25">
      <c r="A23" s="471" t="s">
        <v>9</v>
      </c>
      <c r="B23" s="43">
        <v>207</v>
      </c>
      <c r="C23" s="474">
        <v>91</v>
      </c>
      <c r="D23" s="474">
        <v>96</v>
      </c>
      <c r="E23" s="474"/>
      <c r="F23" s="474">
        <v>20</v>
      </c>
      <c r="G23" s="474"/>
      <c r="H23" s="26">
        <v>43.961352657004831</v>
      </c>
      <c r="I23" s="26">
        <v>46.376811594202898</v>
      </c>
      <c r="J23" s="26">
        <v>9.6618357487922708</v>
      </c>
      <c r="L23" s="476"/>
    </row>
    <row r="24" spans="1:12" s="451" customFormat="1" ht="15" customHeight="1" x14ac:dyDescent="0.25">
      <c r="A24" s="471" t="s">
        <v>10</v>
      </c>
      <c r="B24" s="43">
        <v>459</v>
      </c>
      <c r="C24" s="474">
        <v>153</v>
      </c>
      <c r="D24" s="474">
        <v>283</v>
      </c>
      <c r="E24" s="474"/>
      <c r="F24" s="474">
        <v>23</v>
      </c>
      <c r="G24" s="474"/>
      <c r="H24" s="26">
        <v>33.333333333333329</v>
      </c>
      <c r="I24" s="26">
        <v>61.655773420479299</v>
      </c>
      <c r="J24" s="26">
        <v>5.0108932461873641</v>
      </c>
      <c r="L24" s="476"/>
    </row>
    <row r="25" spans="1:12" s="451" customFormat="1" ht="15" customHeight="1" x14ac:dyDescent="0.25">
      <c r="A25" s="471" t="s">
        <v>11</v>
      </c>
      <c r="B25" s="43">
        <v>185</v>
      </c>
      <c r="C25" s="95">
        <v>27</v>
      </c>
      <c r="D25" s="474">
        <v>157</v>
      </c>
      <c r="E25" s="474"/>
      <c r="F25" s="474">
        <v>1</v>
      </c>
      <c r="G25" s="474"/>
      <c r="H25" s="26">
        <v>14.594594594594595</v>
      </c>
      <c r="I25" s="26">
        <v>84.86486486486487</v>
      </c>
      <c r="J25" s="26">
        <v>0.54054054054054057</v>
      </c>
      <c r="L25" s="476"/>
    </row>
    <row r="26" spans="1:12" s="451" customFormat="1" ht="15" customHeight="1" x14ac:dyDescent="0.25">
      <c r="A26" s="471" t="s">
        <v>12</v>
      </c>
      <c r="B26" s="43">
        <v>506</v>
      </c>
      <c r="C26" s="474">
        <v>277</v>
      </c>
      <c r="D26" s="474">
        <v>187</v>
      </c>
      <c r="E26" s="474"/>
      <c r="F26" s="474">
        <v>42</v>
      </c>
      <c r="G26" s="474"/>
      <c r="H26" s="26">
        <v>54.743083003952563</v>
      </c>
      <c r="I26" s="26">
        <v>36.95652173913043</v>
      </c>
      <c r="J26" s="26">
        <v>8.3003952569169961</v>
      </c>
      <c r="L26" s="476"/>
    </row>
    <row r="27" spans="1:12" s="451" customFormat="1" ht="15" customHeight="1" x14ac:dyDescent="0.25">
      <c r="A27" s="471" t="s">
        <v>13</v>
      </c>
      <c r="B27" s="43">
        <v>107</v>
      </c>
      <c r="C27" s="95">
        <v>28</v>
      </c>
      <c r="D27" s="474">
        <v>78</v>
      </c>
      <c r="E27" s="474"/>
      <c r="F27" s="474">
        <v>1</v>
      </c>
      <c r="G27" s="474"/>
      <c r="H27" s="26">
        <v>26.168224299065418</v>
      </c>
      <c r="I27" s="26">
        <v>72.89719626168224</v>
      </c>
      <c r="J27" s="26">
        <v>0.93457943925233633</v>
      </c>
      <c r="L27" s="476"/>
    </row>
    <row r="28" spans="1:12" s="451" customFormat="1" ht="15" customHeight="1" x14ac:dyDescent="0.25">
      <c r="A28" s="471" t="s">
        <v>14</v>
      </c>
      <c r="B28" s="43">
        <v>318</v>
      </c>
      <c r="C28" s="474">
        <v>132</v>
      </c>
      <c r="D28" s="474">
        <v>136</v>
      </c>
      <c r="E28" s="474"/>
      <c r="F28" s="474">
        <v>50</v>
      </c>
      <c r="G28" s="474"/>
      <c r="H28" s="26">
        <v>41.509433962264154</v>
      </c>
      <c r="I28" s="26">
        <v>42.767295597484278</v>
      </c>
      <c r="J28" s="26">
        <v>15.723270440251572</v>
      </c>
      <c r="L28" s="476"/>
    </row>
    <row r="29" spans="1:12" s="451" customFormat="1" ht="15" customHeight="1" x14ac:dyDescent="0.25">
      <c r="A29" s="471" t="s">
        <v>15</v>
      </c>
      <c r="B29" s="43">
        <v>234</v>
      </c>
      <c r="C29" s="471">
        <v>87</v>
      </c>
      <c r="D29" s="471">
        <v>144</v>
      </c>
      <c r="E29" s="471"/>
      <c r="F29" s="471">
        <v>3</v>
      </c>
      <c r="G29" s="471"/>
      <c r="H29" s="26">
        <v>37.179487179487182</v>
      </c>
      <c r="I29" s="26">
        <v>61.53846153846154</v>
      </c>
      <c r="J29" s="26">
        <v>1.2820512820512819</v>
      </c>
      <c r="L29" s="476"/>
    </row>
    <row r="30" spans="1:12" s="451" customFormat="1" ht="15" customHeight="1" x14ac:dyDescent="0.25">
      <c r="A30" s="471" t="s">
        <v>16</v>
      </c>
      <c r="B30" s="43">
        <v>630</v>
      </c>
      <c r="C30" s="471">
        <v>167</v>
      </c>
      <c r="D30" s="471">
        <v>388</v>
      </c>
      <c r="E30" s="471"/>
      <c r="F30" s="471">
        <v>75</v>
      </c>
      <c r="G30" s="471"/>
      <c r="H30" s="26">
        <v>26.50793650793651</v>
      </c>
      <c r="I30" s="26">
        <v>61.587301587301589</v>
      </c>
      <c r="J30" s="26">
        <v>11.904761904761903</v>
      </c>
      <c r="L30" s="476"/>
    </row>
    <row r="31" spans="1:12" s="451" customFormat="1" ht="18" customHeight="1" x14ac:dyDescent="0.25">
      <c r="A31" s="471" t="s">
        <v>269</v>
      </c>
      <c r="B31" s="43">
        <v>5107</v>
      </c>
      <c r="C31" s="43">
        <v>2749</v>
      </c>
      <c r="D31" s="43">
        <v>2041</v>
      </c>
      <c r="E31" s="471"/>
      <c r="F31" s="43">
        <v>317</v>
      </c>
      <c r="G31" s="471"/>
      <c r="H31" s="26">
        <v>53.828079107107897</v>
      </c>
      <c r="I31" s="26">
        <v>39.964754258860388</v>
      </c>
      <c r="J31" s="26">
        <v>6.2071666340317213</v>
      </c>
      <c r="L31" s="476"/>
    </row>
    <row r="32" spans="1:12" s="451" customFormat="1" ht="18" customHeight="1" x14ac:dyDescent="0.25">
      <c r="A32" s="471" t="s">
        <v>516</v>
      </c>
      <c r="B32" s="43">
        <v>3517</v>
      </c>
      <c r="C32" s="43">
        <v>1959</v>
      </c>
      <c r="D32" s="43">
        <v>1355</v>
      </c>
      <c r="E32" s="43"/>
      <c r="F32" s="43">
        <v>203</v>
      </c>
      <c r="G32" s="43"/>
      <c r="H32" s="26">
        <v>55.70088143303952</v>
      </c>
      <c r="I32" s="26">
        <v>38.52715382428206</v>
      </c>
      <c r="J32" s="26">
        <v>5.7719647426784189</v>
      </c>
      <c r="L32" s="476"/>
    </row>
    <row r="33" spans="1:12" s="451" customFormat="1" ht="18" customHeight="1" x14ac:dyDescent="0.25">
      <c r="A33" s="471" t="s">
        <v>44</v>
      </c>
      <c r="B33" s="43">
        <v>1590</v>
      </c>
      <c r="C33" s="43">
        <v>790</v>
      </c>
      <c r="D33" s="43">
        <v>686</v>
      </c>
      <c r="E33" s="43"/>
      <c r="F33" s="43">
        <v>114</v>
      </c>
      <c r="G33" s="43"/>
      <c r="H33" s="26">
        <v>49.685534591194966</v>
      </c>
      <c r="I33" s="26">
        <v>43.144654088050316</v>
      </c>
      <c r="J33" s="26">
        <v>7.1698113207547172</v>
      </c>
      <c r="L33" s="476"/>
    </row>
    <row r="34" spans="1:12" s="451" customFormat="1" ht="18" customHeight="1" thickBot="1" x14ac:dyDescent="0.3">
      <c r="A34" s="44" t="s">
        <v>46</v>
      </c>
      <c r="B34" s="45">
        <v>5737</v>
      </c>
      <c r="C34" s="45">
        <v>2916</v>
      </c>
      <c r="D34" s="45">
        <v>2429</v>
      </c>
      <c r="E34" s="45"/>
      <c r="F34" s="45">
        <v>392</v>
      </c>
      <c r="G34" s="45"/>
      <c r="H34" s="58">
        <v>50.827958863517523</v>
      </c>
      <c r="I34" s="58">
        <v>42.339201673348441</v>
      </c>
      <c r="J34" s="58">
        <v>6.8328394631340421</v>
      </c>
      <c r="L34" s="476"/>
    </row>
    <row r="35" spans="1:12" x14ac:dyDescent="0.25">
      <c r="A35" s="519" t="s">
        <v>279</v>
      </c>
      <c r="B35" s="519"/>
      <c r="C35" s="519"/>
      <c r="D35" s="15"/>
      <c r="E35" s="15"/>
      <c r="I35" s="117"/>
      <c r="J35" s="117"/>
      <c r="K35" s="117"/>
      <c r="L35" s="476"/>
    </row>
    <row r="36" spans="1:12" x14ac:dyDescent="0.25">
      <c r="A36" s="519" t="s">
        <v>145</v>
      </c>
      <c r="B36" s="519"/>
      <c r="C36" s="519"/>
    </row>
    <row r="37" spans="1:12" x14ac:dyDescent="0.25">
      <c r="J37" s="123"/>
      <c r="K37" s="123"/>
    </row>
    <row r="38" spans="1:12" ht="15" customHeight="1" x14ac:dyDescent="0.25">
      <c r="B38" s="120"/>
      <c r="C38" s="120"/>
      <c r="J38" s="123"/>
      <c r="K38" s="151"/>
    </row>
    <row r="39" spans="1:12" x14ac:dyDescent="0.25">
      <c r="A39" s="352" t="s">
        <v>299</v>
      </c>
      <c r="B39" s="352"/>
      <c r="C39" s="352"/>
      <c r="D39" s="352"/>
      <c r="E39" s="352"/>
      <c r="F39" s="345"/>
      <c r="G39" s="345"/>
      <c r="H39" s="345"/>
      <c r="I39" s="345"/>
      <c r="J39" s="6"/>
      <c r="K39" s="123"/>
    </row>
    <row r="40" spans="1:12" ht="15.75" thickBot="1" x14ac:dyDescent="0.3">
      <c r="A40" s="373"/>
      <c r="B40" s="373"/>
      <c r="C40" s="373"/>
      <c r="D40" s="373"/>
      <c r="E40" s="373"/>
      <c r="F40" s="344"/>
      <c r="G40" s="344"/>
      <c r="H40" s="344"/>
      <c r="I40" s="343"/>
      <c r="J40" s="379"/>
      <c r="K40" s="123"/>
    </row>
    <row r="41" spans="1:12" x14ac:dyDescent="0.25">
      <c r="A41" s="91" t="s">
        <v>36</v>
      </c>
      <c r="B41" s="91"/>
      <c r="C41" s="91"/>
      <c r="D41" s="96"/>
      <c r="E41" s="366"/>
      <c r="F41" s="366" t="s">
        <v>26</v>
      </c>
      <c r="G41" s="366"/>
      <c r="H41" s="366" t="s">
        <v>275</v>
      </c>
      <c r="I41" s="96"/>
      <c r="J41" s="379"/>
      <c r="K41" s="123"/>
    </row>
    <row r="42" spans="1:12" x14ac:dyDescent="0.25">
      <c r="A42" s="375" t="s">
        <v>526</v>
      </c>
      <c r="B42" s="375"/>
      <c r="C42" s="375"/>
      <c r="E42" s="38"/>
      <c r="F42" s="38">
        <v>2916</v>
      </c>
      <c r="G42" s="29"/>
      <c r="H42" s="29">
        <v>50.827958863517523</v>
      </c>
      <c r="I42" s="375" t="s">
        <v>282</v>
      </c>
      <c r="J42" s="448"/>
      <c r="K42" s="123"/>
    </row>
    <row r="43" spans="1:12" x14ac:dyDescent="0.25">
      <c r="A43" s="209" t="s">
        <v>527</v>
      </c>
      <c r="B43" s="209"/>
      <c r="C43" s="209"/>
      <c r="D43" s="21"/>
      <c r="E43" s="449"/>
      <c r="F43" s="449">
        <v>2429</v>
      </c>
      <c r="G43" s="30"/>
      <c r="H43" s="30">
        <v>42.339201673348441</v>
      </c>
      <c r="I43" s="209" t="s">
        <v>282</v>
      </c>
      <c r="J43" s="448"/>
      <c r="K43" s="123"/>
    </row>
    <row r="44" spans="1:12" x14ac:dyDescent="0.25">
      <c r="A44" s="444" t="s">
        <v>18</v>
      </c>
      <c r="B44" s="444"/>
      <c r="C44" s="444"/>
      <c r="D44" s="441"/>
      <c r="E44" s="39"/>
      <c r="F44" s="39">
        <v>5345</v>
      </c>
      <c r="G44" s="26"/>
      <c r="H44" s="26">
        <v>93.167160536865964</v>
      </c>
      <c r="I44" s="441"/>
      <c r="J44" s="448"/>
      <c r="K44" s="123"/>
    </row>
    <row r="45" spans="1:12" ht="15.75" thickBot="1" x14ac:dyDescent="0.3">
      <c r="A45" s="44" t="s">
        <v>374</v>
      </c>
      <c r="B45" s="57"/>
      <c r="C45" s="57"/>
      <c r="D45" s="390"/>
      <c r="E45" s="45"/>
      <c r="F45" s="45">
        <v>5737</v>
      </c>
      <c r="G45" s="344"/>
      <c r="H45" s="58">
        <v>100</v>
      </c>
      <c r="I45" s="344"/>
      <c r="J45" s="448"/>
      <c r="K45" s="123"/>
    </row>
    <row r="46" spans="1:12" x14ac:dyDescent="0.25">
      <c r="A46" s="353" t="s">
        <v>500</v>
      </c>
      <c r="B46" s="353"/>
      <c r="C46" s="353"/>
      <c r="D46" s="353"/>
      <c r="E46" s="353"/>
      <c r="F46" s="353"/>
      <c r="G46" s="353"/>
      <c r="H46" s="353"/>
      <c r="I46" s="353"/>
      <c r="J46" s="448"/>
      <c r="K46" s="123"/>
    </row>
    <row r="47" spans="1:12" x14ac:dyDescent="0.25">
      <c r="A47" s="358" t="s">
        <v>375</v>
      </c>
      <c r="B47" s="345"/>
      <c r="C47" s="345"/>
      <c r="D47" s="345"/>
      <c r="E47" s="345"/>
      <c r="F47" s="345"/>
      <c r="G47" s="345"/>
      <c r="H47" s="345"/>
      <c r="I47" s="345"/>
      <c r="J47" s="123"/>
      <c r="K47" s="123"/>
    </row>
    <row r="48" spans="1:12" x14ac:dyDescent="0.25">
      <c r="J48" s="13"/>
      <c r="K48" s="123"/>
    </row>
    <row r="49" spans="1:1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23"/>
      <c r="K49" s="123"/>
    </row>
    <row r="50" spans="1:11" x14ac:dyDescent="0.25">
      <c r="J50" s="123"/>
      <c r="K50" s="59"/>
    </row>
    <row r="51" spans="1:11" x14ac:dyDescent="0.25">
      <c r="J51" s="123"/>
      <c r="K51" s="99"/>
    </row>
    <row r="52" spans="1:11" x14ac:dyDescent="0.25">
      <c r="J52" s="123"/>
      <c r="K52" s="157"/>
    </row>
    <row r="53" spans="1:11" x14ac:dyDescent="0.25">
      <c r="J53" s="123"/>
      <c r="K53" s="159"/>
    </row>
    <row r="54" spans="1:11" x14ac:dyDescent="0.25">
      <c r="J54" s="123"/>
      <c r="K54" s="168"/>
    </row>
    <row r="55" spans="1:11" x14ac:dyDescent="0.25">
      <c r="J55" s="123"/>
      <c r="K55" s="151"/>
    </row>
    <row r="56" spans="1:11" x14ac:dyDescent="0.25">
      <c r="J56" s="123"/>
      <c r="K56" s="168"/>
    </row>
    <row r="57" spans="1:11" x14ac:dyDescent="0.25">
      <c r="J57" s="123"/>
      <c r="K57" s="168"/>
    </row>
    <row r="58" spans="1:11" x14ac:dyDescent="0.25">
      <c r="J58" s="123"/>
      <c r="K58" s="168"/>
    </row>
    <row r="59" spans="1:11" x14ac:dyDescent="0.25">
      <c r="J59" s="123"/>
      <c r="K59" s="168"/>
    </row>
    <row r="60" spans="1:11" x14ac:dyDescent="0.25">
      <c r="J60" s="123"/>
      <c r="K60" s="168"/>
    </row>
    <row r="61" spans="1:11" x14ac:dyDescent="0.25">
      <c r="J61" s="123"/>
      <c r="K61" s="168"/>
    </row>
    <row r="62" spans="1:11" x14ac:dyDescent="0.25">
      <c r="J62" s="123"/>
      <c r="K62" s="168"/>
    </row>
    <row r="63" spans="1:11" x14ac:dyDescent="0.25">
      <c r="J63" s="123"/>
      <c r="K63" s="168"/>
    </row>
    <row r="64" spans="1:11" x14ac:dyDescent="0.25">
      <c r="J64" s="123"/>
      <c r="K64" s="123"/>
    </row>
    <row r="65" spans="1:11" x14ac:dyDescent="0.25">
      <c r="J65" s="123"/>
      <c r="K65" s="123"/>
    </row>
    <row r="66" spans="1:11" ht="15" customHeight="1" x14ac:dyDescent="0.25">
      <c r="J66" s="123"/>
      <c r="K66" s="123"/>
    </row>
    <row r="67" spans="1:11" x14ac:dyDescent="0.25">
      <c r="J67" s="123"/>
    </row>
    <row r="68" spans="1:11" x14ac:dyDescent="0.25">
      <c r="A68" s="13"/>
    </row>
    <row r="70" spans="1:11" x14ac:dyDescent="0.25">
      <c r="A70" s="125" t="s">
        <v>365</v>
      </c>
    </row>
    <row r="72" spans="1:11" x14ac:dyDescent="0.25">
      <c r="J72" s="123"/>
      <c r="K72" s="123"/>
    </row>
    <row r="73" spans="1:11" x14ac:dyDescent="0.25">
      <c r="J73" s="123"/>
      <c r="K73" s="123"/>
    </row>
    <row r="74" spans="1:11" x14ac:dyDescent="0.25">
      <c r="A74" s="13"/>
      <c r="J74" s="123"/>
      <c r="K74" s="123"/>
    </row>
    <row r="75" spans="1:11" x14ac:dyDescent="0.25">
      <c r="J75" s="123"/>
      <c r="K75" s="123"/>
    </row>
    <row r="76" spans="1:11" x14ac:dyDescent="0.25">
      <c r="J76" s="123"/>
      <c r="K76" s="123"/>
    </row>
    <row r="77" spans="1:11" x14ac:dyDescent="0.25">
      <c r="J77" s="123"/>
      <c r="K77" s="123"/>
    </row>
    <row r="78" spans="1:11" x14ac:dyDescent="0.25">
      <c r="J78" s="123"/>
      <c r="K78" s="123"/>
    </row>
    <row r="79" spans="1:11" x14ac:dyDescent="0.25">
      <c r="J79" s="5"/>
      <c r="K79" s="20"/>
    </row>
    <row r="80" spans="1:11" x14ac:dyDescent="0.25">
      <c r="A80" s="13"/>
      <c r="B80" s="13"/>
      <c r="C80" s="13"/>
      <c r="D80" s="13"/>
      <c r="E80" s="358"/>
      <c r="J80" s="123"/>
      <c r="K80" s="9"/>
    </row>
    <row r="81" spans="1:11" x14ac:dyDescent="0.25">
      <c r="A81" s="13"/>
      <c r="B81" s="13"/>
      <c r="C81" s="13"/>
      <c r="D81" s="13"/>
      <c r="J81" s="123"/>
      <c r="K81" s="9"/>
    </row>
    <row r="82" spans="1:11" x14ac:dyDescent="0.25">
      <c r="A82" s="358" t="s">
        <v>284</v>
      </c>
      <c r="B82" s="358"/>
      <c r="C82" s="358"/>
      <c r="D82" s="358"/>
      <c r="E82" s="13"/>
      <c r="J82" s="5"/>
      <c r="K82" s="20"/>
    </row>
    <row r="83" spans="1:11" x14ac:dyDescent="0.25">
      <c r="A83" s="519" t="s">
        <v>145</v>
      </c>
      <c r="B83" s="519"/>
      <c r="C83" s="519"/>
      <c r="D83" s="519"/>
      <c r="J83" s="123"/>
      <c r="K83" s="123"/>
    </row>
    <row r="84" spans="1:11" x14ac:dyDescent="0.25">
      <c r="J84" s="123"/>
      <c r="K84" s="123"/>
    </row>
    <row r="85" spans="1:11" x14ac:dyDescent="0.25">
      <c r="A85" s="13"/>
      <c r="B85" s="13"/>
      <c r="C85" s="13"/>
      <c r="D85" s="13"/>
    </row>
    <row r="86" spans="1:11" x14ac:dyDescent="0.25">
      <c r="A86" s="13"/>
      <c r="B86" s="13"/>
      <c r="C86" s="13"/>
      <c r="D86" s="13"/>
    </row>
    <row r="88" spans="1:11" ht="21" customHeight="1" x14ac:dyDescent="0.25"/>
    <row r="89" spans="1:11" ht="21" customHeight="1" x14ac:dyDescent="0.25"/>
    <row r="90" spans="1:11" ht="21" customHeight="1" x14ac:dyDescent="0.25"/>
    <row r="94" spans="1:11" x14ac:dyDescent="0.25">
      <c r="E94" s="358"/>
    </row>
    <row r="95" spans="1:11" x14ac:dyDescent="0.25">
      <c r="A95" s="358" t="s">
        <v>284</v>
      </c>
      <c r="B95" s="358"/>
      <c r="C95" s="358"/>
      <c r="D95" s="358"/>
    </row>
    <row r="96" spans="1:11" x14ac:dyDescent="0.25">
      <c r="A96" s="519" t="s">
        <v>145</v>
      </c>
      <c r="B96" s="519"/>
      <c r="C96" s="519"/>
      <c r="D96" s="519"/>
      <c r="E96" s="13"/>
    </row>
    <row r="97" spans="1:4" ht="15" customHeight="1" x14ac:dyDescent="0.25"/>
    <row r="98" spans="1:4" x14ac:dyDescent="0.25">
      <c r="A98" s="13"/>
      <c r="B98" s="13"/>
      <c r="C98" s="13"/>
      <c r="D98" s="13"/>
    </row>
    <row r="99" spans="1:4" x14ac:dyDescent="0.25">
      <c r="A99" s="13"/>
      <c r="B99" s="13"/>
      <c r="C99" s="13"/>
      <c r="D99" s="13"/>
    </row>
    <row r="113" ht="21" customHeight="1" x14ac:dyDescent="0.25"/>
    <row r="114" ht="21" customHeight="1" x14ac:dyDescent="0.25"/>
    <row r="117" ht="21" customHeight="1" x14ac:dyDescent="0.25"/>
  </sheetData>
  <mergeCells count="9">
    <mergeCell ref="A96:D96"/>
    <mergeCell ref="A83:D83"/>
    <mergeCell ref="A8:F8"/>
    <mergeCell ref="B3:D3"/>
    <mergeCell ref="H3:J3"/>
    <mergeCell ref="B13:F13"/>
    <mergeCell ref="H13:J13"/>
    <mergeCell ref="A35:C35"/>
    <mergeCell ref="A36:C36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B217"/>
  <sheetViews>
    <sheetView showGridLines="0" topLeftCell="A7" zoomScaleNormal="100" workbookViewId="0">
      <selection activeCell="L8" sqref="L8"/>
    </sheetView>
  </sheetViews>
  <sheetFormatPr defaultRowHeight="15" x14ac:dyDescent="0.25"/>
  <cols>
    <col min="1" max="1" width="11.85546875" style="103" customWidth="1"/>
    <col min="2" max="2" width="5.85546875" style="103" customWidth="1"/>
    <col min="3" max="3" width="8.5703125" style="103" customWidth="1"/>
    <col min="4" max="4" width="8.140625" style="103" customWidth="1"/>
    <col min="5" max="5" width="0.85546875" style="249" customWidth="1"/>
    <col min="6" max="6" width="8.42578125" style="103" customWidth="1"/>
    <col min="7" max="7" width="0.85546875" style="249" customWidth="1"/>
    <col min="8" max="8" width="8.28515625" style="103" customWidth="1"/>
    <col min="9" max="9" width="0.85546875" style="103" customWidth="1"/>
    <col min="10" max="10" width="5.7109375" style="103" customWidth="1"/>
    <col min="11" max="11" width="0.7109375" style="451" customWidth="1"/>
    <col min="12" max="12" width="8.5703125" style="103" customWidth="1"/>
    <col min="13" max="13" width="8.7109375" style="103" customWidth="1"/>
    <col min="14" max="14" width="9.140625" style="103" customWidth="1"/>
    <col min="15" max="15" width="9" style="345" customWidth="1"/>
    <col min="16" max="16" width="5.140625" style="13" customWidth="1"/>
    <col min="17" max="22" width="9.140625" style="13" customWidth="1"/>
    <col min="23" max="23" width="7.140625" style="13" customWidth="1"/>
    <col min="24" max="24" width="7.28515625" style="13" customWidth="1"/>
    <col min="25" max="25" width="6.85546875" style="13" customWidth="1"/>
    <col min="26" max="28" width="7.140625" style="13" customWidth="1"/>
    <col min="29" max="29" width="6.5703125" style="13" customWidth="1"/>
    <col min="30" max="30" width="6.140625" style="13" customWidth="1"/>
    <col min="31" max="31" width="6.5703125" style="13" customWidth="1"/>
    <col min="32" max="33" width="7" style="13" customWidth="1"/>
    <col min="34" max="35" width="7.28515625" style="13" customWidth="1"/>
    <col min="36" max="36" width="7.140625" style="13" customWidth="1"/>
    <col min="37" max="37" width="7.85546875" style="13" customWidth="1"/>
    <col min="38" max="38" width="7.7109375" style="13" customWidth="1"/>
    <col min="39" max="39" width="8.28515625" style="13" customWidth="1"/>
    <col min="40" max="40" width="8.5703125" style="13" customWidth="1"/>
    <col min="41" max="41" width="7.28515625" style="13" customWidth="1"/>
    <col min="42" max="42" width="6.7109375" style="13" customWidth="1"/>
    <col min="43" max="45" width="9.140625" style="13"/>
    <col min="46" max="46" width="15.28515625" style="13" customWidth="1"/>
    <col min="47" max="16384" width="9.140625" style="13"/>
  </cols>
  <sheetData>
    <row r="1" spans="1:54" x14ac:dyDescent="0.25">
      <c r="A1" s="47" t="s">
        <v>308</v>
      </c>
      <c r="B1" s="47"/>
      <c r="C1" s="47"/>
      <c r="D1" s="47"/>
      <c r="E1" s="47"/>
      <c r="F1" s="47"/>
      <c r="G1" s="47"/>
      <c r="H1" s="47"/>
      <c r="I1" s="47"/>
      <c r="AW1" s="11"/>
      <c r="AX1" s="11"/>
      <c r="AY1" s="1"/>
      <c r="AZ1" s="11"/>
      <c r="BA1" s="11"/>
      <c r="BB1" s="11"/>
    </row>
    <row r="2" spans="1:54" ht="5.25" customHeight="1" thickBot="1" x14ac:dyDescent="0.3">
      <c r="A2" s="102"/>
      <c r="B2" s="102"/>
      <c r="C2" s="105"/>
      <c r="D2" s="102"/>
      <c r="E2" s="247"/>
      <c r="F2" s="102"/>
      <c r="G2" s="247"/>
      <c r="H2" s="102"/>
      <c r="I2" s="102"/>
      <c r="J2" s="102"/>
      <c r="K2" s="411"/>
      <c r="L2" s="102"/>
      <c r="M2" s="101"/>
      <c r="N2" s="101"/>
      <c r="O2" s="343"/>
      <c r="AW2" s="11"/>
      <c r="AX2" s="11"/>
      <c r="AY2" s="1"/>
      <c r="AZ2" s="11"/>
      <c r="BA2" s="11"/>
      <c r="BB2" s="11"/>
    </row>
    <row r="3" spans="1:54" ht="15" customHeight="1" x14ac:dyDescent="0.25">
      <c r="A3" s="108"/>
      <c r="B3" s="518" t="s">
        <v>19</v>
      </c>
      <c r="C3" s="518"/>
      <c r="D3" s="518"/>
      <c r="E3" s="245"/>
      <c r="F3" s="256" t="s">
        <v>20</v>
      </c>
      <c r="G3" s="255"/>
      <c r="H3" s="521" t="s">
        <v>274</v>
      </c>
      <c r="I3" s="521"/>
      <c r="J3" s="521"/>
      <c r="K3" s="521"/>
      <c r="L3" s="521"/>
      <c r="M3" s="34"/>
      <c r="N3" s="34"/>
      <c r="O3" s="341"/>
      <c r="AW3" s="1"/>
      <c r="AX3" s="1"/>
      <c r="AY3" s="1"/>
      <c r="AZ3" s="1"/>
      <c r="BA3" s="5"/>
      <c r="BB3" s="5"/>
    </row>
    <row r="4" spans="1:54" x14ac:dyDescent="0.25">
      <c r="A4" s="36"/>
      <c r="B4" s="244" t="s">
        <v>17</v>
      </c>
      <c r="C4" s="244" t="s">
        <v>270</v>
      </c>
      <c r="D4" s="244" t="s">
        <v>271</v>
      </c>
      <c r="E4" s="244"/>
      <c r="F4" s="244"/>
      <c r="G4" s="244"/>
      <c r="H4" s="244" t="s">
        <v>17</v>
      </c>
      <c r="I4" s="65"/>
      <c r="J4" s="244" t="s">
        <v>270</v>
      </c>
      <c r="K4" s="464"/>
      <c r="L4" s="244" t="s">
        <v>271</v>
      </c>
      <c r="M4" s="34"/>
      <c r="N4" s="34"/>
      <c r="O4" s="341"/>
      <c r="AW4" s="3"/>
      <c r="AX4" s="10"/>
      <c r="AY4" s="10"/>
      <c r="AZ4" s="7"/>
      <c r="BA4" s="11"/>
      <c r="BB4" s="11"/>
    </row>
    <row r="5" spans="1:54" ht="13.5" customHeight="1" x14ac:dyDescent="0.25">
      <c r="A5" s="109" t="s">
        <v>46</v>
      </c>
      <c r="B5" s="38">
        <v>13713</v>
      </c>
      <c r="C5" s="38">
        <v>7417</v>
      </c>
      <c r="D5" s="38">
        <v>6296</v>
      </c>
      <c r="E5" s="38"/>
      <c r="F5" s="38">
        <v>7271</v>
      </c>
      <c r="G5" s="38"/>
      <c r="H5" s="29">
        <v>53.022679209509228</v>
      </c>
      <c r="I5" s="26"/>
      <c r="J5" s="29">
        <v>53.997573142780098</v>
      </c>
      <c r="K5" s="29"/>
      <c r="L5" s="29">
        <v>51.874205844980935</v>
      </c>
      <c r="M5" s="109"/>
      <c r="N5" s="109"/>
      <c r="O5" s="375"/>
      <c r="AW5" s="3"/>
      <c r="AX5" s="10"/>
      <c r="AY5" s="10"/>
      <c r="AZ5" s="15"/>
      <c r="BA5" s="11"/>
      <c r="BB5" s="11"/>
    </row>
    <row r="6" spans="1:54" ht="13.5" customHeight="1" x14ac:dyDescent="0.25">
      <c r="A6" s="108" t="s">
        <v>16</v>
      </c>
      <c r="B6" s="39">
        <v>1316</v>
      </c>
      <c r="C6" s="39">
        <v>773</v>
      </c>
      <c r="D6" s="39">
        <v>543</v>
      </c>
      <c r="E6" s="39"/>
      <c r="F6" s="39">
        <v>717</v>
      </c>
      <c r="G6" s="39"/>
      <c r="H6" s="26">
        <v>54.483282674772035</v>
      </c>
      <c r="I6" s="26"/>
      <c r="J6" s="26">
        <v>53.298835705045278</v>
      </c>
      <c r="K6" s="26"/>
      <c r="L6" s="26">
        <v>56.169429097605892</v>
      </c>
      <c r="M6" s="26"/>
      <c r="N6" s="26"/>
      <c r="O6" s="26"/>
      <c r="AW6" s="3"/>
      <c r="AX6" s="10"/>
      <c r="AY6" s="10"/>
      <c r="AZ6" s="7"/>
      <c r="BA6" s="11"/>
      <c r="BB6" s="11"/>
    </row>
    <row r="7" spans="1:54" ht="13.5" customHeight="1" thickBot="1" x14ac:dyDescent="0.3">
      <c r="A7" s="40" t="s">
        <v>269</v>
      </c>
      <c r="B7" s="41">
        <v>12397</v>
      </c>
      <c r="C7" s="41">
        <v>6644</v>
      </c>
      <c r="D7" s="41">
        <v>5753</v>
      </c>
      <c r="E7" s="41"/>
      <c r="F7" s="41">
        <v>6554</v>
      </c>
      <c r="G7" s="41"/>
      <c r="H7" s="64">
        <v>52.867629265144785</v>
      </c>
      <c r="I7" s="64"/>
      <c r="J7" s="64">
        <v>54.078868151715831</v>
      </c>
      <c r="K7" s="64"/>
      <c r="L7" s="64">
        <v>51.468798887536934</v>
      </c>
      <c r="M7" s="110"/>
      <c r="N7" s="110"/>
      <c r="O7" s="355"/>
      <c r="AW7" s="3"/>
      <c r="AX7" s="10"/>
      <c r="AY7" s="10"/>
      <c r="AZ7" s="7"/>
      <c r="BA7" s="11"/>
      <c r="BB7" s="11"/>
    </row>
    <row r="8" spans="1:54" x14ac:dyDescent="0.25">
      <c r="A8" s="531" t="s">
        <v>366</v>
      </c>
      <c r="B8" s="531"/>
      <c r="C8" s="531"/>
      <c r="D8" s="531"/>
      <c r="E8" s="531"/>
      <c r="F8" s="531"/>
      <c r="G8" s="254"/>
      <c r="H8" s="108"/>
      <c r="I8" s="108"/>
      <c r="AW8" s="3"/>
      <c r="AX8" s="10"/>
      <c r="AY8" s="10"/>
      <c r="AZ8" s="7"/>
      <c r="BA8" s="11"/>
      <c r="BB8" s="11"/>
    </row>
    <row r="9" spans="1:54" x14ac:dyDescent="0.25">
      <c r="A9" s="104"/>
      <c r="B9" s="104"/>
      <c r="C9" s="104"/>
      <c r="AW9" s="3"/>
      <c r="AX9" s="10"/>
      <c r="AY9" s="10"/>
      <c r="AZ9" s="7"/>
      <c r="BA9" s="11"/>
      <c r="BB9" s="11"/>
    </row>
    <row r="10" spans="1:54" x14ac:dyDescent="0.25">
      <c r="A10" s="517" t="s">
        <v>512</v>
      </c>
      <c r="B10" s="517"/>
      <c r="C10" s="517"/>
      <c r="D10" s="517"/>
      <c r="E10" s="517"/>
      <c r="F10" s="517"/>
      <c r="G10" s="265"/>
      <c r="AW10" s="3"/>
      <c r="AX10" s="10"/>
      <c r="AY10" s="10"/>
      <c r="AZ10" s="7"/>
      <c r="BA10" s="11"/>
      <c r="BB10" s="11"/>
    </row>
    <row r="11" spans="1:54" ht="4.5" customHeight="1" thickBot="1" x14ac:dyDescent="0.3">
      <c r="A11" s="18"/>
      <c r="B11" s="18"/>
      <c r="C11" s="18"/>
      <c r="D11" s="411"/>
      <c r="E11" s="411"/>
      <c r="F11" s="411"/>
      <c r="G11" s="411"/>
      <c r="H11" s="411"/>
      <c r="I11" s="411"/>
      <c r="J11" s="411"/>
      <c r="K11" s="411"/>
      <c r="L11" s="411"/>
      <c r="M11" s="411"/>
      <c r="N11" s="411"/>
      <c r="O11" s="411"/>
      <c r="P11" s="411"/>
      <c r="AV11" s="11"/>
      <c r="AW11" s="10"/>
      <c r="AX11" s="10"/>
      <c r="AY11" s="15"/>
      <c r="AZ11" s="11"/>
      <c r="BA11" s="11"/>
    </row>
    <row r="12" spans="1:54" s="451" customFormat="1" ht="15.75" customHeight="1" x14ac:dyDescent="0.25">
      <c r="A12" s="304" t="s">
        <v>0</v>
      </c>
      <c r="B12" s="521" t="s">
        <v>26</v>
      </c>
      <c r="C12" s="521"/>
      <c r="D12" s="521"/>
      <c r="E12" s="521"/>
      <c r="F12" s="521"/>
      <c r="G12" s="521"/>
      <c r="H12" s="521"/>
      <c r="I12" s="521"/>
      <c r="J12" s="521"/>
      <c r="K12" s="465"/>
      <c r="L12" s="518" t="s">
        <v>275</v>
      </c>
      <c r="M12" s="518"/>
      <c r="N12" s="518"/>
      <c r="O12" s="518"/>
      <c r="P12" s="518"/>
      <c r="AV12" s="450"/>
      <c r="AW12" s="311"/>
      <c r="AX12" s="311"/>
      <c r="AY12" s="15"/>
      <c r="AZ12" s="450"/>
      <c r="BA12" s="450"/>
    </row>
    <row r="13" spans="1:54" s="451" customFormat="1" ht="36" x14ac:dyDescent="0.25">
      <c r="A13" s="471"/>
      <c r="B13" s="465"/>
      <c r="C13" s="98" t="s">
        <v>131</v>
      </c>
      <c r="D13" s="98" t="s">
        <v>131</v>
      </c>
      <c r="E13" s="465"/>
      <c r="F13" s="98" t="s">
        <v>132</v>
      </c>
      <c r="G13" s="465"/>
      <c r="H13" s="339"/>
      <c r="I13" s="339"/>
      <c r="J13" s="471" t="s">
        <v>514</v>
      </c>
      <c r="K13" s="471"/>
      <c r="L13" s="98" t="s">
        <v>131</v>
      </c>
      <c r="M13" s="98" t="s">
        <v>131</v>
      </c>
      <c r="N13" s="98" t="s">
        <v>132</v>
      </c>
      <c r="O13" s="465"/>
      <c r="P13" s="471" t="s">
        <v>630</v>
      </c>
      <c r="AV13" s="450"/>
      <c r="AW13" s="311"/>
      <c r="AX13" s="311"/>
      <c r="AY13" s="15"/>
      <c r="AZ13" s="450"/>
      <c r="BA13" s="450"/>
    </row>
    <row r="14" spans="1:54" s="451" customFormat="1" ht="48" x14ac:dyDescent="0.25">
      <c r="A14" s="4"/>
      <c r="B14" s="50" t="s">
        <v>17</v>
      </c>
      <c r="C14" s="51" t="s">
        <v>132</v>
      </c>
      <c r="D14" s="51" t="s">
        <v>430</v>
      </c>
      <c r="E14" s="51"/>
      <c r="F14" s="51" t="s">
        <v>131</v>
      </c>
      <c r="G14" s="51"/>
      <c r="H14" s="51" t="s">
        <v>132</v>
      </c>
      <c r="I14" s="51"/>
      <c r="J14" s="4"/>
      <c r="K14" s="4"/>
      <c r="L14" s="51" t="s">
        <v>132</v>
      </c>
      <c r="M14" s="51" t="s">
        <v>430</v>
      </c>
      <c r="N14" s="51" t="s">
        <v>131</v>
      </c>
      <c r="O14" s="51" t="s">
        <v>132</v>
      </c>
      <c r="P14" s="51"/>
      <c r="AV14" s="450"/>
      <c r="AW14" s="311"/>
      <c r="AX14" s="311"/>
      <c r="AY14" s="15"/>
      <c r="AZ14" s="450"/>
      <c r="BA14" s="450"/>
    </row>
    <row r="15" spans="1:54" s="451" customFormat="1" ht="12" customHeight="1" x14ac:dyDescent="0.25">
      <c r="A15" s="471" t="s">
        <v>1</v>
      </c>
      <c r="B15" s="43">
        <v>478</v>
      </c>
      <c r="C15" s="474">
        <v>2</v>
      </c>
      <c r="D15" s="474">
        <v>273</v>
      </c>
      <c r="E15" s="474"/>
      <c r="F15" s="95">
        <v>7</v>
      </c>
      <c r="G15" s="95"/>
      <c r="H15" s="39">
        <v>1</v>
      </c>
      <c r="I15" s="39"/>
      <c r="J15" s="474">
        <v>195</v>
      </c>
      <c r="K15" s="474"/>
      <c r="L15" s="26">
        <v>0.41841004184100417</v>
      </c>
      <c r="M15" s="26">
        <v>57.112970711297073</v>
      </c>
      <c r="N15" s="26">
        <v>1.4644351464435146</v>
      </c>
      <c r="O15" s="26">
        <v>0.20920502092050208</v>
      </c>
      <c r="P15" s="26">
        <v>40.794979079497907</v>
      </c>
      <c r="AV15" s="450"/>
      <c r="AW15" s="311"/>
      <c r="AX15" s="311"/>
      <c r="AY15" s="15"/>
      <c r="AZ15" s="450"/>
      <c r="BA15" s="450"/>
    </row>
    <row r="16" spans="1:54" s="451" customFormat="1" ht="12" customHeight="1" x14ac:dyDescent="0.25">
      <c r="A16" s="471" t="s">
        <v>2</v>
      </c>
      <c r="B16" s="43">
        <v>448</v>
      </c>
      <c r="C16" s="474">
        <v>214</v>
      </c>
      <c r="D16" s="474">
        <v>68</v>
      </c>
      <c r="E16" s="474"/>
      <c r="F16" s="90">
        <v>71</v>
      </c>
      <c r="G16" s="90"/>
      <c r="H16" s="39">
        <v>20</v>
      </c>
      <c r="I16" s="39"/>
      <c r="J16" s="474">
        <v>75</v>
      </c>
      <c r="K16" s="474"/>
      <c r="L16" s="26">
        <v>47.767857142857146</v>
      </c>
      <c r="M16" s="26">
        <v>15.178571428571427</v>
      </c>
      <c r="N16" s="26">
        <v>15.848214285714285</v>
      </c>
      <c r="O16" s="26">
        <v>4.4642857142857144</v>
      </c>
      <c r="P16" s="26">
        <v>16.741071428571427</v>
      </c>
      <c r="AV16" s="450"/>
      <c r="AW16" s="311"/>
      <c r="AX16" s="311"/>
      <c r="AY16" s="15"/>
      <c r="AZ16" s="450"/>
      <c r="BA16" s="450"/>
    </row>
    <row r="17" spans="1:53" s="451" customFormat="1" ht="12" customHeight="1" x14ac:dyDescent="0.25">
      <c r="A17" s="471" t="s">
        <v>3</v>
      </c>
      <c r="B17" s="43">
        <v>741</v>
      </c>
      <c r="C17" s="474">
        <v>265</v>
      </c>
      <c r="D17" s="474">
        <v>87</v>
      </c>
      <c r="E17" s="474"/>
      <c r="F17" s="90">
        <v>177</v>
      </c>
      <c r="G17" s="90"/>
      <c r="H17" s="39">
        <v>93</v>
      </c>
      <c r="I17" s="39"/>
      <c r="J17" s="474">
        <v>119</v>
      </c>
      <c r="K17" s="474"/>
      <c r="L17" s="26">
        <v>35.76248313090418</v>
      </c>
      <c r="M17" s="26">
        <v>11.740890688259109</v>
      </c>
      <c r="N17" s="26">
        <v>23.886639676113361</v>
      </c>
      <c r="O17" s="26">
        <v>12.550607287449392</v>
      </c>
      <c r="P17" s="26">
        <v>16.059379217273953</v>
      </c>
      <c r="AV17" s="450"/>
      <c r="AW17" s="311"/>
      <c r="AX17" s="311"/>
      <c r="AY17" s="15"/>
      <c r="AZ17" s="450"/>
      <c r="BA17" s="450"/>
    </row>
    <row r="18" spans="1:53" s="451" customFormat="1" ht="12" customHeight="1" x14ac:dyDescent="0.25">
      <c r="A18" s="471" t="s">
        <v>4</v>
      </c>
      <c r="B18" s="43">
        <v>534</v>
      </c>
      <c r="C18" s="474">
        <v>249</v>
      </c>
      <c r="D18" s="474">
        <v>85</v>
      </c>
      <c r="E18" s="474"/>
      <c r="F18" s="95">
        <v>94</v>
      </c>
      <c r="G18" s="95"/>
      <c r="H18" s="39">
        <v>27</v>
      </c>
      <c r="I18" s="39"/>
      <c r="J18" s="474">
        <v>79</v>
      </c>
      <c r="K18" s="474"/>
      <c r="L18" s="26">
        <v>46.629213483146067</v>
      </c>
      <c r="M18" s="26">
        <v>15.917602996254681</v>
      </c>
      <c r="N18" s="26">
        <v>17.602996254681649</v>
      </c>
      <c r="O18" s="26">
        <v>5.0561797752808983</v>
      </c>
      <c r="P18" s="26">
        <v>14.794007490636703</v>
      </c>
      <c r="AV18" s="450"/>
      <c r="AW18" s="311"/>
      <c r="AX18" s="311"/>
      <c r="AY18" s="15"/>
      <c r="AZ18" s="450"/>
      <c r="BA18" s="450"/>
    </row>
    <row r="19" spans="1:53" s="451" customFormat="1" ht="12" customHeight="1" x14ac:dyDescent="0.25">
      <c r="A19" s="471" t="s">
        <v>5</v>
      </c>
      <c r="B19" s="43">
        <v>275</v>
      </c>
      <c r="C19" s="474">
        <v>52</v>
      </c>
      <c r="D19" s="474">
        <v>89</v>
      </c>
      <c r="E19" s="474"/>
      <c r="F19" s="90">
        <v>79</v>
      </c>
      <c r="G19" s="90"/>
      <c r="H19" s="39">
        <v>48</v>
      </c>
      <c r="I19" s="39"/>
      <c r="J19" s="474">
        <v>7</v>
      </c>
      <c r="K19" s="474"/>
      <c r="L19" s="26">
        <v>18.90909090909091</v>
      </c>
      <c r="M19" s="26">
        <v>32.36363636363636</v>
      </c>
      <c r="N19" s="26">
        <v>28.72727272727273</v>
      </c>
      <c r="O19" s="26">
        <v>17.454545454545457</v>
      </c>
      <c r="P19" s="26">
        <v>2.5454545454545454</v>
      </c>
      <c r="AV19" s="450"/>
      <c r="AW19" s="311"/>
      <c r="AX19" s="311"/>
      <c r="AY19" s="15"/>
      <c r="AZ19" s="450"/>
      <c r="BA19" s="450"/>
    </row>
    <row r="20" spans="1:53" s="451" customFormat="1" ht="12" customHeight="1" x14ac:dyDescent="0.25">
      <c r="A20" s="471" t="s">
        <v>6</v>
      </c>
      <c r="B20" s="43">
        <v>471</v>
      </c>
      <c r="C20" s="474">
        <v>209</v>
      </c>
      <c r="D20" s="474">
        <v>109</v>
      </c>
      <c r="E20" s="474"/>
      <c r="F20" s="90">
        <v>74</v>
      </c>
      <c r="G20" s="90"/>
      <c r="H20" s="39">
        <v>16</v>
      </c>
      <c r="I20" s="39"/>
      <c r="J20" s="474">
        <v>63</v>
      </c>
      <c r="K20" s="474"/>
      <c r="L20" s="26">
        <v>44.373673036093422</v>
      </c>
      <c r="M20" s="26">
        <v>23.142250530785564</v>
      </c>
      <c r="N20" s="26">
        <v>15.711252653927813</v>
      </c>
      <c r="O20" s="26">
        <v>3.397027600849257</v>
      </c>
      <c r="P20" s="26">
        <v>13.375796178343949</v>
      </c>
      <c r="AV20" s="450"/>
      <c r="AW20" s="311"/>
      <c r="AX20" s="311"/>
      <c r="AY20" s="15"/>
      <c r="AZ20" s="450"/>
      <c r="BA20" s="450"/>
    </row>
    <row r="21" spans="1:53" s="451" customFormat="1" ht="12" customHeight="1" x14ac:dyDescent="0.25">
      <c r="A21" s="471" t="s">
        <v>7</v>
      </c>
      <c r="B21" s="43">
        <v>750</v>
      </c>
      <c r="C21" s="474">
        <v>188</v>
      </c>
      <c r="D21" s="474">
        <v>49</v>
      </c>
      <c r="E21" s="474"/>
      <c r="F21" s="90">
        <v>224</v>
      </c>
      <c r="G21" s="90"/>
      <c r="H21" s="39">
        <v>168</v>
      </c>
      <c r="I21" s="39"/>
      <c r="J21" s="474">
        <v>121</v>
      </c>
      <c r="K21" s="474"/>
      <c r="L21" s="26">
        <v>25.066666666666666</v>
      </c>
      <c r="M21" s="26">
        <v>6.5333333333333323</v>
      </c>
      <c r="N21" s="26">
        <v>29.866666666666671</v>
      </c>
      <c r="O21" s="26">
        <v>22.400000000000002</v>
      </c>
      <c r="P21" s="26">
        <v>16.133333333333333</v>
      </c>
      <c r="AV21" s="450"/>
      <c r="AW21" s="311"/>
      <c r="AX21" s="311"/>
      <c r="AY21" s="15"/>
      <c r="AZ21" s="450"/>
      <c r="BA21" s="450"/>
    </row>
    <row r="22" spans="1:53" s="451" customFormat="1" ht="12" customHeight="1" x14ac:dyDescent="0.25">
      <c r="A22" s="471" t="s">
        <v>8</v>
      </c>
      <c r="B22" s="43">
        <v>316</v>
      </c>
      <c r="C22" s="95">
        <v>86</v>
      </c>
      <c r="D22" s="474">
        <v>171</v>
      </c>
      <c r="E22" s="474"/>
      <c r="F22" s="90">
        <v>27</v>
      </c>
      <c r="G22" s="90"/>
      <c r="H22" s="39">
        <v>1</v>
      </c>
      <c r="I22" s="39"/>
      <c r="J22" s="474">
        <v>31</v>
      </c>
      <c r="K22" s="474"/>
      <c r="L22" s="26">
        <v>27.215189873417721</v>
      </c>
      <c r="M22" s="26">
        <v>54.11392405063291</v>
      </c>
      <c r="N22" s="26">
        <v>8.5443037974683538</v>
      </c>
      <c r="O22" s="26">
        <v>0.31645569620253167</v>
      </c>
      <c r="P22" s="26">
        <v>9.81012658227848</v>
      </c>
      <c r="AV22" s="450"/>
      <c r="AW22" s="311"/>
      <c r="AX22" s="311"/>
      <c r="AY22" s="15"/>
      <c r="AZ22" s="450"/>
      <c r="BA22" s="450"/>
    </row>
    <row r="23" spans="1:53" s="451" customFormat="1" ht="12" customHeight="1" x14ac:dyDescent="0.25">
      <c r="A23" s="471" t="s">
        <v>9</v>
      </c>
      <c r="B23" s="43">
        <v>300</v>
      </c>
      <c r="C23" s="474">
        <v>24</v>
      </c>
      <c r="D23" s="474">
        <v>230</v>
      </c>
      <c r="E23" s="474"/>
      <c r="F23" s="90">
        <v>7</v>
      </c>
      <c r="G23" s="90"/>
      <c r="H23" s="39">
        <v>4</v>
      </c>
      <c r="I23" s="39"/>
      <c r="J23" s="474">
        <v>35</v>
      </c>
      <c r="K23" s="474"/>
      <c r="L23" s="26">
        <v>8</v>
      </c>
      <c r="M23" s="26">
        <v>76.666666666666671</v>
      </c>
      <c r="N23" s="26">
        <v>2.3333333333333335</v>
      </c>
      <c r="O23" s="26">
        <v>1.3333333333333335</v>
      </c>
      <c r="P23" s="26">
        <v>11.666666666666666</v>
      </c>
      <c r="AV23" s="450"/>
      <c r="AW23" s="311"/>
      <c r="AX23" s="311"/>
      <c r="AY23" s="15"/>
      <c r="AZ23" s="450"/>
      <c r="BA23" s="450"/>
    </row>
    <row r="24" spans="1:53" s="451" customFormat="1" ht="12" customHeight="1" x14ac:dyDescent="0.25">
      <c r="A24" s="471" t="s">
        <v>10</v>
      </c>
      <c r="B24" s="43">
        <v>450</v>
      </c>
      <c r="C24" s="474">
        <v>173</v>
      </c>
      <c r="D24" s="474">
        <v>99</v>
      </c>
      <c r="E24" s="474"/>
      <c r="F24" s="90">
        <v>107</v>
      </c>
      <c r="G24" s="90"/>
      <c r="H24" s="39">
        <v>31</v>
      </c>
      <c r="I24" s="39"/>
      <c r="J24" s="474">
        <v>40</v>
      </c>
      <c r="K24" s="474"/>
      <c r="L24" s="26">
        <v>38.444444444444443</v>
      </c>
      <c r="M24" s="26">
        <v>22</v>
      </c>
      <c r="N24" s="26">
        <v>23.777777777777779</v>
      </c>
      <c r="O24" s="26">
        <v>6.8888888888888893</v>
      </c>
      <c r="P24" s="26">
        <v>8.8888888888888893</v>
      </c>
      <c r="AV24" s="450"/>
      <c r="AW24" s="311"/>
      <c r="AX24" s="311"/>
      <c r="AY24" s="15"/>
      <c r="AZ24" s="450"/>
      <c r="BA24" s="450"/>
    </row>
    <row r="25" spans="1:53" s="451" customFormat="1" ht="12" customHeight="1" x14ac:dyDescent="0.25">
      <c r="A25" s="471" t="s">
        <v>11</v>
      </c>
      <c r="B25" s="43">
        <v>180</v>
      </c>
      <c r="C25" s="95">
        <v>36</v>
      </c>
      <c r="D25" s="474">
        <v>16</v>
      </c>
      <c r="E25" s="474"/>
      <c r="F25" s="90">
        <v>4</v>
      </c>
      <c r="G25" s="90"/>
      <c r="H25" s="39">
        <v>100</v>
      </c>
      <c r="I25" s="39"/>
      <c r="J25" s="474">
        <v>24</v>
      </c>
      <c r="K25" s="474"/>
      <c r="L25" s="26">
        <v>20</v>
      </c>
      <c r="M25" s="26">
        <v>8.8888888888888893</v>
      </c>
      <c r="N25" s="26">
        <v>2.2222222222222223</v>
      </c>
      <c r="O25" s="26">
        <v>55.555555555555557</v>
      </c>
      <c r="P25" s="26">
        <v>13.333333333333334</v>
      </c>
      <c r="AV25" s="450"/>
      <c r="AW25" s="311"/>
      <c r="AX25" s="311"/>
      <c r="AY25" s="15"/>
      <c r="AZ25" s="450"/>
      <c r="BA25" s="450"/>
    </row>
    <row r="26" spans="1:53" s="451" customFormat="1" ht="12" customHeight="1" x14ac:dyDescent="0.25">
      <c r="A26" s="471" t="s">
        <v>12</v>
      </c>
      <c r="B26" s="43">
        <v>683</v>
      </c>
      <c r="C26" s="474">
        <v>153</v>
      </c>
      <c r="D26" s="474">
        <v>183</v>
      </c>
      <c r="E26" s="474"/>
      <c r="F26" s="90">
        <v>138</v>
      </c>
      <c r="G26" s="90"/>
      <c r="H26" s="39">
        <v>147</v>
      </c>
      <c r="I26" s="39"/>
      <c r="J26" s="474">
        <v>62</v>
      </c>
      <c r="K26" s="474"/>
      <c r="L26" s="26">
        <v>22.401171303074673</v>
      </c>
      <c r="M26" s="26">
        <v>26.793557833089309</v>
      </c>
      <c r="N26" s="26">
        <v>20.204978038067349</v>
      </c>
      <c r="O26" s="26">
        <v>21.522693997071745</v>
      </c>
      <c r="P26" s="26">
        <v>9.0775988286969262</v>
      </c>
      <c r="AV26" s="450"/>
      <c r="AW26" s="311"/>
      <c r="AX26" s="311"/>
      <c r="AY26" s="15"/>
      <c r="AZ26" s="450"/>
      <c r="BA26" s="450"/>
    </row>
    <row r="27" spans="1:53" s="451" customFormat="1" ht="12" customHeight="1" x14ac:dyDescent="0.25">
      <c r="A27" s="471" t="s">
        <v>13</v>
      </c>
      <c r="B27" s="43">
        <v>146</v>
      </c>
      <c r="C27" s="95">
        <v>98</v>
      </c>
      <c r="D27" s="474">
        <v>30</v>
      </c>
      <c r="E27" s="474"/>
      <c r="F27" s="95">
        <v>4</v>
      </c>
      <c r="G27" s="95"/>
      <c r="H27" s="90" t="s">
        <v>281</v>
      </c>
      <c r="I27" s="90"/>
      <c r="J27" s="474">
        <v>14</v>
      </c>
      <c r="K27" s="474"/>
      <c r="L27" s="26">
        <v>67.123287671232873</v>
      </c>
      <c r="M27" s="26">
        <v>20.547945205479451</v>
      </c>
      <c r="N27" s="26">
        <v>2.7397260273972601</v>
      </c>
      <c r="O27" s="27" t="s">
        <v>281</v>
      </c>
      <c r="P27" s="26">
        <v>9.5890410958904102</v>
      </c>
      <c r="AV27" s="450"/>
      <c r="AW27" s="311"/>
      <c r="AX27" s="311"/>
      <c r="AY27" s="15"/>
      <c r="AZ27" s="450"/>
      <c r="BA27" s="450"/>
    </row>
    <row r="28" spans="1:53" s="451" customFormat="1" ht="12" customHeight="1" x14ac:dyDescent="0.25">
      <c r="A28" s="471" t="s">
        <v>14</v>
      </c>
      <c r="B28" s="43">
        <v>426</v>
      </c>
      <c r="C28" s="474">
        <v>129</v>
      </c>
      <c r="D28" s="474">
        <v>66</v>
      </c>
      <c r="E28" s="474"/>
      <c r="F28" s="90">
        <v>34</v>
      </c>
      <c r="G28" s="90"/>
      <c r="H28" s="39">
        <v>123</v>
      </c>
      <c r="I28" s="39"/>
      <c r="J28" s="474">
        <v>74</v>
      </c>
      <c r="K28" s="474"/>
      <c r="L28" s="26">
        <v>30.281690140845068</v>
      </c>
      <c r="M28" s="26">
        <v>15.492957746478872</v>
      </c>
      <c r="N28" s="26">
        <v>7.981220657276995</v>
      </c>
      <c r="O28" s="26">
        <v>28.87323943661972</v>
      </c>
      <c r="P28" s="26">
        <v>17.370892018779344</v>
      </c>
      <c r="AV28" s="450"/>
      <c r="AW28" s="311"/>
      <c r="AX28" s="311"/>
      <c r="AY28" s="15"/>
      <c r="AZ28" s="450"/>
      <c r="BA28" s="450"/>
    </row>
    <row r="29" spans="1:53" s="451" customFormat="1" ht="12" customHeight="1" x14ac:dyDescent="0.25">
      <c r="A29" s="471" t="s">
        <v>15</v>
      </c>
      <c r="B29" s="43">
        <v>310</v>
      </c>
      <c r="C29" s="471">
        <v>89</v>
      </c>
      <c r="D29" s="471">
        <v>103</v>
      </c>
      <c r="E29" s="471"/>
      <c r="F29" s="356">
        <v>54</v>
      </c>
      <c r="G29" s="356"/>
      <c r="H29" s="43">
        <v>39</v>
      </c>
      <c r="I29" s="43"/>
      <c r="J29" s="474">
        <v>25</v>
      </c>
      <c r="K29" s="474"/>
      <c r="L29" s="26">
        <v>28.70967741935484</v>
      </c>
      <c r="M29" s="26">
        <v>33.225806451612904</v>
      </c>
      <c r="N29" s="26">
        <v>17.419354838709676</v>
      </c>
      <c r="O29" s="26">
        <v>12.580645161290322</v>
      </c>
      <c r="P29" s="26">
        <v>8.064516129032258</v>
      </c>
      <c r="AV29" s="450"/>
      <c r="AW29" s="311"/>
      <c r="AX29" s="311"/>
      <c r="AY29" s="15"/>
      <c r="AZ29" s="450"/>
      <c r="BA29" s="450"/>
    </row>
    <row r="30" spans="1:53" s="451" customFormat="1" ht="15.75" customHeight="1" x14ac:dyDescent="0.25">
      <c r="A30" s="471" t="s">
        <v>16</v>
      </c>
      <c r="B30" s="43">
        <v>751</v>
      </c>
      <c r="C30" s="471">
        <v>98</v>
      </c>
      <c r="D30" s="471">
        <v>102</v>
      </c>
      <c r="E30" s="471"/>
      <c r="F30" s="471">
        <v>115</v>
      </c>
      <c r="G30" s="471"/>
      <c r="H30" s="43">
        <v>38</v>
      </c>
      <c r="I30" s="43"/>
      <c r="J30" s="474">
        <v>398</v>
      </c>
      <c r="K30" s="474"/>
      <c r="L30" s="26">
        <v>13.049267643142477</v>
      </c>
      <c r="M30" s="26">
        <v>13.581890812250332</v>
      </c>
      <c r="N30" s="26">
        <v>15.312916111850866</v>
      </c>
      <c r="O30" s="26">
        <v>5.0599201065246335</v>
      </c>
      <c r="P30" s="26">
        <v>52.996005326231689</v>
      </c>
      <c r="AV30" s="450"/>
      <c r="AW30" s="311"/>
      <c r="AX30" s="311"/>
      <c r="AY30" s="15"/>
      <c r="AZ30" s="450"/>
      <c r="BA30" s="450"/>
    </row>
    <row r="31" spans="1:53" s="451" customFormat="1" ht="15.75" customHeight="1" x14ac:dyDescent="0.25">
      <c r="A31" s="471" t="s">
        <v>269</v>
      </c>
      <c r="B31" s="43">
        <v>6508</v>
      </c>
      <c r="C31" s="43">
        <v>1967</v>
      </c>
      <c r="D31" s="43">
        <v>1658</v>
      </c>
      <c r="E31" s="43"/>
      <c r="F31" s="43">
        <v>1101</v>
      </c>
      <c r="G31" s="43"/>
      <c r="H31" s="471">
        <v>818</v>
      </c>
      <c r="I31" s="471"/>
      <c r="J31" s="471">
        <v>964</v>
      </c>
      <c r="K31" s="471"/>
      <c r="L31" s="26">
        <v>30.224339274738782</v>
      </c>
      <c r="M31" s="26">
        <v>25.47633681622618</v>
      </c>
      <c r="N31" s="26">
        <v>16.917639827904118</v>
      </c>
      <c r="O31" s="26">
        <v>12.569145666871542</v>
      </c>
      <c r="P31" s="26">
        <v>14.812538414259373</v>
      </c>
      <c r="AV31" s="450"/>
      <c r="AW31" s="311"/>
      <c r="AX31" s="311"/>
      <c r="AY31" s="15"/>
      <c r="AZ31" s="450"/>
      <c r="BA31" s="450"/>
    </row>
    <row r="32" spans="1:53" s="451" customFormat="1" ht="15.75" customHeight="1" x14ac:dyDescent="0.25">
      <c r="A32" s="471" t="s">
        <v>516</v>
      </c>
      <c r="B32" s="43">
        <v>4424</v>
      </c>
      <c r="C32" s="43">
        <v>1419</v>
      </c>
      <c r="D32" s="43">
        <v>766</v>
      </c>
      <c r="E32" s="43"/>
      <c r="F32" s="43">
        <v>908</v>
      </c>
      <c r="G32" s="43"/>
      <c r="H32" s="43">
        <v>746</v>
      </c>
      <c r="I32" s="43"/>
      <c r="J32" s="43">
        <v>585</v>
      </c>
      <c r="K32" s="43"/>
      <c r="L32" s="26">
        <v>32.075045207956599</v>
      </c>
      <c r="M32" s="26">
        <v>17.314647377938517</v>
      </c>
      <c r="N32" s="26">
        <v>20.524412296564197</v>
      </c>
      <c r="O32" s="26">
        <v>16.862567811934902</v>
      </c>
      <c r="P32" s="26">
        <v>13.223327305605787</v>
      </c>
      <c r="AV32" s="450"/>
      <c r="AW32" s="311"/>
      <c r="AX32" s="311"/>
      <c r="AY32" s="15"/>
      <c r="AZ32" s="450"/>
      <c r="BA32" s="450"/>
    </row>
    <row r="33" spans="1:53" s="451" customFormat="1" ht="15.75" customHeight="1" x14ac:dyDescent="0.25">
      <c r="A33" s="471" t="s">
        <v>44</v>
      </c>
      <c r="B33" s="43">
        <v>2084</v>
      </c>
      <c r="C33" s="43">
        <v>548</v>
      </c>
      <c r="D33" s="43">
        <v>892</v>
      </c>
      <c r="E33" s="43"/>
      <c r="F33" s="43">
        <v>193</v>
      </c>
      <c r="G33" s="43"/>
      <c r="H33" s="43">
        <v>72</v>
      </c>
      <c r="I33" s="43"/>
      <c r="J33" s="43">
        <v>379</v>
      </c>
      <c r="K33" s="43"/>
      <c r="L33" s="26">
        <v>26.29558541266795</v>
      </c>
      <c r="M33" s="26">
        <v>42.802303262955853</v>
      </c>
      <c r="N33" s="26">
        <v>9.2610364683301345</v>
      </c>
      <c r="O33" s="26">
        <v>3.45489443378119</v>
      </c>
      <c r="P33" s="26">
        <v>18.186180422264876</v>
      </c>
      <c r="AV33" s="450"/>
      <c r="AW33" s="311"/>
      <c r="AX33" s="311"/>
      <c r="AY33" s="15"/>
      <c r="AZ33" s="450"/>
      <c r="BA33" s="450"/>
    </row>
    <row r="34" spans="1:53" s="451" customFormat="1" ht="15.75" customHeight="1" thickBot="1" x14ac:dyDescent="0.3">
      <c r="A34" s="44" t="s">
        <v>46</v>
      </c>
      <c r="B34" s="45">
        <v>7259</v>
      </c>
      <c r="C34" s="45">
        <v>2065</v>
      </c>
      <c r="D34" s="45">
        <v>1760</v>
      </c>
      <c r="E34" s="45"/>
      <c r="F34" s="45">
        <v>1216</v>
      </c>
      <c r="G34" s="45"/>
      <c r="H34" s="45">
        <v>856</v>
      </c>
      <c r="I34" s="45"/>
      <c r="J34" s="45">
        <v>1362</v>
      </c>
      <c r="K34" s="45"/>
      <c r="L34" s="58">
        <v>28.447444551591129</v>
      </c>
      <c r="M34" s="58">
        <v>24.245763879322222</v>
      </c>
      <c r="N34" s="58">
        <v>16.751618680258989</v>
      </c>
      <c r="O34" s="58">
        <v>11.792257886761263</v>
      </c>
      <c r="P34" s="58">
        <v>18.7629150020664</v>
      </c>
      <c r="AV34" s="450"/>
      <c r="AW34" s="311"/>
      <c r="AX34" s="311"/>
      <c r="AY34" s="15"/>
      <c r="AZ34" s="450"/>
      <c r="BA34" s="450"/>
    </row>
    <row r="35" spans="1:53" ht="12.75" customHeight="1" x14ac:dyDescent="0.25">
      <c r="A35" s="427" t="s">
        <v>279</v>
      </c>
      <c r="B35" s="427"/>
      <c r="C35" s="427"/>
      <c r="D35" s="15"/>
      <c r="E35" s="15"/>
      <c r="F35" s="119"/>
      <c r="H35" s="119"/>
      <c r="I35" s="119"/>
      <c r="J35" s="119"/>
      <c r="L35" s="119"/>
      <c r="M35" s="119"/>
      <c r="N35" s="345"/>
      <c r="O35" s="13"/>
    </row>
    <row r="36" spans="1:53" ht="12.75" customHeight="1" x14ac:dyDescent="0.25">
      <c r="A36" s="519" t="s">
        <v>133</v>
      </c>
      <c r="B36" s="519"/>
      <c r="C36" s="519"/>
      <c r="D36" s="119"/>
      <c r="F36" s="119"/>
      <c r="H36" s="119"/>
      <c r="I36" s="119"/>
      <c r="J36" s="119"/>
      <c r="L36" s="119"/>
      <c r="M36" s="119"/>
      <c r="N36" s="119"/>
    </row>
    <row r="37" spans="1:53" x14ac:dyDescent="0.25">
      <c r="B37" s="104"/>
      <c r="C37" s="104"/>
    </row>
    <row r="38" spans="1:53" x14ac:dyDescent="0.25">
      <c r="A38" s="517" t="s">
        <v>134</v>
      </c>
      <c r="B38" s="517"/>
      <c r="C38" s="517"/>
      <c r="D38" s="517"/>
      <c r="E38" s="252"/>
      <c r="F38" s="119"/>
      <c r="H38" s="119"/>
      <c r="I38" s="119"/>
      <c r="J38" s="119"/>
      <c r="L38" s="119"/>
    </row>
    <row r="39" spans="1:53" ht="4.5" customHeight="1" thickBot="1" x14ac:dyDescent="0.3">
      <c r="A39" s="118"/>
      <c r="B39" s="118"/>
      <c r="C39" s="118"/>
      <c r="D39" s="118"/>
      <c r="E39" s="247"/>
      <c r="F39" s="118"/>
      <c r="G39" s="247"/>
      <c r="H39" s="118"/>
      <c r="I39" s="118"/>
      <c r="J39" s="118"/>
      <c r="K39" s="411"/>
      <c r="L39" s="118"/>
      <c r="M39" s="118"/>
      <c r="N39" s="118"/>
      <c r="O39" s="343"/>
    </row>
    <row r="40" spans="1:53" x14ac:dyDescent="0.25">
      <c r="A40" s="127"/>
      <c r="B40" s="127"/>
      <c r="C40" s="127"/>
      <c r="D40" s="130"/>
      <c r="E40" s="255"/>
      <c r="F40" s="130"/>
      <c r="G40" s="255"/>
      <c r="H40" s="521" t="s">
        <v>84</v>
      </c>
      <c r="I40" s="521"/>
      <c r="J40" s="521"/>
      <c r="K40" s="521"/>
      <c r="L40" s="521"/>
      <c r="M40" s="521"/>
      <c r="N40" s="521"/>
      <c r="O40" s="341"/>
    </row>
    <row r="41" spans="1:53" x14ac:dyDescent="0.25">
      <c r="A41" s="36" t="s">
        <v>372</v>
      </c>
      <c r="B41" s="36"/>
      <c r="C41" s="36" t="s">
        <v>0</v>
      </c>
      <c r="D41" s="509" t="s">
        <v>86</v>
      </c>
      <c r="E41" s="509"/>
      <c r="F41" s="509"/>
      <c r="G41" s="244"/>
      <c r="H41" s="153" t="s">
        <v>510</v>
      </c>
      <c r="I41" s="4"/>
      <c r="J41" s="12"/>
      <c r="K41" s="4"/>
      <c r="L41" s="153" t="s">
        <v>0</v>
      </c>
      <c r="M41" s="153"/>
      <c r="N41" s="361" t="s">
        <v>86</v>
      </c>
      <c r="O41" s="342"/>
    </row>
    <row r="42" spans="1:53" ht="13.5" customHeight="1" x14ac:dyDescent="0.25">
      <c r="A42" s="131" t="s">
        <v>98</v>
      </c>
      <c r="B42" s="131"/>
      <c r="C42" s="127" t="s">
        <v>92</v>
      </c>
      <c r="D42" s="534">
        <v>36458</v>
      </c>
      <c r="E42" s="534"/>
      <c r="F42" s="534"/>
      <c r="G42" s="257"/>
      <c r="H42" s="127" t="s">
        <v>114</v>
      </c>
      <c r="L42" s="144" t="s">
        <v>81</v>
      </c>
      <c r="M42" s="144"/>
      <c r="N42" s="380">
        <v>4559.25</v>
      </c>
      <c r="O42" s="363"/>
    </row>
    <row r="43" spans="1:53" ht="13.5" customHeight="1" x14ac:dyDescent="0.25">
      <c r="A43" s="127" t="s">
        <v>80</v>
      </c>
      <c r="B43" s="127"/>
      <c r="C43" s="127" t="s">
        <v>81</v>
      </c>
      <c r="D43" s="532">
        <v>20475</v>
      </c>
      <c r="E43" s="532"/>
      <c r="F43" s="532"/>
      <c r="G43" s="257"/>
      <c r="H43" s="129" t="s">
        <v>115</v>
      </c>
      <c r="L43" s="147" t="s">
        <v>14</v>
      </c>
      <c r="M43" s="144"/>
      <c r="N43" s="378">
        <v>5119.75</v>
      </c>
      <c r="O43" s="378"/>
    </row>
    <row r="44" spans="1:53" ht="13.5" customHeight="1" x14ac:dyDescent="0.25">
      <c r="A44" s="127" t="s">
        <v>89</v>
      </c>
      <c r="B44" s="127"/>
      <c r="C44" s="127" t="s">
        <v>81</v>
      </c>
      <c r="D44" s="532">
        <v>18231</v>
      </c>
      <c r="E44" s="532"/>
      <c r="F44" s="532"/>
      <c r="G44" s="257"/>
      <c r="H44" s="127" t="s">
        <v>114</v>
      </c>
      <c r="L44" s="144" t="s">
        <v>81</v>
      </c>
      <c r="M44" s="144"/>
      <c r="N44" s="377">
        <v>4559.25</v>
      </c>
      <c r="O44" s="377"/>
    </row>
    <row r="45" spans="1:53" ht="13.5" customHeight="1" x14ac:dyDescent="0.25">
      <c r="A45" s="127" t="s">
        <v>116</v>
      </c>
      <c r="B45" s="127"/>
      <c r="C45" s="127" t="s">
        <v>476</v>
      </c>
      <c r="D45" s="532">
        <v>12153.67</v>
      </c>
      <c r="E45" s="532"/>
      <c r="F45" s="532"/>
      <c r="G45" s="257"/>
      <c r="H45" s="127" t="s">
        <v>114</v>
      </c>
      <c r="L45" s="144" t="s">
        <v>81</v>
      </c>
      <c r="M45" s="144"/>
      <c r="N45" s="377">
        <v>4559.25</v>
      </c>
      <c r="O45" s="377"/>
    </row>
    <row r="46" spans="1:53" ht="13.5" customHeight="1" x14ac:dyDescent="0.25">
      <c r="A46" s="127" t="s">
        <v>517</v>
      </c>
      <c r="B46" s="127"/>
      <c r="C46" s="127" t="s">
        <v>150</v>
      </c>
      <c r="D46" s="532">
        <v>11008</v>
      </c>
      <c r="E46" s="532"/>
      <c r="F46" s="532"/>
      <c r="G46" s="257"/>
      <c r="H46" s="127" t="s">
        <v>483</v>
      </c>
      <c r="L46" s="144" t="s">
        <v>143</v>
      </c>
      <c r="M46" s="144"/>
      <c r="N46" s="377">
        <v>3669</v>
      </c>
      <c r="O46" s="377"/>
    </row>
    <row r="47" spans="1:53" ht="13.5" customHeight="1" x14ac:dyDescent="0.25">
      <c r="A47" s="127" t="s">
        <v>118</v>
      </c>
      <c r="B47" s="127"/>
      <c r="C47" s="127" t="s">
        <v>141</v>
      </c>
      <c r="D47" s="532">
        <v>10773</v>
      </c>
      <c r="E47" s="532"/>
      <c r="F47" s="532"/>
      <c r="G47" s="257"/>
      <c r="H47" s="127" t="s">
        <v>119</v>
      </c>
      <c r="L47" s="144" t="s">
        <v>120</v>
      </c>
      <c r="M47" s="144"/>
      <c r="N47" s="377">
        <v>3590.67</v>
      </c>
      <c r="O47" s="377"/>
    </row>
    <row r="48" spans="1:53" ht="13.5" customHeight="1" x14ac:dyDescent="0.25">
      <c r="A48" s="127" t="s">
        <v>121</v>
      </c>
      <c r="B48" s="127"/>
      <c r="C48" s="127" t="s">
        <v>100</v>
      </c>
      <c r="D48" s="532">
        <v>10236.5</v>
      </c>
      <c r="E48" s="532"/>
      <c r="F48" s="532"/>
      <c r="G48" s="257"/>
      <c r="H48" s="129" t="s">
        <v>115</v>
      </c>
      <c r="L48" s="147" t="s">
        <v>14</v>
      </c>
      <c r="M48" s="147"/>
      <c r="N48" s="378">
        <v>5119.75</v>
      </c>
      <c r="O48" s="378"/>
    </row>
    <row r="49" spans="1:15" ht="13.5" customHeight="1" x14ac:dyDescent="0.25">
      <c r="A49" s="127" t="s">
        <v>95</v>
      </c>
      <c r="B49" s="127"/>
      <c r="C49" s="127" t="s">
        <v>140</v>
      </c>
      <c r="D49" s="532">
        <v>9115.5</v>
      </c>
      <c r="E49" s="532"/>
      <c r="F49" s="532"/>
      <c r="G49" s="257"/>
      <c r="H49" s="127" t="s">
        <v>114</v>
      </c>
      <c r="L49" s="144" t="s">
        <v>81</v>
      </c>
      <c r="M49" s="144"/>
      <c r="N49" s="377">
        <v>4559.25</v>
      </c>
      <c r="O49" s="377"/>
    </row>
    <row r="50" spans="1:15" ht="13.5" customHeight="1" x14ac:dyDescent="0.25">
      <c r="A50" s="127" t="s">
        <v>122</v>
      </c>
      <c r="B50" s="127"/>
      <c r="C50" s="127" t="s">
        <v>92</v>
      </c>
      <c r="D50" s="532">
        <v>8160</v>
      </c>
      <c r="E50" s="532"/>
      <c r="F50" s="532"/>
      <c r="G50" s="257"/>
      <c r="H50" s="127" t="s">
        <v>123</v>
      </c>
      <c r="L50" s="144" t="s">
        <v>81</v>
      </c>
      <c r="M50" s="144"/>
      <c r="N50" s="377">
        <v>4080</v>
      </c>
      <c r="O50" s="377"/>
    </row>
    <row r="51" spans="1:15" ht="13.5" customHeight="1" x14ac:dyDescent="0.25">
      <c r="A51" s="127" t="s">
        <v>124</v>
      </c>
      <c r="B51" s="127"/>
      <c r="C51" s="127" t="s">
        <v>125</v>
      </c>
      <c r="D51" s="532">
        <v>7291.6</v>
      </c>
      <c r="E51" s="532"/>
      <c r="F51" s="532"/>
      <c r="G51" s="257"/>
      <c r="H51" s="127" t="s">
        <v>114</v>
      </c>
      <c r="L51" s="144" t="s">
        <v>81</v>
      </c>
      <c r="M51" s="144"/>
      <c r="N51" s="377">
        <v>4559.25</v>
      </c>
      <c r="O51" s="377"/>
    </row>
    <row r="52" spans="1:15" ht="13.5" customHeight="1" x14ac:dyDescent="0.25">
      <c r="A52" s="127" t="s">
        <v>126</v>
      </c>
      <c r="B52" s="127"/>
      <c r="C52" s="127" t="s">
        <v>92</v>
      </c>
      <c r="D52" s="532">
        <v>6826.33</v>
      </c>
      <c r="E52" s="532"/>
      <c r="F52" s="532"/>
      <c r="G52" s="257"/>
      <c r="H52" s="129" t="s">
        <v>115</v>
      </c>
      <c r="L52" s="147" t="s">
        <v>14</v>
      </c>
      <c r="M52" s="147"/>
      <c r="N52" s="378">
        <v>5119.75</v>
      </c>
      <c r="O52" s="378"/>
    </row>
    <row r="53" spans="1:15" ht="13.5" customHeight="1" x14ac:dyDescent="0.25">
      <c r="A53" s="127" t="s">
        <v>127</v>
      </c>
      <c r="B53" s="127"/>
      <c r="C53" s="127" t="s">
        <v>81</v>
      </c>
      <c r="D53" s="532">
        <v>3130</v>
      </c>
      <c r="E53" s="532"/>
      <c r="F53" s="532"/>
      <c r="G53" s="257"/>
      <c r="H53" s="127" t="s">
        <v>128</v>
      </c>
      <c r="L53" s="144" t="s">
        <v>81</v>
      </c>
      <c r="M53" s="144"/>
      <c r="N53" s="377">
        <v>2086</v>
      </c>
      <c r="O53" s="377"/>
    </row>
    <row r="54" spans="1:15" ht="13.5" customHeight="1" x14ac:dyDescent="0.25">
      <c r="A54" s="127" t="s">
        <v>90</v>
      </c>
      <c r="B54" s="127"/>
      <c r="C54" s="127" t="s">
        <v>151</v>
      </c>
      <c r="D54" s="532">
        <v>6076.33</v>
      </c>
      <c r="E54" s="532"/>
      <c r="F54" s="532"/>
      <c r="G54" s="257"/>
      <c r="H54" s="127" t="s">
        <v>114</v>
      </c>
      <c r="L54" s="144" t="s">
        <v>81</v>
      </c>
      <c r="M54" s="144"/>
      <c r="N54" s="377">
        <v>4559.25</v>
      </c>
      <c r="O54" s="377"/>
    </row>
    <row r="55" spans="1:15" ht="13.5" customHeight="1" x14ac:dyDescent="0.25">
      <c r="A55" s="127" t="s">
        <v>518</v>
      </c>
      <c r="B55" s="127"/>
      <c r="C55" s="127" t="s">
        <v>81</v>
      </c>
      <c r="D55" s="532">
        <v>5503.5</v>
      </c>
      <c r="E55" s="532"/>
      <c r="F55" s="532"/>
      <c r="G55" s="257"/>
      <c r="H55" s="474" t="s">
        <v>483</v>
      </c>
      <c r="L55" s="438" t="s">
        <v>143</v>
      </c>
      <c r="M55" s="144"/>
      <c r="N55" s="377">
        <v>3669</v>
      </c>
      <c r="O55" s="377"/>
    </row>
    <row r="56" spans="1:15" ht="13.5" customHeight="1" x14ac:dyDescent="0.25">
      <c r="A56" s="127" t="s">
        <v>102</v>
      </c>
      <c r="B56" s="127"/>
      <c r="C56" s="127" t="s">
        <v>138</v>
      </c>
      <c r="D56" s="532">
        <v>5386</v>
      </c>
      <c r="E56" s="532"/>
      <c r="F56" s="532"/>
      <c r="G56" s="257"/>
      <c r="H56" s="127" t="s">
        <v>119</v>
      </c>
      <c r="L56" s="144" t="s">
        <v>120</v>
      </c>
      <c r="M56" s="144"/>
      <c r="N56" s="377">
        <v>3590.67</v>
      </c>
      <c r="O56" s="377"/>
    </row>
    <row r="57" spans="1:15" ht="13.5" customHeight="1" thickBot="1" x14ac:dyDescent="0.3">
      <c r="A57" s="132" t="s">
        <v>129</v>
      </c>
      <c r="B57" s="132"/>
      <c r="C57" s="132" t="s">
        <v>140</v>
      </c>
      <c r="D57" s="533">
        <v>5208.29</v>
      </c>
      <c r="E57" s="533"/>
      <c r="F57" s="533"/>
      <c r="G57" s="259"/>
      <c r="H57" s="132" t="s">
        <v>114</v>
      </c>
      <c r="I57" s="140"/>
      <c r="J57" s="344"/>
      <c r="K57" s="411"/>
      <c r="L57" s="149" t="s">
        <v>81</v>
      </c>
      <c r="M57" s="149"/>
      <c r="N57" s="365">
        <v>4559.25</v>
      </c>
      <c r="O57" s="363"/>
    </row>
    <row r="58" spans="1:15" ht="12.75" customHeight="1" x14ac:dyDescent="0.25">
      <c r="A58" s="125" t="s">
        <v>473</v>
      </c>
      <c r="B58" s="125"/>
      <c r="C58" s="125"/>
      <c r="D58" s="119"/>
      <c r="F58" s="119"/>
      <c r="H58" s="119"/>
      <c r="I58" s="119"/>
      <c r="J58" s="119"/>
      <c r="L58" s="119"/>
    </row>
    <row r="59" spans="1:15" ht="12.75" customHeight="1" x14ac:dyDescent="0.25">
      <c r="A59" s="125" t="s">
        <v>130</v>
      </c>
      <c r="B59" s="119"/>
      <c r="C59" s="119"/>
      <c r="D59" s="119"/>
      <c r="F59" s="119"/>
      <c r="H59" s="119"/>
      <c r="I59" s="119"/>
      <c r="J59" s="119"/>
      <c r="L59" s="119"/>
    </row>
    <row r="60" spans="1:15" x14ac:dyDescent="0.25">
      <c r="A60" s="119"/>
      <c r="B60" s="119"/>
      <c r="C60" s="119"/>
      <c r="D60" s="119"/>
      <c r="F60" s="119"/>
      <c r="H60" s="119"/>
      <c r="I60" s="119"/>
      <c r="J60" s="119"/>
      <c r="L60" s="119"/>
    </row>
    <row r="61" spans="1:15" x14ac:dyDescent="0.25">
      <c r="A61" s="119"/>
      <c r="B61" s="119"/>
      <c r="C61" s="119"/>
      <c r="D61" s="119"/>
      <c r="F61" s="119"/>
      <c r="H61" s="119"/>
      <c r="I61" s="119"/>
      <c r="J61" s="119"/>
      <c r="L61" s="119"/>
    </row>
    <row r="62" spans="1:15" x14ac:dyDescent="0.25">
      <c r="A62" s="119"/>
      <c r="B62" s="119"/>
      <c r="C62" s="119"/>
      <c r="D62" s="119"/>
      <c r="F62" s="119"/>
      <c r="H62" s="119"/>
      <c r="I62" s="119"/>
      <c r="J62" s="119"/>
      <c r="L62" s="119"/>
    </row>
    <row r="63" spans="1:15" x14ac:dyDescent="0.25">
      <c r="A63" s="119"/>
      <c r="B63" s="119"/>
      <c r="C63" s="119"/>
      <c r="D63" s="119"/>
      <c r="F63" s="119"/>
      <c r="H63" s="119"/>
      <c r="I63" s="119"/>
      <c r="J63" s="119"/>
      <c r="L63" s="119"/>
    </row>
    <row r="64" spans="1:15" x14ac:dyDescent="0.25">
      <c r="A64" s="119"/>
      <c r="B64" s="119"/>
      <c r="C64" s="119"/>
      <c r="D64" s="119"/>
      <c r="F64" s="119"/>
      <c r="H64" s="119"/>
      <c r="I64" s="119"/>
      <c r="J64" s="119"/>
      <c r="L64" s="119"/>
    </row>
    <row r="65" spans="1:15" x14ac:dyDescent="0.25">
      <c r="A65" s="119"/>
      <c r="B65" s="119"/>
      <c r="C65" s="119"/>
      <c r="D65" s="119"/>
      <c r="F65" s="119"/>
      <c r="H65" s="119"/>
      <c r="I65" s="119"/>
      <c r="J65" s="119"/>
      <c r="L65" s="119"/>
    </row>
    <row r="66" spans="1:15" x14ac:dyDescent="0.25">
      <c r="A66" s="119"/>
      <c r="B66" s="119"/>
      <c r="C66" s="119"/>
      <c r="D66" s="119"/>
      <c r="F66" s="119"/>
      <c r="H66" s="119"/>
      <c r="I66" s="119"/>
      <c r="J66" s="119"/>
      <c r="L66" s="119"/>
    </row>
    <row r="67" spans="1:15" x14ac:dyDescent="0.25">
      <c r="A67" s="119"/>
      <c r="B67" s="119"/>
      <c r="C67" s="119"/>
      <c r="D67" s="119"/>
      <c r="F67" s="119"/>
      <c r="H67" s="119"/>
      <c r="I67" s="119"/>
      <c r="J67" s="119"/>
      <c r="L67" s="119"/>
    </row>
    <row r="73" spans="1:15" x14ac:dyDescent="0.25">
      <c r="L73" s="13"/>
      <c r="M73" s="13"/>
      <c r="N73" s="13"/>
      <c r="O73" s="13"/>
    </row>
    <row r="74" spans="1:15" x14ac:dyDescent="0.25">
      <c r="L74" s="13"/>
      <c r="M74" s="13"/>
      <c r="N74" s="13"/>
      <c r="O74" s="13"/>
    </row>
    <row r="75" spans="1:15" x14ac:dyDescent="0.25">
      <c r="A75" s="63" t="s">
        <v>366</v>
      </c>
      <c r="L75" s="13"/>
      <c r="M75" s="13"/>
      <c r="N75" s="13"/>
      <c r="O75" s="13"/>
    </row>
    <row r="76" spans="1:15" x14ac:dyDescent="0.25">
      <c r="L76" s="13"/>
      <c r="M76" s="13"/>
      <c r="N76" s="13"/>
      <c r="O76" s="13"/>
    </row>
    <row r="77" spans="1:15" x14ac:dyDescent="0.25">
      <c r="L77" s="13"/>
      <c r="M77" s="13"/>
      <c r="N77" s="13"/>
      <c r="O77" s="13"/>
    </row>
    <row r="78" spans="1:15" x14ac:dyDescent="0.25">
      <c r="L78" s="13"/>
      <c r="M78" s="13"/>
      <c r="N78" s="13"/>
      <c r="O78" s="13"/>
    </row>
    <row r="79" spans="1:15" x14ac:dyDescent="0.25">
      <c r="L79" s="13"/>
      <c r="M79" s="13"/>
      <c r="N79" s="13"/>
      <c r="O79" s="13"/>
    </row>
    <row r="80" spans="1:15" x14ac:dyDescent="0.25">
      <c r="L80" s="13"/>
      <c r="M80" s="13"/>
      <c r="N80" s="13"/>
      <c r="O80" s="13"/>
    </row>
    <row r="81" spans="1:15" x14ac:dyDescent="0.25">
      <c r="L81" s="13"/>
      <c r="M81" s="13"/>
      <c r="N81" s="13"/>
      <c r="O81" s="13"/>
    </row>
    <row r="82" spans="1:15" x14ac:dyDescent="0.25">
      <c r="L82" s="13"/>
      <c r="M82" s="13"/>
      <c r="N82" s="13"/>
      <c r="O82" s="13"/>
    </row>
    <row r="83" spans="1:15" x14ac:dyDescent="0.25">
      <c r="L83" s="13"/>
      <c r="M83" s="13"/>
      <c r="N83" s="13"/>
      <c r="O83" s="13"/>
    </row>
    <row r="84" spans="1:15" x14ac:dyDescent="0.25">
      <c r="L84" s="13"/>
      <c r="M84" s="13"/>
      <c r="N84" s="13"/>
      <c r="O84" s="13"/>
    </row>
    <row r="85" spans="1:15" x14ac:dyDescent="0.25">
      <c r="L85" s="13"/>
      <c r="M85" s="13"/>
      <c r="N85" s="13"/>
      <c r="O85" s="13"/>
    </row>
    <row r="86" spans="1:15" x14ac:dyDescent="0.25">
      <c r="L86" s="13"/>
      <c r="M86" s="13"/>
      <c r="N86" s="13"/>
      <c r="O86" s="13"/>
    </row>
    <row r="87" spans="1:15" ht="15" customHeight="1" x14ac:dyDescent="0.25">
      <c r="L87" s="13"/>
      <c r="M87" s="13"/>
      <c r="N87" s="13"/>
      <c r="O87" s="13"/>
    </row>
    <row r="88" spans="1:15" ht="15" customHeight="1" x14ac:dyDescent="0.25">
      <c r="A88" s="519" t="s">
        <v>284</v>
      </c>
      <c r="B88" s="519"/>
      <c r="C88" s="519"/>
      <c r="D88" s="119"/>
      <c r="E88" s="119"/>
      <c r="F88" s="119"/>
      <c r="G88" s="119"/>
      <c r="H88" s="119"/>
      <c r="L88" s="13"/>
      <c r="M88" s="13"/>
      <c r="N88" s="13"/>
      <c r="O88" s="13"/>
    </row>
    <row r="89" spans="1:15" ht="15" customHeight="1" x14ac:dyDescent="0.25">
      <c r="A89" s="515" t="s">
        <v>133</v>
      </c>
      <c r="B89" s="515"/>
      <c r="C89" s="515"/>
      <c r="D89" s="515"/>
      <c r="E89" s="515"/>
      <c r="F89" s="515"/>
      <c r="G89" s="515"/>
      <c r="H89" s="515"/>
      <c r="L89" s="13"/>
      <c r="M89" s="13"/>
      <c r="N89" s="13"/>
      <c r="O89" s="13"/>
    </row>
    <row r="96" spans="1:15" ht="15" customHeight="1" x14ac:dyDescent="0.25"/>
    <row r="112" ht="21" customHeight="1" x14ac:dyDescent="0.25"/>
    <row r="113" spans="16:16" ht="21" customHeight="1" x14ac:dyDescent="0.25"/>
    <row r="116" spans="16:16" ht="21.75" customHeight="1" x14ac:dyDescent="0.25"/>
    <row r="123" spans="16:16" x14ac:dyDescent="0.25">
      <c r="P123" s="11"/>
    </row>
    <row r="124" spans="16:16" x14ac:dyDescent="0.25">
      <c r="P124" s="11"/>
    </row>
    <row r="125" spans="16:16" x14ac:dyDescent="0.25">
      <c r="P125" s="11"/>
    </row>
    <row r="126" spans="16:16" x14ac:dyDescent="0.25">
      <c r="P126" s="11"/>
    </row>
    <row r="127" spans="16:16" x14ac:dyDescent="0.25">
      <c r="P127" s="11"/>
    </row>
    <row r="128" spans="16:16" x14ac:dyDescent="0.25">
      <c r="P128" s="11"/>
    </row>
    <row r="129" spans="16:16" x14ac:dyDescent="0.25">
      <c r="P129" s="11"/>
    </row>
    <row r="130" spans="16:16" x14ac:dyDescent="0.25">
      <c r="P130" s="11"/>
    </row>
    <row r="131" spans="16:16" x14ac:dyDescent="0.25">
      <c r="P131" s="11"/>
    </row>
    <row r="132" spans="16:16" x14ac:dyDescent="0.25">
      <c r="P132" s="11"/>
    </row>
    <row r="133" spans="16:16" x14ac:dyDescent="0.25">
      <c r="P133" s="11"/>
    </row>
    <row r="134" spans="16:16" x14ac:dyDescent="0.25">
      <c r="P134" s="11"/>
    </row>
    <row r="135" spans="16:16" x14ac:dyDescent="0.25">
      <c r="P135" s="11"/>
    </row>
    <row r="136" spans="16:16" x14ac:dyDescent="0.25">
      <c r="P136" s="11"/>
    </row>
    <row r="137" spans="16:16" x14ac:dyDescent="0.25">
      <c r="P137" s="11"/>
    </row>
    <row r="138" spans="16:16" x14ac:dyDescent="0.25">
      <c r="P138" s="11"/>
    </row>
    <row r="139" spans="16:16" x14ac:dyDescent="0.25">
      <c r="P139" s="11"/>
    </row>
    <row r="140" spans="16:16" x14ac:dyDescent="0.25">
      <c r="P140" s="11"/>
    </row>
    <row r="141" spans="16:16" x14ac:dyDescent="0.25">
      <c r="P141" s="11"/>
    </row>
    <row r="142" spans="16:16" x14ac:dyDescent="0.25">
      <c r="P142" s="11"/>
    </row>
    <row r="143" spans="16:16" x14ac:dyDescent="0.25">
      <c r="P143" s="11"/>
    </row>
    <row r="144" spans="16:16" x14ac:dyDescent="0.25">
      <c r="P144" s="11"/>
    </row>
    <row r="145" spans="16:16" x14ac:dyDescent="0.25">
      <c r="P145" s="11"/>
    </row>
    <row r="146" spans="16:16" x14ac:dyDescent="0.25">
      <c r="P146" s="11"/>
    </row>
    <row r="147" spans="16:16" x14ac:dyDescent="0.25">
      <c r="P147" s="11"/>
    </row>
    <row r="148" spans="16:16" x14ac:dyDescent="0.25">
      <c r="P148" s="11"/>
    </row>
    <row r="149" spans="16:16" x14ac:dyDescent="0.25">
      <c r="P149" s="11"/>
    </row>
    <row r="150" spans="16:16" x14ac:dyDescent="0.25">
      <c r="P150" s="11"/>
    </row>
    <row r="151" spans="16:16" x14ac:dyDescent="0.25">
      <c r="P151" s="11"/>
    </row>
    <row r="152" spans="16:16" x14ac:dyDescent="0.25">
      <c r="P152" s="11"/>
    </row>
    <row r="153" spans="16:16" x14ac:dyDescent="0.25">
      <c r="P153" s="11"/>
    </row>
    <row r="154" spans="16:16" x14ac:dyDescent="0.25">
      <c r="P154" s="11"/>
    </row>
    <row r="155" spans="16:16" x14ac:dyDescent="0.25">
      <c r="P155" s="11"/>
    </row>
    <row r="156" spans="16:16" x14ac:dyDescent="0.25">
      <c r="P156" s="11"/>
    </row>
    <row r="157" spans="16:16" x14ac:dyDescent="0.25">
      <c r="P157" s="11"/>
    </row>
    <row r="158" spans="16:16" x14ac:dyDescent="0.25">
      <c r="P158" s="11"/>
    </row>
    <row r="159" spans="16:16" x14ac:dyDescent="0.25">
      <c r="P159" s="11"/>
    </row>
    <row r="160" spans="16:16" x14ac:dyDescent="0.25">
      <c r="P160" s="11"/>
    </row>
    <row r="161" spans="16:16" x14ac:dyDescent="0.25">
      <c r="P161" s="11"/>
    </row>
    <row r="162" spans="16:16" x14ac:dyDescent="0.25">
      <c r="P162" s="11"/>
    </row>
    <row r="163" spans="16:16" x14ac:dyDescent="0.25">
      <c r="P163" s="11"/>
    </row>
    <row r="164" spans="16:16" x14ac:dyDescent="0.25">
      <c r="P164" s="11"/>
    </row>
    <row r="165" spans="16:16" ht="21.75" customHeight="1" x14ac:dyDescent="0.25">
      <c r="P165" s="11"/>
    </row>
    <row r="166" spans="16:16" x14ac:dyDescent="0.25">
      <c r="P166" s="11"/>
    </row>
    <row r="167" spans="16:16" x14ac:dyDescent="0.25">
      <c r="P167" s="11"/>
    </row>
    <row r="168" spans="16:16" x14ac:dyDescent="0.25">
      <c r="P168" s="11"/>
    </row>
    <row r="169" spans="16:16" x14ac:dyDescent="0.25">
      <c r="P169" s="11"/>
    </row>
    <row r="170" spans="16:16" x14ac:dyDescent="0.25">
      <c r="P170" s="11"/>
    </row>
    <row r="217" ht="21" customHeight="1" x14ac:dyDescent="0.25"/>
  </sheetData>
  <mergeCells count="28">
    <mergeCell ref="B3:D3"/>
    <mergeCell ref="H3:L3"/>
    <mergeCell ref="A10:F10"/>
    <mergeCell ref="A88:C88"/>
    <mergeCell ref="A89:H89"/>
    <mergeCell ref="A38:D38"/>
    <mergeCell ref="D42:F42"/>
    <mergeCell ref="D43:F43"/>
    <mergeCell ref="D44:F44"/>
    <mergeCell ref="D45:F45"/>
    <mergeCell ref="D47:F47"/>
    <mergeCell ref="D48:F48"/>
    <mergeCell ref="L12:P12"/>
    <mergeCell ref="A36:C36"/>
    <mergeCell ref="A8:F8"/>
    <mergeCell ref="B12:J12"/>
    <mergeCell ref="D41:F41"/>
    <mergeCell ref="H40:N40"/>
    <mergeCell ref="D46:F46"/>
    <mergeCell ref="D57:F57"/>
    <mergeCell ref="D49:F49"/>
    <mergeCell ref="D50:F50"/>
    <mergeCell ref="D51:F51"/>
    <mergeCell ref="D52:F52"/>
    <mergeCell ref="D53:F53"/>
    <mergeCell ref="D54:F54"/>
    <mergeCell ref="D55:F55"/>
    <mergeCell ref="D56:F56"/>
  </mergeCells>
  <pageMargins left="0.11811023622047245" right="0" top="0.15748031496062992" bottom="0.15748031496062992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49"/>
  <sheetViews>
    <sheetView showGridLines="0" topLeftCell="A13" zoomScaleNormal="100" workbookViewId="0">
      <selection activeCell="L8" sqref="L8"/>
    </sheetView>
  </sheetViews>
  <sheetFormatPr defaultRowHeight="15" x14ac:dyDescent="0.25"/>
  <cols>
    <col min="1" max="1" width="15.28515625" style="79" customWidth="1"/>
    <col min="2" max="2" width="9.140625" style="79" customWidth="1"/>
    <col min="3" max="3" width="10.5703125" style="79" customWidth="1"/>
    <col min="4" max="4" width="9.140625" style="79" customWidth="1"/>
    <col min="5" max="5" width="0.85546875" style="249" customWidth="1"/>
    <col min="6" max="6" width="9.140625" style="79" customWidth="1"/>
    <col min="7" max="7" width="0.85546875" style="79" customWidth="1"/>
    <col min="8" max="8" width="9.140625" style="79" customWidth="1"/>
    <col min="9" max="9" width="1.140625" style="451" customWidth="1"/>
    <col min="10" max="10" width="9.140625" style="79" customWidth="1"/>
    <col min="11" max="11" width="9.140625" style="79"/>
    <col min="12" max="12" width="9.140625" style="79" customWidth="1"/>
    <col min="13" max="13" width="7.5703125" style="119" customWidth="1"/>
    <col min="14" max="16384" width="9.140625" style="13"/>
  </cols>
  <sheetData>
    <row r="1" spans="1:15" x14ac:dyDescent="0.25">
      <c r="A1" s="47" t="s">
        <v>307</v>
      </c>
      <c r="B1" s="47"/>
      <c r="C1" s="47"/>
      <c r="D1" s="47"/>
      <c r="E1" s="47"/>
      <c r="F1" s="47"/>
      <c r="G1" s="47"/>
      <c r="H1" s="47"/>
      <c r="I1" s="47"/>
      <c r="M1"/>
    </row>
    <row r="2" spans="1:15" ht="15.75" thickBot="1" x14ac:dyDescent="0.3">
      <c r="A2" s="78"/>
      <c r="B2" s="78"/>
      <c r="C2" s="82"/>
      <c r="D2" s="78"/>
      <c r="E2" s="247"/>
      <c r="F2" s="78"/>
      <c r="G2" s="78"/>
      <c r="H2" s="78"/>
      <c r="I2" s="411"/>
      <c r="J2" s="78"/>
      <c r="M2"/>
    </row>
    <row r="3" spans="1:15" ht="15" customHeight="1" x14ac:dyDescent="0.25">
      <c r="A3" s="85"/>
      <c r="B3" s="518" t="s">
        <v>19</v>
      </c>
      <c r="C3" s="518"/>
      <c r="D3" s="518"/>
      <c r="E3" s="245"/>
      <c r="F3" s="256" t="s">
        <v>20</v>
      </c>
      <c r="H3" s="521" t="s">
        <v>274</v>
      </c>
      <c r="I3" s="521"/>
      <c r="J3" s="521"/>
      <c r="K3" s="521"/>
      <c r="M3"/>
    </row>
    <row r="4" spans="1:15" x14ac:dyDescent="0.25">
      <c r="A4" s="36"/>
      <c r="B4" s="244" t="s">
        <v>17</v>
      </c>
      <c r="C4" s="244" t="s">
        <v>270</v>
      </c>
      <c r="D4" s="244" t="s">
        <v>271</v>
      </c>
      <c r="E4" s="244"/>
      <c r="F4" s="244"/>
      <c r="G4" s="65"/>
      <c r="H4" s="244" t="s">
        <v>17</v>
      </c>
      <c r="I4" s="464"/>
      <c r="J4" s="244" t="s">
        <v>270</v>
      </c>
      <c r="K4" s="244" t="s">
        <v>271</v>
      </c>
      <c r="M4"/>
    </row>
    <row r="5" spans="1:15" x14ac:dyDescent="0.25">
      <c r="A5" s="84" t="s">
        <v>46</v>
      </c>
      <c r="B5" s="38">
        <v>12752</v>
      </c>
      <c r="C5" s="38">
        <v>7034</v>
      </c>
      <c r="D5" s="38">
        <v>5718</v>
      </c>
      <c r="E5" s="38"/>
      <c r="F5" s="38">
        <v>8611</v>
      </c>
      <c r="H5" s="29">
        <v>67.526662484316191</v>
      </c>
      <c r="I5" s="29"/>
      <c r="J5" s="29">
        <v>69.292010235996599</v>
      </c>
      <c r="K5" s="29">
        <v>65.355019237495625</v>
      </c>
      <c r="M5"/>
    </row>
    <row r="6" spans="1:15" ht="15" customHeight="1" x14ac:dyDescent="0.25">
      <c r="A6" s="85" t="s">
        <v>16</v>
      </c>
      <c r="B6" s="39">
        <v>1433</v>
      </c>
      <c r="C6" s="39">
        <v>832</v>
      </c>
      <c r="D6" s="39">
        <v>601</v>
      </c>
      <c r="E6" s="39"/>
      <c r="F6" s="39">
        <v>871</v>
      </c>
      <c r="H6" s="26">
        <v>60.781577110956029</v>
      </c>
      <c r="I6" s="26"/>
      <c r="J6" s="26">
        <v>62.980769230769226</v>
      </c>
      <c r="K6" s="26">
        <v>57.737104825291183</v>
      </c>
      <c r="M6"/>
    </row>
    <row r="7" spans="1:15" ht="15" customHeight="1" thickBot="1" x14ac:dyDescent="0.3">
      <c r="A7" s="40" t="s">
        <v>269</v>
      </c>
      <c r="B7" s="41">
        <v>11319</v>
      </c>
      <c r="C7" s="41">
        <v>6202</v>
      </c>
      <c r="D7" s="41">
        <v>5117</v>
      </c>
      <c r="E7" s="41"/>
      <c r="F7" s="41">
        <v>7740</v>
      </c>
      <c r="G7" s="78"/>
      <c r="H7" s="64">
        <v>68.380598992843886</v>
      </c>
      <c r="I7" s="64"/>
      <c r="J7" s="64">
        <v>70.138664946791366</v>
      </c>
      <c r="K7" s="64">
        <v>66.249755716239989</v>
      </c>
      <c r="M7"/>
    </row>
    <row r="8" spans="1:15" x14ac:dyDescent="0.25">
      <c r="A8" s="519" t="s">
        <v>113</v>
      </c>
      <c r="B8" s="519"/>
      <c r="C8" s="519"/>
      <c r="M8"/>
    </row>
    <row r="9" spans="1:15" x14ac:dyDescent="0.25">
      <c r="M9"/>
    </row>
    <row r="10" spans="1:15" x14ac:dyDescent="0.25">
      <c r="M10"/>
    </row>
    <row r="11" spans="1:15" x14ac:dyDescent="0.25">
      <c r="A11" s="517" t="s">
        <v>297</v>
      </c>
      <c r="B11" s="517"/>
      <c r="C11" s="517"/>
      <c r="D11" s="517"/>
      <c r="E11" s="517"/>
      <c r="F11" s="517"/>
      <c r="G11" s="536"/>
      <c r="H11" s="536"/>
      <c r="I11" s="536"/>
      <c r="J11" s="536"/>
      <c r="M11"/>
    </row>
    <row r="12" spans="1:15" ht="15.75" thickBot="1" x14ac:dyDescent="0.3">
      <c r="A12" s="18"/>
      <c r="B12" s="14"/>
      <c r="C12" s="14"/>
      <c r="D12" s="4"/>
      <c r="E12" s="246"/>
      <c r="F12" s="78"/>
      <c r="G12" s="78"/>
      <c r="H12" s="78"/>
      <c r="I12" s="411"/>
      <c r="J12" s="411"/>
      <c r="K12" s="411"/>
      <c r="L12" s="411"/>
      <c r="M12" s="411"/>
    </row>
    <row r="13" spans="1:15" x14ac:dyDescent="0.25">
      <c r="A13" s="304" t="s">
        <v>0</v>
      </c>
      <c r="B13" s="521" t="s">
        <v>26</v>
      </c>
      <c r="C13" s="521"/>
      <c r="D13" s="521"/>
      <c r="E13" s="521"/>
      <c r="F13" s="521"/>
      <c r="G13" s="521"/>
      <c r="H13" s="521"/>
      <c r="I13" s="473"/>
      <c r="J13" s="535" t="s">
        <v>275</v>
      </c>
      <c r="K13" s="535"/>
      <c r="L13" s="535"/>
      <c r="M13" s="535"/>
    </row>
    <row r="14" spans="1:15" ht="30" customHeight="1" x14ac:dyDescent="0.25">
      <c r="A14" s="278"/>
      <c r="B14" s="50" t="s">
        <v>17</v>
      </c>
      <c r="C14" s="51" t="s">
        <v>273</v>
      </c>
      <c r="D14" s="51" t="s">
        <v>296</v>
      </c>
      <c r="E14" s="51"/>
      <c r="F14" s="51" t="s">
        <v>132</v>
      </c>
      <c r="G14" s="4"/>
      <c r="H14" s="319" t="s">
        <v>514</v>
      </c>
      <c r="I14" s="320"/>
      <c r="J14" s="51" t="s">
        <v>273</v>
      </c>
      <c r="K14" s="51" t="s">
        <v>296</v>
      </c>
      <c r="L14" s="51" t="s">
        <v>132</v>
      </c>
      <c r="M14" s="319" t="s">
        <v>514</v>
      </c>
    </row>
    <row r="15" spans="1:15" x14ac:dyDescent="0.25">
      <c r="A15" s="42" t="s">
        <v>1</v>
      </c>
      <c r="B15" s="43">
        <v>474</v>
      </c>
      <c r="C15" s="469">
        <v>185</v>
      </c>
      <c r="D15" s="469">
        <v>105</v>
      </c>
      <c r="E15" s="469"/>
      <c r="F15" s="469">
        <v>25</v>
      </c>
      <c r="G15" s="451"/>
      <c r="H15" s="469">
        <v>159</v>
      </c>
      <c r="I15" s="469"/>
      <c r="J15" s="26">
        <v>39.029535864978904</v>
      </c>
      <c r="K15" s="26">
        <v>22.151898734177212</v>
      </c>
      <c r="L15" s="26">
        <v>5.2742616033755274</v>
      </c>
      <c r="M15" s="26">
        <v>33.544303797468359</v>
      </c>
      <c r="O15" s="476"/>
    </row>
    <row r="16" spans="1:15" x14ac:dyDescent="0.25">
      <c r="A16" s="42" t="s">
        <v>2</v>
      </c>
      <c r="B16" s="43">
        <v>442</v>
      </c>
      <c r="C16" s="469">
        <v>144</v>
      </c>
      <c r="D16" s="469">
        <v>221</v>
      </c>
      <c r="E16" s="469"/>
      <c r="F16" s="469">
        <v>60</v>
      </c>
      <c r="G16" s="451"/>
      <c r="H16" s="469">
        <v>17</v>
      </c>
      <c r="I16" s="469"/>
      <c r="J16" s="26">
        <v>32.579185520361989</v>
      </c>
      <c r="K16" s="26">
        <v>50</v>
      </c>
      <c r="L16" s="26">
        <v>13.574660633484163</v>
      </c>
      <c r="M16" s="26">
        <v>3.8461538461538463</v>
      </c>
      <c r="O16" s="476"/>
    </row>
    <row r="17" spans="1:15" ht="15" customHeight="1" x14ac:dyDescent="0.25">
      <c r="A17" s="42" t="s">
        <v>3</v>
      </c>
      <c r="B17" s="43">
        <v>894</v>
      </c>
      <c r="C17" s="469">
        <v>510</v>
      </c>
      <c r="D17" s="469">
        <v>144</v>
      </c>
      <c r="E17" s="469"/>
      <c r="F17" s="469">
        <v>154</v>
      </c>
      <c r="G17" s="451"/>
      <c r="H17" s="469">
        <v>86</v>
      </c>
      <c r="I17" s="469"/>
      <c r="J17" s="26">
        <v>57.04697986577181</v>
      </c>
      <c r="K17" s="26">
        <v>16.107382550335569</v>
      </c>
      <c r="L17" s="26">
        <v>17.225950782997764</v>
      </c>
      <c r="M17" s="26">
        <v>9.6196868008948542</v>
      </c>
      <c r="O17" s="476"/>
    </row>
    <row r="18" spans="1:15" x14ac:dyDescent="0.25">
      <c r="A18" s="42" t="s">
        <v>4</v>
      </c>
      <c r="B18" s="43">
        <v>549</v>
      </c>
      <c r="C18" s="469">
        <v>129</v>
      </c>
      <c r="D18" s="469">
        <v>228</v>
      </c>
      <c r="E18" s="469"/>
      <c r="F18" s="469">
        <v>118</v>
      </c>
      <c r="G18" s="451"/>
      <c r="H18" s="469">
        <v>74</v>
      </c>
      <c r="I18" s="469"/>
      <c r="J18" s="26">
        <v>23.497267759562842</v>
      </c>
      <c r="K18" s="26">
        <v>41.530054644808743</v>
      </c>
      <c r="L18" s="26">
        <v>21.493624772313296</v>
      </c>
      <c r="M18" s="26">
        <v>13.479052823315119</v>
      </c>
      <c r="O18" s="476"/>
    </row>
    <row r="19" spans="1:15" x14ac:dyDescent="0.25">
      <c r="A19" s="42" t="s">
        <v>5</v>
      </c>
      <c r="B19" s="43">
        <v>352</v>
      </c>
      <c r="C19" s="469">
        <v>186</v>
      </c>
      <c r="D19" s="469">
        <v>25</v>
      </c>
      <c r="E19" s="469"/>
      <c r="F19" s="469">
        <v>133</v>
      </c>
      <c r="G19" s="451"/>
      <c r="H19" s="469">
        <v>8</v>
      </c>
      <c r="I19" s="469"/>
      <c r="J19" s="26">
        <v>52.840909090909093</v>
      </c>
      <c r="K19" s="26">
        <v>7.1022727272727275</v>
      </c>
      <c r="L19" s="26">
        <v>37.784090909090914</v>
      </c>
      <c r="M19" s="26">
        <v>2.2727272727272729</v>
      </c>
      <c r="O19" s="476"/>
    </row>
    <row r="20" spans="1:15" x14ac:dyDescent="0.25">
      <c r="A20" s="42" t="s">
        <v>6</v>
      </c>
      <c r="B20" s="43">
        <v>597</v>
      </c>
      <c r="C20" s="469">
        <v>353</v>
      </c>
      <c r="D20" s="469">
        <v>152</v>
      </c>
      <c r="E20" s="469"/>
      <c r="F20" s="469">
        <v>71</v>
      </c>
      <c r="G20" s="451"/>
      <c r="H20" s="469">
        <v>21</v>
      </c>
      <c r="I20" s="469"/>
      <c r="J20" s="26">
        <v>59.128978224455608</v>
      </c>
      <c r="K20" s="26">
        <v>25.460636515912899</v>
      </c>
      <c r="L20" s="26">
        <v>11.892797319932999</v>
      </c>
      <c r="M20" s="26">
        <v>3.5175879396984926</v>
      </c>
      <c r="O20" s="476"/>
    </row>
    <row r="21" spans="1:15" x14ac:dyDescent="0.25">
      <c r="A21" s="42" t="s">
        <v>7</v>
      </c>
      <c r="B21" s="43">
        <v>1047</v>
      </c>
      <c r="C21" s="469">
        <v>377</v>
      </c>
      <c r="D21" s="469">
        <v>307</v>
      </c>
      <c r="E21" s="469"/>
      <c r="F21" s="469">
        <v>272</v>
      </c>
      <c r="G21" s="451"/>
      <c r="H21" s="469">
        <v>91</v>
      </c>
      <c r="I21" s="469"/>
      <c r="J21" s="26">
        <v>36.007640878701054</v>
      </c>
      <c r="K21" s="26">
        <v>29.321872015281759</v>
      </c>
      <c r="L21" s="26">
        <v>25.97898758357211</v>
      </c>
      <c r="M21" s="26">
        <v>8.6914995224450813</v>
      </c>
      <c r="O21" s="476"/>
    </row>
    <row r="22" spans="1:15" x14ac:dyDescent="0.25">
      <c r="A22" s="42" t="s">
        <v>8</v>
      </c>
      <c r="B22" s="43">
        <v>164</v>
      </c>
      <c r="C22" s="469">
        <v>31</v>
      </c>
      <c r="D22" s="469">
        <v>70</v>
      </c>
      <c r="E22" s="469"/>
      <c r="F22" s="469">
        <v>38</v>
      </c>
      <c r="G22" s="451"/>
      <c r="H22" s="469">
        <v>25</v>
      </c>
      <c r="I22" s="469"/>
      <c r="J22" s="26">
        <v>18.902439024390244</v>
      </c>
      <c r="K22" s="26">
        <v>42.68292682926829</v>
      </c>
      <c r="L22" s="26">
        <v>23.170731707317074</v>
      </c>
      <c r="M22" s="26">
        <v>15.24390243902439</v>
      </c>
      <c r="O22" s="476"/>
    </row>
    <row r="23" spans="1:15" x14ac:dyDescent="0.25">
      <c r="A23" s="42" t="s">
        <v>9</v>
      </c>
      <c r="B23" s="43">
        <v>336</v>
      </c>
      <c r="C23" s="469">
        <v>82</v>
      </c>
      <c r="D23" s="469">
        <v>234</v>
      </c>
      <c r="E23" s="469"/>
      <c r="F23" s="469">
        <v>13</v>
      </c>
      <c r="G23" s="451"/>
      <c r="H23" s="469">
        <v>7</v>
      </c>
      <c r="I23" s="469"/>
      <c r="J23" s="26">
        <v>24.404761904761905</v>
      </c>
      <c r="K23" s="26">
        <v>69.642857142857139</v>
      </c>
      <c r="L23" s="26">
        <v>3.8690476190476191</v>
      </c>
      <c r="M23" s="26">
        <v>2.083333333333333</v>
      </c>
      <c r="O23" s="476"/>
    </row>
    <row r="24" spans="1:15" x14ac:dyDescent="0.25">
      <c r="A24" s="42" t="s">
        <v>10</v>
      </c>
      <c r="B24" s="43">
        <v>565</v>
      </c>
      <c r="C24" s="469">
        <v>244</v>
      </c>
      <c r="D24" s="469">
        <v>238</v>
      </c>
      <c r="E24" s="469"/>
      <c r="F24" s="469">
        <v>57</v>
      </c>
      <c r="G24" s="451"/>
      <c r="H24" s="469">
        <v>26</v>
      </c>
      <c r="I24" s="469"/>
      <c r="J24" s="26">
        <v>43.185840707964601</v>
      </c>
      <c r="K24" s="26">
        <v>42.123893805309734</v>
      </c>
      <c r="L24" s="26">
        <v>10.08849557522124</v>
      </c>
      <c r="M24" s="26">
        <v>4.6017699115044248</v>
      </c>
      <c r="O24" s="476"/>
    </row>
    <row r="25" spans="1:15" x14ac:dyDescent="0.25">
      <c r="A25" s="42" t="s">
        <v>11</v>
      </c>
      <c r="B25" s="43">
        <v>230</v>
      </c>
      <c r="C25" s="469">
        <v>58</v>
      </c>
      <c r="D25" s="469">
        <v>152</v>
      </c>
      <c r="E25" s="469"/>
      <c r="F25" s="469">
        <v>19</v>
      </c>
      <c r="G25" s="451"/>
      <c r="H25" s="469">
        <v>1</v>
      </c>
      <c r="I25" s="469"/>
      <c r="J25" s="26">
        <v>25.217391304347824</v>
      </c>
      <c r="K25" s="26">
        <v>66.086956521739125</v>
      </c>
      <c r="L25" s="27">
        <v>8.2608695652173907</v>
      </c>
      <c r="M25" s="27">
        <v>0.43478260869565216</v>
      </c>
      <c r="O25" s="476"/>
    </row>
    <row r="26" spans="1:15" x14ac:dyDescent="0.25">
      <c r="A26" s="42" t="s">
        <v>12</v>
      </c>
      <c r="B26" s="43">
        <v>842</v>
      </c>
      <c r="C26" s="469">
        <v>363</v>
      </c>
      <c r="D26" s="469">
        <v>126</v>
      </c>
      <c r="E26" s="469"/>
      <c r="F26" s="469">
        <v>270</v>
      </c>
      <c r="G26" s="451"/>
      <c r="H26" s="469">
        <v>83</v>
      </c>
      <c r="I26" s="469"/>
      <c r="J26" s="26">
        <v>43.111638954869356</v>
      </c>
      <c r="K26" s="26">
        <v>14.964370546318289</v>
      </c>
      <c r="L26" s="26">
        <v>32.066508313539195</v>
      </c>
      <c r="M26" s="26">
        <v>9.8574821852731596</v>
      </c>
      <c r="O26" s="476"/>
    </row>
    <row r="27" spans="1:15" x14ac:dyDescent="0.25">
      <c r="A27" s="42" t="s">
        <v>13</v>
      </c>
      <c r="B27" s="43">
        <v>144</v>
      </c>
      <c r="C27" s="469">
        <v>93</v>
      </c>
      <c r="D27" s="469">
        <v>43</v>
      </c>
      <c r="E27" s="469"/>
      <c r="F27" s="469">
        <v>1</v>
      </c>
      <c r="G27" s="451"/>
      <c r="H27" s="469">
        <v>7</v>
      </c>
      <c r="I27" s="469"/>
      <c r="J27" s="26">
        <v>64.583333333333343</v>
      </c>
      <c r="K27" s="26">
        <v>29.861111111111111</v>
      </c>
      <c r="L27" s="26">
        <v>0.69444444444444442</v>
      </c>
      <c r="M27" s="26">
        <v>4.8611111111111116</v>
      </c>
      <c r="O27" s="476"/>
    </row>
    <row r="28" spans="1:15" x14ac:dyDescent="0.25">
      <c r="A28" s="42" t="s">
        <v>14</v>
      </c>
      <c r="B28" s="43">
        <v>443</v>
      </c>
      <c r="C28" s="469">
        <v>151</v>
      </c>
      <c r="D28" s="469">
        <v>83</v>
      </c>
      <c r="E28" s="469"/>
      <c r="F28" s="469">
        <v>97</v>
      </c>
      <c r="G28" s="451"/>
      <c r="H28" s="469">
        <v>112</v>
      </c>
      <c r="I28" s="469"/>
      <c r="J28" s="26">
        <v>34.085778781038371</v>
      </c>
      <c r="K28" s="26">
        <v>18.735891647855528</v>
      </c>
      <c r="L28" s="26">
        <v>21.896162528216703</v>
      </c>
      <c r="M28" s="26">
        <v>25.282167042889391</v>
      </c>
      <c r="O28" s="476"/>
    </row>
    <row r="29" spans="1:15" x14ac:dyDescent="0.25">
      <c r="A29" s="42" t="s">
        <v>15</v>
      </c>
      <c r="B29" s="43">
        <v>339</v>
      </c>
      <c r="C29" s="469">
        <v>239</v>
      </c>
      <c r="D29" s="469">
        <v>60</v>
      </c>
      <c r="E29" s="469"/>
      <c r="F29" s="469">
        <v>34</v>
      </c>
      <c r="G29" s="451"/>
      <c r="H29" s="469">
        <v>6</v>
      </c>
      <c r="I29" s="469"/>
      <c r="J29" s="26">
        <v>70.501474926253678</v>
      </c>
      <c r="K29" s="26">
        <v>17.699115044247787</v>
      </c>
      <c r="L29" s="26">
        <v>10.029498525073747</v>
      </c>
      <c r="M29" s="26">
        <v>1.7699115044247788</v>
      </c>
      <c r="O29" s="476"/>
    </row>
    <row r="30" spans="1:15" x14ac:dyDescent="0.25">
      <c r="A30" s="42" t="s">
        <v>16</v>
      </c>
      <c r="B30" s="43">
        <v>904</v>
      </c>
      <c r="C30" s="469">
        <v>425</v>
      </c>
      <c r="D30" s="469">
        <v>135</v>
      </c>
      <c r="E30" s="469"/>
      <c r="F30" s="469">
        <v>133</v>
      </c>
      <c r="G30" s="451"/>
      <c r="H30" s="469">
        <v>211</v>
      </c>
      <c r="I30" s="469"/>
      <c r="J30" s="26">
        <v>47.013274336283182</v>
      </c>
      <c r="K30" s="26">
        <v>14.933628318584072</v>
      </c>
      <c r="L30" s="26">
        <v>14.712389380530974</v>
      </c>
      <c r="M30" s="26">
        <v>23.340707964601769</v>
      </c>
      <c r="O30" s="476"/>
    </row>
    <row r="31" spans="1:15" ht="21" customHeight="1" x14ac:dyDescent="0.25">
      <c r="A31" s="42" t="s">
        <v>269</v>
      </c>
      <c r="B31" s="114">
        <v>7418</v>
      </c>
      <c r="C31" s="114">
        <v>3145</v>
      </c>
      <c r="D31" s="114">
        <v>2188</v>
      </c>
      <c r="E31" s="114"/>
      <c r="F31" s="114">
        <v>1362</v>
      </c>
      <c r="G31" s="451"/>
      <c r="H31" s="114">
        <v>723</v>
      </c>
      <c r="I31" s="114"/>
      <c r="J31" s="26">
        <v>42.396872472364514</v>
      </c>
      <c r="K31" s="26">
        <v>29.49582097600431</v>
      </c>
      <c r="L31" s="26">
        <v>18.360744135885685</v>
      </c>
      <c r="M31" s="26">
        <v>9.7465624157454833</v>
      </c>
      <c r="O31" s="476"/>
    </row>
    <row r="32" spans="1:15" x14ac:dyDescent="0.25">
      <c r="A32" s="42" t="s">
        <v>277</v>
      </c>
      <c r="B32" s="114">
        <v>5412</v>
      </c>
      <c r="C32" s="114">
        <v>2386</v>
      </c>
      <c r="D32" s="114">
        <v>1448</v>
      </c>
      <c r="E32" s="114"/>
      <c r="F32" s="114">
        <v>1133</v>
      </c>
      <c r="G32" s="451"/>
      <c r="H32" s="114">
        <v>445</v>
      </c>
      <c r="I32" s="114"/>
      <c r="J32" s="26">
        <v>44.08721359940872</v>
      </c>
      <c r="K32" s="26">
        <v>26.755358462675538</v>
      </c>
      <c r="L32" s="26">
        <v>20.934959349593495</v>
      </c>
      <c r="M32" s="26">
        <v>8.222468588322247</v>
      </c>
      <c r="O32" s="476"/>
    </row>
    <row r="33" spans="1:15" x14ac:dyDescent="0.25">
      <c r="A33" s="42" t="s">
        <v>44</v>
      </c>
      <c r="B33" s="114">
        <v>2006</v>
      </c>
      <c r="C33" s="114">
        <v>759</v>
      </c>
      <c r="D33" s="114">
        <v>740</v>
      </c>
      <c r="E33" s="114"/>
      <c r="F33" s="114">
        <v>229</v>
      </c>
      <c r="G33" s="451"/>
      <c r="H33" s="114">
        <v>278</v>
      </c>
      <c r="I33" s="114"/>
      <c r="J33" s="26">
        <v>37.836490528414757</v>
      </c>
      <c r="K33" s="26">
        <v>36.889332003988038</v>
      </c>
      <c r="L33" s="26">
        <v>11.415752741774677</v>
      </c>
      <c r="M33" s="26">
        <v>13.858424725822532</v>
      </c>
      <c r="O33" s="476"/>
    </row>
    <row r="34" spans="1:15" ht="15" customHeight="1" x14ac:dyDescent="0.25">
      <c r="A34" s="111" t="s">
        <v>67</v>
      </c>
      <c r="B34" s="43">
        <v>291</v>
      </c>
      <c r="C34" s="469">
        <v>149</v>
      </c>
      <c r="D34" s="469">
        <v>51</v>
      </c>
      <c r="E34" s="469"/>
      <c r="F34" s="469">
        <v>59</v>
      </c>
      <c r="G34" s="451"/>
      <c r="H34" s="469">
        <v>32</v>
      </c>
      <c r="I34" s="469"/>
      <c r="J34" s="26">
        <v>51.202749140893467</v>
      </c>
      <c r="K34" s="26">
        <v>17.525773195876287</v>
      </c>
      <c r="L34" s="26">
        <v>20.274914089347078</v>
      </c>
      <c r="M34" s="26">
        <v>10.996563573883162</v>
      </c>
      <c r="O34" s="476"/>
    </row>
    <row r="35" spans="1:15" ht="15" customHeight="1" thickBot="1" x14ac:dyDescent="0.3">
      <c r="A35" s="44" t="s">
        <v>46</v>
      </c>
      <c r="B35" s="115">
        <v>8613</v>
      </c>
      <c r="C35" s="115">
        <v>3719</v>
      </c>
      <c r="D35" s="115">
        <v>2374</v>
      </c>
      <c r="E35" s="115"/>
      <c r="F35" s="115">
        <v>1554</v>
      </c>
      <c r="G35" s="411"/>
      <c r="H35" s="115">
        <v>966</v>
      </c>
      <c r="I35" s="115"/>
      <c r="J35" s="58">
        <v>43.178915592708691</v>
      </c>
      <c r="K35" s="58">
        <v>27.562986183675836</v>
      </c>
      <c r="L35" s="58">
        <v>18.042493904562871</v>
      </c>
      <c r="M35" s="58">
        <v>11.215604319052595</v>
      </c>
      <c r="O35" s="476"/>
    </row>
    <row r="36" spans="1:15" x14ac:dyDescent="0.25">
      <c r="A36" s="125" t="s">
        <v>284</v>
      </c>
      <c r="D36" s="15"/>
      <c r="E36" s="15"/>
      <c r="F36" s="15"/>
      <c r="L36"/>
      <c r="M36" s="13"/>
      <c r="O36" s="476"/>
    </row>
    <row r="37" spans="1:15" ht="15" customHeight="1" x14ac:dyDescent="0.25">
      <c r="A37" s="519" t="s">
        <v>112</v>
      </c>
      <c r="B37" s="519"/>
      <c r="C37" s="519"/>
      <c r="L37"/>
      <c r="M37" s="13"/>
    </row>
    <row r="38" spans="1:15" ht="15" customHeight="1" x14ac:dyDescent="0.25">
      <c r="M38"/>
    </row>
    <row r="39" spans="1:15" x14ac:dyDescent="0.25">
      <c r="M39"/>
    </row>
    <row r="40" spans="1:15" x14ac:dyDescent="0.25">
      <c r="A40" s="517" t="s">
        <v>313</v>
      </c>
      <c r="B40" s="517"/>
      <c r="C40" s="517"/>
      <c r="D40" s="517"/>
      <c r="E40" s="517"/>
      <c r="F40" s="517"/>
      <c r="G40" s="76"/>
      <c r="M40"/>
    </row>
    <row r="41" spans="1:15" ht="15" customHeight="1" thickBot="1" x14ac:dyDescent="0.3">
      <c r="A41" s="82"/>
      <c r="B41" s="82"/>
      <c r="C41" s="82"/>
      <c r="D41" s="82"/>
      <c r="E41" s="282"/>
      <c r="F41" s="282"/>
      <c r="G41" s="282"/>
      <c r="H41" s="273"/>
      <c r="I41" s="411"/>
      <c r="J41" s="273"/>
      <c r="K41" s="273"/>
      <c r="M41"/>
    </row>
    <row r="42" spans="1:15" s="79" customFormat="1" x14ac:dyDescent="0.25">
      <c r="A42" s="91" t="s">
        <v>36</v>
      </c>
      <c r="B42" s="91"/>
      <c r="C42" s="96"/>
      <c r="D42" s="96"/>
      <c r="E42" s="96"/>
      <c r="F42" s="270" t="s">
        <v>26</v>
      </c>
      <c r="G42" s="270"/>
      <c r="H42" s="270" t="s">
        <v>275</v>
      </c>
      <c r="I42" s="464"/>
      <c r="J42" s="4"/>
      <c r="K42" s="278"/>
      <c r="M42"/>
    </row>
    <row r="43" spans="1:15" x14ac:dyDescent="0.25">
      <c r="A43" s="116" t="s">
        <v>528</v>
      </c>
      <c r="B43" s="109"/>
      <c r="F43" s="93">
        <v>3719</v>
      </c>
      <c r="G43" s="268"/>
      <c r="H43" s="29">
        <v>43.178915592708691</v>
      </c>
      <c r="I43" s="29"/>
      <c r="K43" s="84" t="s">
        <v>282</v>
      </c>
      <c r="M43"/>
    </row>
    <row r="44" spans="1:15" x14ac:dyDescent="0.25">
      <c r="A44" s="42" t="s">
        <v>529</v>
      </c>
      <c r="B44" s="85"/>
      <c r="F44" s="43">
        <v>2374</v>
      </c>
      <c r="G44" s="255"/>
      <c r="H44" s="26">
        <v>27.562986183675836</v>
      </c>
      <c r="I44" s="26"/>
      <c r="K44" s="85"/>
      <c r="M44"/>
    </row>
    <row r="45" spans="1:15" x14ac:dyDescent="0.25">
      <c r="A45" s="42" t="s">
        <v>530</v>
      </c>
      <c r="B45" s="85"/>
      <c r="F45" s="43">
        <v>1554</v>
      </c>
      <c r="G45" s="255"/>
      <c r="H45" s="26">
        <v>18.042493904562871</v>
      </c>
      <c r="I45" s="26"/>
      <c r="K45" s="85"/>
    </row>
    <row r="46" spans="1:15" x14ac:dyDescent="0.25">
      <c r="A46" s="442" t="s">
        <v>18</v>
      </c>
      <c r="B46" s="444"/>
      <c r="C46" s="441"/>
      <c r="D46" s="441"/>
      <c r="E46" s="441"/>
      <c r="F46" s="43">
        <v>7647</v>
      </c>
      <c r="G46" s="442"/>
      <c r="H46" s="26">
        <v>88.784395680947398</v>
      </c>
      <c r="I46" s="26"/>
      <c r="J46" s="441"/>
      <c r="K46" s="444"/>
      <c r="L46" s="441"/>
      <c r="M46" s="441"/>
    </row>
    <row r="47" spans="1:15" ht="15.75" thickBot="1" x14ac:dyDescent="0.3">
      <c r="A47" s="44" t="s">
        <v>374</v>
      </c>
      <c r="B47" s="40"/>
      <c r="C47" s="118"/>
      <c r="D47" s="273"/>
      <c r="E47" s="273"/>
      <c r="F47" s="45">
        <v>8613</v>
      </c>
      <c r="G47" s="45"/>
      <c r="H47" s="58">
        <v>100</v>
      </c>
      <c r="I47" s="58"/>
      <c r="J47" s="118"/>
      <c r="K47" s="40"/>
    </row>
    <row r="48" spans="1:15" x14ac:dyDescent="0.25">
      <c r="A48" s="515" t="s">
        <v>500</v>
      </c>
      <c r="B48" s="515"/>
      <c r="C48" s="515"/>
      <c r="D48" s="515"/>
      <c r="E48" s="515"/>
      <c r="F48" s="515"/>
      <c r="G48" s="515"/>
      <c r="H48" s="515"/>
      <c r="I48" s="515"/>
      <c r="J48" s="515"/>
      <c r="K48" s="515"/>
      <c r="L48" s="515"/>
    </row>
    <row r="49" spans="1:12" x14ac:dyDescent="0.25">
      <c r="A49" s="125" t="s">
        <v>112</v>
      </c>
      <c r="B49" s="125"/>
      <c r="C49" s="125"/>
      <c r="D49" s="125"/>
      <c r="E49" s="258"/>
      <c r="F49" s="125"/>
      <c r="G49" s="125"/>
      <c r="H49" s="125"/>
      <c r="I49" s="468"/>
      <c r="J49" s="125"/>
      <c r="K49" s="125"/>
      <c r="L49" s="125"/>
    </row>
    <row r="65" spans="1:1" x14ac:dyDescent="0.25">
      <c r="A65" s="63" t="s">
        <v>109</v>
      </c>
    </row>
    <row r="66" spans="1:1" ht="15" customHeight="1" x14ac:dyDescent="0.25"/>
    <row r="78" spans="1:1" x14ac:dyDescent="0.25">
      <c r="A78" s="125" t="s">
        <v>284</v>
      </c>
    </row>
    <row r="79" spans="1:1" x14ac:dyDescent="0.25">
      <c r="A79" s="63" t="s">
        <v>112</v>
      </c>
    </row>
    <row r="92" spans="1:1" x14ac:dyDescent="0.25">
      <c r="A92" s="125" t="s">
        <v>284</v>
      </c>
    </row>
    <row r="93" spans="1:1" x14ac:dyDescent="0.25">
      <c r="A93" s="63" t="s">
        <v>112</v>
      </c>
    </row>
    <row r="99" ht="21" customHeight="1" x14ac:dyDescent="0.25"/>
    <row r="149" ht="21" customHeight="1" x14ac:dyDescent="0.25"/>
  </sheetData>
  <mergeCells count="10">
    <mergeCell ref="B3:D3"/>
    <mergeCell ref="H3:K3"/>
    <mergeCell ref="A8:C8"/>
    <mergeCell ref="G11:J11"/>
    <mergeCell ref="A11:F11"/>
    <mergeCell ref="A48:L48"/>
    <mergeCell ref="A37:C37"/>
    <mergeCell ref="A40:F40"/>
    <mergeCell ref="J13:M13"/>
    <mergeCell ref="B13:H13"/>
  </mergeCells>
  <pageMargins left="0.11811023622047245" right="0" top="0.15748031496062992" bottom="0.15748031496062992" header="0.31496062992125984" footer="0.31496062992125984"/>
  <pageSetup paperSize="9" scale="85" orientation="portrait" r:id="rId1"/>
  <rowBreaks count="1" manualBreakCount="1">
    <brk id="50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30"/>
  <sheetViews>
    <sheetView showGridLines="0" topLeftCell="A22" zoomScaleNormal="100" workbookViewId="0">
      <selection activeCell="L8" sqref="L8"/>
    </sheetView>
  </sheetViews>
  <sheetFormatPr defaultRowHeight="15" x14ac:dyDescent="0.25"/>
  <cols>
    <col min="1" max="1" width="16.5703125" style="79" customWidth="1"/>
    <col min="2" max="2" width="7.85546875" style="79" customWidth="1"/>
    <col min="3" max="3" width="7.5703125" style="79" customWidth="1"/>
    <col min="4" max="4" width="9.28515625" style="79" customWidth="1"/>
    <col min="5" max="5" width="0.85546875" style="249" customWidth="1"/>
    <col min="6" max="6" width="9.140625" style="79" customWidth="1"/>
    <col min="7" max="7" width="0.85546875" style="249" customWidth="1"/>
    <col min="8" max="8" width="7.7109375" style="79" customWidth="1"/>
    <col min="9" max="9" width="0.7109375" style="103" customWidth="1"/>
    <col min="10" max="10" width="8.5703125" style="79" customWidth="1"/>
    <col min="11" max="11" width="9.140625" style="79" customWidth="1"/>
    <col min="12" max="13" width="9.140625" style="79"/>
  </cols>
  <sheetData>
    <row r="1" spans="1:13" x14ac:dyDescent="0.25">
      <c r="A1" s="47" t="s">
        <v>306</v>
      </c>
      <c r="B1" s="47"/>
      <c r="C1" s="47"/>
      <c r="D1" s="47"/>
      <c r="E1" s="47"/>
      <c r="F1" s="47"/>
      <c r="G1" s="47"/>
      <c r="H1" s="47"/>
      <c r="I1" s="107"/>
    </row>
    <row r="2" spans="1:13" ht="15.75" thickBot="1" x14ac:dyDescent="0.3">
      <c r="A2" s="78"/>
      <c r="B2" s="78"/>
      <c r="C2" s="82"/>
      <c r="D2" s="78"/>
      <c r="E2" s="247"/>
      <c r="F2" s="78"/>
      <c r="G2" s="247"/>
      <c r="H2" s="78"/>
      <c r="I2" s="102"/>
      <c r="J2" s="78"/>
    </row>
    <row r="3" spans="1:13" ht="15" customHeight="1" x14ac:dyDescent="0.25">
      <c r="A3" s="108"/>
      <c r="B3" s="518" t="s">
        <v>19</v>
      </c>
      <c r="C3" s="518"/>
      <c r="D3" s="518"/>
      <c r="E3" s="245"/>
      <c r="F3" s="256" t="s">
        <v>20</v>
      </c>
      <c r="G3" s="255"/>
      <c r="H3" s="521" t="s">
        <v>274</v>
      </c>
      <c r="I3" s="521"/>
      <c r="J3" s="521"/>
      <c r="K3" s="521"/>
    </row>
    <row r="4" spans="1:13" x14ac:dyDescent="0.25">
      <c r="A4" s="36"/>
      <c r="B4" s="244" t="s">
        <v>17</v>
      </c>
      <c r="C4" s="244" t="s">
        <v>270</v>
      </c>
      <c r="D4" s="244" t="s">
        <v>271</v>
      </c>
      <c r="E4" s="244"/>
      <c r="F4" s="244"/>
      <c r="G4" s="244"/>
      <c r="H4" s="244" t="s">
        <v>17</v>
      </c>
      <c r="I4" s="244"/>
      <c r="J4" s="244" t="s">
        <v>270</v>
      </c>
      <c r="K4" s="244" t="s">
        <v>271</v>
      </c>
    </row>
    <row r="5" spans="1:13" x14ac:dyDescent="0.25">
      <c r="A5" s="109" t="s">
        <v>46</v>
      </c>
      <c r="B5" s="38">
        <v>14288</v>
      </c>
      <c r="C5" s="38">
        <v>7691</v>
      </c>
      <c r="D5" s="38">
        <v>6597</v>
      </c>
      <c r="E5" s="38"/>
      <c r="F5" s="38">
        <v>7939</v>
      </c>
      <c r="G5" s="266"/>
      <c r="H5" s="29">
        <v>55.564109742441218</v>
      </c>
      <c r="I5" s="29"/>
      <c r="J5" s="29">
        <v>53.478091275516839</v>
      </c>
      <c r="K5" s="29">
        <v>57.996058814612702</v>
      </c>
    </row>
    <row r="6" spans="1:13" ht="15" customHeight="1" x14ac:dyDescent="0.25">
      <c r="A6" s="108" t="s">
        <v>16</v>
      </c>
      <c r="B6" s="39">
        <v>1967</v>
      </c>
      <c r="C6" s="39">
        <v>1153</v>
      </c>
      <c r="D6" s="39">
        <v>814</v>
      </c>
      <c r="E6" s="39"/>
      <c r="F6" s="39">
        <v>1196</v>
      </c>
      <c r="G6" s="267"/>
      <c r="H6" s="26">
        <v>60.80325368581596</v>
      </c>
      <c r="I6" s="26"/>
      <c r="J6" s="26">
        <v>61.231569817866436</v>
      </c>
      <c r="K6" s="26">
        <v>60.196560196560199</v>
      </c>
    </row>
    <row r="7" spans="1:13" ht="15.75" thickBot="1" x14ac:dyDescent="0.3">
      <c r="A7" s="40" t="s">
        <v>269</v>
      </c>
      <c r="B7" s="41">
        <v>12321</v>
      </c>
      <c r="C7" s="41">
        <v>6538</v>
      </c>
      <c r="D7" s="41">
        <v>5783</v>
      </c>
      <c r="E7" s="41"/>
      <c r="F7" s="41">
        <v>6743</v>
      </c>
      <c r="G7" s="263"/>
      <c r="H7" s="64">
        <v>54.727700673646616</v>
      </c>
      <c r="I7" s="64"/>
      <c r="J7" s="64">
        <v>52.110737228510253</v>
      </c>
      <c r="K7" s="64">
        <v>57.686321978211993</v>
      </c>
    </row>
    <row r="8" spans="1:13" x14ac:dyDescent="0.25">
      <c r="A8" s="519" t="s">
        <v>108</v>
      </c>
      <c r="B8" s="519"/>
      <c r="C8" s="519"/>
    </row>
    <row r="11" spans="1:13" x14ac:dyDescent="0.25">
      <c r="A11" s="517" t="s">
        <v>356</v>
      </c>
      <c r="B11" s="517"/>
      <c r="C11" s="517"/>
      <c r="D11" s="517"/>
      <c r="E11" s="252"/>
      <c r="F11" s="76"/>
      <c r="G11" s="248"/>
      <c r="H11" s="536"/>
      <c r="I11" s="536"/>
      <c r="J11" s="536"/>
    </row>
    <row r="12" spans="1:13" s="13" customFormat="1" ht="15.75" thickBot="1" x14ac:dyDescent="0.3">
      <c r="A12" s="18"/>
      <c r="B12" s="14"/>
      <c r="C12" s="14"/>
      <c r="D12" s="4"/>
      <c r="E12" s="246"/>
      <c r="F12" s="78"/>
      <c r="G12" s="247"/>
      <c r="H12" s="78"/>
      <c r="I12" s="102"/>
      <c r="J12" s="78"/>
      <c r="K12" s="78"/>
      <c r="L12" s="102"/>
      <c r="M12" s="102"/>
    </row>
    <row r="13" spans="1:13" s="13" customFormat="1" x14ac:dyDescent="0.25">
      <c r="A13" s="304" t="s">
        <v>0</v>
      </c>
      <c r="B13" s="521" t="s">
        <v>26</v>
      </c>
      <c r="C13" s="521"/>
      <c r="D13" s="521"/>
      <c r="E13" s="521"/>
      <c r="F13" s="521"/>
      <c r="G13" s="521"/>
      <c r="H13" s="521"/>
      <c r="I13" s="34"/>
      <c r="J13" s="521" t="s">
        <v>275</v>
      </c>
      <c r="K13" s="521"/>
      <c r="L13" s="537"/>
      <c r="M13" s="521"/>
    </row>
    <row r="14" spans="1:13" s="13" customFormat="1" ht="27" customHeight="1" x14ac:dyDescent="0.25">
      <c r="A14" s="277"/>
      <c r="B14" s="439" t="s">
        <v>17</v>
      </c>
      <c r="C14" s="98" t="s">
        <v>378</v>
      </c>
      <c r="D14" s="98" t="s">
        <v>378</v>
      </c>
      <c r="E14" s="98"/>
      <c r="F14" s="98" t="s">
        <v>82</v>
      </c>
      <c r="G14" s="98"/>
      <c r="H14" s="98" t="s">
        <v>80</v>
      </c>
      <c r="I14" s="135"/>
      <c r="J14" s="137" t="s">
        <v>378</v>
      </c>
      <c r="K14" s="98" t="s">
        <v>378</v>
      </c>
      <c r="L14" s="137" t="s">
        <v>82</v>
      </c>
      <c r="M14" s="137" t="s">
        <v>80</v>
      </c>
    </row>
    <row r="15" spans="1:13" s="103" customFormat="1" ht="27.75" customHeight="1" x14ac:dyDescent="0.25">
      <c r="A15" s="278"/>
      <c r="B15" s="50"/>
      <c r="C15" s="51" t="s">
        <v>82</v>
      </c>
      <c r="D15" s="51" t="s">
        <v>379</v>
      </c>
      <c r="E15" s="51"/>
      <c r="F15" s="51" t="s">
        <v>80</v>
      </c>
      <c r="G15" s="51"/>
      <c r="H15" s="51" t="s">
        <v>82</v>
      </c>
      <c r="I15" s="136"/>
      <c r="J15" s="51" t="s">
        <v>82</v>
      </c>
      <c r="K15" s="51" t="s">
        <v>379</v>
      </c>
      <c r="L15" s="51" t="s">
        <v>80</v>
      </c>
      <c r="M15" s="51" t="s">
        <v>82</v>
      </c>
    </row>
    <row r="16" spans="1:13" s="13" customFormat="1" x14ac:dyDescent="0.25">
      <c r="A16" s="42" t="s">
        <v>1</v>
      </c>
      <c r="B16" s="43">
        <v>315</v>
      </c>
      <c r="C16" s="111">
        <v>136</v>
      </c>
      <c r="D16" s="25">
        <v>119</v>
      </c>
      <c r="E16" s="269"/>
      <c r="F16" s="111">
        <v>32</v>
      </c>
      <c r="G16" s="250"/>
      <c r="H16" s="111">
        <v>28</v>
      </c>
      <c r="I16" s="26"/>
      <c r="J16" s="26">
        <v>43.174603174603178</v>
      </c>
      <c r="K16" s="26">
        <v>37.777777777777779</v>
      </c>
      <c r="L16" s="26">
        <v>10.158730158730158</v>
      </c>
      <c r="M16" s="26">
        <v>8.8888888888888893</v>
      </c>
    </row>
    <row r="17" spans="1:13" s="13" customFormat="1" ht="15" customHeight="1" x14ac:dyDescent="0.25">
      <c r="A17" s="42" t="s">
        <v>2</v>
      </c>
      <c r="B17" s="43">
        <v>224</v>
      </c>
      <c r="C17" s="111">
        <v>104</v>
      </c>
      <c r="D17" s="25">
        <v>72</v>
      </c>
      <c r="E17" s="269"/>
      <c r="F17" s="111">
        <v>24</v>
      </c>
      <c r="G17" s="250"/>
      <c r="H17" s="111">
        <v>24</v>
      </c>
      <c r="I17" s="26"/>
      <c r="J17" s="26">
        <v>46.428571428571431</v>
      </c>
      <c r="K17" s="26">
        <v>32.142857142857146</v>
      </c>
      <c r="L17" s="26">
        <v>10.714285714285714</v>
      </c>
      <c r="M17" s="26">
        <v>10.714285714285714</v>
      </c>
    </row>
    <row r="18" spans="1:13" s="13" customFormat="1" x14ac:dyDescent="0.25">
      <c r="A18" s="42" t="s">
        <v>3</v>
      </c>
      <c r="B18" s="43">
        <v>525</v>
      </c>
      <c r="C18" s="111">
        <v>263</v>
      </c>
      <c r="D18" s="25">
        <v>123</v>
      </c>
      <c r="E18" s="269"/>
      <c r="F18" s="111">
        <v>111</v>
      </c>
      <c r="G18" s="250"/>
      <c r="H18" s="111">
        <v>28</v>
      </c>
      <c r="I18" s="26"/>
      <c r="J18" s="26">
        <v>50.095238095238095</v>
      </c>
      <c r="K18" s="26">
        <v>23.428571428571431</v>
      </c>
      <c r="L18" s="26">
        <v>21.142857142857142</v>
      </c>
      <c r="M18" s="26">
        <v>5.3333333333333339</v>
      </c>
    </row>
    <row r="19" spans="1:13" s="13" customFormat="1" x14ac:dyDescent="0.25">
      <c r="A19" s="42" t="s">
        <v>4</v>
      </c>
      <c r="B19" s="43">
        <v>373</v>
      </c>
      <c r="C19" s="111">
        <v>175</v>
      </c>
      <c r="D19" s="25">
        <v>110</v>
      </c>
      <c r="E19" s="269"/>
      <c r="F19" s="111">
        <v>43</v>
      </c>
      <c r="G19" s="250"/>
      <c r="H19" s="111">
        <v>45</v>
      </c>
      <c r="I19" s="26"/>
      <c r="J19" s="26">
        <v>46.916890080428949</v>
      </c>
      <c r="K19" s="26">
        <v>29.490616621983911</v>
      </c>
      <c r="L19" s="26">
        <v>11.528150134048257</v>
      </c>
      <c r="M19" s="26">
        <v>12.064343163538874</v>
      </c>
    </row>
    <row r="20" spans="1:13" s="13" customFormat="1" x14ac:dyDescent="0.25">
      <c r="A20" s="42" t="s">
        <v>5</v>
      </c>
      <c r="B20" s="43">
        <v>229</v>
      </c>
      <c r="C20" s="111">
        <v>171</v>
      </c>
      <c r="D20" s="25">
        <v>39</v>
      </c>
      <c r="E20" s="269"/>
      <c r="F20" s="111">
        <v>11</v>
      </c>
      <c r="G20" s="250"/>
      <c r="H20" s="111">
        <v>8</v>
      </c>
      <c r="I20" s="26"/>
      <c r="J20" s="26">
        <v>74.672489082969435</v>
      </c>
      <c r="K20" s="26">
        <v>17.030567685589521</v>
      </c>
      <c r="L20" s="26">
        <v>4.8034934497816595</v>
      </c>
      <c r="M20" s="26">
        <v>3.4934497816593884</v>
      </c>
    </row>
    <row r="21" spans="1:13" s="13" customFormat="1" x14ac:dyDescent="0.25">
      <c r="A21" s="42" t="s">
        <v>6</v>
      </c>
      <c r="B21" s="43">
        <v>322</v>
      </c>
      <c r="C21" s="111">
        <v>92</v>
      </c>
      <c r="D21" s="25">
        <v>51</v>
      </c>
      <c r="E21" s="269"/>
      <c r="F21" s="111">
        <v>118</v>
      </c>
      <c r="G21" s="250"/>
      <c r="H21" s="111">
        <v>61</v>
      </c>
      <c r="I21" s="26"/>
      <c r="J21" s="26">
        <v>28.571428571428569</v>
      </c>
      <c r="K21" s="26">
        <v>15.838509316770185</v>
      </c>
      <c r="L21" s="26">
        <v>36.645962732919259</v>
      </c>
      <c r="M21" s="26">
        <v>18.944099378881987</v>
      </c>
    </row>
    <row r="22" spans="1:13" s="13" customFormat="1" x14ac:dyDescent="0.25">
      <c r="A22" s="42" t="s">
        <v>7</v>
      </c>
      <c r="B22" s="43">
        <v>694</v>
      </c>
      <c r="C22" s="111">
        <v>330</v>
      </c>
      <c r="D22" s="25">
        <v>123</v>
      </c>
      <c r="E22" s="269"/>
      <c r="F22" s="111">
        <v>195</v>
      </c>
      <c r="G22" s="250"/>
      <c r="H22" s="111">
        <v>46</v>
      </c>
      <c r="I22" s="26"/>
      <c r="J22" s="26">
        <v>47.550432276657062</v>
      </c>
      <c r="K22" s="26">
        <v>17.723342939481267</v>
      </c>
      <c r="L22" s="26">
        <v>28.097982708933717</v>
      </c>
      <c r="M22" s="26">
        <v>6.6282420749279538</v>
      </c>
    </row>
    <row r="23" spans="1:13" s="13" customFormat="1" x14ac:dyDescent="0.25">
      <c r="A23" s="42" t="s">
        <v>8</v>
      </c>
      <c r="B23" s="43">
        <v>290</v>
      </c>
      <c r="C23" s="111">
        <v>166</v>
      </c>
      <c r="D23" s="25">
        <v>103</v>
      </c>
      <c r="E23" s="269"/>
      <c r="F23" s="111">
        <v>17</v>
      </c>
      <c r="G23" s="250"/>
      <c r="H23" s="111">
        <v>4</v>
      </c>
      <c r="I23" s="26"/>
      <c r="J23" s="26">
        <v>57.241379310344833</v>
      </c>
      <c r="K23" s="26">
        <v>35.517241379310342</v>
      </c>
      <c r="L23" s="26">
        <v>5.8620689655172411</v>
      </c>
      <c r="M23" s="26">
        <v>1.3793103448275863</v>
      </c>
    </row>
    <row r="24" spans="1:13" s="13" customFormat="1" x14ac:dyDescent="0.25">
      <c r="A24" s="42" t="s">
        <v>9</v>
      </c>
      <c r="B24" s="43">
        <v>182</v>
      </c>
      <c r="C24" s="111">
        <v>28</v>
      </c>
      <c r="D24" s="25">
        <v>137</v>
      </c>
      <c r="E24" s="269"/>
      <c r="F24" s="111">
        <v>5</v>
      </c>
      <c r="G24" s="250"/>
      <c r="H24" s="111">
        <v>12</v>
      </c>
      <c r="I24" s="26"/>
      <c r="J24" s="26">
        <v>15.384615384615385</v>
      </c>
      <c r="K24" s="26">
        <v>75.27472527472527</v>
      </c>
      <c r="L24" s="26">
        <v>2.7472527472527473</v>
      </c>
      <c r="M24" s="26">
        <v>6.593406593406594</v>
      </c>
    </row>
    <row r="25" spans="1:13" s="13" customFormat="1" x14ac:dyDescent="0.25">
      <c r="A25" s="42" t="s">
        <v>10</v>
      </c>
      <c r="B25" s="43">
        <v>377</v>
      </c>
      <c r="C25" s="111">
        <v>172</v>
      </c>
      <c r="D25" s="25">
        <v>85</v>
      </c>
      <c r="E25" s="269"/>
      <c r="F25" s="111">
        <v>83</v>
      </c>
      <c r="G25" s="250"/>
      <c r="H25" s="111">
        <v>37</v>
      </c>
      <c r="I25" s="26"/>
      <c r="J25" s="26">
        <v>45.623342175066313</v>
      </c>
      <c r="K25" s="26">
        <v>22.546419098143236</v>
      </c>
      <c r="L25" s="26">
        <v>22.015915119363395</v>
      </c>
      <c r="M25" s="26">
        <v>9.8143236074270561</v>
      </c>
    </row>
    <row r="26" spans="1:13" s="13" customFormat="1" x14ac:dyDescent="0.25">
      <c r="A26" s="42" t="s">
        <v>11</v>
      </c>
      <c r="B26" s="43">
        <v>135</v>
      </c>
      <c r="C26" s="111">
        <v>42</v>
      </c>
      <c r="D26" s="25">
        <v>2</v>
      </c>
      <c r="E26" s="269"/>
      <c r="F26" s="111">
        <v>84</v>
      </c>
      <c r="G26" s="250"/>
      <c r="H26" s="111">
        <v>7</v>
      </c>
      <c r="I26" s="26"/>
      <c r="J26" s="26">
        <v>31.111111111111111</v>
      </c>
      <c r="K26" s="26">
        <v>1.4814814814814816</v>
      </c>
      <c r="L26" s="26">
        <v>62.222222222222221</v>
      </c>
      <c r="M26" s="26">
        <v>5.1851851851851851</v>
      </c>
    </row>
    <row r="27" spans="1:13" s="13" customFormat="1" x14ac:dyDescent="0.25">
      <c r="A27" s="42" t="s">
        <v>12</v>
      </c>
      <c r="B27" s="43">
        <v>403</v>
      </c>
      <c r="C27" s="111">
        <v>169</v>
      </c>
      <c r="D27" s="25">
        <v>114</v>
      </c>
      <c r="E27" s="269"/>
      <c r="F27" s="111">
        <v>89</v>
      </c>
      <c r="G27" s="250"/>
      <c r="H27" s="111">
        <v>31</v>
      </c>
      <c r="I27" s="26"/>
      <c r="J27" s="26">
        <v>41.935483870967744</v>
      </c>
      <c r="K27" s="26">
        <v>28.287841191066999</v>
      </c>
      <c r="L27" s="26">
        <v>22.084367245657567</v>
      </c>
      <c r="M27" s="26">
        <v>7.6923076923076925</v>
      </c>
    </row>
    <row r="28" spans="1:13" s="13" customFormat="1" x14ac:dyDescent="0.25">
      <c r="A28" s="42" t="s">
        <v>13</v>
      </c>
      <c r="B28" s="43">
        <v>34</v>
      </c>
      <c r="C28" s="152" t="s">
        <v>281</v>
      </c>
      <c r="D28" s="25">
        <v>15</v>
      </c>
      <c r="E28" s="269"/>
      <c r="F28" s="111">
        <v>12</v>
      </c>
      <c r="G28" s="250"/>
      <c r="H28" s="111">
        <v>7</v>
      </c>
      <c r="I28" s="26"/>
      <c r="J28" s="27" t="s">
        <v>281</v>
      </c>
      <c r="K28" s="26">
        <v>44.117647058823529</v>
      </c>
      <c r="L28" s="26">
        <v>35.294117647058826</v>
      </c>
      <c r="M28" s="26">
        <v>20.588235294117645</v>
      </c>
    </row>
    <row r="29" spans="1:13" s="13" customFormat="1" x14ac:dyDescent="0.25">
      <c r="A29" s="42" t="s">
        <v>14</v>
      </c>
      <c r="B29" s="43">
        <v>280</v>
      </c>
      <c r="C29" s="111">
        <v>193</v>
      </c>
      <c r="D29" s="25">
        <v>32</v>
      </c>
      <c r="E29" s="269"/>
      <c r="F29" s="111">
        <v>36</v>
      </c>
      <c r="G29" s="250"/>
      <c r="H29" s="111">
        <v>19</v>
      </c>
      <c r="I29" s="26"/>
      <c r="J29" s="26">
        <v>68.928571428571431</v>
      </c>
      <c r="K29" s="26">
        <v>11.428571428571429</v>
      </c>
      <c r="L29" s="26">
        <v>12.857142857142856</v>
      </c>
      <c r="M29" s="26">
        <v>6.7857142857142856</v>
      </c>
    </row>
    <row r="30" spans="1:13" s="13" customFormat="1" x14ac:dyDescent="0.25">
      <c r="A30" s="42" t="s">
        <v>15</v>
      </c>
      <c r="B30" s="43">
        <v>195</v>
      </c>
      <c r="C30" s="111">
        <v>103</v>
      </c>
      <c r="D30" s="25">
        <v>66</v>
      </c>
      <c r="E30" s="269"/>
      <c r="F30" s="111">
        <v>19</v>
      </c>
      <c r="G30" s="250"/>
      <c r="H30" s="111">
        <v>7</v>
      </c>
      <c r="I30" s="26"/>
      <c r="J30" s="26">
        <v>52.820512820512825</v>
      </c>
      <c r="K30" s="26">
        <v>33.846153846153847</v>
      </c>
      <c r="L30" s="26">
        <v>9.7435897435897445</v>
      </c>
      <c r="M30" s="26">
        <v>3.5897435897435894</v>
      </c>
    </row>
    <row r="31" spans="1:13" s="13" customFormat="1" x14ac:dyDescent="0.25">
      <c r="A31" s="42" t="s">
        <v>16</v>
      </c>
      <c r="B31" s="43">
        <v>713</v>
      </c>
      <c r="C31" s="111">
        <v>237</v>
      </c>
      <c r="D31" s="111">
        <v>215</v>
      </c>
      <c r="E31" s="250"/>
      <c r="F31" s="111">
        <v>54</v>
      </c>
      <c r="G31" s="250"/>
      <c r="H31" s="111">
        <v>207</v>
      </c>
      <c r="I31" s="26"/>
      <c r="J31" s="26">
        <v>33.239831697054697</v>
      </c>
      <c r="K31" s="26">
        <v>30.154277699859751</v>
      </c>
      <c r="L31" s="26">
        <v>7.5736325385694245</v>
      </c>
      <c r="M31" s="26">
        <v>29.032258064516132</v>
      </c>
    </row>
    <row r="32" spans="1:13" s="13" customFormat="1" ht="21" customHeight="1" x14ac:dyDescent="0.25">
      <c r="A32" s="42" t="s">
        <v>22</v>
      </c>
      <c r="B32" s="43">
        <v>4578</v>
      </c>
      <c r="C32" s="43">
        <v>2144</v>
      </c>
      <c r="D32" s="43">
        <v>1191</v>
      </c>
      <c r="E32" s="43"/>
      <c r="F32" s="130">
        <v>879</v>
      </c>
      <c r="G32" s="255"/>
      <c r="H32" s="130">
        <v>364</v>
      </c>
      <c r="I32" s="26"/>
      <c r="J32" s="26">
        <v>46.832678025338573</v>
      </c>
      <c r="K32" s="26">
        <v>26.015727391874183</v>
      </c>
      <c r="L32" s="26">
        <v>19.200524246395805</v>
      </c>
      <c r="M32" s="26">
        <v>7.951070336391437</v>
      </c>
    </row>
    <row r="33" spans="1:13" s="13" customFormat="1" x14ac:dyDescent="0.25">
      <c r="A33" s="42" t="s">
        <v>277</v>
      </c>
      <c r="B33" s="43">
        <v>3189</v>
      </c>
      <c r="C33" s="43">
        <v>1536</v>
      </c>
      <c r="D33" s="43">
        <v>641</v>
      </c>
      <c r="E33" s="43"/>
      <c r="F33" s="43">
        <v>751</v>
      </c>
      <c r="G33" s="43"/>
      <c r="H33" s="43">
        <v>261</v>
      </c>
      <c r="I33" s="26"/>
      <c r="J33" s="26">
        <v>48.165569143932267</v>
      </c>
      <c r="K33" s="26">
        <v>20.100344935716524</v>
      </c>
      <c r="L33" s="26">
        <v>23.549702100972091</v>
      </c>
      <c r="M33" s="26">
        <v>8.1843838193791143</v>
      </c>
    </row>
    <row r="34" spans="1:13" s="13" customFormat="1" ht="15" customHeight="1" x14ac:dyDescent="0.25">
      <c r="A34" s="42" t="s">
        <v>44</v>
      </c>
      <c r="B34" s="43">
        <v>1389</v>
      </c>
      <c r="C34" s="43">
        <v>608</v>
      </c>
      <c r="D34" s="43">
        <v>550</v>
      </c>
      <c r="E34" s="43"/>
      <c r="F34" s="43">
        <v>128</v>
      </c>
      <c r="G34" s="43"/>
      <c r="H34" s="43">
        <v>103</v>
      </c>
      <c r="I34" s="26"/>
      <c r="J34" s="26">
        <v>43.772498200143986</v>
      </c>
      <c r="K34" s="26">
        <v>39.596832253419727</v>
      </c>
      <c r="L34" s="26">
        <v>9.2152627789776815</v>
      </c>
      <c r="M34" s="26">
        <v>7.4154067674586033</v>
      </c>
    </row>
    <row r="35" spans="1:13" ht="15" customHeight="1" thickBot="1" x14ac:dyDescent="0.3">
      <c r="A35" s="44" t="s">
        <v>46</v>
      </c>
      <c r="B35" s="45">
        <v>5291</v>
      </c>
      <c r="C35" s="45">
        <v>2381</v>
      </c>
      <c r="D35" s="45">
        <v>1406</v>
      </c>
      <c r="E35" s="45"/>
      <c r="F35" s="45">
        <v>933</v>
      </c>
      <c r="G35" s="45"/>
      <c r="H35" s="45">
        <v>571</v>
      </c>
      <c r="I35" s="64"/>
      <c r="J35" s="58">
        <v>45.000945000945002</v>
      </c>
      <c r="K35" s="58">
        <v>26.573426573426573</v>
      </c>
      <c r="L35" s="58">
        <v>17.633717633717634</v>
      </c>
      <c r="M35" s="58">
        <v>10.791910791910791</v>
      </c>
    </row>
    <row r="36" spans="1:13" s="103" customFormat="1" ht="15" customHeight="1" x14ac:dyDescent="0.25">
      <c r="A36" s="106" t="s">
        <v>468</v>
      </c>
      <c r="B36" s="79"/>
      <c r="C36" s="79"/>
      <c r="D36" s="15"/>
      <c r="E36" s="15"/>
      <c r="F36" s="15"/>
      <c r="G36" s="15"/>
      <c r="H36" s="79"/>
      <c r="J36" s="79"/>
      <c r="K36" s="79"/>
      <c r="L36" s="79"/>
      <c r="M36" s="79"/>
    </row>
    <row r="37" spans="1:13" x14ac:dyDescent="0.25">
      <c r="A37" s="519" t="s">
        <v>380</v>
      </c>
      <c r="B37" s="519"/>
      <c r="C37" s="519"/>
      <c r="D37" s="519"/>
      <c r="E37" s="519"/>
      <c r="F37" s="519"/>
      <c r="G37" s="258"/>
    </row>
    <row r="39" spans="1:13" ht="15" customHeight="1" x14ac:dyDescent="0.25">
      <c r="A39" s="106"/>
    </row>
    <row r="40" spans="1:13" x14ac:dyDescent="0.25">
      <c r="A40" s="381" t="s">
        <v>110</v>
      </c>
      <c r="B40" s="352"/>
      <c r="C40" s="352"/>
      <c r="D40" s="352"/>
      <c r="E40" s="352"/>
      <c r="F40" s="352"/>
      <c r="G40" s="352"/>
      <c r="H40" s="352"/>
      <c r="I40" s="345"/>
      <c r="J40" s="384"/>
      <c r="K40" s="343"/>
      <c r="L40" s="343"/>
    </row>
    <row r="41" spans="1:13" ht="15.75" thickBot="1" x14ac:dyDescent="0.3">
      <c r="A41" s="373"/>
      <c r="B41" s="373"/>
      <c r="C41" s="373"/>
      <c r="D41" s="373"/>
      <c r="E41" s="373"/>
      <c r="F41" s="373"/>
      <c r="G41" s="373"/>
      <c r="H41" s="344"/>
      <c r="I41" s="344"/>
      <c r="J41" s="344"/>
      <c r="K41" s="344"/>
      <c r="L41" s="417"/>
    </row>
    <row r="42" spans="1:13" x14ac:dyDescent="0.25">
      <c r="A42" s="345"/>
      <c r="B42" s="345"/>
      <c r="C42" s="345"/>
      <c r="D42" s="345"/>
      <c r="E42" s="345"/>
      <c r="F42" s="345"/>
      <c r="G42" s="345"/>
      <c r="H42" s="521" t="s">
        <v>84</v>
      </c>
      <c r="I42" s="521"/>
      <c r="J42" s="521"/>
      <c r="K42" s="521"/>
      <c r="L42" s="428"/>
      <c r="M42" s="101"/>
    </row>
    <row r="43" spans="1:13" x14ac:dyDescent="0.25">
      <c r="A43" s="360" t="s">
        <v>372</v>
      </c>
      <c r="B43" s="360" t="s">
        <v>0</v>
      </c>
      <c r="C43" s="360"/>
      <c r="D43" s="340" t="s">
        <v>86</v>
      </c>
      <c r="E43" s="360"/>
      <c r="F43" s="360"/>
      <c r="G43" s="360"/>
      <c r="H43" s="153" t="s">
        <v>510</v>
      </c>
      <c r="I43" s="153"/>
      <c r="J43" s="153"/>
      <c r="K43" s="153" t="s">
        <v>0</v>
      </c>
      <c r="L43" s="419"/>
    </row>
    <row r="44" spans="1:13" x14ac:dyDescent="0.25">
      <c r="A44" s="355" t="s">
        <v>87</v>
      </c>
      <c r="B44" s="382" t="s">
        <v>81</v>
      </c>
      <c r="C44" s="382"/>
      <c r="D44" s="363">
        <v>39985</v>
      </c>
      <c r="E44" s="357"/>
      <c r="F44" s="262"/>
      <c r="G44" s="262"/>
      <c r="H44" s="382" t="s">
        <v>88</v>
      </c>
      <c r="I44" s="382"/>
      <c r="J44" s="382"/>
      <c r="K44" s="355" t="s">
        <v>177</v>
      </c>
      <c r="L44" s="420"/>
    </row>
    <row r="45" spans="1:13" x14ac:dyDescent="0.25">
      <c r="A45" s="355" t="s">
        <v>89</v>
      </c>
      <c r="B45" s="355" t="s">
        <v>81</v>
      </c>
      <c r="C45" s="355"/>
      <c r="D45" s="363">
        <v>30627</v>
      </c>
      <c r="E45" s="357"/>
      <c r="F45" s="262"/>
      <c r="G45" s="262"/>
      <c r="H45" s="355" t="s">
        <v>90</v>
      </c>
      <c r="I45" s="355"/>
      <c r="J45" s="355"/>
      <c r="K45" s="355" t="s">
        <v>151</v>
      </c>
      <c r="L45" s="420"/>
    </row>
    <row r="46" spans="1:13" x14ac:dyDescent="0.25">
      <c r="A46" s="355" t="s">
        <v>80</v>
      </c>
      <c r="B46" s="355" t="s">
        <v>81</v>
      </c>
      <c r="C46" s="355"/>
      <c r="D46" s="363">
        <v>20536</v>
      </c>
      <c r="E46" s="357"/>
      <c r="F46" s="262"/>
      <c r="G46" s="262"/>
      <c r="H46" s="355" t="s">
        <v>91</v>
      </c>
      <c r="I46" s="355"/>
      <c r="J46" s="355"/>
      <c r="K46" s="355" t="s">
        <v>92</v>
      </c>
      <c r="L46" s="420"/>
    </row>
    <row r="47" spans="1:13" x14ac:dyDescent="0.25">
      <c r="A47" s="355" t="s">
        <v>484</v>
      </c>
      <c r="B47" s="355" t="s">
        <v>81</v>
      </c>
      <c r="C47" s="355"/>
      <c r="D47" s="363">
        <v>18960</v>
      </c>
      <c r="E47" s="357"/>
      <c r="F47" s="262"/>
      <c r="G47" s="262"/>
      <c r="H47" s="355" t="s">
        <v>483</v>
      </c>
      <c r="I47" s="355"/>
      <c r="J47" s="355"/>
      <c r="K47" s="355" t="s">
        <v>477</v>
      </c>
      <c r="L47" s="420"/>
    </row>
    <row r="48" spans="1:13" ht="15" customHeight="1" x14ac:dyDescent="0.25">
      <c r="A48" s="355" t="s">
        <v>93</v>
      </c>
      <c r="B48" s="355" t="s">
        <v>138</v>
      </c>
      <c r="C48" s="355"/>
      <c r="D48" s="363">
        <v>17241</v>
      </c>
      <c r="E48" s="357"/>
      <c r="F48" s="262"/>
      <c r="G48" s="262"/>
      <c r="H48" s="355" t="s">
        <v>94</v>
      </c>
      <c r="I48" s="355"/>
      <c r="J48" s="355"/>
      <c r="K48" s="355" t="s">
        <v>478</v>
      </c>
      <c r="L48" s="420"/>
    </row>
    <row r="49" spans="1:12" x14ac:dyDescent="0.25">
      <c r="A49" s="355" t="s">
        <v>95</v>
      </c>
      <c r="B49" s="355" t="s">
        <v>140</v>
      </c>
      <c r="C49" s="355"/>
      <c r="D49" s="363">
        <v>15313.5</v>
      </c>
      <c r="E49" s="357"/>
      <c r="F49" s="262"/>
      <c r="G49" s="262"/>
      <c r="H49" s="355" t="s">
        <v>90</v>
      </c>
      <c r="I49" s="355"/>
      <c r="J49" s="355"/>
      <c r="K49" s="355" t="s">
        <v>151</v>
      </c>
      <c r="L49" s="420"/>
    </row>
    <row r="50" spans="1:12" x14ac:dyDescent="0.25">
      <c r="A50" s="355" t="s">
        <v>96</v>
      </c>
      <c r="B50" s="355" t="s">
        <v>81</v>
      </c>
      <c r="C50" s="355"/>
      <c r="D50" s="363">
        <v>12422</v>
      </c>
      <c r="E50" s="357"/>
      <c r="F50" s="262"/>
      <c r="G50" s="262"/>
      <c r="H50" s="355" t="s">
        <v>97</v>
      </c>
      <c r="I50" s="355"/>
      <c r="J50" s="355"/>
      <c r="K50" s="355" t="s">
        <v>142</v>
      </c>
      <c r="L50" s="420"/>
    </row>
    <row r="51" spans="1:12" x14ac:dyDescent="0.25">
      <c r="A51" s="355" t="s">
        <v>82</v>
      </c>
      <c r="B51" s="355" t="s">
        <v>83</v>
      </c>
      <c r="C51" s="355"/>
      <c r="D51" s="363">
        <v>10268</v>
      </c>
      <c r="E51" s="357"/>
      <c r="F51" s="262"/>
      <c r="G51" s="262"/>
      <c r="H51" s="355" t="s">
        <v>91</v>
      </c>
      <c r="I51" s="355"/>
      <c r="J51" s="355"/>
      <c r="K51" s="355" t="s">
        <v>92</v>
      </c>
      <c r="L51" s="420"/>
    </row>
    <row r="52" spans="1:12" x14ac:dyDescent="0.25">
      <c r="A52" s="355" t="s">
        <v>98</v>
      </c>
      <c r="B52" s="355" t="s">
        <v>92</v>
      </c>
      <c r="C52" s="355"/>
      <c r="D52" s="363">
        <v>10209</v>
      </c>
      <c r="E52" s="357"/>
      <c r="F52" s="262"/>
      <c r="G52" s="262"/>
      <c r="H52" s="355" t="s">
        <v>90</v>
      </c>
      <c r="I52" s="355"/>
      <c r="J52" s="355"/>
      <c r="K52" s="355" t="s">
        <v>151</v>
      </c>
      <c r="L52" s="420"/>
    </row>
    <row r="53" spans="1:12" x14ac:dyDescent="0.25">
      <c r="A53" s="355" t="s">
        <v>99</v>
      </c>
      <c r="B53" s="355" t="s">
        <v>100</v>
      </c>
      <c r="C53" s="355"/>
      <c r="D53" s="363">
        <v>9996.23</v>
      </c>
      <c r="E53" s="357"/>
      <c r="F53" s="262"/>
      <c r="G53" s="262"/>
      <c r="H53" s="355" t="s">
        <v>88</v>
      </c>
      <c r="I53" s="355"/>
      <c r="J53" s="355"/>
      <c r="K53" s="355" t="s">
        <v>177</v>
      </c>
      <c r="L53" s="420"/>
    </row>
    <row r="54" spans="1:12" x14ac:dyDescent="0.25">
      <c r="A54" s="355" t="s">
        <v>101</v>
      </c>
      <c r="B54" s="355" t="s">
        <v>81</v>
      </c>
      <c r="C54" s="355"/>
      <c r="D54" s="363">
        <v>9480</v>
      </c>
      <c r="E54" s="357"/>
      <c r="F54" s="262"/>
      <c r="G54" s="262"/>
      <c r="H54" s="355" t="s">
        <v>483</v>
      </c>
      <c r="I54" s="355"/>
      <c r="J54" s="355"/>
      <c r="K54" s="355" t="s">
        <v>92</v>
      </c>
      <c r="L54" s="420"/>
    </row>
    <row r="55" spans="1:12" x14ac:dyDescent="0.25">
      <c r="A55" s="355" t="s">
        <v>102</v>
      </c>
      <c r="B55" s="355" t="s">
        <v>138</v>
      </c>
      <c r="C55" s="355"/>
      <c r="D55" s="363">
        <v>8620.5</v>
      </c>
      <c r="E55" s="357"/>
      <c r="F55" s="262"/>
      <c r="G55" s="262"/>
      <c r="H55" s="355" t="s">
        <v>94</v>
      </c>
      <c r="I55" s="355"/>
      <c r="J55" s="355"/>
      <c r="K55" s="355" t="s">
        <v>478</v>
      </c>
      <c r="L55" s="420"/>
    </row>
    <row r="56" spans="1:12" x14ac:dyDescent="0.25">
      <c r="A56" s="355" t="s">
        <v>103</v>
      </c>
      <c r="B56" s="355" t="s">
        <v>104</v>
      </c>
      <c r="C56" s="355"/>
      <c r="D56" s="363">
        <v>6664.16</v>
      </c>
      <c r="E56" s="357"/>
      <c r="F56" s="262"/>
      <c r="G56" s="262"/>
      <c r="H56" s="355" t="s">
        <v>88</v>
      </c>
      <c r="I56" s="355"/>
      <c r="J56" s="355"/>
      <c r="K56" s="355" t="s">
        <v>177</v>
      </c>
      <c r="L56" s="420"/>
    </row>
    <row r="57" spans="1:12" x14ac:dyDescent="0.25">
      <c r="A57" s="355" t="s">
        <v>105</v>
      </c>
      <c r="B57" s="355" t="s">
        <v>138</v>
      </c>
      <c r="C57" s="355"/>
      <c r="D57" s="363">
        <v>5712.14</v>
      </c>
      <c r="E57" s="357"/>
      <c r="F57" s="262"/>
      <c r="G57" s="262"/>
      <c r="H57" s="355" t="s">
        <v>88</v>
      </c>
      <c r="I57" s="355"/>
      <c r="J57" s="355"/>
      <c r="K57" s="355" t="s">
        <v>177</v>
      </c>
      <c r="L57" s="420"/>
    </row>
    <row r="58" spans="1:12" ht="15.75" thickBot="1" x14ac:dyDescent="0.3">
      <c r="A58" s="368" t="s">
        <v>106</v>
      </c>
      <c r="B58" s="368" t="s">
        <v>92</v>
      </c>
      <c r="C58" s="368"/>
      <c r="D58" s="365">
        <v>4442.7700000000004</v>
      </c>
      <c r="E58" s="260"/>
      <c r="F58" s="133"/>
      <c r="G58" s="133"/>
      <c r="H58" s="368" t="s">
        <v>88</v>
      </c>
      <c r="I58" s="368"/>
      <c r="J58" s="368"/>
      <c r="K58" s="368" t="s">
        <v>177</v>
      </c>
      <c r="L58" s="420"/>
    </row>
    <row r="59" spans="1:12" x14ac:dyDescent="0.25">
      <c r="A59" s="134" t="s">
        <v>381</v>
      </c>
      <c r="B59" s="119"/>
      <c r="C59" s="119"/>
      <c r="D59" s="119"/>
      <c r="F59" s="119"/>
    </row>
    <row r="60" spans="1:12" x14ac:dyDescent="0.25">
      <c r="A60" s="134" t="s">
        <v>107</v>
      </c>
      <c r="B60" s="119"/>
      <c r="C60" s="119"/>
      <c r="D60" s="119"/>
      <c r="F60" s="119"/>
    </row>
    <row r="76" spans="1:1" x14ac:dyDescent="0.25">
      <c r="A76" s="63" t="s">
        <v>109</v>
      </c>
    </row>
    <row r="84" spans="1:13" s="13" customFormat="1" x14ac:dyDescent="0.25">
      <c r="E84" s="249"/>
      <c r="G84" s="249"/>
      <c r="L84" s="79"/>
      <c r="M84" s="79"/>
    </row>
    <row r="85" spans="1:13" s="13" customFormat="1" x14ac:dyDescent="0.25">
      <c r="E85" s="249"/>
      <c r="G85" s="249"/>
      <c r="L85" s="79"/>
      <c r="M85" s="79"/>
    </row>
    <row r="89" spans="1:13" x14ac:dyDescent="0.25">
      <c r="B89" s="345"/>
      <c r="C89" s="345"/>
      <c r="D89" s="15"/>
      <c r="E89" s="15"/>
      <c r="F89" s="15"/>
    </row>
    <row r="90" spans="1:13" x14ac:dyDescent="0.25">
      <c r="A90" s="358" t="s">
        <v>468</v>
      </c>
      <c r="B90" s="396"/>
      <c r="C90" s="396"/>
      <c r="D90" s="396"/>
      <c r="E90" s="396"/>
      <c r="F90" s="396"/>
    </row>
    <row r="91" spans="1:13" x14ac:dyDescent="0.25">
      <c r="A91" s="396" t="s">
        <v>380</v>
      </c>
    </row>
    <row r="130" ht="21" customHeight="1" x14ac:dyDescent="0.25"/>
  </sheetData>
  <mergeCells count="9">
    <mergeCell ref="H42:K42"/>
    <mergeCell ref="B3:D3"/>
    <mergeCell ref="J13:M13"/>
    <mergeCell ref="B13:H13"/>
    <mergeCell ref="H3:K3"/>
    <mergeCell ref="A8:C8"/>
    <mergeCell ref="A11:D11"/>
    <mergeCell ref="H11:J11"/>
    <mergeCell ref="A37:F37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6"/>
  <sheetViews>
    <sheetView showGridLines="0" zoomScaleNormal="100" workbookViewId="0">
      <selection activeCell="L8" sqref="L8"/>
    </sheetView>
  </sheetViews>
  <sheetFormatPr defaultRowHeight="15" x14ac:dyDescent="0.25"/>
  <cols>
    <col min="1" max="5" width="9.140625" style="159"/>
    <col min="6" max="6" width="9.140625" style="159" customWidth="1"/>
    <col min="7" max="12" width="9.140625" style="159"/>
    <col min="13" max="13" width="9.140625" style="159" customWidth="1"/>
    <col min="14" max="16384" width="9.140625" style="13"/>
  </cols>
  <sheetData>
    <row r="1" spans="1:9" x14ac:dyDescent="0.25">
      <c r="A1" s="47" t="s">
        <v>268</v>
      </c>
      <c r="B1" s="47"/>
      <c r="C1" s="47"/>
      <c r="D1" s="47"/>
      <c r="E1" s="47"/>
      <c r="F1" s="47"/>
    </row>
    <row r="2" spans="1:9" ht="15.75" thickBot="1" x14ac:dyDescent="0.3">
      <c r="A2" s="18"/>
      <c r="B2" s="158"/>
      <c r="C2" s="158"/>
      <c r="D2" s="158"/>
      <c r="E2" s="157"/>
    </row>
    <row r="3" spans="1:9" x14ac:dyDescent="0.25">
      <c r="A3" s="189" t="s">
        <v>372</v>
      </c>
      <c r="B3" s="189"/>
      <c r="C3" s="509" t="s">
        <v>86</v>
      </c>
      <c r="D3" s="509"/>
      <c r="E3" s="157"/>
    </row>
    <row r="4" spans="1:9" ht="15" customHeight="1" x14ac:dyDescent="0.25">
      <c r="A4" s="182" t="s">
        <v>261</v>
      </c>
      <c r="B4" s="172"/>
      <c r="C4" s="167"/>
      <c r="D4" s="312">
        <v>22718.17</v>
      </c>
      <c r="E4" s="212"/>
      <c r="F4" s="157"/>
      <c r="G4" s="157"/>
      <c r="H4" s="157"/>
      <c r="I4" s="157"/>
    </row>
    <row r="5" spans="1:9" x14ac:dyDescent="0.25">
      <c r="A5" s="183" t="s">
        <v>227</v>
      </c>
      <c r="B5" s="167"/>
      <c r="C5" s="167"/>
      <c r="D5" s="314">
        <v>21784</v>
      </c>
      <c r="E5" s="169"/>
      <c r="F5" s="157"/>
      <c r="G5" s="157"/>
      <c r="H5" s="157"/>
      <c r="I5" s="157"/>
    </row>
    <row r="6" spans="1:9" x14ac:dyDescent="0.25">
      <c r="A6" s="182" t="s">
        <v>258</v>
      </c>
      <c r="B6" s="209"/>
      <c r="C6" s="209"/>
      <c r="D6" s="312">
        <v>20371.5</v>
      </c>
      <c r="E6" s="169"/>
      <c r="F6" s="510"/>
      <c r="G6" s="510"/>
      <c r="H6" s="510"/>
      <c r="I6" s="170"/>
    </row>
    <row r="7" spans="1:9" x14ac:dyDescent="0.25">
      <c r="A7" s="182" t="s">
        <v>253</v>
      </c>
      <c r="B7" s="167"/>
      <c r="C7" s="167"/>
      <c r="D7" s="312">
        <v>11357.5</v>
      </c>
      <c r="E7" s="169"/>
      <c r="F7" s="182"/>
      <c r="G7" s="182"/>
      <c r="H7" s="511"/>
      <c r="I7" s="511"/>
    </row>
    <row r="8" spans="1:9" x14ac:dyDescent="0.25">
      <c r="A8" s="182" t="s">
        <v>262</v>
      </c>
      <c r="B8" s="167"/>
      <c r="C8" s="167"/>
      <c r="D8" s="312">
        <v>10896.67</v>
      </c>
      <c r="E8" s="169"/>
      <c r="F8" s="170"/>
      <c r="G8" s="170"/>
    </row>
    <row r="9" spans="1:9" x14ac:dyDescent="0.25">
      <c r="A9" s="182" t="s">
        <v>192</v>
      </c>
      <c r="B9" s="167"/>
      <c r="C9" s="167"/>
      <c r="D9" s="312">
        <v>10185</v>
      </c>
      <c r="E9" s="169"/>
      <c r="F9" s="170"/>
      <c r="G9" s="170"/>
    </row>
    <row r="10" spans="1:9" x14ac:dyDescent="0.25">
      <c r="A10" s="182" t="s">
        <v>241</v>
      </c>
      <c r="B10" s="167"/>
      <c r="C10" s="167"/>
      <c r="D10" s="312">
        <v>7805.5</v>
      </c>
      <c r="E10" s="169"/>
      <c r="F10" s="170"/>
      <c r="G10" s="170"/>
    </row>
    <row r="11" spans="1:9" x14ac:dyDescent="0.25">
      <c r="A11" s="182" t="s">
        <v>263</v>
      </c>
      <c r="B11" s="167"/>
      <c r="C11" s="167"/>
      <c r="D11" s="312">
        <v>7573.5</v>
      </c>
      <c r="E11" s="169"/>
      <c r="F11" s="170"/>
      <c r="G11" s="170"/>
    </row>
    <row r="12" spans="1:9" x14ac:dyDescent="0.25">
      <c r="A12" s="182" t="s">
        <v>246</v>
      </c>
      <c r="B12" s="167"/>
      <c r="C12" s="167"/>
      <c r="D12" s="312">
        <v>7264.66</v>
      </c>
      <c r="E12" s="409"/>
      <c r="F12" s="412" t="s">
        <v>479</v>
      </c>
      <c r="G12" s="170"/>
    </row>
    <row r="13" spans="1:9" x14ac:dyDescent="0.25">
      <c r="A13" s="182" t="s">
        <v>264</v>
      </c>
      <c r="B13" s="167"/>
      <c r="C13" s="167"/>
      <c r="D13" s="312">
        <v>6807.33</v>
      </c>
      <c r="E13" s="409"/>
      <c r="F13" s="425" t="s">
        <v>334</v>
      </c>
      <c r="G13" s="170"/>
    </row>
    <row r="14" spans="1:9" x14ac:dyDescent="0.25">
      <c r="A14" s="182" t="s">
        <v>249</v>
      </c>
      <c r="B14" s="167"/>
      <c r="C14" s="167"/>
      <c r="D14" s="312">
        <v>5741</v>
      </c>
      <c r="E14" s="169"/>
      <c r="F14" s="343"/>
      <c r="G14" s="170"/>
    </row>
    <row r="15" spans="1:9" x14ac:dyDescent="0.25">
      <c r="A15" s="182" t="s">
        <v>265</v>
      </c>
      <c r="B15" s="167"/>
      <c r="C15" s="167"/>
      <c r="D15" s="312">
        <v>5681.83</v>
      </c>
      <c r="E15" s="169"/>
      <c r="F15" s="170"/>
      <c r="G15" s="170"/>
    </row>
    <row r="16" spans="1:9" x14ac:dyDescent="0.25">
      <c r="A16" s="182" t="s">
        <v>205</v>
      </c>
      <c r="B16" s="167"/>
      <c r="C16" s="167"/>
      <c r="D16" s="312">
        <v>5447.67</v>
      </c>
      <c r="E16" s="169"/>
    </row>
    <row r="17" spans="1:13" x14ac:dyDescent="0.25">
      <c r="A17" s="182" t="s">
        <v>254</v>
      </c>
      <c r="B17" s="167"/>
      <c r="C17" s="167"/>
      <c r="D17" s="312">
        <v>5134.75</v>
      </c>
      <c r="E17" s="169"/>
    </row>
    <row r="18" spans="1:13" x14ac:dyDescent="0.25">
      <c r="A18" s="182" t="s">
        <v>266</v>
      </c>
      <c r="B18" s="167"/>
      <c r="C18" s="167"/>
      <c r="D18" s="312">
        <v>4543.13</v>
      </c>
      <c r="E18" s="169"/>
    </row>
    <row r="19" spans="1:13" x14ac:dyDescent="0.25">
      <c r="A19" s="182" t="s">
        <v>248</v>
      </c>
      <c r="B19" s="167"/>
      <c r="C19" s="167"/>
      <c r="D19" s="316">
        <v>4358.13</v>
      </c>
      <c r="E19" s="169"/>
    </row>
    <row r="20" spans="1:13" ht="15.75" thickBot="1" x14ac:dyDescent="0.3">
      <c r="A20" s="184" t="s">
        <v>238</v>
      </c>
      <c r="B20" s="171"/>
      <c r="C20" s="171"/>
      <c r="D20" s="313">
        <v>4077.9</v>
      </c>
      <c r="E20" s="169"/>
    </row>
    <row r="21" spans="1:13" ht="15" customHeight="1" x14ac:dyDescent="0.25">
      <c r="A21" s="134" t="s">
        <v>472</v>
      </c>
      <c r="E21" s="155"/>
    </row>
    <row r="22" spans="1:13" x14ac:dyDescent="0.25">
      <c r="A22" s="162" t="s">
        <v>267</v>
      </c>
    </row>
    <row r="24" spans="1:13" x14ac:dyDescent="0.25">
      <c r="E24" s="170"/>
    </row>
    <row r="25" spans="1:13" s="22" customFormat="1" x14ac:dyDescent="0.25">
      <c r="A25" s="159"/>
      <c r="B25" s="159"/>
      <c r="C25" s="159"/>
      <c r="D25" s="159"/>
      <c r="E25" s="170"/>
      <c r="F25" s="159"/>
      <c r="G25" s="159"/>
      <c r="H25" s="159"/>
      <c r="I25" s="159"/>
      <c r="J25" s="159"/>
      <c r="K25" s="159"/>
      <c r="L25" s="159"/>
      <c r="M25" s="159"/>
    </row>
    <row r="26" spans="1:13" x14ac:dyDescent="0.25">
      <c r="E26" s="170"/>
    </row>
    <row r="27" spans="1:13" x14ac:dyDescent="0.25">
      <c r="E27" s="170"/>
    </row>
    <row r="28" spans="1:13" x14ac:dyDescent="0.25">
      <c r="E28" s="170"/>
    </row>
    <row r="29" spans="1:13" ht="15" customHeight="1" x14ac:dyDescent="0.25">
      <c r="E29" s="170"/>
    </row>
    <row r="30" spans="1:13" x14ac:dyDescent="0.25">
      <c r="E30" s="170"/>
    </row>
    <row r="31" spans="1:13" x14ac:dyDescent="0.25">
      <c r="E31" s="170"/>
    </row>
    <row r="32" spans="1:13" x14ac:dyDescent="0.25">
      <c r="E32" s="170"/>
    </row>
    <row r="33" spans="5:7" x14ac:dyDescent="0.25">
      <c r="E33" s="170"/>
    </row>
    <row r="34" spans="5:7" x14ac:dyDescent="0.25">
      <c r="E34" s="170"/>
    </row>
    <row r="35" spans="5:7" x14ac:dyDescent="0.25">
      <c r="E35" s="170"/>
      <c r="F35" s="170"/>
      <c r="G35" s="170"/>
    </row>
    <row r="46" spans="5:7" ht="21" customHeight="1" x14ac:dyDescent="0.25"/>
  </sheetData>
  <mergeCells count="3">
    <mergeCell ref="C3:D3"/>
    <mergeCell ref="F6:H6"/>
    <mergeCell ref="H7:I7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91"/>
  <sheetViews>
    <sheetView showGridLines="0" topLeftCell="A10" zoomScaleNormal="100" workbookViewId="0">
      <selection activeCell="L8" sqref="L8"/>
    </sheetView>
  </sheetViews>
  <sheetFormatPr defaultRowHeight="15" x14ac:dyDescent="0.25"/>
  <cols>
    <col min="1" max="1" width="15.28515625" customWidth="1"/>
    <col min="5" max="5" width="0.85546875" style="249" customWidth="1"/>
    <col min="6" max="6" width="9" customWidth="1"/>
    <col min="7" max="7" width="0.85546875" customWidth="1"/>
  </cols>
  <sheetData>
    <row r="1" spans="1:14" x14ac:dyDescent="0.25">
      <c r="A1" s="47" t="s">
        <v>305</v>
      </c>
      <c r="B1" s="47"/>
      <c r="C1" s="47"/>
      <c r="D1" s="47"/>
      <c r="E1" s="47"/>
      <c r="F1" s="47"/>
      <c r="G1" s="47"/>
      <c r="H1" s="47"/>
      <c r="I1" s="79"/>
      <c r="J1" s="79"/>
      <c r="K1" s="79"/>
      <c r="M1" s="79"/>
      <c r="N1" s="79"/>
    </row>
    <row r="2" spans="1:14" ht="15.75" thickBot="1" x14ac:dyDescent="0.3">
      <c r="A2" s="78"/>
      <c r="B2" s="78"/>
      <c r="C2" s="82"/>
      <c r="D2" s="78"/>
      <c r="E2" s="247"/>
      <c r="F2" s="78"/>
      <c r="G2" s="78"/>
      <c r="H2" s="78"/>
      <c r="I2" s="78"/>
      <c r="J2" s="79"/>
      <c r="K2" s="79"/>
      <c r="M2" s="79"/>
      <c r="N2" s="79"/>
    </row>
    <row r="3" spans="1:14" ht="15" customHeight="1" x14ac:dyDescent="0.25">
      <c r="A3" s="85"/>
      <c r="B3" s="518" t="s">
        <v>19</v>
      </c>
      <c r="C3" s="518"/>
      <c r="D3" s="518"/>
      <c r="E3" s="245"/>
      <c r="F3" s="90" t="s">
        <v>20</v>
      </c>
      <c r="G3" s="249"/>
      <c r="H3" s="521" t="s">
        <v>274</v>
      </c>
      <c r="I3" s="521"/>
      <c r="J3" s="521"/>
      <c r="K3" s="79"/>
      <c r="M3" s="79"/>
      <c r="N3" s="79"/>
    </row>
    <row r="4" spans="1:14" x14ac:dyDescent="0.25">
      <c r="A4" s="36"/>
      <c r="B4" s="244" t="s">
        <v>17</v>
      </c>
      <c r="C4" s="244" t="s">
        <v>270</v>
      </c>
      <c r="D4" s="244" t="s">
        <v>271</v>
      </c>
      <c r="E4" s="244"/>
      <c r="F4" s="244"/>
      <c r="G4" s="65"/>
      <c r="H4" s="244" t="s">
        <v>17</v>
      </c>
      <c r="I4" s="244" t="s">
        <v>270</v>
      </c>
      <c r="J4" s="244" t="s">
        <v>271</v>
      </c>
      <c r="K4" s="79"/>
      <c r="M4" s="79"/>
      <c r="N4" s="79"/>
    </row>
    <row r="5" spans="1:14" x14ac:dyDescent="0.25">
      <c r="A5" s="84" t="s">
        <v>46</v>
      </c>
      <c r="B5" s="38">
        <v>14451</v>
      </c>
      <c r="C5" s="38">
        <v>7740</v>
      </c>
      <c r="D5" s="38">
        <v>6711</v>
      </c>
      <c r="E5" s="38"/>
      <c r="F5" s="38">
        <v>6627</v>
      </c>
      <c r="H5" s="84">
        <v>45.9</v>
      </c>
      <c r="I5" s="84">
        <v>44.7</v>
      </c>
      <c r="J5" s="29">
        <v>47.2</v>
      </c>
      <c r="K5" s="79"/>
      <c r="M5" s="79"/>
      <c r="N5" s="79"/>
    </row>
    <row r="6" spans="1:14" ht="21" customHeight="1" x14ac:dyDescent="0.25">
      <c r="A6" s="85" t="s">
        <v>16</v>
      </c>
      <c r="B6" s="39">
        <v>2241</v>
      </c>
      <c r="C6" s="39">
        <v>1258</v>
      </c>
      <c r="D6" s="39">
        <v>983</v>
      </c>
      <c r="E6" s="39"/>
      <c r="F6" s="39">
        <v>990</v>
      </c>
      <c r="H6" s="26">
        <v>44.2</v>
      </c>
      <c r="I6" s="85">
        <v>47.5</v>
      </c>
      <c r="J6" s="26">
        <v>40</v>
      </c>
      <c r="K6" s="79"/>
      <c r="M6" s="79"/>
      <c r="N6" s="79"/>
    </row>
    <row r="7" spans="1:14" ht="15.75" thickBot="1" x14ac:dyDescent="0.3">
      <c r="A7" s="40" t="s">
        <v>269</v>
      </c>
      <c r="B7" s="41">
        <v>12210</v>
      </c>
      <c r="C7" s="41">
        <v>6482</v>
      </c>
      <c r="D7" s="41">
        <v>5728</v>
      </c>
      <c r="E7" s="41"/>
      <c r="F7" s="41">
        <v>5637</v>
      </c>
      <c r="G7" s="78"/>
      <c r="H7" s="40">
        <v>46.2</v>
      </c>
      <c r="I7" s="40">
        <v>44.2</v>
      </c>
      <c r="J7" s="40">
        <v>48.4</v>
      </c>
      <c r="K7" s="79"/>
      <c r="M7" s="79"/>
      <c r="N7" s="79"/>
    </row>
    <row r="8" spans="1:14" x14ac:dyDescent="0.25">
      <c r="A8" s="519" t="s">
        <v>294</v>
      </c>
      <c r="B8" s="519"/>
      <c r="C8" s="519"/>
      <c r="D8" s="79"/>
      <c r="F8" s="79"/>
      <c r="G8" s="79"/>
      <c r="H8" s="79"/>
      <c r="I8" s="79"/>
      <c r="J8" s="79"/>
      <c r="K8" s="79"/>
      <c r="M8" s="79"/>
      <c r="N8" s="79"/>
    </row>
    <row r="9" spans="1:14" x14ac:dyDescent="0.25">
      <c r="A9" s="79"/>
      <c r="B9" s="79"/>
      <c r="C9" s="79"/>
      <c r="D9" s="79"/>
      <c r="F9" s="79"/>
      <c r="G9" s="79"/>
      <c r="H9" s="79"/>
      <c r="I9" s="79"/>
      <c r="J9" s="79"/>
      <c r="K9" s="79"/>
      <c r="M9" s="79"/>
      <c r="N9" s="79"/>
    </row>
    <row r="10" spans="1:14" x14ac:dyDescent="0.25">
      <c r="A10" s="79"/>
      <c r="B10" s="79"/>
      <c r="C10" s="79"/>
      <c r="D10" s="79"/>
      <c r="F10" s="79"/>
      <c r="G10" s="79"/>
      <c r="H10" s="79"/>
      <c r="I10" s="79"/>
      <c r="J10" s="79"/>
      <c r="K10" s="79"/>
      <c r="M10" s="79"/>
      <c r="N10" s="79"/>
    </row>
    <row r="11" spans="1:14" x14ac:dyDescent="0.25">
      <c r="A11" s="517" t="s">
        <v>295</v>
      </c>
      <c r="B11" s="517"/>
      <c r="C11" s="517"/>
      <c r="D11" s="517"/>
      <c r="E11" s="517"/>
      <c r="F11" s="517"/>
      <c r="G11" s="536"/>
      <c r="H11" s="536"/>
      <c r="I11" s="536"/>
      <c r="J11" s="79"/>
      <c r="K11" s="79"/>
      <c r="M11" s="79"/>
      <c r="N11" s="79"/>
    </row>
    <row r="12" spans="1:14" ht="15.75" thickBot="1" x14ac:dyDescent="0.3">
      <c r="A12" s="18"/>
      <c r="B12" s="14"/>
      <c r="C12" s="14"/>
      <c r="D12" s="4"/>
      <c r="E12" s="246"/>
      <c r="F12" s="78"/>
      <c r="G12" s="78"/>
      <c r="H12" s="78"/>
      <c r="I12" s="78"/>
      <c r="J12" s="78"/>
      <c r="K12" s="79"/>
      <c r="M12" s="79"/>
      <c r="N12" s="79"/>
    </row>
    <row r="13" spans="1:14" x14ac:dyDescent="0.25">
      <c r="A13" s="85" t="s">
        <v>0</v>
      </c>
      <c r="B13" s="521" t="s">
        <v>26</v>
      </c>
      <c r="C13" s="521"/>
      <c r="D13" s="521"/>
      <c r="E13" s="521"/>
      <c r="F13" s="521"/>
      <c r="G13" s="77"/>
      <c r="H13" s="521" t="s">
        <v>275</v>
      </c>
      <c r="I13" s="521"/>
      <c r="J13" s="521"/>
      <c r="K13" s="79"/>
      <c r="M13" s="79"/>
      <c r="N13" s="79"/>
    </row>
    <row r="14" spans="1:14" ht="27.75" customHeight="1" x14ac:dyDescent="0.25">
      <c r="A14" s="278"/>
      <c r="B14" s="50" t="s">
        <v>17</v>
      </c>
      <c r="C14" s="51" t="s">
        <v>71</v>
      </c>
      <c r="D14" s="51" t="s">
        <v>296</v>
      </c>
      <c r="E14" s="51"/>
      <c r="F14" s="51" t="s">
        <v>79</v>
      </c>
      <c r="G14" s="4"/>
      <c r="H14" s="51" t="s">
        <v>71</v>
      </c>
      <c r="I14" s="51" t="s">
        <v>296</v>
      </c>
      <c r="J14" s="51" t="s">
        <v>79</v>
      </c>
      <c r="K14" s="79"/>
      <c r="N14" s="79"/>
    </row>
    <row r="15" spans="1:14" x14ac:dyDescent="0.25">
      <c r="A15" s="42" t="s">
        <v>1</v>
      </c>
      <c r="B15" s="43">
        <v>374</v>
      </c>
      <c r="C15" s="85">
        <v>279</v>
      </c>
      <c r="D15" s="85">
        <v>92</v>
      </c>
      <c r="E15" s="267"/>
      <c r="F15" s="85">
        <v>3</v>
      </c>
      <c r="H15" s="26">
        <v>74.598930481283418</v>
      </c>
      <c r="I15" s="26">
        <v>24.598930481283425</v>
      </c>
      <c r="J15" s="26">
        <v>0.80213903743315518</v>
      </c>
      <c r="K15" s="79"/>
      <c r="N15" s="79"/>
    </row>
    <row r="16" spans="1:14" x14ac:dyDescent="0.25">
      <c r="A16" s="42" t="s">
        <v>2</v>
      </c>
      <c r="B16" s="43">
        <v>322</v>
      </c>
      <c r="C16" s="85">
        <v>139</v>
      </c>
      <c r="D16" s="85">
        <v>178</v>
      </c>
      <c r="E16" s="267"/>
      <c r="F16" s="85">
        <v>5</v>
      </c>
      <c r="H16" s="26">
        <v>43.167701863354033</v>
      </c>
      <c r="I16" s="26">
        <v>55.279503105590067</v>
      </c>
      <c r="J16" s="26">
        <v>1.5527950310559007</v>
      </c>
      <c r="K16" s="79"/>
      <c r="M16" s="79"/>
      <c r="N16" s="79"/>
    </row>
    <row r="17" spans="1:14" x14ac:dyDescent="0.25">
      <c r="A17" s="42" t="s">
        <v>3</v>
      </c>
      <c r="B17" s="43">
        <v>605</v>
      </c>
      <c r="C17" s="85">
        <v>451</v>
      </c>
      <c r="D17" s="85">
        <v>129</v>
      </c>
      <c r="E17" s="267"/>
      <c r="F17" s="85">
        <v>25</v>
      </c>
      <c r="H17" s="26">
        <v>74.545454545454547</v>
      </c>
      <c r="I17" s="26">
        <v>21.322314049586776</v>
      </c>
      <c r="J17" s="26">
        <v>4.1322314049586781</v>
      </c>
      <c r="K17" s="79"/>
      <c r="M17" s="79"/>
      <c r="N17" s="79"/>
    </row>
    <row r="18" spans="1:14" x14ac:dyDescent="0.25">
      <c r="A18" s="42" t="s">
        <v>4</v>
      </c>
      <c r="B18" s="43">
        <v>519</v>
      </c>
      <c r="C18" s="85">
        <v>313</v>
      </c>
      <c r="D18" s="85">
        <v>186</v>
      </c>
      <c r="E18" s="267"/>
      <c r="F18" s="85">
        <v>20</v>
      </c>
      <c r="H18" s="26">
        <v>60.308285163776496</v>
      </c>
      <c r="I18" s="26">
        <v>35.838150289017342</v>
      </c>
      <c r="J18" s="26">
        <v>3.8535645472061653</v>
      </c>
      <c r="K18" s="79"/>
      <c r="M18" s="79"/>
      <c r="N18" s="79"/>
    </row>
    <row r="19" spans="1:14" x14ac:dyDescent="0.25">
      <c r="A19" s="42" t="s">
        <v>5</v>
      </c>
      <c r="B19" s="43">
        <v>230</v>
      </c>
      <c r="C19" s="85">
        <v>184</v>
      </c>
      <c r="D19" s="85">
        <v>43</v>
      </c>
      <c r="E19" s="267"/>
      <c r="F19" s="85">
        <v>3</v>
      </c>
      <c r="H19" s="26">
        <v>80</v>
      </c>
      <c r="I19" s="26">
        <v>18.695652173913043</v>
      </c>
      <c r="J19" s="26">
        <v>1.3043478260869565</v>
      </c>
      <c r="K19" s="79"/>
      <c r="M19" s="79"/>
      <c r="N19" s="79"/>
    </row>
    <row r="20" spans="1:14" x14ac:dyDescent="0.25">
      <c r="A20" s="42" t="s">
        <v>6</v>
      </c>
      <c r="B20" s="43">
        <v>451</v>
      </c>
      <c r="C20" s="85">
        <v>250</v>
      </c>
      <c r="D20" s="85">
        <v>187</v>
      </c>
      <c r="E20" s="267"/>
      <c r="F20" s="85">
        <v>14</v>
      </c>
      <c r="H20" s="26">
        <v>55.432372505543235</v>
      </c>
      <c r="I20" s="26">
        <v>41.463414634146339</v>
      </c>
      <c r="J20" s="26">
        <v>3.1042128603104215</v>
      </c>
      <c r="K20" s="79"/>
      <c r="M20" s="79"/>
      <c r="N20" s="79"/>
    </row>
    <row r="21" spans="1:14" x14ac:dyDescent="0.25">
      <c r="A21" s="42" t="s">
        <v>7</v>
      </c>
      <c r="B21" s="43">
        <v>709</v>
      </c>
      <c r="C21" s="85">
        <v>432</v>
      </c>
      <c r="D21" s="85">
        <v>220</v>
      </c>
      <c r="E21" s="267"/>
      <c r="F21" s="85">
        <v>57</v>
      </c>
      <c r="H21" s="26">
        <v>60.930888575458397</v>
      </c>
      <c r="I21" s="26">
        <v>31.029619181946405</v>
      </c>
      <c r="J21" s="26">
        <v>8.0394922425952053</v>
      </c>
      <c r="K21" s="79"/>
      <c r="M21" s="79"/>
      <c r="N21" s="79"/>
    </row>
    <row r="22" spans="1:14" x14ac:dyDescent="0.25">
      <c r="A22" s="42" t="s">
        <v>8</v>
      </c>
      <c r="B22" s="43">
        <v>314</v>
      </c>
      <c r="C22" s="85">
        <v>145</v>
      </c>
      <c r="D22" s="85">
        <v>158</v>
      </c>
      <c r="E22" s="267"/>
      <c r="F22" s="95">
        <v>11</v>
      </c>
      <c r="H22" s="26">
        <v>46.178343949044589</v>
      </c>
      <c r="I22" s="26">
        <v>50.318471337579616</v>
      </c>
      <c r="J22" s="26">
        <v>3.5031847133757963</v>
      </c>
      <c r="K22" s="79"/>
      <c r="M22" s="79"/>
      <c r="N22" s="79"/>
    </row>
    <row r="23" spans="1:14" x14ac:dyDescent="0.25">
      <c r="A23" s="42" t="s">
        <v>9</v>
      </c>
      <c r="B23" s="43">
        <v>237</v>
      </c>
      <c r="C23" s="85">
        <v>147</v>
      </c>
      <c r="D23" s="85">
        <v>86</v>
      </c>
      <c r="E23" s="267"/>
      <c r="F23" s="85">
        <v>4</v>
      </c>
      <c r="H23" s="26">
        <v>62.025316455696199</v>
      </c>
      <c r="I23" s="26">
        <v>36.286919831223628</v>
      </c>
      <c r="J23" s="26">
        <v>1.6877637130801686</v>
      </c>
      <c r="K23" s="79"/>
      <c r="M23" s="79"/>
      <c r="N23" s="79"/>
    </row>
    <row r="24" spans="1:14" x14ac:dyDescent="0.25">
      <c r="A24" s="42" t="s">
        <v>10</v>
      </c>
      <c r="B24" s="43">
        <v>432</v>
      </c>
      <c r="C24" s="85">
        <v>187</v>
      </c>
      <c r="D24" s="85">
        <v>236</v>
      </c>
      <c r="E24" s="267"/>
      <c r="F24" s="85">
        <v>9</v>
      </c>
      <c r="H24" s="26">
        <v>43.287037037037038</v>
      </c>
      <c r="I24" s="26">
        <v>54.629629629629626</v>
      </c>
      <c r="J24" s="26">
        <v>2.083333333333333</v>
      </c>
      <c r="K24" s="79"/>
      <c r="M24" s="79"/>
      <c r="N24" s="79"/>
    </row>
    <row r="25" spans="1:14" x14ac:dyDescent="0.25">
      <c r="A25" s="42" t="s">
        <v>11</v>
      </c>
      <c r="B25" s="43">
        <v>185</v>
      </c>
      <c r="C25" s="85">
        <v>37</v>
      </c>
      <c r="D25" s="85">
        <v>148</v>
      </c>
      <c r="E25" s="267"/>
      <c r="F25" s="113" t="s">
        <v>281</v>
      </c>
      <c r="H25" s="26">
        <v>20</v>
      </c>
      <c r="I25" s="26">
        <v>80</v>
      </c>
      <c r="J25" s="27" t="s">
        <v>281</v>
      </c>
      <c r="K25" s="79"/>
      <c r="M25" s="79"/>
      <c r="N25" s="79"/>
    </row>
    <row r="26" spans="1:14" x14ac:dyDescent="0.25">
      <c r="A26" s="42" t="s">
        <v>12</v>
      </c>
      <c r="B26" s="43">
        <v>497</v>
      </c>
      <c r="C26" s="85">
        <v>283</v>
      </c>
      <c r="D26" s="85">
        <v>185</v>
      </c>
      <c r="E26" s="267"/>
      <c r="F26" s="85">
        <v>29</v>
      </c>
      <c r="H26" s="26">
        <v>56.941649899396374</v>
      </c>
      <c r="I26" s="26">
        <v>37.223340040241446</v>
      </c>
      <c r="J26" s="26">
        <v>5.8350100603621735</v>
      </c>
      <c r="K26" s="79"/>
      <c r="M26" s="79"/>
      <c r="N26" s="79"/>
    </row>
    <row r="27" spans="1:14" x14ac:dyDescent="0.25">
      <c r="A27" s="42" t="s">
        <v>13</v>
      </c>
      <c r="B27" s="43">
        <v>118</v>
      </c>
      <c r="C27" s="85">
        <v>41</v>
      </c>
      <c r="D27" s="85">
        <v>76</v>
      </c>
      <c r="E27" s="267"/>
      <c r="F27" s="95">
        <v>1</v>
      </c>
      <c r="H27" s="26">
        <v>34.745762711864408</v>
      </c>
      <c r="I27" s="26">
        <v>64.406779661016941</v>
      </c>
      <c r="J27" s="26">
        <v>0.84745762711864403</v>
      </c>
      <c r="K27" s="79"/>
      <c r="M27" s="79"/>
      <c r="N27" s="79"/>
    </row>
    <row r="28" spans="1:14" x14ac:dyDescent="0.25">
      <c r="A28" s="42" t="s">
        <v>14</v>
      </c>
      <c r="B28" s="43">
        <v>409</v>
      </c>
      <c r="C28" s="85">
        <v>218</v>
      </c>
      <c r="D28" s="85">
        <v>128</v>
      </c>
      <c r="E28" s="267"/>
      <c r="F28" s="85">
        <v>63</v>
      </c>
      <c r="H28" s="26">
        <v>53.300733496332519</v>
      </c>
      <c r="I28" s="26">
        <v>31.295843520782395</v>
      </c>
      <c r="J28" s="26">
        <v>15.403422982885084</v>
      </c>
      <c r="K28" s="79"/>
      <c r="M28" s="79"/>
      <c r="N28" s="79"/>
    </row>
    <row r="29" spans="1:14" x14ac:dyDescent="0.25">
      <c r="A29" s="42" t="s">
        <v>15</v>
      </c>
      <c r="B29" s="43">
        <v>220</v>
      </c>
      <c r="C29" s="42">
        <v>161</v>
      </c>
      <c r="D29" s="42">
        <v>53</v>
      </c>
      <c r="E29" s="255"/>
      <c r="F29" s="42">
        <v>6</v>
      </c>
      <c r="H29" s="26">
        <v>73.181818181818187</v>
      </c>
      <c r="I29" s="26">
        <v>24.09090909090909</v>
      </c>
      <c r="J29" s="26">
        <v>2.7272727272727271</v>
      </c>
      <c r="K29" s="79"/>
      <c r="N29" s="79"/>
    </row>
    <row r="30" spans="1:14" x14ac:dyDescent="0.25">
      <c r="A30" s="42" t="s">
        <v>16</v>
      </c>
      <c r="B30" s="43">
        <v>922</v>
      </c>
      <c r="C30" s="42">
        <v>578</v>
      </c>
      <c r="D30" s="42">
        <v>317</v>
      </c>
      <c r="E30" s="255"/>
      <c r="F30" s="42">
        <v>27</v>
      </c>
      <c r="H30" s="26">
        <v>62.689804772234268</v>
      </c>
      <c r="I30" s="26">
        <v>34.38177874186551</v>
      </c>
      <c r="J30" s="26">
        <v>2.9284164859002169</v>
      </c>
      <c r="K30" s="79"/>
      <c r="N30" s="79"/>
    </row>
    <row r="31" spans="1:14" ht="21" customHeight="1" x14ac:dyDescent="0.25">
      <c r="A31" s="42" t="s">
        <v>269</v>
      </c>
      <c r="B31" s="43">
        <v>5622</v>
      </c>
      <c r="C31" s="43">
        <v>3267</v>
      </c>
      <c r="D31" s="43">
        <v>2105</v>
      </c>
      <c r="E31" s="43"/>
      <c r="F31" s="110">
        <v>250</v>
      </c>
      <c r="H31" s="26">
        <v>58.110992529348984</v>
      </c>
      <c r="I31" s="26">
        <v>37.442191390964069</v>
      </c>
      <c r="J31" s="26">
        <v>4.4468160796869434</v>
      </c>
      <c r="K31" s="79"/>
      <c r="M31" s="79"/>
      <c r="N31" s="79"/>
    </row>
    <row r="32" spans="1:14" ht="15" customHeight="1" x14ac:dyDescent="0.25">
      <c r="A32" s="42" t="s">
        <v>277</v>
      </c>
      <c r="B32" s="43">
        <v>3840</v>
      </c>
      <c r="C32" s="43">
        <v>2181</v>
      </c>
      <c r="D32" s="43">
        <v>1454</v>
      </c>
      <c r="E32" s="43"/>
      <c r="F32" s="43">
        <v>205</v>
      </c>
      <c r="H32" s="26">
        <v>56.796875</v>
      </c>
      <c r="I32" s="26">
        <v>37.864583333333336</v>
      </c>
      <c r="J32" s="26">
        <v>5.3385416666666661</v>
      </c>
      <c r="K32" s="79"/>
      <c r="M32" s="79"/>
      <c r="N32" s="79"/>
    </row>
    <row r="33" spans="1:14" x14ac:dyDescent="0.25">
      <c r="A33" s="42" t="s">
        <v>44</v>
      </c>
      <c r="B33" s="43">
        <v>1782</v>
      </c>
      <c r="C33" s="43">
        <v>1086</v>
      </c>
      <c r="D33" s="43">
        <v>651</v>
      </c>
      <c r="E33" s="43"/>
      <c r="F33" s="43">
        <v>45</v>
      </c>
      <c r="H33" s="26">
        <v>60.942760942760941</v>
      </c>
      <c r="I33" s="26">
        <v>36.531986531986533</v>
      </c>
      <c r="J33" s="26">
        <v>2.5252525252525251</v>
      </c>
      <c r="K33" s="79"/>
      <c r="M33" s="79"/>
      <c r="N33" s="79"/>
    </row>
    <row r="34" spans="1:14" s="79" customFormat="1" x14ac:dyDescent="0.25">
      <c r="A34" s="111" t="s">
        <v>67</v>
      </c>
      <c r="B34" s="43">
        <v>94</v>
      </c>
      <c r="C34" s="43">
        <v>58</v>
      </c>
      <c r="D34" s="43">
        <v>28</v>
      </c>
      <c r="E34" s="43"/>
      <c r="F34" s="43">
        <v>8</v>
      </c>
      <c r="H34" s="26">
        <v>61.702127659574465</v>
      </c>
      <c r="I34" s="26">
        <v>29.787234042553191</v>
      </c>
      <c r="J34" s="26">
        <v>8.5106382978723403</v>
      </c>
      <c r="L34"/>
    </row>
    <row r="35" spans="1:14" ht="15" customHeight="1" thickBot="1" x14ac:dyDescent="0.3">
      <c r="A35" s="44" t="s">
        <v>46</v>
      </c>
      <c r="B35" s="45">
        <v>6638</v>
      </c>
      <c r="C35" s="45">
        <v>3903</v>
      </c>
      <c r="D35" s="45">
        <v>2450</v>
      </c>
      <c r="E35" s="45"/>
      <c r="F35" s="45">
        <v>285</v>
      </c>
      <c r="G35" s="78"/>
      <c r="H35" s="58">
        <v>58.79783067188913</v>
      </c>
      <c r="I35" s="58">
        <v>36.908707442000605</v>
      </c>
      <c r="J35" s="58">
        <v>4.2934618861102738</v>
      </c>
      <c r="K35" s="79"/>
      <c r="M35" s="79"/>
      <c r="N35" s="79"/>
    </row>
    <row r="36" spans="1:14" ht="15" customHeight="1" x14ac:dyDescent="0.25">
      <c r="A36" s="125" t="s">
        <v>284</v>
      </c>
      <c r="D36" s="15"/>
      <c r="E36" s="15"/>
      <c r="F36" s="15"/>
      <c r="G36" s="79"/>
      <c r="H36" s="79"/>
      <c r="I36" s="79"/>
      <c r="J36" s="79"/>
      <c r="K36" s="79"/>
      <c r="M36" s="79"/>
      <c r="N36" s="79"/>
    </row>
    <row r="37" spans="1:14" x14ac:dyDescent="0.25">
      <c r="A37" s="519" t="s">
        <v>78</v>
      </c>
      <c r="B37" s="519"/>
      <c r="C37" s="519"/>
      <c r="D37" s="79"/>
      <c r="F37" s="79"/>
      <c r="G37" s="79"/>
      <c r="H37" s="79"/>
      <c r="I37" s="79"/>
      <c r="J37" s="79"/>
      <c r="K37" s="79"/>
      <c r="M37" s="79"/>
      <c r="N37" s="79"/>
    </row>
    <row r="38" spans="1:14" x14ac:dyDescent="0.25">
      <c r="B38" s="79"/>
      <c r="C38" s="79"/>
      <c r="D38" s="79"/>
      <c r="F38" s="79"/>
      <c r="G38" s="79"/>
      <c r="H38" s="79"/>
      <c r="I38" s="79"/>
      <c r="J38" s="79"/>
      <c r="K38" s="79"/>
      <c r="M38" s="79"/>
      <c r="N38" s="79"/>
    </row>
    <row r="39" spans="1:14" x14ac:dyDescent="0.25">
      <c r="A39" s="79"/>
      <c r="B39" s="79"/>
      <c r="C39" s="79"/>
      <c r="D39" s="79"/>
      <c r="F39" s="79"/>
      <c r="G39" s="79"/>
      <c r="H39" s="79"/>
      <c r="I39" s="79"/>
      <c r="J39" s="79"/>
      <c r="K39" s="79"/>
      <c r="M39" s="79"/>
      <c r="N39" s="79"/>
    </row>
    <row r="40" spans="1:14" x14ac:dyDescent="0.25">
      <c r="A40" s="517" t="s">
        <v>312</v>
      </c>
      <c r="B40" s="517"/>
      <c r="C40" s="517"/>
      <c r="D40" s="517"/>
      <c r="E40" s="517"/>
      <c r="F40" s="517"/>
      <c r="G40" s="76"/>
      <c r="H40" s="79"/>
      <c r="I40" s="79"/>
      <c r="J40" s="272"/>
      <c r="K40" s="79"/>
      <c r="M40" s="79"/>
      <c r="N40" s="79"/>
    </row>
    <row r="41" spans="1:14" ht="15.75" thickBot="1" x14ac:dyDescent="0.3">
      <c r="A41" s="82"/>
      <c r="B41" s="82"/>
      <c r="C41" s="82"/>
      <c r="D41" s="82"/>
      <c r="E41" s="282"/>
      <c r="F41" s="81"/>
      <c r="G41" s="122"/>
      <c r="H41" s="77"/>
      <c r="I41" s="79"/>
      <c r="J41" s="272"/>
      <c r="K41" s="79"/>
      <c r="M41" s="79"/>
      <c r="N41" s="79"/>
    </row>
    <row r="42" spans="1:14" x14ac:dyDescent="0.25">
      <c r="A42" s="91" t="s">
        <v>85</v>
      </c>
      <c r="B42" s="91"/>
      <c r="C42" s="96"/>
      <c r="D42" s="91" t="s">
        <v>360</v>
      </c>
      <c r="E42" s="96"/>
      <c r="F42" s="92" t="s">
        <v>26</v>
      </c>
      <c r="G42" s="261"/>
      <c r="H42" s="92" t="s">
        <v>275</v>
      </c>
      <c r="I42" s="96"/>
      <c r="J42" s="277"/>
      <c r="K42" s="79"/>
      <c r="M42" s="79"/>
      <c r="N42" s="79"/>
    </row>
    <row r="43" spans="1:14" x14ac:dyDescent="0.25">
      <c r="A43" s="84" t="s">
        <v>531</v>
      </c>
      <c r="B43" s="85"/>
      <c r="D43" s="284"/>
      <c r="F43" s="38">
        <v>3903</v>
      </c>
      <c r="G43" s="38"/>
      <c r="H43" s="29">
        <v>58.79783067188913</v>
      </c>
      <c r="I43" s="109" t="s">
        <v>282</v>
      </c>
      <c r="J43" s="272"/>
      <c r="K43" s="79"/>
      <c r="N43" s="79"/>
    </row>
    <row r="44" spans="1:14" ht="15" customHeight="1" x14ac:dyDescent="0.25">
      <c r="A44" s="309" t="s">
        <v>529</v>
      </c>
      <c r="F44" s="39">
        <v>2450</v>
      </c>
      <c r="H44" s="26">
        <v>36.908707442000605</v>
      </c>
      <c r="J44" s="277"/>
      <c r="K44" s="79"/>
    </row>
    <row r="45" spans="1:14" x14ac:dyDescent="0.25">
      <c r="A45" s="85" t="s">
        <v>532</v>
      </c>
      <c r="B45" s="85"/>
      <c r="D45" s="284" t="s">
        <v>39</v>
      </c>
      <c r="F45" s="39">
        <v>285</v>
      </c>
      <c r="G45" s="39"/>
      <c r="H45" s="26">
        <v>4.2934618861102738</v>
      </c>
      <c r="J45" s="277"/>
      <c r="K45" s="79"/>
    </row>
    <row r="46" spans="1:14" ht="15.75" thickBot="1" x14ac:dyDescent="0.3">
      <c r="A46" s="44" t="s">
        <v>320</v>
      </c>
      <c r="B46" s="40"/>
      <c r="C46" s="118"/>
      <c r="D46" s="273"/>
      <c r="E46" s="273"/>
      <c r="F46" s="45">
        <v>6638</v>
      </c>
      <c r="G46" s="45"/>
      <c r="H46" s="58">
        <v>100.00000000000001</v>
      </c>
      <c r="I46" s="118"/>
      <c r="J46" s="272"/>
    </row>
    <row r="47" spans="1:14" x14ac:dyDescent="0.25">
      <c r="A47" s="125" t="s">
        <v>429</v>
      </c>
      <c r="J47" s="307"/>
      <c r="K47" s="307"/>
      <c r="L47" s="307"/>
    </row>
    <row r="48" spans="1:14" x14ac:dyDescent="0.25">
      <c r="A48" s="519" t="s">
        <v>78</v>
      </c>
      <c r="B48" s="519"/>
      <c r="C48" s="519"/>
      <c r="D48" s="307"/>
      <c r="E48" s="307"/>
      <c r="F48" s="307"/>
      <c r="G48" s="307"/>
      <c r="H48" s="307"/>
      <c r="I48" s="307"/>
      <c r="J48" s="79"/>
      <c r="K48" s="79"/>
      <c r="L48" s="79"/>
    </row>
    <row r="49" spans="1:14" x14ac:dyDescent="0.25">
      <c r="J49" s="79"/>
      <c r="K49" s="79"/>
    </row>
    <row r="50" spans="1:14" x14ac:dyDescent="0.25">
      <c r="J50" s="79"/>
      <c r="K50" s="79"/>
    </row>
    <row r="51" spans="1:14" x14ac:dyDescent="0.25">
      <c r="J51" s="79"/>
      <c r="K51" s="79"/>
    </row>
    <row r="52" spans="1:14" x14ac:dyDescent="0.25">
      <c r="J52" s="79"/>
      <c r="K52" s="79"/>
    </row>
    <row r="53" spans="1:14" x14ac:dyDescent="0.25">
      <c r="J53" s="79"/>
      <c r="K53" s="79"/>
    </row>
    <row r="54" spans="1:14" x14ac:dyDescent="0.25">
      <c r="J54" s="79"/>
      <c r="K54" s="79"/>
    </row>
    <row r="55" spans="1:14" x14ac:dyDescent="0.25">
      <c r="J55" s="79"/>
      <c r="K55" s="79"/>
    </row>
    <row r="56" spans="1:14" x14ac:dyDescent="0.25">
      <c r="J56" s="79"/>
      <c r="K56" s="79"/>
    </row>
    <row r="57" spans="1:14" x14ac:dyDescent="0.25">
      <c r="J57" s="79"/>
      <c r="K57" s="79"/>
    </row>
    <row r="58" spans="1:14" x14ac:dyDescent="0.25">
      <c r="D58" s="256"/>
      <c r="J58" s="79"/>
      <c r="K58" s="79"/>
    </row>
    <row r="59" spans="1:14" x14ac:dyDescent="0.25">
      <c r="J59" s="79"/>
      <c r="K59" s="79"/>
    </row>
    <row r="60" spans="1:14" x14ac:dyDescent="0.25">
      <c r="J60" s="79"/>
      <c r="K60" s="79"/>
    </row>
    <row r="61" spans="1:14" x14ac:dyDescent="0.25">
      <c r="J61" s="79"/>
      <c r="K61" s="79"/>
    </row>
    <row r="62" spans="1:14" x14ac:dyDescent="0.25">
      <c r="J62" s="79"/>
      <c r="K62" s="79"/>
    </row>
    <row r="63" spans="1:14" x14ac:dyDescent="0.25">
      <c r="A63" s="125" t="s">
        <v>284</v>
      </c>
      <c r="J63" s="79"/>
      <c r="K63" s="79"/>
      <c r="L63" s="159"/>
      <c r="M63" s="159"/>
      <c r="N63" s="159"/>
    </row>
    <row r="64" spans="1:14" x14ac:dyDescent="0.25">
      <c r="A64" s="63" t="s">
        <v>78</v>
      </c>
      <c r="J64" s="79"/>
      <c r="K64" s="79"/>
      <c r="L64" s="79"/>
    </row>
    <row r="65" spans="1:13" x14ac:dyDescent="0.25">
      <c r="J65" s="79"/>
      <c r="K65" s="79"/>
      <c r="L65" s="79"/>
    </row>
    <row r="66" spans="1:13" x14ac:dyDescent="0.25">
      <c r="J66" s="79"/>
      <c r="K66" s="79"/>
      <c r="L66" s="79"/>
    </row>
    <row r="67" spans="1:13" x14ac:dyDescent="0.25">
      <c r="J67" s="79"/>
      <c r="K67" s="79"/>
      <c r="L67" s="79"/>
    </row>
    <row r="68" spans="1:13" x14ac:dyDescent="0.25">
      <c r="J68" s="79"/>
      <c r="K68" s="79"/>
      <c r="L68" s="79"/>
    </row>
    <row r="69" spans="1:13" x14ac:dyDescent="0.25">
      <c r="J69" s="79"/>
      <c r="K69" s="79"/>
      <c r="L69" s="79"/>
    </row>
    <row r="70" spans="1:13" ht="21" customHeight="1" x14ac:dyDescent="0.25">
      <c r="J70" s="79"/>
      <c r="K70" s="79"/>
      <c r="L70" s="79"/>
    </row>
    <row r="71" spans="1:13" ht="21" customHeight="1" x14ac:dyDescent="0.25">
      <c r="J71" s="79"/>
      <c r="K71" s="79"/>
      <c r="L71" s="79"/>
    </row>
    <row r="72" spans="1:13" x14ac:dyDescent="0.25">
      <c r="J72" s="79"/>
      <c r="K72" s="79"/>
      <c r="L72" s="79"/>
    </row>
    <row r="73" spans="1:13" ht="15" customHeight="1" x14ac:dyDescent="0.25">
      <c r="J73" s="79"/>
      <c r="K73" s="79"/>
      <c r="L73" s="79"/>
    </row>
    <row r="74" spans="1:13" ht="21" customHeight="1" x14ac:dyDescent="0.25">
      <c r="J74" s="79"/>
      <c r="K74" s="79"/>
      <c r="L74" s="79"/>
    </row>
    <row r="75" spans="1:13" ht="21" customHeight="1" x14ac:dyDescent="0.25">
      <c r="J75" s="79"/>
      <c r="K75" s="79"/>
      <c r="L75" s="79"/>
      <c r="M75" s="310"/>
    </row>
    <row r="76" spans="1:13" x14ac:dyDescent="0.25">
      <c r="A76" s="125" t="s">
        <v>284</v>
      </c>
      <c r="J76" s="79"/>
      <c r="K76" s="79"/>
      <c r="L76" s="79"/>
      <c r="M76" s="310"/>
    </row>
    <row r="77" spans="1:13" x14ac:dyDescent="0.25">
      <c r="A77" s="63" t="s">
        <v>78</v>
      </c>
      <c r="J77" s="79"/>
      <c r="K77" s="79"/>
      <c r="L77" s="79"/>
      <c r="M77" s="310"/>
    </row>
    <row r="78" spans="1:13" x14ac:dyDescent="0.25">
      <c r="J78" s="79"/>
      <c r="K78" s="79"/>
      <c r="L78" s="79"/>
      <c r="M78" s="310"/>
    </row>
    <row r="79" spans="1:13" x14ac:dyDescent="0.25">
      <c r="J79" s="79"/>
      <c r="K79" s="79"/>
      <c r="L79" s="79"/>
      <c r="M79" s="310"/>
    </row>
    <row r="80" spans="1:13" x14ac:dyDescent="0.25">
      <c r="J80" s="79"/>
      <c r="K80" s="79"/>
      <c r="L80" s="79"/>
      <c r="M80" s="310"/>
    </row>
    <row r="81" spans="1:13" x14ac:dyDescent="0.25">
      <c r="J81" s="79"/>
      <c r="K81" s="79"/>
      <c r="L81" s="79"/>
      <c r="M81" s="310"/>
    </row>
    <row r="82" spans="1:13" x14ac:dyDescent="0.25">
      <c r="J82" s="79"/>
      <c r="K82" s="79"/>
      <c r="L82" s="79"/>
      <c r="M82" s="310"/>
    </row>
    <row r="83" spans="1:13" ht="15" customHeight="1" x14ac:dyDescent="0.25">
      <c r="J83" s="79"/>
      <c r="K83" s="79"/>
      <c r="L83" s="79"/>
    </row>
    <row r="84" spans="1:13" x14ac:dyDescent="0.25">
      <c r="J84" s="79"/>
      <c r="K84" s="79"/>
      <c r="L84" s="79"/>
    </row>
    <row r="85" spans="1:13" x14ac:dyDescent="0.25">
      <c r="J85" s="79"/>
      <c r="K85" s="79"/>
      <c r="L85" s="79"/>
    </row>
    <row r="86" spans="1:13" x14ac:dyDescent="0.25">
      <c r="J86" s="79"/>
      <c r="K86" s="79"/>
      <c r="L86" s="79"/>
    </row>
    <row r="87" spans="1:13" x14ac:dyDescent="0.25">
      <c r="J87" s="79"/>
      <c r="K87" s="79"/>
      <c r="L87" s="79"/>
    </row>
    <row r="88" spans="1:13" x14ac:dyDescent="0.25">
      <c r="J88" s="79"/>
      <c r="K88" s="79"/>
      <c r="L88" s="79"/>
    </row>
    <row r="89" spans="1:13" ht="15" customHeight="1" x14ac:dyDescent="0.25">
      <c r="J89" s="79"/>
      <c r="K89" s="79"/>
      <c r="L89" s="79"/>
    </row>
    <row r="90" spans="1:13" x14ac:dyDescent="0.25">
      <c r="A90" s="125" t="s">
        <v>284</v>
      </c>
      <c r="J90" s="79"/>
      <c r="K90" s="79"/>
      <c r="L90" s="79"/>
    </row>
    <row r="91" spans="1:13" x14ac:dyDescent="0.25">
      <c r="A91" s="63" t="s">
        <v>78</v>
      </c>
    </row>
  </sheetData>
  <mergeCells count="10">
    <mergeCell ref="B3:D3"/>
    <mergeCell ref="H3:J3"/>
    <mergeCell ref="A8:C8"/>
    <mergeCell ref="G11:I11"/>
    <mergeCell ref="A11:F11"/>
    <mergeCell ref="A48:C48"/>
    <mergeCell ref="A37:C37"/>
    <mergeCell ref="B13:F13"/>
    <mergeCell ref="H13:J13"/>
    <mergeCell ref="A40:F40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48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91"/>
  <sheetViews>
    <sheetView showGridLines="0" topLeftCell="A19" zoomScaleNormal="100" workbookViewId="0">
      <selection activeCell="L8" sqref="L8"/>
    </sheetView>
  </sheetViews>
  <sheetFormatPr defaultRowHeight="15" x14ac:dyDescent="0.25"/>
  <cols>
    <col min="1" max="1" width="15.28515625" customWidth="1"/>
    <col min="5" max="5" width="0.85546875" customWidth="1"/>
    <col min="6" max="6" width="9.140625" customWidth="1"/>
    <col min="7" max="7" width="0.85546875" style="249" customWidth="1"/>
    <col min="10" max="10" width="9.140625" customWidth="1"/>
  </cols>
  <sheetData>
    <row r="1" spans="1:10" x14ac:dyDescent="0.25">
      <c r="A1" s="47" t="s">
        <v>304</v>
      </c>
      <c r="B1" s="47"/>
      <c r="C1" s="47"/>
      <c r="D1" s="47"/>
      <c r="E1" s="47"/>
      <c r="F1" s="47"/>
      <c r="G1" s="47"/>
      <c r="H1" s="47"/>
      <c r="I1" s="79"/>
    </row>
    <row r="2" spans="1:10" ht="15.75" thickBot="1" x14ac:dyDescent="0.3">
      <c r="A2" s="78"/>
      <c r="B2" s="78"/>
      <c r="C2" s="82"/>
      <c r="D2" s="78"/>
      <c r="E2" s="78"/>
      <c r="F2" s="78"/>
      <c r="G2" s="247"/>
      <c r="H2" s="78"/>
      <c r="I2" s="78"/>
    </row>
    <row r="3" spans="1:10" ht="15" customHeight="1" x14ac:dyDescent="0.25">
      <c r="A3" s="85"/>
      <c r="B3" s="518" t="s">
        <v>19</v>
      </c>
      <c r="C3" s="518"/>
      <c r="D3" s="518"/>
      <c r="F3" s="356" t="s">
        <v>20</v>
      </c>
      <c r="G3" s="255"/>
      <c r="H3" s="521" t="s">
        <v>274</v>
      </c>
      <c r="I3" s="521"/>
      <c r="J3" s="521"/>
    </row>
    <row r="4" spans="1:10" x14ac:dyDescent="0.25">
      <c r="A4" s="36"/>
      <c r="B4" s="244" t="s">
        <v>17</v>
      </c>
      <c r="C4" s="244" t="s">
        <v>270</v>
      </c>
      <c r="D4" s="244" t="s">
        <v>271</v>
      </c>
      <c r="E4" s="65"/>
      <c r="F4" s="244"/>
      <c r="G4" s="244"/>
      <c r="H4" s="244" t="s">
        <v>17</v>
      </c>
      <c r="I4" s="244" t="s">
        <v>270</v>
      </c>
      <c r="J4" s="244" t="s">
        <v>271</v>
      </c>
    </row>
    <row r="5" spans="1:10" x14ac:dyDescent="0.25">
      <c r="A5" s="84" t="s">
        <v>46</v>
      </c>
      <c r="B5" s="38">
        <v>14865</v>
      </c>
      <c r="C5" s="38">
        <v>7866</v>
      </c>
      <c r="D5" s="38">
        <v>6999</v>
      </c>
      <c r="F5" s="38">
        <v>5767</v>
      </c>
      <c r="G5" s="38"/>
      <c r="H5" s="84">
        <v>38.799999999999997</v>
      </c>
      <c r="I5" s="84">
        <v>37.5</v>
      </c>
      <c r="J5" s="29">
        <v>40.200000000000003</v>
      </c>
    </row>
    <row r="6" spans="1:10" ht="15" customHeight="1" x14ac:dyDescent="0.25">
      <c r="A6" s="85" t="s">
        <v>16</v>
      </c>
      <c r="B6" s="39">
        <v>2431</v>
      </c>
      <c r="C6" s="39">
        <v>1356</v>
      </c>
      <c r="D6" s="39">
        <v>1075</v>
      </c>
      <c r="F6" s="39">
        <v>875</v>
      </c>
      <c r="G6" s="39"/>
      <c r="H6" s="26">
        <v>36</v>
      </c>
      <c r="I6" s="85">
        <v>38.200000000000003</v>
      </c>
      <c r="J6" s="26">
        <v>33.200000000000003</v>
      </c>
    </row>
    <row r="7" spans="1:10" ht="15.75" thickBot="1" x14ac:dyDescent="0.3">
      <c r="A7" s="40" t="s">
        <v>269</v>
      </c>
      <c r="B7" s="41">
        <v>12434</v>
      </c>
      <c r="C7" s="41">
        <v>6510</v>
      </c>
      <c r="D7" s="41">
        <v>5924</v>
      </c>
      <c r="E7" s="78"/>
      <c r="F7" s="41">
        <v>4892</v>
      </c>
      <c r="G7" s="41"/>
      <c r="H7" s="40">
        <v>39.299999999999997</v>
      </c>
      <c r="I7" s="40">
        <v>37.4</v>
      </c>
      <c r="J7" s="40">
        <v>41.5</v>
      </c>
    </row>
    <row r="8" spans="1:10" x14ac:dyDescent="0.25">
      <c r="A8" s="519" t="s">
        <v>291</v>
      </c>
      <c r="B8" s="519"/>
      <c r="C8" s="519"/>
      <c r="D8" s="79"/>
      <c r="E8" s="79"/>
      <c r="F8" s="79"/>
      <c r="H8" s="79"/>
      <c r="I8" s="79"/>
    </row>
    <row r="9" spans="1:10" x14ac:dyDescent="0.25">
      <c r="A9" s="79"/>
      <c r="B9" s="79"/>
      <c r="C9" s="79"/>
      <c r="D9" s="79"/>
      <c r="E9" s="79"/>
      <c r="F9" s="79"/>
      <c r="H9" s="79"/>
      <c r="I9" s="79"/>
    </row>
    <row r="11" spans="1:10" x14ac:dyDescent="0.25">
      <c r="A11" s="517" t="s">
        <v>292</v>
      </c>
      <c r="B11" s="517"/>
      <c r="C11" s="517"/>
      <c r="D11" s="517"/>
      <c r="E11" s="517"/>
      <c r="F11" s="517"/>
      <c r="G11" s="517"/>
      <c r="H11" s="517"/>
      <c r="I11" s="517"/>
    </row>
    <row r="12" spans="1:10" ht="15.75" thickBot="1" x14ac:dyDescent="0.3">
      <c r="A12" s="18"/>
      <c r="B12" s="14"/>
      <c r="C12" s="14"/>
      <c r="D12" s="4"/>
      <c r="E12" s="78"/>
      <c r="F12" s="79"/>
      <c r="H12" s="79"/>
      <c r="I12" s="77"/>
    </row>
    <row r="13" spans="1:10" x14ac:dyDescent="0.25">
      <c r="A13" s="85" t="s">
        <v>0</v>
      </c>
      <c r="B13" s="521" t="s">
        <v>26</v>
      </c>
      <c r="C13" s="521"/>
      <c r="D13" s="521"/>
      <c r="E13" s="34"/>
      <c r="F13" s="521" t="s">
        <v>275</v>
      </c>
      <c r="G13" s="521"/>
      <c r="H13" s="521"/>
      <c r="I13" s="34"/>
    </row>
    <row r="14" spans="1:10" ht="24" customHeight="1" x14ac:dyDescent="0.25">
      <c r="A14" s="278"/>
      <c r="B14" s="50" t="s">
        <v>17</v>
      </c>
      <c r="C14" s="51" t="s">
        <v>71</v>
      </c>
      <c r="D14" s="51" t="s">
        <v>73</v>
      </c>
      <c r="E14" s="94"/>
      <c r="F14" s="51" t="s">
        <v>71</v>
      </c>
      <c r="G14" s="51"/>
      <c r="H14" s="51" t="s">
        <v>73</v>
      </c>
      <c r="I14" s="79"/>
    </row>
    <row r="15" spans="1:10" x14ac:dyDescent="0.25">
      <c r="A15" s="42" t="s">
        <v>1</v>
      </c>
      <c r="B15" s="43">
        <v>377</v>
      </c>
      <c r="C15" s="85">
        <v>373</v>
      </c>
      <c r="D15" s="85">
        <v>4</v>
      </c>
      <c r="E15" s="59"/>
      <c r="F15" s="26">
        <v>98.938992042440319</v>
      </c>
      <c r="G15" s="26"/>
      <c r="H15" s="26">
        <v>1.0610079575596816</v>
      </c>
      <c r="I15" s="79"/>
    </row>
    <row r="16" spans="1:10" ht="15" customHeight="1" x14ac:dyDescent="0.25">
      <c r="A16" s="42" t="s">
        <v>2</v>
      </c>
      <c r="B16" s="43">
        <v>231</v>
      </c>
      <c r="C16" s="85">
        <v>227</v>
      </c>
      <c r="D16" s="85">
        <v>4</v>
      </c>
      <c r="E16" s="59"/>
      <c r="F16" s="26">
        <v>98.268398268398272</v>
      </c>
      <c r="G16" s="26"/>
      <c r="H16" s="26">
        <v>1.7316017316017316</v>
      </c>
      <c r="I16" s="79"/>
    </row>
    <row r="17" spans="1:9" x14ac:dyDescent="0.25">
      <c r="A17" s="42" t="s">
        <v>3</v>
      </c>
      <c r="B17" s="43">
        <v>552</v>
      </c>
      <c r="C17" s="85">
        <v>537</v>
      </c>
      <c r="D17" s="85">
        <v>15</v>
      </c>
      <c r="E17" s="59"/>
      <c r="F17" s="26">
        <v>97.282608695652172</v>
      </c>
      <c r="G17" s="26"/>
      <c r="H17" s="26">
        <v>2.7173913043478262</v>
      </c>
      <c r="I17" s="79"/>
    </row>
    <row r="18" spans="1:9" x14ac:dyDescent="0.25">
      <c r="A18" s="42" t="s">
        <v>4</v>
      </c>
      <c r="B18" s="43">
        <v>387</v>
      </c>
      <c r="C18" s="85">
        <v>382</v>
      </c>
      <c r="D18" s="85">
        <v>5</v>
      </c>
      <c r="E18" s="59"/>
      <c r="F18" s="26">
        <v>98.708010335917322</v>
      </c>
      <c r="G18" s="26"/>
      <c r="H18" s="26">
        <v>1.2919896640826873</v>
      </c>
      <c r="I18" s="79"/>
    </row>
    <row r="19" spans="1:9" x14ac:dyDescent="0.25">
      <c r="A19" s="42" t="s">
        <v>5</v>
      </c>
      <c r="B19" s="43">
        <v>179</v>
      </c>
      <c r="C19" s="85">
        <v>178</v>
      </c>
      <c r="D19" s="85">
        <v>1</v>
      </c>
      <c r="E19" s="59"/>
      <c r="F19" s="26">
        <v>99.441340782122893</v>
      </c>
      <c r="G19" s="26"/>
      <c r="H19" s="26">
        <v>0.55865921787709494</v>
      </c>
      <c r="I19" s="79"/>
    </row>
    <row r="20" spans="1:9" x14ac:dyDescent="0.25">
      <c r="A20" s="42" t="s">
        <v>6</v>
      </c>
      <c r="B20" s="43">
        <v>307</v>
      </c>
      <c r="C20" s="85">
        <v>301</v>
      </c>
      <c r="D20" s="85">
        <v>6</v>
      </c>
      <c r="E20" s="59"/>
      <c r="F20" s="26">
        <v>98.045602605863195</v>
      </c>
      <c r="G20" s="26"/>
      <c r="H20" s="26">
        <v>1.9543973941368076</v>
      </c>
      <c r="I20" s="79"/>
    </row>
    <row r="21" spans="1:9" x14ac:dyDescent="0.25">
      <c r="A21" s="42" t="s">
        <v>7</v>
      </c>
      <c r="B21" s="43">
        <v>810</v>
      </c>
      <c r="C21" s="85">
        <v>751</v>
      </c>
      <c r="D21" s="85">
        <v>59</v>
      </c>
      <c r="E21" s="59"/>
      <c r="F21" s="26">
        <v>92.716049382716051</v>
      </c>
      <c r="G21" s="26"/>
      <c r="H21" s="26">
        <v>7.2839506172839501</v>
      </c>
      <c r="I21" s="79"/>
    </row>
    <row r="22" spans="1:9" x14ac:dyDescent="0.25">
      <c r="A22" s="42" t="s">
        <v>8</v>
      </c>
      <c r="B22" s="43">
        <v>283</v>
      </c>
      <c r="C22" s="85">
        <v>273</v>
      </c>
      <c r="D22" s="95">
        <v>10</v>
      </c>
      <c r="E22" s="59"/>
      <c r="F22" s="26">
        <v>96.466431095406364</v>
      </c>
      <c r="G22" s="26"/>
      <c r="H22" s="26">
        <v>3.5335689045936398</v>
      </c>
      <c r="I22" s="79"/>
    </row>
    <row r="23" spans="1:9" x14ac:dyDescent="0.25">
      <c r="A23" s="42" t="s">
        <v>9</v>
      </c>
      <c r="B23" s="43">
        <v>166</v>
      </c>
      <c r="C23" s="85">
        <v>163</v>
      </c>
      <c r="D23" s="85">
        <v>3</v>
      </c>
      <c r="E23" s="59"/>
      <c r="F23" s="26">
        <v>98.192771084337352</v>
      </c>
      <c r="G23" s="26"/>
      <c r="H23" s="26">
        <v>1.8072289156626504</v>
      </c>
      <c r="I23" s="79"/>
    </row>
    <row r="24" spans="1:9" x14ac:dyDescent="0.25">
      <c r="A24" s="42" t="s">
        <v>10</v>
      </c>
      <c r="B24" s="43">
        <v>284</v>
      </c>
      <c r="C24" s="85">
        <v>281</v>
      </c>
      <c r="D24" s="85">
        <v>3</v>
      </c>
      <c r="E24" s="59"/>
      <c r="F24" s="26">
        <v>98.943661971830991</v>
      </c>
      <c r="G24" s="26"/>
      <c r="H24" s="26">
        <v>1.056338028169014</v>
      </c>
      <c r="I24" s="79"/>
    </row>
    <row r="25" spans="1:9" x14ac:dyDescent="0.25">
      <c r="A25" s="42" t="s">
        <v>11</v>
      </c>
      <c r="B25" s="43">
        <v>100</v>
      </c>
      <c r="C25" s="85">
        <v>98</v>
      </c>
      <c r="D25" s="95">
        <v>2</v>
      </c>
      <c r="E25" s="59"/>
      <c r="F25" s="26">
        <v>98</v>
      </c>
      <c r="G25" s="26"/>
      <c r="H25" s="26">
        <v>2</v>
      </c>
      <c r="I25" s="79"/>
    </row>
    <row r="26" spans="1:9" x14ac:dyDescent="0.25">
      <c r="A26" s="42" t="s">
        <v>12</v>
      </c>
      <c r="B26" s="43">
        <v>475</v>
      </c>
      <c r="C26" s="85">
        <v>446</v>
      </c>
      <c r="D26" s="85">
        <v>29</v>
      </c>
      <c r="E26" s="59"/>
      <c r="F26" s="26">
        <v>93.89473684210526</v>
      </c>
      <c r="G26" s="26"/>
      <c r="H26" s="26">
        <v>6.1052631578947363</v>
      </c>
      <c r="I26" s="79"/>
    </row>
    <row r="27" spans="1:9" x14ac:dyDescent="0.25">
      <c r="A27" s="42" t="s">
        <v>13</v>
      </c>
      <c r="B27" s="43">
        <v>117</v>
      </c>
      <c r="C27" s="85">
        <v>117</v>
      </c>
      <c r="D27" s="113" t="s">
        <v>281</v>
      </c>
      <c r="E27" s="59"/>
      <c r="F27" s="26">
        <v>100</v>
      </c>
      <c r="G27" s="26"/>
      <c r="H27" s="27" t="s">
        <v>281</v>
      </c>
      <c r="I27" s="79"/>
    </row>
    <row r="28" spans="1:9" x14ac:dyDescent="0.25">
      <c r="A28" s="42" t="s">
        <v>14</v>
      </c>
      <c r="B28" s="43">
        <v>335</v>
      </c>
      <c r="C28" s="85">
        <v>278</v>
      </c>
      <c r="D28" s="85">
        <v>57</v>
      </c>
      <c r="E28" s="59"/>
      <c r="F28" s="26">
        <v>82.985074626865668</v>
      </c>
      <c r="G28" s="26"/>
      <c r="H28" s="26">
        <v>17.014925373134329</v>
      </c>
      <c r="I28" s="79"/>
    </row>
    <row r="29" spans="1:9" x14ac:dyDescent="0.25">
      <c r="A29" s="42" t="s">
        <v>15</v>
      </c>
      <c r="B29" s="43">
        <v>195</v>
      </c>
      <c r="C29" s="42">
        <v>191</v>
      </c>
      <c r="D29" s="42">
        <v>4</v>
      </c>
      <c r="E29" s="59"/>
      <c r="F29" s="26">
        <v>97.948717948717942</v>
      </c>
      <c r="G29" s="26"/>
      <c r="H29" s="26">
        <v>2.0512820512820511</v>
      </c>
      <c r="I29" s="79"/>
    </row>
    <row r="30" spans="1:9" x14ac:dyDescent="0.25">
      <c r="A30" s="42" t="s">
        <v>16</v>
      </c>
      <c r="B30" s="43">
        <v>834</v>
      </c>
      <c r="C30" s="42">
        <v>813</v>
      </c>
      <c r="D30" s="42">
        <v>21</v>
      </c>
      <c r="E30" s="59"/>
      <c r="F30" s="26">
        <v>97.482014388489219</v>
      </c>
      <c r="G30" s="26"/>
      <c r="H30" s="26">
        <v>2.5179856115107913</v>
      </c>
      <c r="I30" s="79"/>
    </row>
    <row r="31" spans="1:9" ht="21" customHeight="1" x14ac:dyDescent="0.25">
      <c r="A31" s="42" t="s">
        <v>269</v>
      </c>
      <c r="B31" s="43">
        <v>4798</v>
      </c>
      <c r="C31" s="43">
        <v>4596</v>
      </c>
      <c r="D31" s="110">
        <v>202</v>
      </c>
      <c r="E31" s="59"/>
      <c r="F31" s="26">
        <v>95.789912463526477</v>
      </c>
      <c r="G31" s="26"/>
      <c r="H31" s="26">
        <v>4.2100875364735311</v>
      </c>
      <c r="I31" s="79"/>
    </row>
    <row r="32" spans="1:9" ht="15" customHeight="1" x14ac:dyDescent="0.25">
      <c r="A32" s="42" t="s">
        <v>277</v>
      </c>
      <c r="B32" s="43">
        <v>3273</v>
      </c>
      <c r="C32" s="43">
        <v>3097</v>
      </c>
      <c r="D32" s="43">
        <v>176</v>
      </c>
      <c r="E32" s="59"/>
      <c r="F32" s="26">
        <v>94.622670333027799</v>
      </c>
      <c r="G32" s="26"/>
      <c r="H32" s="26">
        <v>5.3773296669721971</v>
      </c>
      <c r="I32" s="79"/>
    </row>
    <row r="33" spans="1:11" ht="15" customHeight="1" x14ac:dyDescent="0.25">
      <c r="A33" s="42" t="s">
        <v>44</v>
      </c>
      <c r="B33" s="43">
        <v>1525</v>
      </c>
      <c r="C33" s="43">
        <v>1499</v>
      </c>
      <c r="D33" s="43">
        <v>26</v>
      </c>
      <c r="E33" s="59"/>
      <c r="F33" s="26">
        <v>98.295081967213122</v>
      </c>
      <c r="G33" s="26"/>
      <c r="H33" s="26">
        <v>1.7049180327868854</v>
      </c>
      <c r="I33" s="79"/>
    </row>
    <row r="34" spans="1:11" ht="15" customHeight="1" thickBot="1" x14ac:dyDescent="0.3">
      <c r="A34" s="44" t="s">
        <v>46</v>
      </c>
      <c r="B34" s="45">
        <v>5632</v>
      </c>
      <c r="C34" s="45">
        <v>5409</v>
      </c>
      <c r="D34" s="45">
        <v>223</v>
      </c>
      <c r="E34" s="100"/>
      <c r="F34" s="58">
        <v>96.040482954545453</v>
      </c>
      <c r="G34" s="58"/>
      <c r="H34" s="58">
        <v>3.9595170454545454</v>
      </c>
      <c r="I34" s="79"/>
    </row>
    <row r="35" spans="1:11" ht="15" customHeight="1" x14ac:dyDescent="0.25">
      <c r="A35" s="125" t="s">
        <v>279</v>
      </c>
      <c r="D35" s="15"/>
      <c r="E35" s="15"/>
      <c r="F35" s="79"/>
      <c r="H35" s="79"/>
      <c r="I35" s="79"/>
    </row>
    <row r="36" spans="1:11" x14ac:dyDescent="0.25">
      <c r="A36" s="519" t="s">
        <v>469</v>
      </c>
      <c r="B36" s="519"/>
      <c r="C36" s="519"/>
    </row>
    <row r="37" spans="1:11" ht="15" customHeight="1" x14ac:dyDescent="0.25"/>
    <row r="38" spans="1:11" x14ac:dyDescent="0.25">
      <c r="J38" s="272"/>
    </row>
    <row r="39" spans="1:11" x14ac:dyDescent="0.25">
      <c r="A39" s="517" t="s">
        <v>293</v>
      </c>
      <c r="B39" s="517"/>
      <c r="C39" s="517"/>
      <c r="D39" s="517"/>
      <c r="E39" s="76"/>
      <c r="F39" s="76"/>
      <c r="G39" s="248"/>
      <c r="H39" s="79"/>
      <c r="I39" s="79"/>
      <c r="J39" s="272"/>
      <c r="K39" s="79"/>
    </row>
    <row r="40" spans="1:11" ht="15.75" thickBot="1" x14ac:dyDescent="0.3">
      <c r="A40" s="82"/>
      <c r="B40" s="82"/>
      <c r="C40" s="82"/>
      <c r="D40" s="282"/>
      <c r="E40" s="282"/>
      <c r="F40" s="282"/>
      <c r="G40" s="282"/>
      <c r="H40" s="273"/>
      <c r="I40" s="79"/>
      <c r="J40" s="272"/>
      <c r="K40" s="79"/>
    </row>
    <row r="41" spans="1:11" x14ac:dyDescent="0.25">
      <c r="A41" s="91" t="s">
        <v>85</v>
      </c>
      <c r="B41" s="91"/>
      <c r="C41" s="96"/>
      <c r="D41" s="91" t="s">
        <v>360</v>
      </c>
      <c r="E41" s="96"/>
      <c r="F41" s="281" t="s">
        <v>26</v>
      </c>
      <c r="G41" s="96"/>
      <c r="H41" s="281" t="s">
        <v>275</v>
      </c>
      <c r="I41" s="91"/>
      <c r="J41" s="272"/>
      <c r="K41" s="79"/>
    </row>
    <row r="42" spans="1:11" x14ac:dyDescent="0.25">
      <c r="A42" s="109" t="s">
        <v>531</v>
      </c>
      <c r="B42" s="108"/>
      <c r="F42" s="38">
        <v>5452</v>
      </c>
      <c r="G42"/>
      <c r="H42" s="29">
        <v>95.985915492957758</v>
      </c>
      <c r="I42" s="109" t="s">
        <v>282</v>
      </c>
      <c r="J42" s="272"/>
      <c r="K42" s="79"/>
    </row>
    <row r="43" spans="1:11" x14ac:dyDescent="0.25">
      <c r="A43" s="108" t="s">
        <v>533</v>
      </c>
      <c r="B43" s="108"/>
      <c r="D43" s="284" t="s">
        <v>39</v>
      </c>
      <c r="F43" s="39">
        <v>228</v>
      </c>
      <c r="G43"/>
      <c r="H43" s="26">
        <v>4.0140845070422539</v>
      </c>
      <c r="I43" s="110"/>
      <c r="J43" s="272"/>
      <c r="K43" s="79"/>
    </row>
    <row r="44" spans="1:11" ht="15.75" thickBot="1" x14ac:dyDescent="0.3">
      <c r="A44" s="44" t="s">
        <v>320</v>
      </c>
      <c r="B44" s="40"/>
      <c r="C44" s="273"/>
      <c r="D44" s="273"/>
      <c r="E44" s="273"/>
      <c r="F44" s="45">
        <v>5680</v>
      </c>
      <c r="G44" s="273"/>
      <c r="H44" s="58">
        <v>100.00000000000001</v>
      </c>
      <c r="I44" s="280"/>
      <c r="J44" s="272"/>
      <c r="K44" s="79"/>
    </row>
    <row r="45" spans="1:11" x14ac:dyDescent="0.25">
      <c r="A45" s="276" t="s">
        <v>382</v>
      </c>
      <c r="J45" s="272"/>
    </row>
    <row r="46" spans="1:11" x14ac:dyDescent="0.25">
      <c r="A46" s="519" t="s">
        <v>285</v>
      </c>
      <c r="B46" s="519"/>
      <c r="C46" s="519"/>
      <c r="D46" s="519"/>
      <c r="E46" s="519"/>
      <c r="F46" s="519"/>
      <c r="G46" s="519"/>
      <c r="H46" s="519"/>
      <c r="I46" s="519"/>
      <c r="J46" s="519"/>
      <c r="K46" s="519"/>
    </row>
    <row r="52" spans="1:1" ht="15" customHeight="1" x14ac:dyDescent="0.25"/>
    <row r="62" spans="1:1" x14ac:dyDescent="0.25">
      <c r="A62" s="125" t="s">
        <v>284</v>
      </c>
    </row>
    <row r="63" spans="1:1" x14ac:dyDescent="0.25">
      <c r="A63" s="63" t="s">
        <v>469</v>
      </c>
    </row>
    <row r="69" spans="1:1" ht="15" customHeight="1" x14ac:dyDescent="0.25"/>
    <row r="70" spans="1:1" ht="15" customHeight="1" x14ac:dyDescent="0.25"/>
    <row r="73" spans="1:1" ht="15" customHeight="1" x14ac:dyDescent="0.25"/>
    <row r="76" spans="1:1" x14ac:dyDescent="0.25">
      <c r="A76" s="125" t="s">
        <v>284</v>
      </c>
    </row>
    <row r="77" spans="1:1" x14ac:dyDescent="0.25">
      <c r="A77" s="63" t="s">
        <v>469</v>
      </c>
    </row>
    <row r="81" spans="1:1" ht="15" customHeight="1" x14ac:dyDescent="0.25"/>
    <row r="89" spans="1:1" ht="15" customHeight="1" x14ac:dyDescent="0.25"/>
    <row r="90" spans="1:1" x14ac:dyDescent="0.25">
      <c r="A90" s="125" t="s">
        <v>284</v>
      </c>
    </row>
    <row r="91" spans="1:1" x14ac:dyDescent="0.25">
      <c r="A91" s="63" t="s">
        <v>469</v>
      </c>
    </row>
  </sheetData>
  <mergeCells count="9">
    <mergeCell ref="A46:K46"/>
    <mergeCell ref="A36:C36"/>
    <mergeCell ref="H3:J3"/>
    <mergeCell ref="B3:D3"/>
    <mergeCell ref="A8:C8"/>
    <mergeCell ref="B13:D13"/>
    <mergeCell ref="F13:H13"/>
    <mergeCell ref="A39:D39"/>
    <mergeCell ref="A11:I11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48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92"/>
  <sheetViews>
    <sheetView showGridLines="0" topLeftCell="A28" zoomScaleNormal="100" workbookViewId="0">
      <selection activeCell="L8" sqref="L8"/>
    </sheetView>
  </sheetViews>
  <sheetFormatPr defaultRowHeight="15" x14ac:dyDescent="0.25"/>
  <cols>
    <col min="1" max="1" width="15.28515625" style="69" customWidth="1"/>
    <col min="2" max="4" width="9.140625" style="69"/>
    <col min="5" max="5" width="0.85546875" style="69" customWidth="1"/>
    <col min="6" max="6" width="9.140625" style="69" customWidth="1"/>
    <col min="7" max="7" width="0.85546875" style="249" customWidth="1"/>
    <col min="8" max="11" width="9.140625" style="69"/>
    <col min="12" max="14" width="9.140625" style="119"/>
  </cols>
  <sheetData>
    <row r="1" spans="1:15" x14ac:dyDescent="0.25">
      <c r="A1" s="47" t="s">
        <v>303</v>
      </c>
      <c r="B1" s="47"/>
      <c r="C1" s="47"/>
      <c r="D1" s="47"/>
      <c r="E1" s="47"/>
      <c r="F1" s="47"/>
      <c r="G1" s="47"/>
      <c r="H1" s="47"/>
      <c r="I1" s="47"/>
      <c r="L1" s="69"/>
      <c r="M1" s="69"/>
      <c r="N1" s="69"/>
    </row>
    <row r="2" spans="1:15" ht="15.75" thickBot="1" x14ac:dyDescent="0.3">
      <c r="A2" s="67"/>
      <c r="B2" s="67"/>
      <c r="C2" s="71"/>
      <c r="D2" s="67"/>
      <c r="E2" s="67"/>
      <c r="F2" s="67"/>
      <c r="G2" s="247"/>
      <c r="H2" s="67"/>
      <c r="I2" s="67"/>
      <c r="J2" s="67"/>
      <c r="K2" s="450"/>
      <c r="L2" s="463"/>
      <c r="M2" s="463"/>
      <c r="N2" s="463"/>
      <c r="O2" s="451"/>
    </row>
    <row r="3" spans="1:15" ht="15" customHeight="1" x14ac:dyDescent="0.25">
      <c r="A3" s="75"/>
      <c r="B3" s="518" t="s">
        <v>19</v>
      </c>
      <c r="C3" s="518"/>
      <c r="D3" s="518"/>
      <c r="E3" s="34"/>
      <c r="F3" s="256" t="s">
        <v>20</v>
      </c>
      <c r="G3" s="255"/>
      <c r="H3" s="518" t="s">
        <v>274</v>
      </c>
      <c r="I3" s="518"/>
      <c r="J3" s="518"/>
      <c r="K3" s="34"/>
      <c r="L3" s="81"/>
      <c r="M3" s="81"/>
      <c r="N3" s="81"/>
    </row>
    <row r="4" spans="1:15" x14ac:dyDescent="0.25">
      <c r="A4" s="36"/>
      <c r="B4" s="244" t="s">
        <v>17</v>
      </c>
      <c r="C4" s="244" t="s">
        <v>270</v>
      </c>
      <c r="D4" s="244" t="s">
        <v>271</v>
      </c>
      <c r="E4" s="244"/>
      <c r="F4" s="244"/>
      <c r="G4" s="244"/>
      <c r="H4" s="244" t="s">
        <v>17</v>
      </c>
      <c r="I4" s="244" t="s">
        <v>270</v>
      </c>
      <c r="J4" s="244" t="s">
        <v>271</v>
      </c>
      <c r="L4" s="81"/>
      <c r="M4" s="83"/>
      <c r="N4" s="86"/>
    </row>
    <row r="5" spans="1:15" x14ac:dyDescent="0.25">
      <c r="A5" s="74" t="s">
        <v>46</v>
      </c>
      <c r="B5" s="38">
        <v>14190</v>
      </c>
      <c r="C5" s="38">
        <v>7498</v>
      </c>
      <c r="D5" s="38">
        <v>6692</v>
      </c>
      <c r="E5" s="38"/>
      <c r="F5" s="38">
        <v>4700</v>
      </c>
      <c r="G5" s="38"/>
      <c r="H5" s="74">
        <v>33.1</v>
      </c>
      <c r="I5" s="74">
        <v>29.7</v>
      </c>
      <c r="J5" s="29">
        <v>37</v>
      </c>
      <c r="L5" s="80"/>
      <c r="M5" s="86"/>
      <c r="N5" s="86"/>
    </row>
    <row r="6" spans="1:15" ht="16.5" customHeight="1" x14ac:dyDescent="0.25">
      <c r="A6" s="75" t="s">
        <v>16</v>
      </c>
      <c r="B6" s="39">
        <v>2301</v>
      </c>
      <c r="C6" s="39">
        <v>1277</v>
      </c>
      <c r="D6" s="39">
        <v>1024</v>
      </c>
      <c r="E6" s="39"/>
      <c r="F6" s="39">
        <v>845</v>
      </c>
      <c r="G6" s="39"/>
      <c r="H6" s="75">
        <v>36.700000000000003</v>
      </c>
      <c r="I6" s="75">
        <v>36.1</v>
      </c>
      <c r="J6" s="26">
        <v>37.5</v>
      </c>
      <c r="L6" s="80"/>
      <c r="M6" s="77"/>
      <c r="N6" s="77"/>
    </row>
    <row r="7" spans="1:15" ht="15.75" thickBot="1" x14ac:dyDescent="0.3">
      <c r="A7" s="40" t="s">
        <v>269</v>
      </c>
      <c r="B7" s="41">
        <v>11889</v>
      </c>
      <c r="C7" s="41">
        <v>6221</v>
      </c>
      <c r="D7" s="41">
        <v>5668</v>
      </c>
      <c r="E7" s="41"/>
      <c r="F7" s="41">
        <v>3855</v>
      </c>
      <c r="G7" s="41"/>
      <c r="H7" s="40">
        <v>32.4</v>
      </c>
      <c r="I7" s="40">
        <v>28.3</v>
      </c>
      <c r="J7" s="40">
        <v>36.9</v>
      </c>
      <c r="L7" s="80"/>
      <c r="M7" s="77"/>
      <c r="N7" s="77"/>
    </row>
    <row r="8" spans="1:15" x14ac:dyDescent="0.25">
      <c r="A8" s="519" t="s">
        <v>76</v>
      </c>
      <c r="B8" s="519"/>
      <c r="C8" s="519"/>
      <c r="L8" s="80"/>
      <c r="M8" s="77"/>
      <c r="N8" s="77"/>
    </row>
    <row r="9" spans="1:15" x14ac:dyDescent="0.25">
      <c r="L9" s="80"/>
      <c r="M9" s="77"/>
      <c r="N9" s="77"/>
    </row>
    <row r="10" spans="1:15" x14ac:dyDescent="0.25">
      <c r="A10" s="70"/>
      <c r="B10" s="70"/>
      <c r="C10" s="70"/>
      <c r="L10" s="80"/>
      <c r="M10" s="77"/>
      <c r="N10" s="77"/>
    </row>
    <row r="11" spans="1:15" x14ac:dyDescent="0.25">
      <c r="A11" s="47" t="s">
        <v>290</v>
      </c>
      <c r="B11" s="47"/>
      <c r="C11" s="47"/>
      <c r="D11" s="47"/>
      <c r="L11" s="80"/>
      <c r="M11" s="77"/>
      <c r="N11" s="77"/>
    </row>
    <row r="12" spans="1:15" ht="15.75" thickBot="1" x14ac:dyDescent="0.3">
      <c r="A12" s="344"/>
      <c r="B12" s="344"/>
      <c r="C12" s="344"/>
      <c r="D12" s="344"/>
      <c r="E12" s="373"/>
      <c r="F12" s="408"/>
      <c r="G12" s="408"/>
      <c r="H12" s="408"/>
      <c r="I12" s="374"/>
      <c r="L12" s="80"/>
      <c r="M12" s="77"/>
      <c r="N12" s="77"/>
    </row>
    <row r="13" spans="1:15" x14ac:dyDescent="0.25">
      <c r="A13" s="376" t="s">
        <v>0</v>
      </c>
      <c r="B13" s="521" t="s">
        <v>26</v>
      </c>
      <c r="C13" s="521"/>
      <c r="D13" s="521"/>
      <c r="E13" s="341"/>
      <c r="F13" s="521" t="s">
        <v>275</v>
      </c>
      <c r="G13" s="521"/>
      <c r="H13" s="521"/>
      <c r="I13" s="66"/>
      <c r="M13" s="77"/>
      <c r="N13" s="19"/>
    </row>
    <row r="14" spans="1:15" ht="28.5" customHeight="1" x14ac:dyDescent="0.25">
      <c r="A14" s="360"/>
      <c r="B14" s="50" t="s">
        <v>17</v>
      </c>
      <c r="C14" s="51" t="s">
        <v>71</v>
      </c>
      <c r="D14" s="51" t="s">
        <v>73</v>
      </c>
      <c r="E14" s="94"/>
      <c r="F14" s="51" t="s">
        <v>71</v>
      </c>
      <c r="G14" s="51"/>
      <c r="H14" s="51" t="s">
        <v>73</v>
      </c>
      <c r="I14" s="34"/>
      <c r="J14" s="34"/>
      <c r="K14" s="34"/>
      <c r="M14" s="77"/>
      <c r="N14" s="77"/>
    </row>
    <row r="15" spans="1:15" x14ac:dyDescent="0.25">
      <c r="A15" s="355" t="s">
        <v>1</v>
      </c>
      <c r="B15" s="43">
        <v>314</v>
      </c>
      <c r="C15" s="376">
        <v>312</v>
      </c>
      <c r="D15" s="376">
        <v>2</v>
      </c>
      <c r="E15" s="59"/>
      <c r="F15" s="26">
        <v>99.363057324840767</v>
      </c>
      <c r="G15" s="26"/>
      <c r="H15" s="26">
        <v>0.63694267515923575</v>
      </c>
      <c r="J15" s="98"/>
      <c r="K15" s="98"/>
      <c r="L15" s="77"/>
      <c r="M15" s="77"/>
      <c r="N15" s="77"/>
    </row>
    <row r="16" spans="1:15" x14ac:dyDescent="0.25">
      <c r="A16" s="355" t="s">
        <v>2</v>
      </c>
      <c r="B16" s="43">
        <v>185</v>
      </c>
      <c r="C16" s="376">
        <v>180</v>
      </c>
      <c r="D16" s="376">
        <v>5</v>
      </c>
      <c r="E16" s="59"/>
      <c r="F16" s="26">
        <v>97.297297297297305</v>
      </c>
      <c r="G16" s="26"/>
      <c r="H16" s="26">
        <v>2.7027027027027026</v>
      </c>
      <c r="L16" s="77"/>
      <c r="M16" s="77"/>
      <c r="N16" s="19"/>
    </row>
    <row r="17" spans="1:14" x14ac:dyDescent="0.25">
      <c r="A17" s="355" t="s">
        <v>3</v>
      </c>
      <c r="B17" s="43">
        <v>420</v>
      </c>
      <c r="C17" s="376">
        <v>386</v>
      </c>
      <c r="D17" s="376">
        <v>34</v>
      </c>
      <c r="E17" s="59"/>
      <c r="F17" s="26">
        <v>91.904761904761898</v>
      </c>
      <c r="G17" s="26"/>
      <c r="H17" s="26">
        <v>8.0952380952380949</v>
      </c>
      <c r="L17" s="77"/>
      <c r="M17" s="77"/>
      <c r="N17" s="77"/>
    </row>
    <row r="18" spans="1:14" x14ac:dyDescent="0.25">
      <c r="A18" s="355" t="s">
        <v>4</v>
      </c>
      <c r="B18" s="43">
        <v>317</v>
      </c>
      <c r="C18" s="376">
        <v>309</v>
      </c>
      <c r="D18" s="376">
        <v>8</v>
      </c>
      <c r="E18" s="59"/>
      <c r="F18" s="26">
        <v>97.476340694006311</v>
      </c>
      <c r="G18" s="26"/>
      <c r="H18" s="26">
        <v>2.5236593059936907</v>
      </c>
      <c r="L18" s="77"/>
      <c r="M18" s="77"/>
      <c r="N18" s="19"/>
    </row>
    <row r="19" spans="1:14" x14ac:dyDescent="0.25">
      <c r="A19" s="355" t="s">
        <v>5</v>
      </c>
      <c r="B19" s="43">
        <v>115</v>
      </c>
      <c r="C19" s="376">
        <v>115</v>
      </c>
      <c r="D19" s="95" t="s">
        <v>281</v>
      </c>
      <c r="E19" s="59"/>
      <c r="F19" s="26">
        <v>100</v>
      </c>
      <c r="G19" s="26"/>
      <c r="H19" s="27" t="s">
        <v>281</v>
      </c>
      <c r="L19" s="77"/>
      <c r="M19" s="77"/>
      <c r="N19" s="77"/>
    </row>
    <row r="20" spans="1:14" x14ac:dyDescent="0.25">
      <c r="A20" s="355" t="s">
        <v>6</v>
      </c>
      <c r="B20" s="43">
        <v>234</v>
      </c>
      <c r="C20" s="376">
        <v>220</v>
      </c>
      <c r="D20" s="376">
        <v>14</v>
      </c>
      <c r="E20" s="59"/>
      <c r="F20" s="26">
        <v>94.01709401709401</v>
      </c>
      <c r="G20" s="26"/>
      <c r="H20" s="26">
        <v>5.982905982905983</v>
      </c>
      <c r="L20" s="77"/>
      <c r="M20" s="77"/>
      <c r="N20" s="77"/>
    </row>
    <row r="21" spans="1:14" x14ac:dyDescent="0.25">
      <c r="A21" s="355" t="s">
        <v>7</v>
      </c>
      <c r="B21" s="43">
        <v>728</v>
      </c>
      <c r="C21" s="376">
        <v>643</v>
      </c>
      <c r="D21" s="376">
        <v>85</v>
      </c>
      <c r="E21" s="59"/>
      <c r="F21" s="26">
        <v>88.324175824175825</v>
      </c>
      <c r="G21" s="26"/>
      <c r="H21" s="26">
        <v>11.675824175824175</v>
      </c>
      <c r="L21" s="77"/>
      <c r="M21" s="77"/>
      <c r="N21" s="77"/>
    </row>
    <row r="22" spans="1:14" x14ac:dyDescent="0.25">
      <c r="A22" s="355" t="s">
        <v>8</v>
      </c>
      <c r="B22" s="43">
        <v>231</v>
      </c>
      <c r="C22" s="376">
        <v>225</v>
      </c>
      <c r="D22" s="95">
        <v>6</v>
      </c>
      <c r="E22" s="59"/>
      <c r="F22" s="26">
        <v>97.402597402597408</v>
      </c>
      <c r="G22" s="26"/>
      <c r="H22" s="26">
        <v>2.5974025974025974</v>
      </c>
      <c r="L22" s="77"/>
      <c r="M22" s="77"/>
      <c r="N22" s="77"/>
    </row>
    <row r="23" spans="1:14" x14ac:dyDescent="0.25">
      <c r="A23" s="355" t="s">
        <v>9</v>
      </c>
      <c r="B23" s="43">
        <v>140</v>
      </c>
      <c r="C23" s="376">
        <v>137</v>
      </c>
      <c r="D23" s="376">
        <v>3</v>
      </c>
      <c r="E23" s="59"/>
      <c r="F23" s="26">
        <v>97.857142857142847</v>
      </c>
      <c r="G23" s="26"/>
      <c r="H23" s="26">
        <v>2.1428571428571428</v>
      </c>
      <c r="L23" s="77"/>
      <c r="M23" s="88"/>
      <c r="N23" s="88"/>
    </row>
    <row r="24" spans="1:14" x14ac:dyDescent="0.25">
      <c r="A24" s="355" t="s">
        <v>10</v>
      </c>
      <c r="B24" s="43">
        <v>178</v>
      </c>
      <c r="C24" s="376">
        <v>175</v>
      </c>
      <c r="D24" s="376">
        <v>3</v>
      </c>
      <c r="E24" s="59"/>
      <c r="F24" s="26">
        <v>98.31460674157303</v>
      </c>
      <c r="G24" s="26"/>
      <c r="H24" s="26">
        <v>1.6853932584269662</v>
      </c>
      <c r="L24" s="77"/>
      <c r="M24" s="88"/>
      <c r="N24" s="88"/>
    </row>
    <row r="25" spans="1:14" x14ac:dyDescent="0.25">
      <c r="A25" s="355" t="s">
        <v>11</v>
      </c>
      <c r="B25" s="43">
        <v>68</v>
      </c>
      <c r="C25" s="376">
        <v>68</v>
      </c>
      <c r="D25" s="95" t="s">
        <v>281</v>
      </c>
      <c r="E25" s="59"/>
      <c r="F25" s="26">
        <v>100</v>
      </c>
      <c r="G25" s="26"/>
      <c r="H25" s="27" t="s">
        <v>281</v>
      </c>
      <c r="L25" s="81"/>
      <c r="M25" s="87"/>
      <c r="N25" s="77"/>
    </row>
    <row r="26" spans="1:14" x14ac:dyDescent="0.25">
      <c r="A26" s="355" t="s">
        <v>12</v>
      </c>
      <c r="B26" s="43">
        <v>390</v>
      </c>
      <c r="C26" s="376">
        <v>360</v>
      </c>
      <c r="D26" s="376">
        <v>30</v>
      </c>
      <c r="E26" s="59"/>
      <c r="F26" s="26">
        <v>92.307692307692307</v>
      </c>
      <c r="G26" s="26"/>
      <c r="H26" s="26">
        <v>7.6923076923076925</v>
      </c>
      <c r="L26" s="77"/>
      <c r="M26" s="77"/>
      <c r="N26" s="77"/>
    </row>
    <row r="27" spans="1:14" x14ac:dyDescent="0.25">
      <c r="A27" s="355" t="s">
        <v>13</v>
      </c>
      <c r="B27" s="43">
        <v>72</v>
      </c>
      <c r="C27" s="376">
        <v>72</v>
      </c>
      <c r="D27" s="95" t="s">
        <v>281</v>
      </c>
      <c r="E27" s="59"/>
      <c r="F27" s="26">
        <v>100</v>
      </c>
      <c r="G27" s="26"/>
      <c r="H27" s="27" t="s">
        <v>281</v>
      </c>
      <c r="L27" s="89"/>
      <c r="M27" s="77"/>
      <c r="N27" s="69"/>
    </row>
    <row r="28" spans="1:14" x14ac:dyDescent="0.25">
      <c r="A28" s="355" t="s">
        <v>14</v>
      </c>
      <c r="B28" s="43">
        <v>245</v>
      </c>
      <c r="C28" s="376">
        <v>200</v>
      </c>
      <c r="D28" s="376">
        <v>45</v>
      </c>
      <c r="E28" s="59"/>
      <c r="F28" s="26">
        <v>81.632653061224488</v>
      </c>
      <c r="G28" s="26"/>
      <c r="H28" s="26">
        <v>18.367346938775512</v>
      </c>
      <c r="M28" s="69"/>
      <c r="N28" s="69"/>
    </row>
    <row r="29" spans="1:14" x14ac:dyDescent="0.25">
      <c r="A29" s="355" t="s">
        <v>15</v>
      </c>
      <c r="B29" s="43">
        <v>131</v>
      </c>
      <c r="C29" s="355">
        <v>127</v>
      </c>
      <c r="D29" s="355">
        <v>4</v>
      </c>
      <c r="E29" s="59"/>
      <c r="F29" s="26">
        <v>96.946564885496173</v>
      </c>
      <c r="G29" s="26"/>
      <c r="H29" s="26">
        <v>3.0534351145038165</v>
      </c>
      <c r="M29" s="69"/>
      <c r="N29" s="69"/>
    </row>
    <row r="30" spans="1:14" x14ac:dyDescent="0.25">
      <c r="A30" s="355" t="s">
        <v>16</v>
      </c>
      <c r="B30" s="43">
        <v>824</v>
      </c>
      <c r="C30" s="355">
        <v>788</v>
      </c>
      <c r="D30" s="355">
        <v>36</v>
      </c>
      <c r="E30" s="59"/>
      <c r="F30" s="26">
        <v>95.631067961165044</v>
      </c>
      <c r="G30" s="26"/>
      <c r="H30" s="26">
        <v>4.3689320388349513</v>
      </c>
      <c r="L30" s="69"/>
      <c r="M30" s="69"/>
      <c r="N30" s="69"/>
    </row>
    <row r="31" spans="1:14" ht="21" customHeight="1" x14ac:dyDescent="0.25">
      <c r="A31" s="355" t="s">
        <v>269</v>
      </c>
      <c r="B31" s="43">
        <v>3768</v>
      </c>
      <c r="C31" s="43">
        <v>3529</v>
      </c>
      <c r="D31" s="355">
        <v>239</v>
      </c>
      <c r="E31" s="59"/>
      <c r="F31" s="26">
        <v>93.657112526539279</v>
      </c>
      <c r="G31" s="26"/>
      <c r="H31" s="26">
        <v>6.3428874734607215</v>
      </c>
      <c r="L31" s="69"/>
      <c r="M31" s="69"/>
      <c r="N31" s="69"/>
    </row>
    <row r="32" spans="1:14" ht="15" customHeight="1" x14ac:dyDescent="0.25">
      <c r="A32" s="355" t="s">
        <v>277</v>
      </c>
      <c r="B32" s="43">
        <v>2563</v>
      </c>
      <c r="C32" s="43">
        <v>2347</v>
      </c>
      <c r="D32" s="43">
        <v>216</v>
      </c>
      <c r="E32" s="59"/>
      <c r="F32" s="26">
        <v>91.572376121732347</v>
      </c>
      <c r="G32" s="26"/>
      <c r="H32" s="26">
        <v>8.4276238782676547</v>
      </c>
      <c r="L32" s="69"/>
      <c r="M32" s="69"/>
      <c r="N32" s="69"/>
    </row>
    <row r="33" spans="1:14" x14ac:dyDescent="0.25">
      <c r="A33" s="355" t="s">
        <v>44</v>
      </c>
      <c r="B33" s="43">
        <v>1205</v>
      </c>
      <c r="C33" s="43">
        <v>1182</v>
      </c>
      <c r="D33" s="43">
        <v>23</v>
      </c>
      <c r="E33" s="59"/>
      <c r="F33" s="26">
        <v>98.091286307053934</v>
      </c>
      <c r="G33" s="26"/>
      <c r="H33" s="26">
        <v>1.9087136929460582</v>
      </c>
      <c r="L33" s="69"/>
      <c r="M33" s="69"/>
      <c r="N33" s="69"/>
    </row>
    <row r="34" spans="1:14" ht="15" customHeight="1" thickBot="1" x14ac:dyDescent="0.3">
      <c r="A34" s="44" t="s">
        <v>46</v>
      </c>
      <c r="B34" s="45">
        <v>4592</v>
      </c>
      <c r="C34" s="45">
        <v>4317</v>
      </c>
      <c r="D34" s="45">
        <v>275</v>
      </c>
      <c r="E34" s="100"/>
      <c r="F34" s="58">
        <v>94.011324041811847</v>
      </c>
      <c r="G34" s="58"/>
      <c r="H34" s="58">
        <v>5.9886759581881535</v>
      </c>
      <c r="L34" s="69"/>
      <c r="M34" s="69"/>
      <c r="N34" s="69"/>
    </row>
    <row r="35" spans="1:14" ht="15" customHeight="1" x14ac:dyDescent="0.25">
      <c r="A35" s="358" t="s">
        <v>284</v>
      </c>
      <c r="B35" s="345"/>
      <c r="C35" s="345"/>
      <c r="D35" s="15"/>
      <c r="E35" s="15"/>
      <c r="F35" s="345"/>
      <c r="G35" s="345"/>
      <c r="H35" s="345"/>
      <c r="L35" s="69"/>
      <c r="M35" s="69"/>
      <c r="N35" s="69"/>
    </row>
    <row r="36" spans="1:14" x14ac:dyDescent="0.25">
      <c r="A36" s="519" t="s">
        <v>77</v>
      </c>
      <c r="B36" s="519"/>
      <c r="C36" s="519"/>
      <c r="L36" s="69"/>
      <c r="M36" s="69"/>
      <c r="N36" s="69"/>
    </row>
    <row r="37" spans="1:14" x14ac:dyDescent="0.25">
      <c r="L37" s="69"/>
      <c r="M37" s="69"/>
      <c r="N37" s="69"/>
    </row>
    <row r="38" spans="1:14" s="119" customFormat="1" x14ac:dyDescent="0.25">
      <c r="A38" s="125"/>
      <c r="B38" s="125"/>
      <c r="C38" s="125"/>
      <c r="G38" s="249"/>
      <c r="L38" s="69"/>
      <c r="M38" s="69"/>
      <c r="N38" s="69"/>
    </row>
    <row r="39" spans="1:14" x14ac:dyDescent="0.25">
      <c r="A39" s="517" t="s">
        <v>311</v>
      </c>
      <c r="B39" s="517"/>
      <c r="C39" s="517"/>
      <c r="D39" s="517"/>
      <c r="L39" s="69"/>
      <c r="M39" s="69"/>
      <c r="N39" s="69"/>
    </row>
    <row r="40" spans="1:14" x14ac:dyDescent="0.25">
      <c r="A40" s="70"/>
      <c r="B40" s="70"/>
      <c r="C40" s="70"/>
      <c r="L40" s="69"/>
      <c r="M40" s="69"/>
      <c r="N40" s="69"/>
    </row>
    <row r="41" spans="1:14" ht="15.75" thickBot="1" x14ac:dyDescent="0.3">
      <c r="A41" s="82"/>
      <c r="B41" s="82"/>
      <c r="C41" s="82"/>
      <c r="D41" s="82"/>
      <c r="E41" s="82"/>
      <c r="F41" s="82"/>
      <c r="G41" s="264"/>
      <c r="H41" s="78"/>
      <c r="L41" s="69"/>
      <c r="M41" s="69"/>
      <c r="N41" s="69"/>
    </row>
    <row r="42" spans="1:14" x14ac:dyDescent="0.25">
      <c r="A42" s="91" t="s">
        <v>36</v>
      </c>
      <c r="B42" s="96"/>
      <c r="C42" s="91" t="s">
        <v>37</v>
      </c>
      <c r="D42" s="112"/>
      <c r="E42" s="96"/>
      <c r="F42" s="91" t="s">
        <v>360</v>
      </c>
      <c r="G42" s="96"/>
      <c r="H42" s="92" t="s">
        <v>26</v>
      </c>
      <c r="I42" s="92" t="s">
        <v>275</v>
      </c>
      <c r="J42" s="112"/>
      <c r="L42" s="69"/>
      <c r="M42" s="69"/>
      <c r="N42" s="69"/>
    </row>
    <row r="43" spans="1:14" x14ac:dyDescent="0.25">
      <c r="A43" s="283" t="s">
        <v>531</v>
      </c>
      <c r="C43" s="283" t="s">
        <v>534</v>
      </c>
      <c r="D43" s="283"/>
      <c r="H43" s="38">
        <v>4367</v>
      </c>
      <c r="I43" s="29">
        <v>94.03531438415159</v>
      </c>
      <c r="J43" s="283" t="s">
        <v>282</v>
      </c>
      <c r="L43" s="69"/>
      <c r="M43" s="69"/>
      <c r="N43" s="69"/>
    </row>
    <row r="44" spans="1:14" x14ac:dyDescent="0.25">
      <c r="A44" s="284" t="s">
        <v>533</v>
      </c>
      <c r="C44" s="284" t="s">
        <v>535</v>
      </c>
      <c r="D44" s="284"/>
      <c r="F44" s="401" t="s">
        <v>39</v>
      </c>
      <c r="H44" s="39">
        <v>277</v>
      </c>
      <c r="I44" s="26">
        <v>5.9646856158484063</v>
      </c>
      <c r="J44" s="284"/>
      <c r="M44" s="69"/>
      <c r="N44" s="69"/>
    </row>
    <row r="45" spans="1:14" ht="15.75" thickBot="1" x14ac:dyDescent="0.3">
      <c r="A45" s="44" t="s">
        <v>320</v>
      </c>
      <c r="B45" s="273"/>
      <c r="C45" s="57"/>
      <c r="D45" s="57"/>
      <c r="E45" s="273"/>
      <c r="F45" s="273"/>
      <c r="G45" s="273"/>
      <c r="H45" s="45">
        <v>4644</v>
      </c>
      <c r="I45" s="58">
        <v>100</v>
      </c>
      <c r="J45" s="280"/>
      <c r="M45" s="69"/>
      <c r="N45" s="69"/>
    </row>
    <row r="46" spans="1:14" x14ac:dyDescent="0.25">
      <c r="A46" s="276" t="s">
        <v>382</v>
      </c>
      <c r="B46" s="125"/>
      <c r="C46" s="125"/>
      <c r="D46" s="125"/>
      <c r="E46" s="125"/>
      <c r="F46" s="125"/>
      <c r="G46" s="258"/>
      <c r="H46" s="125"/>
      <c r="I46" s="125"/>
      <c r="J46" s="125"/>
    </row>
    <row r="47" spans="1:14" x14ac:dyDescent="0.25">
      <c r="A47" s="125" t="s">
        <v>285</v>
      </c>
      <c r="K47" s="125"/>
      <c r="L47" s="125"/>
      <c r="M47" s="125"/>
      <c r="N47" s="125"/>
    </row>
    <row r="53" spans="1:1" ht="15" customHeight="1" x14ac:dyDescent="0.25"/>
    <row r="63" spans="1:1" x14ac:dyDescent="0.25">
      <c r="A63" s="125" t="s">
        <v>284</v>
      </c>
    </row>
    <row r="64" spans="1:1" x14ac:dyDescent="0.25">
      <c r="A64" s="63" t="s">
        <v>77</v>
      </c>
    </row>
    <row r="70" spans="1:1" ht="15" customHeight="1" x14ac:dyDescent="0.25"/>
    <row r="71" spans="1:1" ht="15" customHeight="1" x14ac:dyDescent="0.25"/>
    <row r="74" spans="1:1" ht="15" customHeight="1" x14ac:dyDescent="0.25"/>
    <row r="77" spans="1:1" x14ac:dyDescent="0.25">
      <c r="A77" s="125" t="s">
        <v>284</v>
      </c>
    </row>
    <row r="78" spans="1:1" x14ac:dyDescent="0.25">
      <c r="A78" s="63" t="s">
        <v>77</v>
      </c>
    </row>
    <row r="91" spans="1:1" x14ac:dyDescent="0.25">
      <c r="A91" s="125" t="s">
        <v>284</v>
      </c>
    </row>
    <row r="92" spans="1:1" x14ac:dyDescent="0.25">
      <c r="A92" s="446" t="s">
        <v>77</v>
      </c>
    </row>
  </sheetData>
  <mergeCells count="7">
    <mergeCell ref="B13:D13"/>
    <mergeCell ref="F13:H13"/>
    <mergeCell ref="A36:C36"/>
    <mergeCell ref="A39:D39"/>
    <mergeCell ref="B3:D3"/>
    <mergeCell ref="H3:J3"/>
    <mergeCell ref="A8:C8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49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98"/>
  <sheetViews>
    <sheetView showGridLines="0" topLeftCell="A13" zoomScaleNormal="100" workbookViewId="0">
      <selection activeCell="L8" sqref="L8"/>
    </sheetView>
  </sheetViews>
  <sheetFormatPr defaultRowHeight="15" x14ac:dyDescent="0.25"/>
  <cols>
    <col min="1" max="1" width="15.28515625" style="69" customWidth="1"/>
    <col min="2" max="4" width="9.140625" style="69"/>
    <col min="5" max="5" width="0.85546875" style="249" customWidth="1"/>
    <col min="6" max="6" width="9.140625" style="69" customWidth="1"/>
    <col min="7" max="7" width="0.85546875" style="249" customWidth="1"/>
    <col min="8" max="8" width="9.140625" style="69"/>
    <col min="9" max="9" width="0.85546875" style="69" customWidth="1"/>
    <col min="10" max="10" width="9.140625" style="69"/>
    <col min="11" max="11" width="9.140625" style="69" customWidth="1"/>
    <col min="12" max="12" width="9.140625" style="69"/>
    <col min="13" max="13" width="9.140625" style="69" customWidth="1"/>
    <col min="14" max="14" width="9.140625" style="69"/>
  </cols>
  <sheetData>
    <row r="1" spans="1:14" x14ac:dyDescent="0.25">
      <c r="A1" s="47" t="s">
        <v>302</v>
      </c>
      <c r="B1" s="47"/>
      <c r="C1" s="47"/>
      <c r="D1" s="47"/>
      <c r="E1" s="47"/>
      <c r="F1" s="47"/>
      <c r="G1" s="47"/>
      <c r="H1" s="47"/>
    </row>
    <row r="2" spans="1:14" ht="15.75" thickBot="1" x14ac:dyDescent="0.3">
      <c r="A2" s="67"/>
      <c r="B2" s="67"/>
      <c r="C2" s="71"/>
      <c r="D2" s="67"/>
      <c r="E2" s="247"/>
      <c r="F2" s="67"/>
      <c r="G2" s="247"/>
      <c r="H2" s="67"/>
      <c r="I2" s="67"/>
      <c r="J2" s="67"/>
      <c r="K2" s="67"/>
      <c r="L2" s="66"/>
      <c r="M2" s="66"/>
      <c r="N2" s="66"/>
    </row>
    <row r="3" spans="1:14" ht="15" customHeight="1" x14ac:dyDescent="0.25">
      <c r="A3" s="75"/>
      <c r="B3" s="518" t="s">
        <v>19</v>
      </c>
      <c r="C3" s="518"/>
      <c r="D3" s="518"/>
      <c r="E3" s="245"/>
      <c r="F3" s="256" t="s">
        <v>20</v>
      </c>
      <c r="G3" s="255"/>
      <c r="H3" s="521" t="s">
        <v>274</v>
      </c>
      <c r="I3" s="521"/>
      <c r="J3" s="521"/>
      <c r="K3" s="521"/>
      <c r="L3" s="34"/>
      <c r="M3" s="34"/>
      <c r="N3" s="34"/>
    </row>
    <row r="4" spans="1:14" x14ac:dyDescent="0.25">
      <c r="A4" s="36"/>
      <c r="B4" s="244" t="s">
        <v>17</v>
      </c>
      <c r="C4" s="244" t="s">
        <v>270</v>
      </c>
      <c r="D4" s="244" t="s">
        <v>271</v>
      </c>
      <c r="E4" s="244"/>
      <c r="F4" s="244"/>
      <c r="G4" s="244"/>
      <c r="H4" s="244" t="s">
        <v>17</v>
      </c>
      <c r="I4" s="65"/>
      <c r="J4" s="244" t="s">
        <v>270</v>
      </c>
      <c r="K4" s="244" t="s">
        <v>271</v>
      </c>
      <c r="L4" s="34"/>
      <c r="M4" s="34"/>
      <c r="N4" s="34"/>
    </row>
    <row r="5" spans="1:14" x14ac:dyDescent="0.25">
      <c r="A5" s="74" t="s">
        <v>46</v>
      </c>
      <c r="B5" s="38">
        <v>14292</v>
      </c>
      <c r="C5" s="38">
        <v>7509</v>
      </c>
      <c r="D5" s="38">
        <v>6783</v>
      </c>
      <c r="E5" s="38"/>
      <c r="F5" s="38">
        <v>5516</v>
      </c>
      <c r="G5" s="38"/>
      <c r="H5" s="74">
        <v>38.6</v>
      </c>
      <c r="J5" s="74">
        <v>36.200000000000003</v>
      </c>
      <c r="K5" s="74">
        <v>41.2</v>
      </c>
      <c r="L5" s="74"/>
      <c r="M5" s="74"/>
      <c r="N5" s="74"/>
    </row>
    <row r="6" spans="1:14" ht="21" customHeight="1" x14ac:dyDescent="0.25">
      <c r="A6" s="75" t="s">
        <v>16</v>
      </c>
      <c r="B6" s="39">
        <v>2542</v>
      </c>
      <c r="C6" s="39">
        <v>1418</v>
      </c>
      <c r="D6" s="39">
        <v>1124</v>
      </c>
      <c r="E6" s="39"/>
      <c r="F6" s="39">
        <v>923</v>
      </c>
      <c r="G6" s="39"/>
      <c r="H6" s="75">
        <v>36.299999999999997</v>
      </c>
      <c r="J6" s="75">
        <v>35.1</v>
      </c>
      <c r="K6" s="26">
        <v>37.799999999999997</v>
      </c>
      <c r="L6" s="26"/>
      <c r="M6" s="26"/>
      <c r="N6" s="26"/>
    </row>
    <row r="7" spans="1:14" ht="15.75" thickBot="1" x14ac:dyDescent="0.3">
      <c r="A7" s="40" t="s">
        <v>269</v>
      </c>
      <c r="B7" s="41">
        <v>11750</v>
      </c>
      <c r="C7" s="41">
        <v>6091</v>
      </c>
      <c r="D7" s="41">
        <v>5659</v>
      </c>
      <c r="E7" s="41"/>
      <c r="F7" s="41">
        <v>4593</v>
      </c>
      <c r="G7" s="41"/>
      <c r="H7" s="40">
        <v>39.1</v>
      </c>
      <c r="I7" s="67"/>
      <c r="J7" s="40">
        <v>36.5</v>
      </c>
      <c r="K7" s="40">
        <v>41.9</v>
      </c>
      <c r="L7" s="42"/>
      <c r="M7" s="42"/>
      <c r="N7" s="42"/>
    </row>
    <row r="8" spans="1:14" x14ac:dyDescent="0.25">
      <c r="A8" s="519" t="s">
        <v>69</v>
      </c>
      <c r="B8" s="519"/>
      <c r="C8" s="519"/>
      <c r="D8" s="75"/>
      <c r="E8" s="267"/>
      <c r="F8" s="75"/>
      <c r="G8" s="267"/>
      <c r="H8" s="75"/>
      <c r="I8" s="75"/>
    </row>
    <row r="10" spans="1:14" x14ac:dyDescent="0.25">
      <c r="A10" s="70"/>
      <c r="B10" s="70"/>
      <c r="C10" s="70"/>
    </row>
    <row r="11" spans="1:14" x14ac:dyDescent="0.25">
      <c r="A11" s="352" t="s">
        <v>289</v>
      </c>
      <c r="B11" s="352"/>
      <c r="C11" s="352"/>
      <c r="D11" s="352"/>
      <c r="E11" s="352"/>
      <c r="F11" s="374"/>
      <c r="G11" s="374"/>
      <c r="H11" s="345"/>
      <c r="I11" s="345"/>
      <c r="J11" s="345"/>
      <c r="K11" s="345"/>
      <c r="L11" s="345"/>
      <c r="M11" s="345"/>
    </row>
    <row r="12" spans="1:14" ht="15.75" thickBot="1" x14ac:dyDescent="0.3">
      <c r="A12" s="18"/>
      <c r="B12" s="18"/>
      <c r="C12" s="18"/>
      <c r="D12" s="344"/>
      <c r="E12" s="344"/>
      <c r="F12" s="344"/>
      <c r="G12" s="344"/>
      <c r="H12" s="344"/>
      <c r="I12" s="344"/>
      <c r="J12" s="344"/>
      <c r="K12" s="344"/>
      <c r="L12" s="344"/>
      <c r="M12" s="344"/>
    </row>
    <row r="13" spans="1:14" x14ac:dyDescent="0.25">
      <c r="A13" s="376" t="s">
        <v>0</v>
      </c>
      <c r="B13" s="521" t="s">
        <v>26</v>
      </c>
      <c r="C13" s="521"/>
      <c r="D13" s="521"/>
      <c r="E13" s="521"/>
      <c r="F13" s="521"/>
      <c r="G13" s="521"/>
      <c r="H13" s="521"/>
      <c r="I13" s="345"/>
      <c r="J13" s="521" t="s">
        <v>275</v>
      </c>
      <c r="K13" s="521"/>
      <c r="L13" s="521"/>
      <c r="M13" s="521"/>
    </row>
    <row r="14" spans="1:14" ht="28.5" customHeight="1" x14ac:dyDescent="0.25">
      <c r="A14" s="4"/>
      <c r="B14" s="50" t="s">
        <v>17</v>
      </c>
      <c r="C14" s="51" t="s">
        <v>71</v>
      </c>
      <c r="D14" s="51" t="s">
        <v>75</v>
      </c>
      <c r="E14" s="51"/>
      <c r="F14" s="51" t="s">
        <v>72</v>
      </c>
      <c r="G14" s="51"/>
      <c r="H14" s="51" t="s">
        <v>59</v>
      </c>
      <c r="I14" s="4"/>
      <c r="J14" s="51" t="s">
        <v>71</v>
      </c>
      <c r="K14" s="51" t="s">
        <v>75</v>
      </c>
      <c r="L14" s="51" t="s">
        <v>72</v>
      </c>
      <c r="M14" s="51" t="s">
        <v>59</v>
      </c>
      <c r="N14" s="34"/>
    </row>
    <row r="15" spans="1:14" x14ac:dyDescent="0.25">
      <c r="A15" s="355" t="s">
        <v>1</v>
      </c>
      <c r="B15" s="43">
        <v>354</v>
      </c>
      <c r="C15" s="376">
        <v>166</v>
      </c>
      <c r="D15" s="376">
        <v>167</v>
      </c>
      <c r="E15" s="376"/>
      <c r="F15" s="95">
        <v>10</v>
      </c>
      <c r="G15" s="95"/>
      <c r="H15" s="39">
        <v>11</v>
      </c>
      <c r="I15" s="345"/>
      <c r="J15" s="26">
        <v>46.89265536723164</v>
      </c>
      <c r="K15" s="26">
        <v>47.175141242937855</v>
      </c>
      <c r="L15" s="26">
        <v>2.8248587570621471</v>
      </c>
      <c r="M15" s="26">
        <v>3.1073446327683616</v>
      </c>
    </row>
    <row r="16" spans="1:14" x14ac:dyDescent="0.25">
      <c r="A16" s="355" t="s">
        <v>2</v>
      </c>
      <c r="B16" s="43">
        <v>217</v>
      </c>
      <c r="C16" s="376">
        <v>165</v>
      </c>
      <c r="D16" s="376">
        <v>30</v>
      </c>
      <c r="E16" s="376"/>
      <c r="F16" s="90">
        <v>16</v>
      </c>
      <c r="G16" s="90"/>
      <c r="H16" s="39">
        <v>6</v>
      </c>
      <c r="I16" s="345"/>
      <c r="J16" s="26">
        <v>76.036866359447004</v>
      </c>
      <c r="K16" s="26">
        <v>13.82488479262673</v>
      </c>
      <c r="L16" s="26">
        <v>7.3732718894009217</v>
      </c>
      <c r="M16" s="26">
        <v>2.7649769585253456</v>
      </c>
    </row>
    <row r="17" spans="1:13" x14ac:dyDescent="0.25">
      <c r="A17" s="355" t="s">
        <v>3</v>
      </c>
      <c r="B17" s="43">
        <v>465</v>
      </c>
      <c r="C17" s="376">
        <v>361</v>
      </c>
      <c r="D17" s="376">
        <v>29</v>
      </c>
      <c r="E17" s="376"/>
      <c r="F17" s="90">
        <v>45</v>
      </c>
      <c r="G17" s="90"/>
      <c r="H17" s="39">
        <v>30</v>
      </c>
      <c r="I17" s="345"/>
      <c r="J17" s="26">
        <v>77.634408602150543</v>
      </c>
      <c r="K17" s="26">
        <v>6.236559139784946</v>
      </c>
      <c r="L17" s="26">
        <v>9.67741935483871</v>
      </c>
      <c r="M17" s="26">
        <v>6.4516129032258061</v>
      </c>
    </row>
    <row r="18" spans="1:13" x14ac:dyDescent="0.25">
      <c r="A18" s="355" t="s">
        <v>4</v>
      </c>
      <c r="B18" s="43">
        <v>400</v>
      </c>
      <c r="C18" s="376">
        <v>138</v>
      </c>
      <c r="D18" s="376">
        <v>244</v>
      </c>
      <c r="E18" s="376"/>
      <c r="F18" s="95">
        <v>12</v>
      </c>
      <c r="G18" s="95"/>
      <c r="H18" s="39">
        <v>6</v>
      </c>
      <c r="I18" s="345"/>
      <c r="J18" s="26">
        <v>34.5</v>
      </c>
      <c r="K18" s="26">
        <v>61</v>
      </c>
      <c r="L18" s="26">
        <v>3</v>
      </c>
      <c r="M18" s="26">
        <v>1.5</v>
      </c>
    </row>
    <row r="19" spans="1:13" x14ac:dyDescent="0.25">
      <c r="A19" s="355" t="s">
        <v>5</v>
      </c>
      <c r="B19" s="43">
        <v>172</v>
      </c>
      <c r="C19" s="376">
        <v>147</v>
      </c>
      <c r="D19" s="376">
        <v>12</v>
      </c>
      <c r="E19" s="376"/>
      <c r="F19" s="90">
        <v>6</v>
      </c>
      <c r="G19" s="90"/>
      <c r="H19" s="39">
        <v>7</v>
      </c>
      <c r="I19" s="345"/>
      <c r="J19" s="26">
        <v>85.465116279069761</v>
      </c>
      <c r="K19" s="26">
        <v>6.9767441860465116</v>
      </c>
      <c r="L19" s="26">
        <v>3.4883720930232558</v>
      </c>
      <c r="M19" s="26">
        <v>4.0697674418604652</v>
      </c>
    </row>
    <row r="20" spans="1:13" x14ac:dyDescent="0.25">
      <c r="A20" s="355" t="s">
        <v>6</v>
      </c>
      <c r="B20" s="43">
        <v>317</v>
      </c>
      <c r="C20" s="376">
        <v>254</v>
      </c>
      <c r="D20" s="376">
        <v>29</v>
      </c>
      <c r="E20" s="376"/>
      <c r="F20" s="90">
        <v>14</v>
      </c>
      <c r="G20" s="90"/>
      <c r="H20" s="39">
        <v>20</v>
      </c>
      <c r="I20" s="345"/>
      <c r="J20" s="26">
        <v>80.126182965299691</v>
      </c>
      <c r="K20" s="26">
        <v>9.1482649842271293</v>
      </c>
      <c r="L20" s="26">
        <v>4.4164037854889591</v>
      </c>
      <c r="M20" s="26">
        <v>6.309148264984227</v>
      </c>
    </row>
    <row r="21" spans="1:13" x14ac:dyDescent="0.25">
      <c r="A21" s="355" t="s">
        <v>7</v>
      </c>
      <c r="B21" s="43">
        <v>845</v>
      </c>
      <c r="C21" s="376">
        <v>509</v>
      </c>
      <c r="D21" s="376">
        <v>118</v>
      </c>
      <c r="E21" s="376"/>
      <c r="F21" s="90">
        <v>155</v>
      </c>
      <c r="G21" s="90"/>
      <c r="H21" s="39">
        <v>63</v>
      </c>
      <c r="I21" s="345"/>
      <c r="J21" s="26">
        <v>60.236686390532547</v>
      </c>
      <c r="K21" s="26">
        <v>13.964497041420119</v>
      </c>
      <c r="L21" s="26">
        <v>18.34319526627219</v>
      </c>
      <c r="M21" s="26">
        <v>7.4556213017751478</v>
      </c>
    </row>
    <row r="22" spans="1:13" x14ac:dyDescent="0.25">
      <c r="A22" s="355" t="s">
        <v>8</v>
      </c>
      <c r="B22" s="43">
        <v>225</v>
      </c>
      <c r="C22" s="95">
        <v>146</v>
      </c>
      <c r="D22" s="376">
        <v>70</v>
      </c>
      <c r="E22" s="376"/>
      <c r="F22" s="90">
        <v>2</v>
      </c>
      <c r="G22" s="90"/>
      <c r="H22" s="39">
        <v>7</v>
      </c>
      <c r="I22" s="345"/>
      <c r="J22" s="26">
        <v>64.888888888888886</v>
      </c>
      <c r="K22" s="26">
        <v>31.111111111111111</v>
      </c>
      <c r="L22" s="26">
        <v>0.88888888888888884</v>
      </c>
      <c r="M22" s="26">
        <v>3.1111111111111112</v>
      </c>
    </row>
    <row r="23" spans="1:13" x14ac:dyDescent="0.25">
      <c r="A23" s="355" t="s">
        <v>9</v>
      </c>
      <c r="B23" s="43">
        <v>162</v>
      </c>
      <c r="C23" s="376">
        <v>50</v>
      </c>
      <c r="D23" s="376">
        <v>101</v>
      </c>
      <c r="E23" s="376"/>
      <c r="F23" s="90">
        <v>4</v>
      </c>
      <c r="G23" s="90"/>
      <c r="H23" s="39">
        <v>7</v>
      </c>
      <c r="I23" s="345"/>
      <c r="J23" s="26">
        <v>30.864197530864196</v>
      </c>
      <c r="K23" s="26">
        <v>62.345679012345677</v>
      </c>
      <c r="L23" s="26">
        <v>2.4691358024691357</v>
      </c>
      <c r="M23" s="26">
        <v>4.3209876543209873</v>
      </c>
    </row>
    <row r="24" spans="1:13" x14ac:dyDescent="0.25">
      <c r="A24" s="355" t="s">
        <v>10</v>
      </c>
      <c r="B24" s="43">
        <v>246</v>
      </c>
      <c r="C24" s="376">
        <v>159</v>
      </c>
      <c r="D24" s="376">
        <v>44</v>
      </c>
      <c r="E24" s="376"/>
      <c r="F24" s="90">
        <v>39</v>
      </c>
      <c r="G24" s="90"/>
      <c r="H24" s="39">
        <v>4</v>
      </c>
      <c r="I24" s="345"/>
      <c r="J24" s="26">
        <v>64.634146341463421</v>
      </c>
      <c r="K24" s="26">
        <v>17.886178861788618</v>
      </c>
      <c r="L24" s="26">
        <v>15.853658536585366</v>
      </c>
      <c r="M24" s="26">
        <v>1.6260162601626018</v>
      </c>
    </row>
    <row r="25" spans="1:13" x14ac:dyDescent="0.25">
      <c r="A25" s="355" t="s">
        <v>11</v>
      </c>
      <c r="B25" s="43">
        <v>97</v>
      </c>
      <c r="C25" s="95">
        <v>83</v>
      </c>
      <c r="D25" s="376">
        <v>13</v>
      </c>
      <c r="E25" s="376"/>
      <c r="F25" s="90" t="s">
        <v>281</v>
      </c>
      <c r="G25" s="90"/>
      <c r="H25" s="39">
        <v>1</v>
      </c>
      <c r="I25" s="345"/>
      <c r="J25" s="26">
        <v>85.567010309278345</v>
      </c>
      <c r="K25" s="26">
        <v>13.402061855670103</v>
      </c>
      <c r="L25" s="90" t="s">
        <v>281</v>
      </c>
      <c r="M25" s="26">
        <v>1.0309278350515463</v>
      </c>
    </row>
    <row r="26" spans="1:13" x14ac:dyDescent="0.25">
      <c r="A26" s="355" t="s">
        <v>12</v>
      </c>
      <c r="B26" s="43">
        <v>481</v>
      </c>
      <c r="C26" s="376">
        <v>320</v>
      </c>
      <c r="D26" s="376">
        <v>49</v>
      </c>
      <c r="E26" s="376"/>
      <c r="F26" s="90">
        <v>59</v>
      </c>
      <c r="G26" s="90"/>
      <c r="H26" s="39">
        <v>53</v>
      </c>
      <c r="I26" s="345"/>
      <c r="J26" s="26">
        <v>66.528066528066532</v>
      </c>
      <c r="K26" s="26">
        <v>10.187110187110187</v>
      </c>
      <c r="L26" s="26">
        <v>12.266112266112266</v>
      </c>
      <c r="M26" s="26">
        <v>11.01871101871102</v>
      </c>
    </row>
    <row r="27" spans="1:13" x14ac:dyDescent="0.25">
      <c r="A27" s="355" t="s">
        <v>13</v>
      </c>
      <c r="B27" s="43">
        <v>85</v>
      </c>
      <c r="C27" s="95">
        <v>50</v>
      </c>
      <c r="D27" s="376">
        <v>18</v>
      </c>
      <c r="E27" s="376"/>
      <c r="F27" s="95">
        <v>13</v>
      </c>
      <c r="G27" s="95"/>
      <c r="H27" s="39">
        <v>4</v>
      </c>
      <c r="I27" s="345"/>
      <c r="J27" s="26">
        <v>58.82352941176471</v>
      </c>
      <c r="K27" s="26">
        <v>21.176470588235293</v>
      </c>
      <c r="L27" s="26">
        <v>15.294117647058824</v>
      </c>
      <c r="M27" s="26">
        <v>4.7058823529411766</v>
      </c>
    </row>
    <row r="28" spans="1:13" x14ac:dyDescent="0.25">
      <c r="A28" s="355" t="s">
        <v>14</v>
      </c>
      <c r="B28" s="43">
        <v>333</v>
      </c>
      <c r="C28" s="376">
        <v>195</v>
      </c>
      <c r="D28" s="376">
        <v>48</v>
      </c>
      <c r="E28" s="376"/>
      <c r="F28" s="90">
        <v>28</v>
      </c>
      <c r="G28" s="90"/>
      <c r="H28" s="39">
        <v>62</v>
      </c>
      <c r="I28" s="345"/>
      <c r="J28" s="26">
        <v>58.558558558558559</v>
      </c>
      <c r="K28" s="26">
        <v>14.414414414414415</v>
      </c>
      <c r="L28" s="26">
        <v>8.408408408408409</v>
      </c>
      <c r="M28" s="26">
        <v>18.618618618618619</v>
      </c>
    </row>
    <row r="29" spans="1:13" x14ac:dyDescent="0.25">
      <c r="A29" s="355" t="s">
        <v>15</v>
      </c>
      <c r="B29" s="43">
        <v>158</v>
      </c>
      <c r="C29" s="355">
        <v>114</v>
      </c>
      <c r="D29" s="355">
        <v>33</v>
      </c>
      <c r="E29" s="355"/>
      <c r="F29" s="356">
        <v>8</v>
      </c>
      <c r="G29" s="356"/>
      <c r="H29" s="43">
        <v>3</v>
      </c>
      <c r="I29" s="345"/>
      <c r="J29" s="26">
        <v>72.151898734177209</v>
      </c>
      <c r="K29" s="26">
        <v>20.88607594936709</v>
      </c>
      <c r="L29" s="26">
        <v>5.0632911392405067</v>
      </c>
      <c r="M29" s="26">
        <v>1.89873417721519</v>
      </c>
    </row>
    <row r="30" spans="1:13" x14ac:dyDescent="0.25">
      <c r="A30" s="355" t="s">
        <v>16</v>
      </c>
      <c r="B30" s="43">
        <v>883</v>
      </c>
      <c r="C30" s="355">
        <v>456</v>
      </c>
      <c r="D30" s="355">
        <v>161</v>
      </c>
      <c r="E30" s="355"/>
      <c r="F30" s="355">
        <v>247</v>
      </c>
      <c r="G30" s="355"/>
      <c r="H30" s="43">
        <v>19</v>
      </c>
      <c r="I30" s="345"/>
      <c r="J30" s="26">
        <v>51.642129105322766</v>
      </c>
      <c r="K30" s="26">
        <v>18.233295583238959</v>
      </c>
      <c r="L30" s="26">
        <v>27.972819932049831</v>
      </c>
      <c r="M30" s="26">
        <v>2.1517553793884483</v>
      </c>
    </row>
    <row r="31" spans="1:13" ht="15" customHeight="1" x14ac:dyDescent="0.25">
      <c r="A31" s="355" t="s">
        <v>269</v>
      </c>
      <c r="B31" s="43">
        <v>4557</v>
      </c>
      <c r="C31" s="43">
        <v>2857</v>
      </c>
      <c r="D31" s="43">
        <v>1005</v>
      </c>
      <c r="E31" s="43"/>
      <c r="F31" s="355">
        <v>411</v>
      </c>
      <c r="G31" s="355"/>
      <c r="H31" s="43">
        <v>284</v>
      </c>
      <c r="I31" s="345"/>
      <c r="J31" s="26">
        <v>62.694755321483427</v>
      </c>
      <c r="K31" s="26">
        <v>22.053982883475971</v>
      </c>
      <c r="L31" s="26">
        <v>9.0190915075707707</v>
      </c>
      <c r="M31" s="26">
        <v>6.2321702874698266</v>
      </c>
    </row>
    <row r="32" spans="1:13" ht="21" customHeight="1" x14ac:dyDescent="0.25">
      <c r="A32" s="355" t="s">
        <v>277</v>
      </c>
      <c r="B32" s="43">
        <v>3173</v>
      </c>
      <c r="C32" s="43">
        <v>2193</v>
      </c>
      <c r="D32" s="43">
        <v>372</v>
      </c>
      <c r="E32" s="43"/>
      <c r="F32" s="43">
        <v>362</v>
      </c>
      <c r="G32" s="43"/>
      <c r="H32" s="43">
        <v>246</v>
      </c>
      <c r="I32" s="345"/>
      <c r="J32" s="26">
        <v>69.114402773400556</v>
      </c>
      <c r="K32" s="26">
        <v>11.723920579892846</v>
      </c>
      <c r="L32" s="26">
        <v>11.408761424519383</v>
      </c>
      <c r="M32" s="26">
        <v>7.7529152221872035</v>
      </c>
    </row>
    <row r="33" spans="1:13" x14ac:dyDescent="0.25">
      <c r="A33" s="355" t="s">
        <v>44</v>
      </c>
      <c r="B33" s="43">
        <v>1384</v>
      </c>
      <c r="C33" s="43">
        <v>664</v>
      </c>
      <c r="D33" s="43">
        <v>633</v>
      </c>
      <c r="E33" s="43"/>
      <c r="F33" s="43">
        <v>49</v>
      </c>
      <c r="G33" s="43"/>
      <c r="H33" s="43">
        <v>38</v>
      </c>
      <c r="I33" s="345"/>
      <c r="J33" s="26">
        <v>47.97687861271676</v>
      </c>
      <c r="K33" s="26">
        <v>45.736994219653177</v>
      </c>
      <c r="L33" s="26">
        <v>3.5404624277456649</v>
      </c>
      <c r="M33" s="26">
        <v>2.745664739884393</v>
      </c>
    </row>
    <row r="34" spans="1:13" x14ac:dyDescent="0.25">
      <c r="A34" s="355" t="s">
        <v>70</v>
      </c>
      <c r="B34" s="43">
        <v>17</v>
      </c>
      <c r="C34" s="43">
        <v>6</v>
      </c>
      <c r="D34" s="90" t="s">
        <v>281</v>
      </c>
      <c r="E34" s="90"/>
      <c r="F34" s="43">
        <v>9</v>
      </c>
      <c r="G34" s="43"/>
      <c r="H34" s="43">
        <v>2</v>
      </c>
      <c r="I34" s="376"/>
      <c r="J34" s="26">
        <v>35.294117647058826</v>
      </c>
      <c r="K34" s="27" t="s">
        <v>281</v>
      </c>
      <c r="L34" s="26">
        <v>52.941176470588239</v>
      </c>
      <c r="M34" s="26">
        <v>11.76470588235294</v>
      </c>
    </row>
    <row r="35" spans="1:13" s="103" customFormat="1" ht="15.75" thickBot="1" x14ac:dyDescent="0.3">
      <c r="A35" s="44" t="s">
        <v>46</v>
      </c>
      <c r="B35" s="45">
        <v>5457</v>
      </c>
      <c r="C35" s="45">
        <v>3319</v>
      </c>
      <c r="D35" s="45">
        <v>1166</v>
      </c>
      <c r="E35" s="45"/>
      <c r="F35" s="45">
        <v>667</v>
      </c>
      <c r="G35" s="45"/>
      <c r="H35" s="45">
        <v>305</v>
      </c>
      <c r="I35" s="344"/>
      <c r="J35" s="58">
        <v>60.82096389957853</v>
      </c>
      <c r="K35" s="58">
        <v>21.367051493494593</v>
      </c>
      <c r="L35" s="58">
        <v>12.222833058457027</v>
      </c>
      <c r="M35" s="58">
        <v>5.5891515484698555</v>
      </c>
    </row>
    <row r="36" spans="1:13" ht="15" customHeight="1" x14ac:dyDescent="0.25">
      <c r="A36" s="358" t="s">
        <v>284</v>
      </c>
      <c r="B36" s="345"/>
      <c r="C36" s="345"/>
      <c r="D36" s="15"/>
      <c r="E36" s="15"/>
      <c r="F36" s="345"/>
      <c r="G36" s="345"/>
      <c r="H36" s="345"/>
      <c r="I36" s="345"/>
      <c r="J36" s="345"/>
      <c r="K36" s="345"/>
      <c r="L36" s="345"/>
      <c r="M36" s="345"/>
    </row>
    <row r="37" spans="1:13" ht="15" customHeight="1" x14ac:dyDescent="0.25">
      <c r="A37" s="519" t="s">
        <v>74</v>
      </c>
      <c r="B37" s="519"/>
      <c r="C37" s="519"/>
    </row>
    <row r="39" spans="1:13" x14ac:dyDescent="0.25">
      <c r="B39" s="70"/>
      <c r="C39" s="70"/>
    </row>
    <row r="40" spans="1:13" x14ac:dyDescent="0.25">
      <c r="A40" s="352" t="s">
        <v>377</v>
      </c>
      <c r="B40" s="352"/>
      <c r="C40" s="352"/>
      <c r="D40" s="352"/>
      <c r="E40" s="352"/>
      <c r="F40" s="345"/>
      <c r="G40" s="345"/>
      <c r="H40" s="345"/>
      <c r="I40" s="345"/>
      <c r="J40" s="345"/>
    </row>
    <row r="41" spans="1:13" ht="15.75" thickBot="1" x14ac:dyDescent="0.3">
      <c r="A41" s="373"/>
      <c r="B41" s="373"/>
      <c r="C41" s="373"/>
      <c r="D41" s="373"/>
      <c r="E41" s="373"/>
      <c r="F41" s="344"/>
      <c r="G41" s="344"/>
      <c r="H41" s="344"/>
      <c r="I41" s="343"/>
      <c r="J41" s="343"/>
    </row>
    <row r="42" spans="1:13" x14ac:dyDescent="0.25">
      <c r="A42" s="91" t="s">
        <v>36</v>
      </c>
      <c r="B42" s="91" t="s">
        <v>37</v>
      </c>
      <c r="C42" s="91"/>
      <c r="D42" s="91" t="s">
        <v>360</v>
      </c>
      <c r="E42" s="96"/>
      <c r="F42" s="366" t="s">
        <v>26</v>
      </c>
      <c r="G42" s="366"/>
      <c r="H42" s="366" t="s">
        <v>275</v>
      </c>
      <c r="I42" s="366"/>
      <c r="J42" s="96"/>
    </row>
    <row r="43" spans="1:13" x14ac:dyDescent="0.25">
      <c r="A43" s="375" t="s">
        <v>531</v>
      </c>
      <c r="B43" s="375" t="s">
        <v>534</v>
      </c>
      <c r="C43" s="375"/>
      <c r="D43" s="345"/>
      <c r="E43" s="345"/>
      <c r="F43" s="38">
        <v>3345</v>
      </c>
      <c r="G43" s="38"/>
      <c r="H43" s="29">
        <v>60.984503190519604</v>
      </c>
      <c r="I43" s="29"/>
      <c r="J43" s="375" t="s">
        <v>282</v>
      </c>
    </row>
    <row r="44" spans="1:13" x14ac:dyDescent="0.25">
      <c r="A44" s="376" t="s">
        <v>536</v>
      </c>
      <c r="B44" s="376" t="s">
        <v>537</v>
      </c>
      <c r="C44" s="376"/>
      <c r="D44" s="345"/>
      <c r="E44" s="345"/>
      <c r="F44" s="39">
        <v>1178</v>
      </c>
      <c r="G44" s="39"/>
      <c r="H44" s="26">
        <v>21.476754785779399</v>
      </c>
      <c r="I44" s="26"/>
      <c r="J44" s="345"/>
    </row>
    <row r="45" spans="1:13" x14ac:dyDescent="0.25">
      <c r="A45" s="376" t="s">
        <v>538</v>
      </c>
      <c r="B45" s="376" t="s">
        <v>539</v>
      </c>
      <c r="C45" s="376"/>
      <c r="D45" s="376" t="s">
        <v>111</v>
      </c>
      <c r="E45" s="345"/>
      <c r="F45" s="43">
        <v>676</v>
      </c>
      <c r="G45" s="43"/>
      <c r="H45" s="26">
        <v>12.324521422060164</v>
      </c>
      <c r="I45" s="26"/>
      <c r="J45" s="345"/>
    </row>
    <row r="46" spans="1:13" x14ac:dyDescent="0.25">
      <c r="A46" s="376" t="s">
        <v>540</v>
      </c>
      <c r="B46" s="376" t="s">
        <v>541</v>
      </c>
      <c r="C46" s="376"/>
      <c r="D46" s="376" t="s">
        <v>39</v>
      </c>
      <c r="E46" s="345"/>
      <c r="F46" s="43">
        <v>286</v>
      </c>
      <c r="G46" s="43"/>
      <c r="H46" s="26">
        <v>5.2142206016408386</v>
      </c>
      <c r="I46" s="26"/>
      <c r="J46" s="345"/>
    </row>
    <row r="47" spans="1:13" ht="15.75" thickBot="1" x14ac:dyDescent="0.3">
      <c r="A47" s="44" t="s">
        <v>320</v>
      </c>
      <c r="B47" s="57"/>
      <c r="C47" s="57"/>
      <c r="D47" s="344"/>
      <c r="E47" s="344"/>
      <c r="F47" s="45">
        <v>5485</v>
      </c>
      <c r="G47" s="45"/>
      <c r="H47" s="58">
        <v>100</v>
      </c>
      <c r="I47" s="344"/>
      <c r="J47" s="344"/>
    </row>
    <row r="48" spans="1:13" x14ac:dyDescent="0.25">
      <c r="A48" s="358" t="s">
        <v>499</v>
      </c>
      <c r="B48" s="345"/>
      <c r="C48" s="345"/>
      <c r="D48" s="345"/>
      <c r="E48" s="345"/>
      <c r="F48" s="345"/>
      <c r="G48" s="345"/>
      <c r="H48" s="345"/>
      <c r="I48" s="345"/>
      <c r="J48" s="345"/>
    </row>
    <row r="49" spans="1:14" x14ac:dyDescent="0.25">
      <c r="A49" s="515" t="s">
        <v>285</v>
      </c>
      <c r="B49" s="515"/>
      <c r="C49" s="515"/>
      <c r="D49" s="515"/>
      <c r="E49" s="515"/>
      <c r="F49" s="515"/>
      <c r="G49" s="515"/>
      <c r="H49" s="515"/>
      <c r="I49" s="515"/>
      <c r="J49" s="515"/>
    </row>
    <row r="50" spans="1:14" x14ac:dyDescent="0.25">
      <c r="K50" s="97"/>
      <c r="L50" s="97"/>
      <c r="M50" s="97"/>
    </row>
    <row r="51" spans="1:14" x14ac:dyDescent="0.25">
      <c r="N51" s="97"/>
    </row>
    <row r="53" spans="1:14" x14ac:dyDescent="0.25">
      <c r="K53" s="72"/>
      <c r="L53" s="72"/>
      <c r="M53" s="72"/>
    </row>
    <row r="54" spans="1:14" x14ac:dyDescent="0.25">
      <c r="N54" s="72"/>
    </row>
    <row r="68" spans="1:1" x14ac:dyDescent="0.25">
      <c r="A68" s="106" t="s">
        <v>284</v>
      </c>
    </row>
    <row r="69" spans="1:1" x14ac:dyDescent="0.25">
      <c r="A69" s="63" t="s">
        <v>74</v>
      </c>
    </row>
    <row r="73" spans="1:1" ht="15" customHeight="1" x14ac:dyDescent="0.25"/>
    <row r="74" spans="1:1" ht="15" customHeight="1" x14ac:dyDescent="0.25"/>
    <row r="77" spans="1:1" ht="15" customHeight="1" x14ac:dyDescent="0.25"/>
    <row r="78" spans="1:1" ht="15" customHeight="1" x14ac:dyDescent="0.25"/>
    <row r="83" spans="1:1" x14ac:dyDescent="0.25">
      <c r="A83" s="106" t="s">
        <v>284</v>
      </c>
    </row>
    <row r="84" spans="1:1" x14ac:dyDescent="0.25">
      <c r="A84" s="63" t="s">
        <v>74</v>
      </c>
    </row>
    <row r="93" spans="1:1" ht="14.25" customHeight="1" x14ac:dyDescent="0.25"/>
    <row r="97" spans="1:1" x14ac:dyDescent="0.25">
      <c r="A97" s="106" t="s">
        <v>284</v>
      </c>
    </row>
    <row r="98" spans="1:1" x14ac:dyDescent="0.25">
      <c r="A98" s="63" t="s">
        <v>74</v>
      </c>
    </row>
  </sheetData>
  <mergeCells count="7">
    <mergeCell ref="A49:J49"/>
    <mergeCell ref="B3:D3"/>
    <mergeCell ref="H3:K3"/>
    <mergeCell ref="B13:H13"/>
    <mergeCell ref="J13:M13"/>
    <mergeCell ref="A37:C37"/>
    <mergeCell ref="A8:C8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97"/>
  <sheetViews>
    <sheetView showGridLines="0" topLeftCell="A16" zoomScaleNormal="100" workbookViewId="0">
      <selection activeCell="L8" sqref="L8"/>
    </sheetView>
  </sheetViews>
  <sheetFormatPr defaultRowHeight="15" x14ac:dyDescent="0.25"/>
  <cols>
    <col min="1" max="1" width="15.42578125" customWidth="1"/>
    <col min="3" max="3" width="9.140625" customWidth="1"/>
    <col min="5" max="5" width="0.85546875" customWidth="1"/>
    <col min="6" max="6" width="9.140625" customWidth="1"/>
    <col min="7" max="7" width="0.85546875" customWidth="1"/>
    <col min="8" max="8" width="9.140625" customWidth="1"/>
    <col min="11" max="12" width="9.140625" style="119"/>
  </cols>
  <sheetData>
    <row r="1" spans="1:12" x14ac:dyDescent="0.25">
      <c r="A1" s="47" t="s">
        <v>301</v>
      </c>
      <c r="B1" s="47"/>
      <c r="C1" s="47"/>
      <c r="D1" s="47"/>
      <c r="E1" s="47"/>
      <c r="F1" s="47"/>
      <c r="G1" s="47"/>
      <c r="H1" s="47"/>
      <c r="I1" s="69"/>
      <c r="L1"/>
    </row>
    <row r="2" spans="1:12" ht="15.75" thickBot="1" x14ac:dyDescent="0.3">
      <c r="A2" s="67"/>
      <c r="B2" s="67"/>
      <c r="C2" s="71"/>
      <c r="D2" s="67"/>
      <c r="E2" s="67"/>
      <c r="F2" s="67"/>
      <c r="G2" s="67"/>
      <c r="H2" s="67"/>
      <c r="I2" s="67"/>
      <c r="J2" s="67"/>
      <c r="K2" s="117"/>
      <c r="L2" s="8"/>
    </row>
    <row r="3" spans="1:12" ht="15" customHeight="1" x14ac:dyDescent="0.25">
      <c r="A3" s="75"/>
      <c r="B3" s="518" t="s">
        <v>19</v>
      </c>
      <c r="C3" s="518"/>
      <c r="D3" s="518"/>
      <c r="E3" s="34"/>
      <c r="F3" s="256" t="s">
        <v>20</v>
      </c>
      <c r="G3" s="66"/>
      <c r="H3" s="518" t="s">
        <v>274</v>
      </c>
      <c r="I3" s="518"/>
      <c r="J3" s="518"/>
      <c r="K3" s="34"/>
      <c r="L3"/>
    </row>
    <row r="4" spans="1:12" x14ac:dyDescent="0.25">
      <c r="A4" s="36"/>
      <c r="B4" s="244" t="s">
        <v>17</v>
      </c>
      <c r="C4" s="244" t="s">
        <v>270</v>
      </c>
      <c r="D4" s="244" t="s">
        <v>271</v>
      </c>
      <c r="E4" s="244"/>
      <c r="F4" s="244"/>
      <c r="G4" s="65"/>
      <c r="H4" s="244" t="s">
        <v>17</v>
      </c>
      <c r="I4" s="244" t="s">
        <v>270</v>
      </c>
      <c r="J4" s="244" t="s">
        <v>271</v>
      </c>
      <c r="K4" s="34"/>
      <c r="L4"/>
    </row>
    <row r="5" spans="1:12" x14ac:dyDescent="0.25">
      <c r="A5" s="74" t="s">
        <v>46</v>
      </c>
      <c r="B5" s="38">
        <v>14131</v>
      </c>
      <c r="C5" s="38">
        <v>7378</v>
      </c>
      <c r="D5" s="38">
        <v>6753</v>
      </c>
      <c r="E5" s="38"/>
      <c r="F5" s="38">
        <v>7289</v>
      </c>
      <c r="H5" s="74">
        <v>51.6</v>
      </c>
      <c r="I5" s="74">
        <v>50.9</v>
      </c>
      <c r="J5" s="74">
        <v>52.4</v>
      </c>
      <c r="K5" s="129"/>
      <c r="L5"/>
    </row>
    <row r="6" spans="1:12" ht="21" customHeight="1" x14ac:dyDescent="0.25">
      <c r="A6" s="75" t="s">
        <v>16</v>
      </c>
      <c r="B6" s="39">
        <v>4261</v>
      </c>
      <c r="C6" s="39">
        <v>2269</v>
      </c>
      <c r="D6" s="39">
        <v>1992</v>
      </c>
      <c r="E6" s="39"/>
      <c r="F6" s="39">
        <v>2207</v>
      </c>
      <c r="H6" s="75">
        <v>51.8</v>
      </c>
      <c r="I6" s="75">
        <v>54.4</v>
      </c>
      <c r="J6" s="26">
        <v>48.8</v>
      </c>
      <c r="K6" s="26"/>
      <c r="L6"/>
    </row>
    <row r="7" spans="1:12" ht="15.75" thickBot="1" x14ac:dyDescent="0.3">
      <c r="A7" s="40" t="s">
        <v>269</v>
      </c>
      <c r="B7" s="41">
        <v>9870</v>
      </c>
      <c r="C7" s="41">
        <v>5109</v>
      </c>
      <c r="D7" s="41">
        <v>4761</v>
      </c>
      <c r="E7" s="41"/>
      <c r="F7" s="41">
        <v>5082</v>
      </c>
      <c r="G7" s="67"/>
      <c r="H7" s="40">
        <v>51.5</v>
      </c>
      <c r="I7" s="40">
        <v>49.3</v>
      </c>
      <c r="J7" s="40">
        <v>53.8</v>
      </c>
      <c r="K7" s="130"/>
      <c r="L7"/>
    </row>
    <row r="8" spans="1:12" x14ac:dyDescent="0.25">
      <c r="A8" s="531" t="s">
        <v>286</v>
      </c>
      <c r="B8" s="531"/>
      <c r="C8" s="531"/>
      <c r="L8"/>
    </row>
    <row r="9" spans="1:12" x14ac:dyDescent="0.25">
      <c r="L9"/>
    </row>
    <row r="10" spans="1:12" x14ac:dyDescent="0.25">
      <c r="L10"/>
    </row>
    <row r="11" spans="1:12" x14ac:dyDescent="0.25">
      <c r="A11" s="47" t="s">
        <v>288</v>
      </c>
      <c r="B11" s="47"/>
      <c r="C11" s="47"/>
      <c r="D11" s="47"/>
      <c r="E11" s="429"/>
      <c r="F11" s="429"/>
      <c r="G11" s="429"/>
      <c r="H11" s="418"/>
      <c r="I11" s="418"/>
      <c r="L11"/>
    </row>
    <row r="12" spans="1:12" ht="15.75" thickBot="1" x14ac:dyDescent="0.3">
      <c r="A12" s="18"/>
      <c r="B12" s="18"/>
      <c r="C12" s="18"/>
      <c r="D12" s="67"/>
      <c r="E12" s="67"/>
      <c r="F12" s="67"/>
      <c r="G12" s="67"/>
      <c r="L12"/>
    </row>
    <row r="13" spans="1:12" ht="15" customHeight="1" x14ac:dyDescent="0.25">
      <c r="A13" s="75" t="s">
        <v>0</v>
      </c>
      <c r="B13" s="521" t="s">
        <v>26</v>
      </c>
      <c r="C13" s="521"/>
      <c r="D13" s="521"/>
      <c r="E13" s="521"/>
      <c r="F13" s="521"/>
      <c r="G13" s="75"/>
      <c r="H13" s="521" t="s">
        <v>275</v>
      </c>
      <c r="I13" s="521"/>
      <c r="J13" s="521"/>
      <c r="K13" s="34"/>
      <c r="L13"/>
    </row>
    <row r="14" spans="1:12" ht="27" customHeight="1" x14ac:dyDescent="0.25">
      <c r="A14" s="4"/>
      <c r="B14" s="50" t="s">
        <v>17</v>
      </c>
      <c r="C14" s="51" t="s">
        <v>58</v>
      </c>
      <c r="D14" s="51" t="s">
        <v>66</v>
      </c>
      <c r="E14" s="12"/>
      <c r="F14" s="51" t="s">
        <v>59</v>
      </c>
      <c r="G14" s="4"/>
      <c r="H14" s="51" t="s">
        <v>58</v>
      </c>
      <c r="I14" s="51" t="s">
        <v>66</v>
      </c>
      <c r="J14" s="51" t="s">
        <v>59</v>
      </c>
      <c r="K14" s="98"/>
      <c r="L14"/>
    </row>
    <row r="15" spans="1:12" x14ac:dyDescent="0.25">
      <c r="A15" s="42" t="s">
        <v>1</v>
      </c>
      <c r="B15" s="43">
        <v>355</v>
      </c>
      <c r="C15" s="46">
        <v>275</v>
      </c>
      <c r="D15" s="39">
        <v>76</v>
      </c>
      <c r="F15" s="85">
        <v>4</v>
      </c>
      <c r="H15" s="26">
        <v>77.464788732394368</v>
      </c>
      <c r="I15" s="26">
        <v>21.408450704225352</v>
      </c>
      <c r="J15" s="26">
        <v>1.1267605633802817</v>
      </c>
      <c r="K15" s="26"/>
      <c r="L15"/>
    </row>
    <row r="16" spans="1:12" x14ac:dyDescent="0.25">
      <c r="A16" s="42" t="s">
        <v>2</v>
      </c>
      <c r="B16" s="43">
        <v>339</v>
      </c>
      <c r="C16" s="39">
        <v>315</v>
      </c>
      <c r="D16" s="39">
        <v>22</v>
      </c>
      <c r="F16" s="85">
        <v>2</v>
      </c>
      <c r="H16" s="26">
        <v>92.920353982300881</v>
      </c>
      <c r="I16" s="26">
        <v>6.4896755162241888</v>
      </c>
      <c r="J16" s="26">
        <v>0.58997050147492625</v>
      </c>
      <c r="K16" s="26"/>
    </row>
    <row r="17" spans="1:12" x14ac:dyDescent="0.25">
      <c r="A17" s="42" t="s">
        <v>3</v>
      </c>
      <c r="B17" s="43">
        <v>608</v>
      </c>
      <c r="C17" s="39">
        <v>505</v>
      </c>
      <c r="D17" s="39">
        <v>80</v>
      </c>
      <c r="F17" s="85">
        <v>23</v>
      </c>
      <c r="H17" s="26">
        <v>83.05921052631578</v>
      </c>
      <c r="I17" s="26">
        <v>13.157894736842104</v>
      </c>
      <c r="J17" s="26">
        <v>3.7828947368421053</v>
      </c>
      <c r="K17" s="26"/>
    </row>
    <row r="18" spans="1:12" x14ac:dyDescent="0.25">
      <c r="A18" s="42" t="s">
        <v>4</v>
      </c>
      <c r="B18" s="43">
        <v>385</v>
      </c>
      <c r="C18" s="46">
        <v>320</v>
      </c>
      <c r="D18" s="39">
        <v>59</v>
      </c>
      <c r="F18" s="85">
        <v>6</v>
      </c>
      <c r="H18" s="26">
        <v>83.116883116883116</v>
      </c>
      <c r="I18" s="26">
        <v>15.324675324675324</v>
      </c>
      <c r="J18" s="26">
        <v>1.5584415584415585</v>
      </c>
      <c r="K18" s="26"/>
      <c r="L18"/>
    </row>
    <row r="19" spans="1:12" x14ac:dyDescent="0.25">
      <c r="A19" s="42" t="s">
        <v>5</v>
      </c>
      <c r="B19" s="43">
        <v>195</v>
      </c>
      <c r="C19" s="431">
        <v>177</v>
      </c>
      <c r="D19" s="39">
        <v>14</v>
      </c>
      <c r="F19" s="85">
        <v>4</v>
      </c>
      <c r="H19" s="26">
        <v>90.769230769230774</v>
      </c>
      <c r="I19" s="26">
        <v>7.1794871794871788</v>
      </c>
      <c r="J19" s="26">
        <v>2.0512820512820511</v>
      </c>
      <c r="K19" s="26"/>
      <c r="L19"/>
    </row>
    <row r="20" spans="1:12" x14ac:dyDescent="0.25">
      <c r="A20" s="42" t="s">
        <v>6</v>
      </c>
      <c r="B20" s="43">
        <v>370</v>
      </c>
      <c r="C20" s="39">
        <v>335</v>
      </c>
      <c r="D20" s="39">
        <v>24</v>
      </c>
      <c r="F20" s="85">
        <v>11</v>
      </c>
      <c r="H20" s="26">
        <v>90.540540540540533</v>
      </c>
      <c r="I20" s="26">
        <v>6.4864864864864868</v>
      </c>
      <c r="J20" s="26">
        <v>2.9729729729729732</v>
      </c>
      <c r="K20" s="26"/>
      <c r="L20"/>
    </row>
    <row r="21" spans="1:12" x14ac:dyDescent="0.25">
      <c r="A21" s="42" t="s">
        <v>7</v>
      </c>
      <c r="B21" s="43">
        <v>609</v>
      </c>
      <c r="C21" s="39">
        <v>509</v>
      </c>
      <c r="D21" s="39">
        <v>81</v>
      </c>
      <c r="F21" s="85">
        <v>19</v>
      </c>
      <c r="H21" s="26">
        <v>83.579638752052546</v>
      </c>
      <c r="I21" s="26">
        <v>13.300492610837439</v>
      </c>
      <c r="J21" s="26">
        <v>3.1198686371100166</v>
      </c>
      <c r="K21" s="26"/>
      <c r="L21"/>
    </row>
    <row r="22" spans="1:12" x14ac:dyDescent="0.25">
      <c r="A22" s="42" t="s">
        <v>8</v>
      </c>
      <c r="B22" s="43">
        <v>266</v>
      </c>
      <c r="C22" s="39">
        <v>215</v>
      </c>
      <c r="D22" s="39">
        <v>44</v>
      </c>
      <c r="F22" s="95">
        <v>7</v>
      </c>
      <c r="H22" s="26">
        <v>80.827067669172934</v>
      </c>
      <c r="I22" s="26">
        <v>16.541353383458645</v>
      </c>
      <c r="J22" s="26">
        <v>2.6315789473684208</v>
      </c>
      <c r="K22" s="26"/>
      <c r="L22"/>
    </row>
    <row r="23" spans="1:12" x14ac:dyDescent="0.25">
      <c r="A23" s="42" t="s">
        <v>9</v>
      </c>
      <c r="B23" s="43">
        <v>195</v>
      </c>
      <c r="C23" s="39">
        <v>156</v>
      </c>
      <c r="D23" s="39">
        <v>30</v>
      </c>
      <c r="F23" s="85">
        <v>9</v>
      </c>
      <c r="H23" s="26">
        <v>80</v>
      </c>
      <c r="I23" s="26">
        <v>15.384615384615385</v>
      </c>
      <c r="J23" s="26">
        <v>4.6153846153846159</v>
      </c>
      <c r="K23" s="26"/>
      <c r="L23"/>
    </row>
    <row r="24" spans="1:12" x14ac:dyDescent="0.25">
      <c r="A24" s="42" t="s">
        <v>10</v>
      </c>
      <c r="B24" s="43">
        <v>313</v>
      </c>
      <c r="C24" s="39">
        <v>258</v>
      </c>
      <c r="D24" s="39">
        <v>50</v>
      </c>
      <c r="F24" s="85">
        <v>5</v>
      </c>
      <c r="H24" s="26">
        <v>82.428115015974441</v>
      </c>
      <c r="I24" s="26">
        <v>15.974440894568689</v>
      </c>
      <c r="J24" s="26">
        <v>1.5974440894568689</v>
      </c>
      <c r="K24" s="26"/>
      <c r="L24"/>
    </row>
    <row r="25" spans="1:12" x14ac:dyDescent="0.25">
      <c r="A25" s="42" t="s">
        <v>11</v>
      </c>
      <c r="B25" s="43">
        <v>178</v>
      </c>
      <c r="C25" s="39">
        <v>146</v>
      </c>
      <c r="D25" s="39">
        <v>32</v>
      </c>
      <c r="F25" s="95" t="s">
        <v>281</v>
      </c>
      <c r="H25" s="26">
        <v>82.022471910112358</v>
      </c>
      <c r="I25" s="26">
        <v>17.977528089887642</v>
      </c>
      <c r="J25" s="27" t="s">
        <v>281</v>
      </c>
      <c r="K25" s="26"/>
      <c r="L25"/>
    </row>
    <row r="26" spans="1:12" x14ac:dyDescent="0.25">
      <c r="A26" s="42" t="s">
        <v>12</v>
      </c>
      <c r="B26" s="43">
        <v>529</v>
      </c>
      <c r="C26" s="39">
        <v>416</v>
      </c>
      <c r="D26" s="39">
        <v>87</v>
      </c>
      <c r="F26" s="85">
        <v>26</v>
      </c>
      <c r="H26" s="26">
        <v>78.638941398865782</v>
      </c>
      <c r="I26" s="26">
        <v>16.446124763705104</v>
      </c>
      <c r="J26" s="26">
        <v>4.9149338374291114</v>
      </c>
      <c r="K26" s="26"/>
      <c r="L26"/>
    </row>
    <row r="27" spans="1:12" x14ac:dyDescent="0.25">
      <c r="A27" s="42" t="s">
        <v>13</v>
      </c>
      <c r="B27" s="43">
        <v>97</v>
      </c>
      <c r="C27" s="46">
        <v>73</v>
      </c>
      <c r="D27" s="39">
        <v>21</v>
      </c>
      <c r="F27" s="95">
        <v>3</v>
      </c>
      <c r="H27" s="26">
        <v>75.257731958762889</v>
      </c>
      <c r="I27" s="26">
        <v>21.649484536082475</v>
      </c>
      <c r="J27" s="26">
        <v>3.0927835051546393</v>
      </c>
      <c r="K27" s="26"/>
      <c r="L27"/>
    </row>
    <row r="28" spans="1:12" x14ac:dyDescent="0.25">
      <c r="A28" s="42" t="s">
        <v>14</v>
      </c>
      <c r="B28" s="43">
        <v>390</v>
      </c>
      <c r="C28" s="39">
        <v>276</v>
      </c>
      <c r="D28" s="39">
        <v>44</v>
      </c>
      <c r="F28" s="85">
        <v>70</v>
      </c>
      <c r="H28" s="26">
        <v>70.769230769230774</v>
      </c>
      <c r="I28" s="26">
        <v>11.282051282051283</v>
      </c>
      <c r="J28" s="26">
        <v>17.948717948717949</v>
      </c>
      <c r="K28" s="26"/>
      <c r="L28"/>
    </row>
    <row r="29" spans="1:12" x14ac:dyDescent="0.25">
      <c r="A29" s="42" t="s">
        <v>15</v>
      </c>
      <c r="B29" s="43">
        <v>194</v>
      </c>
      <c r="C29" s="43">
        <v>171</v>
      </c>
      <c r="D29" s="43">
        <v>19</v>
      </c>
      <c r="F29" s="42">
        <v>4</v>
      </c>
      <c r="H29" s="26">
        <v>88.144329896907209</v>
      </c>
      <c r="I29" s="26">
        <v>9.7938144329896915</v>
      </c>
      <c r="J29" s="26">
        <v>2.0618556701030926</v>
      </c>
      <c r="K29" s="26"/>
      <c r="L29"/>
    </row>
    <row r="30" spans="1:12" ht="15" customHeight="1" x14ac:dyDescent="0.25">
      <c r="A30" s="42" t="s">
        <v>16</v>
      </c>
      <c r="B30" s="43">
        <v>2114</v>
      </c>
      <c r="C30" s="43">
        <v>1272</v>
      </c>
      <c r="D30" s="43">
        <v>739</v>
      </c>
      <c r="F30" s="42">
        <v>103</v>
      </c>
      <c r="H30" s="26">
        <v>60.170293282876067</v>
      </c>
      <c r="I30" s="26">
        <v>34.957426679280985</v>
      </c>
      <c r="J30" s="26">
        <v>4.8722800378429518</v>
      </c>
      <c r="K30" s="26"/>
      <c r="L30"/>
    </row>
    <row r="31" spans="1:12" ht="18" customHeight="1" x14ac:dyDescent="0.25">
      <c r="A31" s="42" t="s">
        <v>22</v>
      </c>
      <c r="B31" s="43">
        <v>5023</v>
      </c>
      <c r="C31" s="43">
        <v>4147</v>
      </c>
      <c r="D31" s="43">
        <v>683</v>
      </c>
      <c r="F31" s="110">
        <v>193</v>
      </c>
      <c r="H31" s="26">
        <v>82.560222974318137</v>
      </c>
      <c r="I31" s="26">
        <v>13.597451722078437</v>
      </c>
      <c r="J31" s="26">
        <v>3.8423253036034244</v>
      </c>
      <c r="K31" s="26"/>
      <c r="L31"/>
    </row>
    <row r="32" spans="1:12" x14ac:dyDescent="0.25">
      <c r="A32" s="42" t="s">
        <v>277</v>
      </c>
      <c r="B32" s="43">
        <v>3531</v>
      </c>
      <c r="C32" s="43">
        <v>2937</v>
      </c>
      <c r="D32" s="43">
        <v>434</v>
      </c>
      <c r="F32" s="110">
        <v>160</v>
      </c>
      <c r="H32" s="26">
        <v>83.177570093457945</v>
      </c>
      <c r="I32" s="26">
        <v>12.291135655621636</v>
      </c>
      <c r="J32" s="26">
        <v>4.5312942509204195</v>
      </c>
      <c r="K32" s="26"/>
      <c r="L32"/>
    </row>
    <row r="33" spans="1:12" x14ac:dyDescent="0.25">
      <c r="A33" s="42" t="s">
        <v>44</v>
      </c>
      <c r="B33" s="43">
        <v>1492</v>
      </c>
      <c r="C33" s="43">
        <v>1210</v>
      </c>
      <c r="D33" s="43">
        <v>249</v>
      </c>
      <c r="F33" s="43">
        <v>33</v>
      </c>
      <c r="H33" s="26">
        <v>81.09919571045576</v>
      </c>
      <c r="I33" s="26">
        <v>16.689008042895441</v>
      </c>
      <c r="J33" s="26">
        <v>2.2117962466487935</v>
      </c>
      <c r="K33" s="26"/>
      <c r="L33"/>
    </row>
    <row r="34" spans="1:12" s="79" customFormat="1" x14ac:dyDescent="0.25">
      <c r="A34" s="111" t="s">
        <v>67</v>
      </c>
      <c r="B34" s="43">
        <v>127</v>
      </c>
      <c r="C34" s="39">
        <v>70</v>
      </c>
      <c r="D34" s="39">
        <v>55</v>
      </c>
      <c r="E34" s="85"/>
      <c r="F34" s="85">
        <v>2</v>
      </c>
      <c r="G34" s="85"/>
      <c r="H34" s="26">
        <v>55.118110236220474</v>
      </c>
      <c r="I34" s="26">
        <v>43.30708661417323</v>
      </c>
      <c r="J34" s="26">
        <v>1.5748031496062991</v>
      </c>
      <c r="K34" s="26"/>
      <c r="L34"/>
    </row>
    <row r="35" spans="1:12" ht="15" customHeight="1" thickBot="1" x14ac:dyDescent="0.3">
      <c r="A35" s="44" t="s">
        <v>46</v>
      </c>
      <c r="B35" s="45">
        <v>7264</v>
      </c>
      <c r="C35" s="45">
        <v>5489</v>
      </c>
      <c r="D35" s="45">
        <v>1477</v>
      </c>
      <c r="E35" s="40"/>
      <c r="F35" s="45">
        <v>298</v>
      </c>
      <c r="G35" s="40"/>
      <c r="H35" s="58">
        <v>75.564427312775322</v>
      </c>
      <c r="I35" s="58">
        <v>20.333149779735681</v>
      </c>
      <c r="J35" s="58">
        <v>4.1024229074889869</v>
      </c>
      <c r="K35" s="99"/>
      <c r="L35"/>
    </row>
    <row r="36" spans="1:12" x14ac:dyDescent="0.25">
      <c r="A36" s="73" t="s">
        <v>284</v>
      </c>
      <c r="D36" s="15"/>
      <c r="E36" s="69"/>
      <c r="F36" s="69"/>
      <c r="G36" s="69"/>
      <c r="L36"/>
    </row>
    <row r="37" spans="1:12" x14ac:dyDescent="0.25">
      <c r="A37" s="515" t="s">
        <v>68</v>
      </c>
      <c r="B37" s="515"/>
      <c r="C37" s="515"/>
      <c r="D37" s="69"/>
      <c r="E37" s="69"/>
      <c r="F37" s="69"/>
      <c r="G37" s="69"/>
      <c r="L37"/>
    </row>
    <row r="38" spans="1:12" x14ac:dyDescent="0.25">
      <c r="L38"/>
    </row>
    <row r="39" spans="1:12" x14ac:dyDescent="0.25">
      <c r="L39"/>
    </row>
    <row r="40" spans="1:12" x14ac:dyDescent="0.25">
      <c r="A40" s="517" t="s">
        <v>287</v>
      </c>
      <c r="B40" s="517"/>
      <c r="C40" s="517"/>
      <c r="D40" s="517"/>
      <c r="E40" s="68"/>
      <c r="F40" s="69"/>
      <c r="G40" s="69"/>
      <c r="H40" s="69"/>
      <c r="I40" s="69"/>
      <c r="J40" s="69"/>
      <c r="L40"/>
    </row>
    <row r="41" spans="1:12" ht="15.75" thickBot="1" x14ac:dyDescent="0.3">
      <c r="A41" s="71"/>
      <c r="B41" s="71"/>
      <c r="C41" s="71"/>
      <c r="D41" s="71"/>
      <c r="E41" s="71"/>
      <c r="F41" s="67"/>
      <c r="G41" s="67"/>
      <c r="H41" s="67"/>
      <c r="I41" s="69"/>
      <c r="J41" s="69"/>
      <c r="L41"/>
    </row>
    <row r="42" spans="1:12" x14ac:dyDescent="0.25">
      <c r="A42" s="91" t="s">
        <v>36</v>
      </c>
      <c r="B42" s="91" t="s">
        <v>37</v>
      </c>
      <c r="C42" s="91"/>
      <c r="D42" s="92" t="s">
        <v>26</v>
      </c>
      <c r="E42" s="96"/>
      <c r="F42" s="92" t="s">
        <v>275</v>
      </c>
      <c r="G42" s="96"/>
      <c r="H42" s="96"/>
      <c r="I42" s="69"/>
      <c r="J42" s="69"/>
      <c r="L42"/>
    </row>
    <row r="43" spans="1:12" x14ac:dyDescent="0.25">
      <c r="A43" s="84" t="s">
        <v>534</v>
      </c>
      <c r="B43" s="539" t="s">
        <v>542</v>
      </c>
      <c r="C43" s="539"/>
      <c r="D43" s="93">
        <v>5419</v>
      </c>
      <c r="E43" s="79"/>
      <c r="F43" s="29">
        <v>75.928261174162813</v>
      </c>
      <c r="G43" s="79"/>
      <c r="H43" s="84" t="s">
        <v>282</v>
      </c>
      <c r="I43" s="69"/>
      <c r="J43" s="69"/>
      <c r="L43"/>
    </row>
    <row r="44" spans="1:12" x14ac:dyDescent="0.25">
      <c r="A44" s="75" t="s">
        <v>543</v>
      </c>
      <c r="B44" s="526" t="s">
        <v>544</v>
      </c>
      <c r="C44" s="526"/>
      <c r="D44" s="39">
        <v>1422</v>
      </c>
      <c r="F44" s="26">
        <v>19.924337957124845</v>
      </c>
      <c r="I44" s="69"/>
      <c r="J44" s="69"/>
      <c r="L44"/>
    </row>
    <row r="45" spans="1:12" x14ac:dyDescent="0.25">
      <c r="A45" s="75" t="s">
        <v>535</v>
      </c>
      <c r="B45" s="538" t="s">
        <v>545</v>
      </c>
      <c r="C45" s="538"/>
      <c r="D45" s="39">
        <v>296</v>
      </c>
      <c r="F45" s="26">
        <v>4.147400868712344</v>
      </c>
      <c r="G45" s="69"/>
      <c r="H45" s="69"/>
      <c r="I45" s="69"/>
      <c r="J45" s="69"/>
    </row>
    <row r="46" spans="1:12" ht="15.75" thickBot="1" x14ac:dyDescent="0.3">
      <c r="A46" s="44" t="s">
        <v>283</v>
      </c>
      <c r="B46" s="57"/>
      <c r="C46" s="57"/>
      <c r="D46" s="45">
        <v>7137</v>
      </c>
      <c r="E46" s="67"/>
      <c r="F46" s="58">
        <v>100</v>
      </c>
      <c r="G46" s="67"/>
      <c r="H46" s="67"/>
      <c r="I46" s="69"/>
      <c r="J46" s="69"/>
    </row>
    <row r="47" spans="1:12" x14ac:dyDescent="0.25">
      <c r="A47" s="519" t="s">
        <v>285</v>
      </c>
      <c r="B47" s="519"/>
      <c r="C47" s="519"/>
      <c r="D47" s="519"/>
      <c r="E47" s="519"/>
      <c r="F47" s="519"/>
      <c r="G47" s="519"/>
      <c r="H47" s="519"/>
      <c r="I47" s="519"/>
      <c r="J47" s="519"/>
      <c r="K47" s="125"/>
      <c r="L47" s="125"/>
    </row>
    <row r="52" spans="12:12" x14ac:dyDescent="0.25">
      <c r="L52" s="159"/>
    </row>
    <row r="53" spans="12:12" x14ac:dyDescent="0.25">
      <c r="L53" s="159"/>
    </row>
    <row r="54" spans="12:12" x14ac:dyDescent="0.25">
      <c r="L54" s="159"/>
    </row>
    <row r="55" spans="12:12" x14ac:dyDescent="0.25">
      <c r="L55" s="159"/>
    </row>
    <row r="56" spans="12:12" x14ac:dyDescent="0.25">
      <c r="L56" s="159"/>
    </row>
    <row r="57" spans="12:12" x14ac:dyDescent="0.25">
      <c r="L57" s="159"/>
    </row>
    <row r="58" spans="12:12" x14ac:dyDescent="0.25">
      <c r="L58" s="159"/>
    </row>
    <row r="59" spans="12:12" x14ac:dyDescent="0.25">
      <c r="L59" s="159"/>
    </row>
    <row r="60" spans="12:12" x14ac:dyDescent="0.25">
      <c r="L60" s="159"/>
    </row>
    <row r="61" spans="12:12" x14ac:dyDescent="0.25">
      <c r="L61" s="159"/>
    </row>
    <row r="62" spans="12:12" x14ac:dyDescent="0.25">
      <c r="L62" s="159"/>
    </row>
    <row r="63" spans="12:12" x14ac:dyDescent="0.25">
      <c r="L63" s="159"/>
    </row>
    <row r="64" spans="12:12" x14ac:dyDescent="0.25">
      <c r="L64" s="159"/>
    </row>
    <row r="65" spans="1:12" x14ac:dyDescent="0.25">
      <c r="L65" s="162"/>
    </row>
    <row r="66" spans="1:12" x14ac:dyDescent="0.25">
      <c r="L66" s="159"/>
    </row>
    <row r="68" spans="1:12" x14ac:dyDescent="0.25">
      <c r="A68" s="106" t="s">
        <v>284</v>
      </c>
    </row>
    <row r="69" spans="1:12" ht="15" customHeight="1" x14ac:dyDescent="0.25">
      <c r="A69" s="63" t="s">
        <v>65</v>
      </c>
    </row>
    <row r="70" spans="1:12" ht="15" customHeight="1" x14ac:dyDescent="0.25"/>
    <row r="73" spans="1:12" ht="15" customHeight="1" x14ac:dyDescent="0.25"/>
    <row r="74" spans="1:12" ht="15" customHeight="1" x14ac:dyDescent="0.25"/>
    <row r="75" spans="1:12" ht="15" customHeight="1" x14ac:dyDescent="0.25"/>
    <row r="82" spans="1:1" x14ac:dyDescent="0.25">
      <c r="A82" s="106" t="s">
        <v>284</v>
      </c>
    </row>
    <row r="83" spans="1:1" x14ac:dyDescent="0.25">
      <c r="A83" s="63" t="s">
        <v>68</v>
      </c>
    </row>
    <row r="96" spans="1:1" x14ac:dyDescent="0.25">
      <c r="A96" s="106" t="s">
        <v>284</v>
      </c>
    </row>
    <row r="97" spans="1:1" x14ac:dyDescent="0.25">
      <c r="A97" s="63" t="s">
        <v>68</v>
      </c>
    </row>
  </sheetData>
  <mergeCells count="11">
    <mergeCell ref="H3:J3"/>
    <mergeCell ref="A8:C8"/>
    <mergeCell ref="B3:D3"/>
    <mergeCell ref="A47:J47"/>
    <mergeCell ref="B13:F13"/>
    <mergeCell ref="H13:J13"/>
    <mergeCell ref="A37:C37"/>
    <mergeCell ref="A40:D40"/>
    <mergeCell ref="B44:C44"/>
    <mergeCell ref="B45:C45"/>
    <mergeCell ref="B43:C43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93"/>
  <sheetViews>
    <sheetView showGridLines="0" topLeftCell="A19" zoomScaleNormal="100" workbookViewId="0">
      <selection activeCell="L8" sqref="L8"/>
    </sheetView>
  </sheetViews>
  <sheetFormatPr defaultRowHeight="15" x14ac:dyDescent="0.25"/>
  <cols>
    <col min="1" max="1" width="15.42578125" style="32" customWidth="1"/>
    <col min="2" max="2" width="9.140625" style="32" customWidth="1"/>
    <col min="3" max="4" width="9.140625" style="32"/>
    <col min="5" max="5" width="0.7109375" style="32" customWidth="1"/>
    <col min="6" max="6" width="9.140625" style="32" customWidth="1"/>
    <col min="7" max="7" width="0.7109375" style="32" customWidth="1"/>
    <col min="8" max="10" width="9.140625" style="32"/>
    <col min="11" max="11" width="9.28515625" style="32" customWidth="1"/>
    <col min="12" max="12" width="9.140625" style="32" customWidth="1"/>
  </cols>
  <sheetData>
    <row r="1" spans="1:16" x14ac:dyDescent="0.25">
      <c r="A1" s="47" t="s">
        <v>300</v>
      </c>
      <c r="B1" s="47"/>
      <c r="C1" s="47"/>
      <c r="D1" s="47"/>
      <c r="E1" s="47"/>
      <c r="F1" s="47"/>
      <c r="G1" s="47"/>
      <c r="H1" s="47"/>
      <c r="I1" s="47"/>
      <c r="J1" s="31"/>
      <c r="K1" s="31"/>
      <c r="L1" s="33"/>
      <c r="M1" s="33"/>
      <c r="N1" s="33"/>
      <c r="O1" s="33"/>
      <c r="P1" s="33"/>
    </row>
    <row r="2" spans="1:16" ht="15.75" thickBot="1" x14ac:dyDescent="0.3">
      <c r="A2" s="61"/>
      <c r="B2" s="61"/>
      <c r="C2" s="62"/>
      <c r="D2" s="61"/>
      <c r="E2" s="61"/>
      <c r="F2" s="61"/>
      <c r="G2" s="61"/>
      <c r="H2" s="61"/>
      <c r="I2" s="61"/>
      <c r="J2" s="61"/>
      <c r="K2" s="31"/>
      <c r="M2" s="33"/>
      <c r="N2" s="33"/>
      <c r="O2" s="33"/>
      <c r="P2" s="33"/>
    </row>
    <row r="3" spans="1:16" ht="15" customHeight="1" x14ac:dyDescent="0.25">
      <c r="A3" s="24"/>
      <c r="B3" s="518" t="s">
        <v>19</v>
      </c>
      <c r="C3" s="518"/>
      <c r="D3" s="518"/>
      <c r="E3" s="34"/>
      <c r="F3" s="35" t="s">
        <v>20</v>
      </c>
      <c r="G3" s="35"/>
      <c r="H3" s="518" t="s">
        <v>274</v>
      </c>
      <c r="I3" s="518"/>
      <c r="J3" s="518"/>
      <c r="K3" s="31"/>
      <c r="M3" s="33"/>
      <c r="N3" s="33"/>
      <c r="O3" s="33"/>
      <c r="P3" s="33"/>
    </row>
    <row r="4" spans="1:16" x14ac:dyDescent="0.25">
      <c r="A4" s="36"/>
      <c r="B4" s="37" t="s">
        <v>17</v>
      </c>
      <c r="C4" s="37" t="s">
        <v>270</v>
      </c>
      <c r="D4" s="37" t="s">
        <v>271</v>
      </c>
      <c r="E4" s="37"/>
      <c r="F4" s="37"/>
      <c r="G4" s="37"/>
      <c r="H4" s="37" t="s">
        <v>17</v>
      </c>
      <c r="I4" s="37" t="s">
        <v>270</v>
      </c>
      <c r="J4" s="37" t="s">
        <v>271</v>
      </c>
      <c r="K4" s="31"/>
      <c r="M4" s="33"/>
      <c r="N4" s="33"/>
      <c r="O4" s="33"/>
      <c r="P4" s="33"/>
    </row>
    <row r="5" spans="1:16" x14ac:dyDescent="0.25">
      <c r="A5" s="23" t="s">
        <v>46</v>
      </c>
      <c r="B5" s="38">
        <v>14129</v>
      </c>
      <c r="C5" s="38">
        <v>7284</v>
      </c>
      <c r="D5" s="38">
        <v>6845</v>
      </c>
      <c r="E5" s="38"/>
      <c r="F5" s="38">
        <v>7158</v>
      </c>
      <c r="G5" s="38"/>
      <c r="H5" s="23">
        <v>50.7</v>
      </c>
      <c r="I5" s="23">
        <v>48.9</v>
      </c>
      <c r="J5" s="23">
        <v>52.5</v>
      </c>
      <c r="K5"/>
      <c r="M5" s="33"/>
      <c r="N5" s="33"/>
      <c r="O5" s="33"/>
      <c r="P5" s="33"/>
    </row>
    <row r="6" spans="1:16" ht="15" customHeight="1" x14ac:dyDescent="0.25">
      <c r="A6" s="24" t="s">
        <v>16</v>
      </c>
      <c r="B6" s="39">
        <v>4816</v>
      </c>
      <c r="C6" s="39">
        <v>2550</v>
      </c>
      <c r="D6" s="39">
        <v>2266</v>
      </c>
      <c r="E6" s="39"/>
      <c r="F6" s="39">
        <v>2222</v>
      </c>
      <c r="G6" s="39"/>
      <c r="H6" s="24">
        <v>46.1</v>
      </c>
      <c r="I6" s="24">
        <v>46.6</v>
      </c>
      <c r="J6" s="26">
        <v>45.6</v>
      </c>
      <c r="K6"/>
      <c r="M6" s="33"/>
      <c r="N6" s="33"/>
      <c r="O6" s="33"/>
      <c r="P6" s="33"/>
    </row>
    <row r="7" spans="1:16" ht="15.75" thickBot="1" x14ac:dyDescent="0.3">
      <c r="A7" s="40" t="s">
        <v>269</v>
      </c>
      <c r="B7" s="41">
        <v>9313</v>
      </c>
      <c r="C7" s="41">
        <v>4734</v>
      </c>
      <c r="D7" s="41">
        <v>4579</v>
      </c>
      <c r="E7" s="41"/>
      <c r="F7" s="41">
        <v>4936</v>
      </c>
      <c r="G7" s="41"/>
      <c r="H7" s="64">
        <v>53</v>
      </c>
      <c r="I7" s="40">
        <v>50.2</v>
      </c>
      <c r="J7" s="40">
        <v>55.9</v>
      </c>
      <c r="K7"/>
      <c r="M7" s="33"/>
      <c r="N7" s="33"/>
      <c r="O7" s="33"/>
      <c r="P7" s="33"/>
    </row>
    <row r="8" spans="1:16" x14ac:dyDescent="0.25">
      <c r="A8" s="519" t="s">
        <v>276</v>
      </c>
      <c r="B8" s="519"/>
      <c r="C8" s="519"/>
      <c r="D8"/>
      <c r="E8" s="31"/>
      <c r="F8"/>
      <c r="G8" s="31"/>
      <c r="H8"/>
      <c r="I8"/>
      <c r="J8"/>
      <c r="K8"/>
      <c r="M8" s="33"/>
      <c r="N8" s="33"/>
      <c r="O8" s="33"/>
      <c r="P8" s="33"/>
    </row>
    <row r="9" spans="1:16" x14ac:dyDescent="0.25">
      <c r="D9"/>
      <c r="E9" s="31"/>
      <c r="F9"/>
      <c r="G9" s="31"/>
      <c r="H9"/>
      <c r="I9"/>
      <c r="J9"/>
      <c r="K9"/>
      <c r="M9" s="33"/>
      <c r="N9" s="33"/>
      <c r="O9" s="33"/>
      <c r="P9" s="33"/>
    </row>
    <row r="10" spans="1:16" x14ac:dyDescent="0.25">
      <c r="A10"/>
      <c r="B10"/>
      <c r="C10"/>
      <c r="D10"/>
      <c r="E10" s="31"/>
      <c r="F10"/>
      <c r="G10" s="31"/>
      <c r="H10"/>
      <c r="I10"/>
      <c r="J10"/>
      <c r="K10"/>
      <c r="M10" s="33"/>
      <c r="N10" s="33"/>
      <c r="O10" s="33"/>
      <c r="P10" s="33"/>
    </row>
    <row r="11" spans="1:16" x14ac:dyDescent="0.25">
      <c r="A11" s="47" t="s">
        <v>280</v>
      </c>
      <c r="B11"/>
      <c r="C11"/>
      <c r="D11"/>
      <c r="E11" s="31"/>
      <c r="F11"/>
      <c r="G11" s="31"/>
      <c r="H11"/>
      <c r="I11"/>
      <c r="J11"/>
      <c r="K11"/>
      <c r="M11" s="33"/>
      <c r="N11" s="33"/>
      <c r="O11" s="33"/>
      <c r="P11" s="33"/>
    </row>
    <row r="12" spans="1:16" ht="15.75" thickBot="1" x14ac:dyDescent="0.3">
      <c r="A12" s="44"/>
      <c r="B12" s="44"/>
      <c r="C12" s="44"/>
      <c r="D12" s="44"/>
      <c r="E12" s="44"/>
      <c r="F12" s="44"/>
      <c r="G12" s="44"/>
      <c r="H12" s="44"/>
      <c r="I12" s="44"/>
      <c r="J12" s="44"/>
      <c r="K12"/>
      <c r="M12" s="33"/>
      <c r="N12" s="33"/>
      <c r="O12" s="33"/>
      <c r="P12" s="33"/>
    </row>
    <row r="13" spans="1:16" x14ac:dyDescent="0.25">
      <c r="A13" s="401" t="s">
        <v>0</v>
      </c>
      <c r="B13" s="521" t="s">
        <v>26</v>
      </c>
      <c r="C13" s="521"/>
      <c r="D13" s="521"/>
      <c r="E13" s="521"/>
      <c r="F13" s="521"/>
      <c r="G13" s="401"/>
      <c r="H13" s="521" t="s">
        <v>275</v>
      </c>
      <c r="I13" s="521"/>
      <c r="J13" s="521"/>
      <c r="K13"/>
      <c r="M13" s="33"/>
      <c r="N13" s="33"/>
      <c r="O13" s="33"/>
      <c r="P13" s="33"/>
    </row>
    <row r="14" spans="1:16" ht="25.5" customHeight="1" x14ac:dyDescent="0.25">
      <c r="A14" s="49"/>
      <c r="B14" s="50" t="s">
        <v>17</v>
      </c>
      <c r="C14" s="51" t="s">
        <v>49</v>
      </c>
      <c r="D14" s="51" t="s">
        <v>58</v>
      </c>
      <c r="E14" s="51"/>
      <c r="F14" s="51" t="s">
        <v>278</v>
      </c>
      <c r="G14" s="4"/>
      <c r="H14" s="51" t="s">
        <v>49</v>
      </c>
      <c r="I14" s="51" t="s">
        <v>58</v>
      </c>
      <c r="J14" s="51" t="s">
        <v>278</v>
      </c>
      <c r="K14"/>
      <c r="M14" s="33"/>
      <c r="N14" s="33"/>
      <c r="O14" s="33"/>
      <c r="P14" s="33"/>
    </row>
    <row r="15" spans="1:16" x14ac:dyDescent="0.25">
      <c r="A15" s="401" t="s">
        <v>1</v>
      </c>
      <c r="B15" s="43">
        <v>381</v>
      </c>
      <c r="C15" s="39">
        <v>343</v>
      </c>
      <c r="D15" s="39">
        <v>38</v>
      </c>
      <c r="E15" s="39"/>
      <c r="F15" s="48" t="s">
        <v>281</v>
      </c>
      <c r="G15" s="401"/>
      <c r="H15" s="52">
        <v>90.026246719160113</v>
      </c>
      <c r="I15" s="52">
        <v>9.9737532808398957</v>
      </c>
      <c r="J15" s="53" t="s">
        <v>281</v>
      </c>
      <c r="K15"/>
      <c r="M15" s="33"/>
      <c r="N15" s="33"/>
      <c r="O15" s="33"/>
      <c r="P15" s="33"/>
    </row>
    <row r="16" spans="1:16" ht="15" customHeight="1" x14ac:dyDescent="0.25">
      <c r="A16" s="401" t="s">
        <v>2</v>
      </c>
      <c r="B16" s="43">
        <v>315</v>
      </c>
      <c r="C16" s="39">
        <v>48</v>
      </c>
      <c r="D16" s="39">
        <v>265</v>
      </c>
      <c r="E16" s="39"/>
      <c r="F16" s="39">
        <v>2</v>
      </c>
      <c r="G16" s="401"/>
      <c r="H16" s="52">
        <v>15.238095238095239</v>
      </c>
      <c r="I16" s="52">
        <v>84.126984126984127</v>
      </c>
      <c r="J16" s="53">
        <v>0.63492063492063489</v>
      </c>
      <c r="K16"/>
      <c r="M16" s="33"/>
      <c r="N16" s="33"/>
      <c r="O16" s="33"/>
      <c r="P16" s="33"/>
    </row>
    <row r="17" spans="1:16" ht="15" customHeight="1" x14ac:dyDescent="0.25">
      <c r="A17" s="401" t="s">
        <v>3</v>
      </c>
      <c r="B17" s="43">
        <v>580</v>
      </c>
      <c r="C17" s="39">
        <v>221</v>
      </c>
      <c r="D17" s="39">
        <v>335</v>
      </c>
      <c r="E17" s="39"/>
      <c r="F17" s="39">
        <v>24</v>
      </c>
      <c r="G17" s="401"/>
      <c r="H17" s="52">
        <v>38.103448275862064</v>
      </c>
      <c r="I17" s="52">
        <v>57.758620689655174</v>
      </c>
      <c r="J17" s="53">
        <v>4.1379310344827589</v>
      </c>
      <c r="K17"/>
      <c r="M17" s="33"/>
      <c r="N17" s="33"/>
      <c r="O17" s="33"/>
      <c r="P17" s="33"/>
    </row>
    <row r="18" spans="1:16" ht="15" customHeight="1" x14ac:dyDescent="0.25">
      <c r="A18" s="401" t="s">
        <v>4</v>
      </c>
      <c r="B18" s="43">
        <v>348</v>
      </c>
      <c r="C18" s="39">
        <v>170</v>
      </c>
      <c r="D18" s="39">
        <v>175</v>
      </c>
      <c r="E18" s="39"/>
      <c r="F18" s="46">
        <v>3</v>
      </c>
      <c r="G18" s="401"/>
      <c r="H18" s="52">
        <v>48.850574712643677</v>
      </c>
      <c r="I18" s="52">
        <v>50.287356321839084</v>
      </c>
      <c r="J18" s="53">
        <v>0.86206896551724133</v>
      </c>
      <c r="K18"/>
      <c r="M18" s="33"/>
      <c r="N18" s="33"/>
      <c r="O18" s="33"/>
      <c r="P18" s="33"/>
    </row>
    <row r="19" spans="1:16" ht="15" customHeight="1" x14ac:dyDescent="0.25">
      <c r="A19" s="401" t="s">
        <v>5</v>
      </c>
      <c r="B19" s="43">
        <v>174</v>
      </c>
      <c r="C19" s="39">
        <v>93</v>
      </c>
      <c r="D19" s="39">
        <v>81</v>
      </c>
      <c r="E19" s="39"/>
      <c r="F19" s="48" t="s">
        <v>281</v>
      </c>
      <c r="G19" s="401"/>
      <c r="H19" s="52">
        <v>53.448275862068961</v>
      </c>
      <c r="I19" s="52">
        <v>46.551724137931032</v>
      </c>
      <c r="J19" s="53" t="s">
        <v>281</v>
      </c>
      <c r="K19"/>
      <c r="M19" s="33"/>
      <c r="N19" s="33"/>
      <c r="O19" s="33"/>
      <c r="P19" s="33"/>
    </row>
    <row r="20" spans="1:16" ht="15" customHeight="1" x14ac:dyDescent="0.25">
      <c r="A20" s="401" t="s">
        <v>6</v>
      </c>
      <c r="B20" s="43">
        <v>369</v>
      </c>
      <c r="C20" s="39">
        <v>105</v>
      </c>
      <c r="D20" s="39">
        <v>253</v>
      </c>
      <c r="E20" s="39"/>
      <c r="F20" s="39">
        <v>11</v>
      </c>
      <c r="G20" s="401"/>
      <c r="H20" s="52">
        <v>28.455284552845526</v>
      </c>
      <c r="I20" s="52">
        <v>68.563685636856363</v>
      </c>
      <c r="J20" s="53">
        <v>2.9810298102981028</v>
      </c>
      <c r="K20"/>
      <c r="M20" s="33"/>
      <c r="N20" s="33"/>
      <c r="O20" s="33"/>
      <c r="P20" s="33"/>
    </row>
    <row r="21" spans="1:16" ht="15" customHeight="1" x14ac:dyDescent="0.25">
      <c r="A21" s="401" t="s">
        <v>7</v>
      </c>
      <c r="B21" s="43">
        <v>619</v>
      </c>
      <c r="C21" s="39">
        <v>213</v>
      </c>
      <c r="D21" s="39">
        <v>380</v>
      </c>
      <c r="E21" s="39"/>
      <c r="F21" s="39">
        <v>26</v>
      </c>
      <c r="G21" s="401"/>
      <c r="H21" s="52">
        <v>34.41033925686591</v>
      </c>
      <c r="I21" s="52">
        <v>61.389337641357024</v>
      </c>
      <c r="J21" s="53">
        <v>4.2003231017770597</v>
      </c>
      <c r="K21"/>
      <c r="M21" s="33"/>
      <c r="N21" s="33"/>
      <c r="O21" s="33"/>
      <c r="P21" s="33"/>
    </row>
    <row r="22" spans="1:16" ht="15" customHeight="1" x14ac:dyDescent="0.25">
      <c r="A22" s="401" t="s">
        <v>8</v>
      </c>
      <c r="B22" s="43">
        <v>278</v>
      </c>
      <c r="C22" s="39">
        <v>242</v>
      </c>
      <c r="D22" s="46">
        <v>32</v>
      </c>
      <c r="E22" s="39"/>
      <c r="F22" s="39">
        <v>4</v>
      </c>
      <c r="G22" s="401"/>
      <c r="H22" s="52">
        <v>87.050359712230218</v>
      </c>
      <c r="I22" s="52">
        <v>11.510791366906476</v>
      </c>
      <c r="J22" s="53">
        <v>1.4388489208633095</v>
      </c>
      <c r="K22"/>
      <c r="M22" s="33"/>
      <c r="N22" s="33"/>
      <c r="O22" s="33"/>
      <c r="P22" s="33"/>
    </row>
    <row r="23" spans="1:16" ht="15" customHeight="1" x14ac:dyDescent="0.25">
      <c r="A23" s="401" t="s">
        <v>9</v>
      </c>
      <c r="B23" s="43">
        <v>137</v>
      </c>
      <c r="C23" s="39">
        <v>68</v>
      </c>
      <c r="D23" s="39">
        <v>59</v>
      </c>
      <c r="E23" s="39"/>
      <c r="F23" s="39">
        <v>10</v>
      </c>
      <c r="G23" s="401"/>
      <c r="H23" s="52">
        <v>49.635036496350367</v>
      </c>
      <c r="I23" s="52">
        <v>43.065693430656928</v>
      </c>
      <c r="J23" s="53">
        <v>7.2992700729926998</v>
      </c>
      <c r="K23"/>
      <c r="M23" s="33"/>
      <c r="N23" s="33"/>
      <c r="O23" s="33"/>
      <c r="P23" s="33"/>
    </row>
    <row r="24" spans="1:16" ht="15" customHeight="1" x14ac:dyDescent="0.25">
      <c r="A24" s="401" t="s">
        <v>10</v>
      </c>
      <c r="B24" s="43">
        <v>271</v>
      </c>
      <c r="C24" s="39">
        <v>109</v>
      </c>
      <c r="D24" s="39">
        <v>157</v>
      </c>
      <c r="E24" s="39"/>
      <c r="F24" s="39">
        <v>5</v>
      </c>
      <c r="G24" s="401"/>
      <c r="H24" s="52">
        <v>40.221402214022142</v>
      </c>
      <c r="I24" s="52">
        <v>57.933579335793361</v>
      </c>
      <c r="J24" s="53">
        <v>1.8450184501845017</v>
      </c>
      <c r="K24"/>
      <c r="M24" s="33"/>
      <c r="N24" s="33"/>
      <c r="O24" s="33"/>
      <c r="P24" s="33"/>
    </row>
    <row r="25" spans="1:16" ht="15" customHeight="1" x14ac:dyDescent="0.25">
      <c r="A25" s="401" t="s">
        <v>11</v>
      </c>
      <c r="B25" s="43">
        <v>156</v>
      </c>
      <c r="C25" s="39">
        <v>70</v>
      </c>
      <c r="D25" s="46">
        <v>85</v>
      </c>
      <c r="E25" s="39"/>
      <c r="F25" s="39">
        <v>1</v>
      </c>
      <c r="G25" s="401"/>
      <c r="H25" s="52">
        <v>44.871794871794876</v>
      </c>
      <c r="I25" s="52">
        <v>54.487179487179482</v>
      </c>
      <c r="J25" s="53">
        <v>0.64102564102564097</v>
      </c>
      <c r="K25"/>
      <c r="M25" s="33"/>
      <c r="N25" s="33"/>
      <c r="O25" s="33"/>
      <c r="P25" s="33"/>
    </row>
    <row r="26" spans="1:16" ht="15" customHeight="1" x14ac:dyDescent="0.25">
      <c r="A26" s="401" t="s">
        <v>12</v>
      </c>
      <c r="B26" s="43">
        <v>578</v>
      </c>
      <c r="C26" s="39">
        <v>332</v>
      </c>
      <c r="D26" s="39">
        <v>221</v>
      </c>
      <c r="E26" s="39"/>
      <c r="F26" s="39">
        <v>25</v>
      </c>
      <c r="G26" s="401"/>
      <c r="H26" s="52">
        <v>57.439446366782008</v>
      </c>
      <c r="I26" s="52">
        <v>38.235294117647058</v>
      </c>
      <c r="J26" s="53">
        <v>4.3252595155709344</v>
      </c>
      <c r="K26"/>
      <c r="M26" s="33"/>
      <c r="N26" s="33"/>
      <c r="O26" s="33"/>
      <c r="P26" s="33"/>
    </row>
    <row r="27" spans="1:16" ht="15" customHeight="1" x14ac:dyDescent="0.25">
      <c r="A27" s="401" t="s">
        <v>13</v>
      </c>
      <c r="B27" s="43">
        <v>85</v>
      </c>
      <c r="C27" s="39">
        <v>60</v>
      </c>
      <c r="D27" s="46">
        <v>25</v>
      </c>
      <c r="E27" s="39"/>
      <c r="F27" s="48" t="s">
        <v>281</v>
      </c>
      <c r="G27" s="401"/>
      <c r="H27" s="52">
        <v>70.588235294117652</v>
      </c>
      <c r="I27" s="52">
        <v>29.411764705882355</v>
      </c>
      <c r="J27" s="53" t="s">
        <v>281</v>
      </c>
      <c r="K27"/>
      <c r="M27" s="33"/>
      <c r="N27" s="33"/>
      <c r="O27" s="33"/>
      <c r="P27" s="33"/>
    </row>
    <row r="28" spans="1:16" ht="15" customHeight="1" x14ac:dyDescent="0.25">
      <c r="A28" s="401" t="s">
        <v>14</v>
      </c>
      <c r="B28" s="43">
        <v>354</v>
      </c>
      <c r="C28" s="39">
        <v>151</v>
      </c>
      <c r="D28" s="39">
        <v>144</v>
      </c>
      <c r="E28" s="39"/>
      <c r="F28" s="39">
        <v>59</v>
      </c>
      <c r="G28" s="401"/>
      <c r="H28" s="52">
        <v>42.655367231638422</v>
      </c>
      <c r="I28" s="52">
        <v>40.677966101694921</v>
      </c>
      <c r="J28" s="53">
        <v>16.666666666666664</v>
      </c>
      <c r="K28"/>
      <c r="M28" s="33"/>
      <c r="N28" s="33"/>
      <c r="O28" s="33"/>
      <c r="P28" s="33"/>
    </row>
    <row r="29" spans="1:16" ht="15" customHeight="1" x14ac:dyDescent="0.25">
      <c r="A29" s="397" t="s">
        <v>15</v>
      </c>
      <c r="B29" s="43">
        <v>209</v>
      </c>
      <c r="C29" s="43">
        <v>162</v>
      </c>
      <c r="D29" s="43">
        <v>46</v>
      </c>
      <c r="E29" s="39"/>
      <c r="F29" s="43">
        <v>1</v>
      </c>
      <c r="G29" s="401"/>
      <c r="H29" s="52">
        <v>77.511961722488039</v>
      </c>
      <c r="I29" s="52">
        <v>22.009569377990431</v>
      </c>
      <c r="J29" s="53">
        <v>0.4784688995215311</v>
      </c>
      <c r="K29"/>
      <c r="M29" s="33"/>
      <c r="N29" s="33"/>
      <c r="O29" s="33"/>
      <c r="P29" s="33"/>
    </row>
    <row r="30" spans="1:16" ht="15" customHeight="1" x14ac:dyDescent="0.25">
      <c r="A30" s="397" t="s">
        <v>16</v>
      </c>
      <c r="B30" s="43">
        <v>2168</v>
      </c>
      <c r="C30" s="43">
        <v>1405</v>
      </c>
      <c r="D30" s="43">
        <v>678</v>
      </c>
      <c r="E30" s="39"/>
      <c r="F30" s="43">
        <v>85</v>
      </c>
      <c r="G30" s="401"/>
      <c r="H30" s="52">
        <v>64.806273062730625</v>
      </c>
      <c r="I30" s="52">
        <v>31.273062730627306</v>
      </c>
      <c r="J30" s="53">
        <v>3.9206642066420669</v>
      </c>
      <c r="K30"/>
      <c r="M30" s="33"/>
      <c r="N30" s="33"/>
      <c r="O30" s="33"/>
      <c r="P30" s="33"/>
    </row>
    <row r="31" spans="1:16" ht="21" customHeight="1" x14ac:dyDescent="0.25">
      <c r="A31" s="397" t="s">
        <v>22</v>
      </c>
      <c r="B31" s="43">
        <v>4854</v>
      </c>
      <c r="C31" s="43">
        <v>2387</v>
      </c>
      <c r="D31" s="43">
        <v>2296</v>
      </c>
      <c r="E31" s="39"/>
      <c r="F31" s="43">
        <v>171</v>
      </c>
      <c r="G31" s="401"/>
      <c r="H31" s="52">
        <v>49.175937371240217</v>
      </c>
      <c r="I31" s="52">
        <v>47.301194890811701</v>
      </c>
      <c r="J31" s="53">
        <v>3.5228677379480842</v>
      </c>
      <c r="K31"/>
      <c r="M31" s="33"/>
      <c r="N31" s="33"/>
      <c r="O31" s="33"/>
      <c r="P31" s="33"/>
    </row>
    <row r="32" spans="1:16" ht="15" customHeight="1" x14ac:dyDescent="0.25">
      <c r="A32" s="397" t="s">
        <v>277</v>
      </c>
      <c r="B32" s="43">
        <v>3416</v>
      </c>
      <c r="C32" s="43">
        <v>1342</v>
      </c>
      <c r="D32" s="43">
        <v>1921</v>
      </c>
      <c r="E32" s="39"/>
      <c r="F32" s="43">
        <v>153</v>
      </c>
      <c r="G32" s="401"/>
      <c r="H32" s="52">
        <v>39.285714285714285</v>
      </c>
      <c r="I32" s="52">
        <v>56.235362997658079</v>
      </c>
      <c r="J32" s="53">
        <v>4.4789227166276344</v>
      </c>
      <c r="K32"/>
      <c r="M32" s="33"/>
      <c r="N32" s="33"/>
      <c r="O32" s="33"/>
      <c r="P32" s="33"/>
    </row>
    <row r="33" spans="1:16" ht="15" customHeight="1" x14ac:dyDescent="0.25">
      <c r="A33" s="397" t="s">
        <v>44</v>
      </c>
      <c r="B33" s="43">
        <v>1438</v>
      </c>
      <c r="C33" s="43">
        <v>1045</v>
      </c>
      <c r="D33" s="43">
        <v>375</v>
      </c>
      <c r="E33" s="39"/>
      <c r="F33" s="43">
        <v>18</v>
      </c>
      <c r="G33" s="401"/>
      <c r="H33" s="52">
        <v>72.670375521557716</v>
      </c>
      <c r="I33" s="52">
        <v>26.077885952712098</v>
      </c>
      <c r="J33" s="53">
        <v>1.2517385257301807</v>
      </c>
      <c r="K33"/>
      <c r="M33" s="33"/>
      <c r="N33" s="33"/>
      <c r="O33" s="33"/>
      <c r="P33" s="33"/>
    </row>
    <row r="34" spans="1:16" ht="15" customHeight="1" thickBot="1" x14ac:dyDescent="0.3">
      <c r="A34" s="44" t="s">
        <v>46</v>
      </c>
      <c r="B34" s="45">
        <v>7022</v>
      </c>
      <c r="C34" s="45">
        <v>3792</v>
      </c>
      <c r="D34" s="45">
        <v>2974</v>
      </c>
      <c r="E34" s="41"/>
      <c r="F34" s="45">
        <v>256</v>
      </c>
      <c r="G34" s="398"/>
      <c r="H34" s="54">
        <v>54.001708914839078</v>
      </c>
      <c r="I34" s="54">
        <v>42.352606095129595</v>
      </c>
      <c r="J34" s="55">
        <v>3.6456849900313304</v>
      </c>
      <c r="K34"/>
      <c r="M34" s="33"/>
      <c r="N34" s="33"/>
      <c r="O34" s="33"/>
      <c r="P34" s="33"/>
    </row>
    <row r="35" spans="1:16" ht="15" customHeight="1" x14ac:dyDescent="0.25">
      <c r="A35" s="396" t="s">
        <v>284</v>
      </c>
      <c r="B35" s="401"/>
      <c r="C35" s="401"/>
      <c r="D35" s="392"/>
      <c r="E35" s="392"/>
      <c r="F35" s="401"/>
      <c r="G35" s="392"/>
      <c r="H35" s="392"/>
      <c r="I35" s="392"/>
      <c r="J35" s="392"/>
      <c r="K35"/>
      <c r="M35" s="33"/>
      <c r="N35" s="33"/>
      <c r="O35" s="33"/>
      <c r="P35" s="33"/>
    </row>
    <row r="36" spans="1:16" ht="15" customHeight="1" x14ac:dyDescent="0.25">
      <c r="A36" s="396" t="s">
        <v>64</v>
      </c>
      <c r="B36" s="396"/>
      <c r="C36" s="396"/>
      <c r="D36" s="392"/>
      <c r="E36" s="392"/>
      <c r="F36" s="392"/>
      <c r="G36" s="392"/>
      <c r="H36" s="392"/>
      <c r="I36" s="392"/>
      <c r="J36" s="392"/>
      <c r="K36"/>
      <c r="M36" s="33"/>
      <c r="N36" s="33"/>
      <c r="O36" s="33"/>
      <c r="P36" s="33"/>
    </row>
    <row r="37" spans="1:16" x14ac:dyDescent="0.25">
      <c r="A37" s="392"/>
      <c r="B37" s="392"/>
      <c r="C37" s="424"/>
      <c r="D37" s="424"/>
      <c r="E37" s="392"/>
      <c r="F37" s="392"/>
      <c r="G37" s="392"/>
      <c r="H37" s="392"/>
      <c r="I37" s="392"/>
      <c r="J37" s="392"/>
      <c r="K37"/>
      <c r="M37" s="33"/>
      <c r="N37" s="33"/>
      <c r="O37" s="33"/>
      <c r="P37" s="33"/>
    </row>
    <row r="38" spans="1:16" x14ac:dyDescent="0.25">
      <c r="A38" s="392"/>
      <c r="B38" s="392"/>
      <c r="C38" s="392"/>
      <c r="D38" s="392"/>
      <c r="E38" s="392"/>
      <c r="F38" s="392"/>
      <c r="G38" s="392"/>
      <c r="H38" s="392"/>
      <c r="I38" s="392"/>
      <c r="J38" s="392"/>
      <c r="K38"/>
      <c r="M38" s="33"/>
      <c r="N38" s="33"/>
      <c r="O38" s="33"/>
      <c r="P38" s="33"/>
    </row>
    <row r="39" spans="1:16" x14ac:dyDescent="0.25">
      <c r="A39" s="394" t="s">
        <v>310</v>
      </c>
      <c r="B39" s="394"/>
      <c r="C39" s="394"/>
      <c r="D39" s="394"/>
      <c r="E39" s="394"/>
      <c r="F39" s="394"/>
      <c r="G39" s="392"/>
      <c r="H39" s="392"/>
      <c r="I39" s="392"/>
      <c r="J39" s="392"/>
      <c r="K39"/>
      <c r="L39" s="33"/>
      <c r="M39" s="33"/>
      <c r="N39" s="33"/>
      <c r="O39" s="33"/>
      <c r="P39" s="33"/>
    </row>
    <row r="40" spans="1:16" ht="15.75" thickBot="1" x14ac:dyDescent="0.3">
      <c r="A40" s="44"/>
      <c r="B40" s="44"/>
      <c r="C40" s="44"/>
      <c r="D40" s="44"/>
      <c r="E40" s="44"/>
      <c r="F40" s="398"/>
      <c r="G40" s="390"/>
      <c r="H40" s="390"/>
      <c r="I40" s="392"/>
      <c r="J40" s="392"/>
      <c r="K40"/>
      <c r="L40" s="33"/>
      <c r="M40" s="33"/>
      <c r="N40" s="33"/>
      <c r="O40" s="33"/>
      <c r="P40" s="33"/>
    </row>
    <row r="41" spans="1:16" x14ac:dyDescent="0.25">
      <c r="A41" s="360" t="s">
        <v>36</v>
      </c>
      <c r="B41" s="360" t="s">
        <v>37</v>
      </c>
      <c r="C41" s="56"/>
      <c r="D41" s="386" t="s">
        <v>26</v>
      </c>
      <c r="E41" s="65"/>
      <c r="F41" s="386" t="s">
        <v>275</v>
      </c>
      <c r="G41" s="4"/>
      <c r="H41" s="4"/>
      <c r="I41" s="392"/>
      <c r="J41" s="392"/>
      <c r="K41"/>
      <c r="L41"/>
    </row>
    <row r="42" spans="1:16" x14ac:dyDescent="0.25">
      <c r="A42" s="400" t="s">
        <v>544</v>
      </c>
      <c r="B42" s="400" t="s">
        <v>546</v>
      </c>
      <c r="C42" s="400"/>
      <c r="D42" s="38">
        <v>3792</v>
      </c>
      <c r="E42" s="388"/>
      <c r="F42" s="29">
        <v>54.001708914839078</v>
      </c>
      <c r="G42" s="392"/>
      <c r="H42" s="400" t="s">
        <v>282</v>
      </c>
      <c r="I42" s="392"/>
      <c r="J42" s="392"/>
      <c r="K42"/>
      <c r="L42"/>
    </row>
    <row r="43" spans="1:16" x14ac:dyDescent="0.25">
      <c r="A43" s="401" t="s">
        <v>534</v>
      </c>
      <c r="B43" s="401" t="s">
        <v>537</v>
      </c>
      <c r="C43" s="401"/>
      <c r="D43" s="39">
        <v>2974</v>
      </c>
      <c r="E43" s="392"/>
      <c r="F43" s="26">
        <v>42.352606095129595</v>
      </c>
      <c r="G43" s="392"/>
      <c r="H43" s="392"/>
      <c r="I43" s="392"/>
      <c r="J43" s="392"/>
      <c r="K43"/>
      <c r="L43"/>
    </row>
    <row r="44" spans="1:16" x14ac:dyDescent="0.25">
      <c r="A44" s="401" t="s">
        <v>535</v>
      </c>
      <c r="B44" s="401" t="s">
        <v>629</v>
      </c>
      <c r="C44" s="401"/>
      <c r="D44" s="43">
        <v>256</v>
      </c>
      <c r="E44" s="392"/>
      <c r="F44" s="26">
        <v>3.6456849900313304</v>
      </c>
      <c r="G44" s="392"/>
      <c r="H44" s="392"/>
      <c r="I44" s="392"/>
      <c r="J44" s="392"/>
      <c r="K44"/>
      <c r="L44"/>
    </row>
    <row r="45" spans="1:16" ht="15.75" thickBot="1" x14ac:dyDescent="0.3">
      <c r="A45" s="44" t="s">
        <v>320</v>
      </c>
      <c r="B45" s="57"/>
      <c r="C45" s="57"/>
      <c r="D45" s="45">
        <v>7022</v>
      </c>
      <c r="E45" s="398"/>
      <c r="F45" s="58">
        <v>100</v>
      </c>
      <c r="G45" s="390"/>
      <c r="H45" s="390"/>
      <c r="I45" s="392"/>
      <c r="J45" s="392"/>
      <c r="K45"/>
      <c r="L45"/>
    </row>
    <row r="46" spans="1:16" x14ac:dyDescent="0.25">
      <c r="A46" s="519" t="s">
        <v>285</v>
      </c>
      <c r="B46" s="519"/>
      <c r="C46" s="519"/>
      <c r="D46" s="519"/>
      <c r="E46" s="519"/>
      <c r="F46" s="519"/>
      <c r="G46" s="519"/>
      <c r="H46" s="519"/>
      <c r="I46" s="519"/>
      <c r="J46" s="519"/>
      <c r="K46"/>
      <c r="L46"/>
    </row>
    <row r="47" spans="1:16" x14ac:dyDescent="0.25">
      <c r="K47"/>
      <c r="L47"/>
    </row>
    <row r="48" spans="1:16" x14ac:dyDescent="0.25">
      <c r="K48"/>
      <c r="L48"/>
    </row>
    <row r="63" spans="1:1" x14ac:dyDescent="0.25">
      <c r="A63" s="33" t="s">
        <v>284</v>
      </c>
    </row>
    <row r="64" spans="1:1" x14ac:dyDescent="0.25">
      <c r="A64" s="63" t="s">
        <v>64</v>
      </c>
    </row>
    <row r="69" spans="1:1" ht="15" customHeight="1" x14ac:dyDescent="0.25"/>
    <row r="70" spans="1:1" ht="15" customHeight="1" x14ac:dyDescent="0.25"/>
    <row r="73" spans="1:1" ht="15" customHeight="1" x14ac:dyDescent="0.25"/>
    <row r="78" spans="1:1" x14ac:dyDescent="0.25">
      <c r="A78" s="33" t="s">
        <v>279</v>
      </c>
    </row>
    <row r="79" spans="1:1" x14ac:dyDescent="0.25">
      <c r="A79" s="33" t="s">
        <v>64</v>
      </c>
    </row>
    <row r="92" spans="1:1" x14ac:dyDescent="0.25">
      <c r="A92" s="33" t="s">
        <v>279</v>
      </c>
    </row>
    <row r="93" spans="1:1" x14ac:dyDescent="0.25">
      <c r="A93" s="33" t="s">
        <v>64</v>
      </c>
    </row>
  </sheetData>
  <mergeCells count="6">
    <mergeCell ref="A46:J46"/>
    <mergeCell ref="B3:D3"/>
    <mergeCell ref="H3:J3"/>
    <mergeCell ref="A8:C8"/>
    <mergeCell ref="B13:F13"/>
    <mergeCell ref="H13:J13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49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99"/>
  <sheetViews>
    <sheetView showGridLines="0" topLeftCell="A25" zoomScaleNormal="100" workbookViewId="0">
      <selection activeCell="L8" sqref="L8"/>
    </sheetView>
  </sheetViews>
  <sheetFormatPr defaultRowHeight="15" x14ac:dyDescent="0.25"/>
  <cols>
    <col min="1" max="1" width="13.42578125" style="159" customWidth="1"/>
    <col min="2" max="4" width="7.7109375" style="159" customWidth="1"/>
    <col min="5" max="5" width="0.85546875" style="249" customWidth="1"/>
    <col min="6" max="6" width="7.5703125" style="159" customWidth="1"/>
    <col min="7" max="7" width="0.85546875" style="249" customWidth="1"/>
    <col min="8" max="8" width="7.7109375" style="159" customWidth="1"/>
    <col min="9" max="9" width="7.5703125" style="159" customWidth="1"/>
    <col min="10" max="10" width="0.85546875" style="159" customWidth="1"/>
    <col min="11" max="11" width="7.5703125" style="159" customWidth="1"/>
    <col min="12" max="12" width="7.7109375" style="159" customWidth="1"/>
    <col min="13" max="13" width="7.5703125" style="159" customWidth="1"/>
    <col min="14" max="14" width="7.7109375" style="159" customWidth="1"/>
    <col min="15" max="15" width="7.5703125" style="159" customWidth="1"/>
  </cols>
  <sheetData>
    <row r="1" spans="1:15" x14ac:dyDescent="0.25">
      <c r="A1" s="47" t="s">
        <v>337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5" ht="15.75" thickBot="1" x14ac:dyDescent="0.3">
      <c r="A2" s="158"/>
      <c r="B2" s="158"/>
      <c r="C2" s="161"/>
      <c r="D2" s="158"/>
      <c r="E2" s="247"/>
      <c r="F2" s="158"/>
      <c r="G2" s="247"/>
      <c r="H2" s="158"/>
      <c r="I2" s="158"/>
      <c r="J2" s="158"/>
      <c r="K2" s="158"/>
      <c r="L2" s="157"/>
      <c r="M2" s="157"/>
      <c r="N2" s="157"/>
      <c r="O2" s="157"/>
    </row>
    <row r="3" spans="1:15" ht="15" customHeight="1" x14ac:dyDescent="0.25">
      <c r="A3" s="167"/>
      <c r="B3" s="518" t="s">
        <v>19</v>
      </c>
      <c r="C3" s="518"/>
      <c r="D3" s="518"/>
      <c r="E3" s="245"/>
      <c r="F3" s="35" t="s">
        <v>20</v>
      </c>
      <c r="G3" s="256"/>
      <c r="H3" s="521" t="s">
        <v>274</v>
      </c>
      <c r="I3" s="521"/>
      <c r="J3" s="521"/>
      <c r="K3" s="521"/>
      <c r="L3" s="34"/>
      <c r="M3" s="34"/>
      <c r="N3" s="34"/>
      <c r="O3" s="34"/>
    </row>
    <row r="4" spans="1:15" x14ac:dyDescent="0.25">
      <c r="A4" s="189"/>
      <c r="B4" s="188" t="s">
        <v>17</v>
      </c>
      <c r="C4" s="188" t="s">
        <v>270</v>
      </c>
      <c r="D4" s="188" t="s">
        <v>271</v>
      </c>
      <c r="E4" s="244"/>
      <c r="F4" s="188"/>
      <c r="G4" s="244"/>
      <c r="H4" s="188" t="s">
        <v>17</v>
      </c>
      <c r="I4" s="188" t="s">
        <v>270</v>
      </c>
      <c r="J4" s="4"/>
      <c r="K4" s="188" t="s">
        <v>271</v>
      </c>
      <c r="L4" s="157"/>
      <c r="M4" s="35"/>
      <c r="N4" s="35"/>
      <c r="O4" s="35"/>
    </row>
    <row r="5" spans="1:15" x14ac:dyDescent="0.25">
      <c r="A5" s="166" t="s">
        <v>46</v>
      </c>
      <c r="B5" s="38">
        <v>14767</v>
      </c>
      <c r="C5" s="38">
        <v>7516</v>
      </c>
      <c r="D5" s="38">
        <v>7251</v>
      </c>
      <c r="E5" s="38"/>
      <c r="F5" s="38">
        <v>8999</v>
      </c>
      <c r="G5" s="38"/>
      <c r="H5" s="166">
        <v>60.9</v>
      </c>
      <c r="I5" s="166">
        <v>59.7</v>
      </c>
      <c r="K5" s="166">
        <v>62.2</v>
      </c>
      <c r="L5" s="157"/>
      <c r="M5" s="166"/>
      <c r="N5" s="166"/>
      <c r="O5" s="166"/>
    </row>
    <row r="6" spans="1:15" ht="15" customHeight="1" x14ac:dyDescent="0.25">
      <c r="A6" s="167" t="s">
        <v>16</v>
      </c>
      <c r="B6" s="39">
        <v>5636</v>
      </c>
      <c r="C6" s="39">
        <v>2954</v>
      </c>
      <c r="D6" s="39">
        <v>2682</v>
      </c>
      <c r="E6" s="39"/>
      <c r="F6" s="39">
        <v>3322</v>
      </c>
      <c r="G6" s="39"/>
      <c r="H6" s="167">
        <v>58.9</v>
      </c>
      <c r="I6" s="167">
        <v>59.8</v>
      </c>
      <c r="K6" s="26">
        <v>58</v>
      </c>
      <c r="L6" s="157"/>
      <c r="M6" s="26"/>
      <c r="N6" s="26"/>
      <c r="O6" s="26"/>
    </row>
    <row r="7" spans="1:15" ht="15.75" thickBot="1" x14ac:dyDescent="0.3">
      <c r="A7" s="171" t="s">
        <v>269</v>
      </c>
      <c r="B7" s="41">
        <v>9131</v>
      </c>
      <c r="C7" s="41">
        <v>4562</v>
      </c>
      <c r="D7" s="41">
        <v>4569</v>
      </c>
      <c r="E7" s="41"/>
      <c r="F7" s="41">
        <v>5677</v>
      </c>
      <c r="G7" s="41"/>
      <c r="H7" s="64">
        <v>62.2</v>
      </c>
      <c r="I7" s="171">
        <v>59.6</v>
      </c>
      <c r="J7" s="158"/>
      <c r="K7" s="171">
        <v>64.7</v>
      </c>
      <c r="L7" s="157"/>
      <c r="M7" s="170"/>
      <c r="N7" s="170"/>
      <c r="O7" s="170"/>
    </row>
    <row r="8" spans="1:15" x14ac:dyDescent="0.25">
      <c r="A8" s="519" t="s">
        <v>57</v>
      </c>
      <c r="B8" s="519"/>
      <c r="C8" s="519"/>
    </row>
    <row r="11" spans="1:15" x14ac:dyDescent="0.25">
      <c r="A11" s="47" t="s">
        <v>338</v>
      </c>
    </row>
    <row r="12" spans="1:15" ht="15.75" customHeight="1" thickBot="1" x14ac:dyDescent="0.3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173"/>
      <c r="N12" s="173"/>
      <c r="O12" s="173"/>
    </row>
    <row r="13" spans="1:15" x14ac:dyDescent="0.25">
      <c r="A13" s="167" t="s">
        <v>0</v>
      </c>
      <c r="B13" s="521" t="s">
        <v>26</v>
      </c>
      <c r="C13" s="521"/>
      <c r="D13" s="521"/>
      <c r="E13" s="521"/>
      <c r="F13" s="521"/>
      <c r="G13" s="521"/>
      <c r="H13" s="521"/>
      <c r="I13" s="521"/>
      <c r="K13" s="521" t="s">
        <v>275</v>
      </c>
      <c r="L13" s="521"/>
      <c r="M13" s="521"/>
      <c r="N13" s="521"/>
      <c r="O13" s="521"/>
    </row>
    <row r="14" spans="1:15" x14ac:dyDescent="0.25">
      <c r="A14" s="49"/>
      <c r="B14" s="50" t="s">
        <v>17</v>
      </c>
      <c r="C14" s="51" t="s">
        <v>56</v>
      </c>
      <c r="D14" s="51" t="s">
        <v>55</v>
      </c>
      <c r="E14" s="51"/>
      <c r="F14" s="51" t="s">
        <v>61</v>
      </c>
      <c r="G14" s="51"/>
      <c r="H14" s="51" t="s">
        <v>63</v>
      </c>
      <c r="I14" s="51" t="s">
        <v>62</v>
      </c>
      <c r="J14" s="4"/>
      <c r="K14" s="51" t="s">
        <v>56</v>
      </c>
      <c r="L14" s="51" t="s">
        <v>55</v>
      </c>
      <c r="M14" s="51" t="s">
        <v>61</v>
      </c>
      <c r="N14" s="51" t="s">
        <v>63</v>
      </c>
      <c r="O14" s="214" t="s">
        <v>62</v>
      </c>
    </row>
    <row r="15" spans="1:15" x14ac:dyDescent="0.25">
      <c r="A15" s="167" t="s">
        <v>1</v>
      </c>
      <c r="B15" s="43">
        <v>367</v>
      </c>
      <c r="C15" s="39">
        <v>344</v>
      </c>
      <c r="D15" s="39">
        <v>14</v>
      </c>
      <c r="E15" s="39"/>
      <c r="F15" s="39">
        <v>5</v>
      </c>
      <c r="G15" s="39"/>
      <c r="H15" s="48" t="s">
        <v>281</v>
      </c>
      <c r="I15" s="167">
        <v>4</v>
      </c>
      <c r="K15" s="52">
        <v>93.732970027247958</v>
      </c>
      <c r="L15" s="52">
        <v>3.8147138964577656</v>
      </c>
      <c r="M15" s="52">
        <v>1.3623978201634876</v>
      </c>
      <c r="N15" s="53" t="s">
        <v>281</v>
      </c>
      <c r="O15" s="52">
        <v>1.0899182561307901</v>
      </c>
    </row>
    <row r="16" spans="1:15" x14ac:dyDescent="0.25">
      <c r="A16" s="167" t="s">
        <v>2</v>
      </c>
      <c r="B16" s="43">
        <v>307</v>
      </c>
      <c r="C16" s="39">
        <v>123</v>
      </c>
      <c r="D16" s="39">
        <v>39</v>
      </c>
      <c r="E16" s="39"/>
      <c r="F16" s="39">
        <v>141</v>
      </c>
      <c r="G16" s="39"/>
      <c r="H16" s="39">
        <v>1</v>
      </c>
      <c r="I16" s="167">
        <v>3</v>
      </c>
      <c r="K16" s="52">
        <v>40.065146579804562</v>
      </c>
      <c r="L16" s="52">
        <v>12.703583061889251</v>
      </c>
      <c r="M16" s="52">
        <v>45.928338762214985</v>
      </c>
      <c r="N16" s="52">
        <v>0.32573289902280134</v>
      </c>
      <c r="O16" s="52">
        <v>0.97719869706840379</v>
      </c>
    </row>
    <row r="17" spans="1:15" x14ac:dyDescent="0.25">
      <c r="A17" s="167" t="s">
        <v>3</v>
      </c>
      <c r="B17" s="43">
        <v>697</v>
      </c>
      <c r="C17" s="39">
        <v>468</v>
      </c>
      <c r="D17" s="39">
        <v>52</v>
      </c>
      <c r="E17" s="39"/>
      <c r="F17" s="39">
        <v>103</v>
      </c>
      <c r="G17" s="39"/>
      <c r="H17" s="39">
        <v>8</v>
      </c>
      <c r="I17" s="167">
        <v>66</v>
      </c>
      <c r="K17" s="52">
        <v>67.144906743185089</v>
      </c>
      <c r="L17" s="52">
        <v>7.4605451936872305</v>
      </c>
      <c r="M17" s="52">
        <v>14.777618364418938</v>
      </c>
      <c r="N17" s="52">
        <v>1.1477761836441895</v>
      </c>
      <c r="O17" s="52">
        <v>9.469153515064562</v>
      </c>
    </row>
    <row r="18" spans="1:15" x14ac:dyDescent="0.25">
      <c r="A18" s="167" t="s">
        <v>4</v>
      </c>
      <c r="B18" s="43">
        <v>353</v>
      </c>
      <c r="C18" s="39">
        <v>287</v>
      </c>
      <c r="D18" s="39">
        <v>11</v>
      </c>
      <c r="E18" s="39"/>
      <c r="F18" s="39">
        <v>53</v>
      </c>
      <c r="G18" s="39"/>
      <c r="H18" s="48" t="s">
        <v>281</v>
      </c>
      <c r="I18" s="167">
        <v>2</v>
      </c>
      <c r="K18" s="52">
        <v>81.303116147308785</v>
      </c>
      <c r="L18" s="52">
        <v>3.1161473087818696</v>
      </c>
      <c r="M18" s="52">
        <v>15.014164305949009</v>
      </c>
      <c r="N18" s="53" t="s">
        <v>281</v>
      </c>
      <c r="O18" s="52">
        <v>0.56657223796033995</v>
      </c>
    </row>
    <row r="19" spans="1:15" x14ac:dyDescent="0.25">
      <c r="A19" s="167" t="s">
        <v>5</v>
      </c>
      <c r="B19" s="43">
        <v>223</v>
      </c>
      <c r="C19" s="39">
        <v>186</v>
      </c>
      <c r="D19" s="39">
        <v>6</v>
      </c>
      <c r="E19" s="39"/>
      <c r="F19" s="39">
        <v>20</v>
      </c>
      <c r="G19" s="39"/>
      <c r="H19" s="48">
        <v>1</v>
      </c>
      <c r="I19" s="167">
        <v>10</v>
      </c>
      <c r="K19" s="52">
        <v>83.408071748878925</v>
      </c>
      <c r="L19" s="52">
        <v>2.6905829596412558</v>
      </c>
      <c r="M19" s="52">
        <v>8.9686098654708513</v>
      </c>
      <c r="N19" s="52">
        <v>0.44843049327354262</v>
      </c>
      <c r="O19" s="52">
        <v>4.4843049327354256</v>
      </c>
    </row>
    <row r="20" spans="1:15" x14ac:dyDescent="0.25">
      <c r="A20" s="167" t="s">
        <v>6</v>
      </c>
      <c r="B20" s="43">
        <v>418</v>
      </c>
      <c r="C20" s="39">
        <v>320</v>
      </c>
      <c r="D20" s="39">
        <v>22</v>
      </c>
      <c r="E20" s="39"/>
      <c r="F20" s="39">
        <v>61</v>
      </c>
      <c r="G20" s="39"/>
      <c r="H20" s="39">
        <v>6</v>
      </c>
      <c r="I20" s="167">
        <v>9</v>
      </c>
      <c r="K20" s="52">
        <v>76.555023923444978</v>
      </c>
      <c r="L20" s="52">
        <v>5.2631578947368416</v>
      </c>
      <c r="M20" s="52">
        <v>14.593301435406699</v>
      </c>
      <c r="N20" s="52">
        <v>1.4354066985645932</v>
      </c>
      <c r="O20" s="52">
        <v>2.1531100478468899</v>
      </c>
    </row>
    <row r="21" spans="1:15" x14ac:dyDescent="0.25">
      <c r="A21" s="167" t="s">
        <v>7</v>
      </c>
      <c r="B21" s="43">
        <v>806</v>
      </c>
      <c r="C21" s="39">
        <v>553</v>
      </c>
      <c r="D21" s="39">
        <v>95</v>
      </c>
      <c r="E21" s="39"/>
      <c r="F21" s="39">
        <v>137</v>
      </c>
      <c r="G21" s="39"/>
      <c r="H21" s="39">
        <v>15</v>
      </c>
      <c r="I21" s="167">
        <v>6</v>
      </c>
      <c r="K21" s="52">
        <v>68.610421836228284</v>
      </c>
      <c r="L21" s="52">
        <v>11.786600496277917</v>
      </c>
      <c r="M21" s="52">
        <v>16.997518610421835</v>
      </c>
      <c r="N21" s="52">
        <v>1.8610421836228286</v>
      </c>
      <c r="O21" s="52">
        <v>0.74441687344913154</v>
      </c>
    </row>
    <row r="22" spans="1:15" x14ac:dyDescent="0.25">
      <c r="A22" s="167" t="s">
        <v>8</v>
      </c>
      <c r="B22" s="43">
        <v>308</v>
      </c>
      <c r="C22" s="39">
        <v>298</v>
      </c>
      <c r="D22" s="46">
        <v>2</v>
      </c>
      <c r="E22" s="46"/>
      <c r="F22" s="39">
        <v>6</v>
      </c>
      <c r="G22" s="39"/>
      <c r="H22" s="39">
        <v>2</v>
      </c>
      <c r="I22" s="113" t="s">
        <v>281</v>
      </c>
      <c r="K22" s="52">
        <v>96.753246753246756</v>
      </c>
      <c r="L22" s="52">
        <v>0.64935064935064934</v>
      </c>
      <c r="M22" s="52">
        <v>1.948051948051948</v>
      </c>
      <c r="N22" s="52">
        <v>0.64935064935064934</v>
      </c>
      <c r="O22" s="53" t="s">
        <v>281</v>
      </c>
    </row>
    <row r="23" spans="1:15" x14ac:dyDescent="0.25">
      <c r="A23" s="167" t="s">
        <v>9</v>
      </c>
      <c r="B23" s="43">
        <v>130</v>
      </c>
      <c r="C23" s="39">
        <v>77</v>
      </c>
      <c r="D23" s="39">
        <v>13</v>
      </c>
      <c r="E23" s="39"/>
      <c r="F23" s="39">
        <v>32</v>
      </c>
      <c r="G23" s="39"/>
      <c r="H23" s="39">
        <v>5</v>
      </c>
      <c r="I23" s="167">
        <v>3</v>
      </c>
      <c r="K23" s="52">
        <v>59.230769230769234</v>
      </c>
      <c r="L23" s="52">
        <v>10</v>
      </c>
      <c r="M23" s="52">
        <v>24.615384615384617</v>
      </c>
      <c r="N23" s="52">
        <v>3.8461538461538463</v>
      </c>
      <c r="O23" s="52">
        <v>2.3076923076923079</v>
      </c>
    </row>
    <row r="24" spans="1:15" x14ac:dyDescent="0.25">
      <c r="A24" s="167" t="s">
        <v>10</v>
      </c>
      <c r="B24" s="43">
        <v>312</v>
      </c>
      <c r="C24" s="39">
        <v>212</v>
      </c>
      <c r="D24" s="39">
        <v>66</v>
      </c>
      <c r="E24" s="39"/>
      <c r="F24" s="39">
        <v>31</v>
      </c>
      <c r="G24" s="39"/>
      <c r="H24" s="39">
        <v>2</v>
      </c>
      <c r="I24" s="167">
        <v>1</v>
      </c>
      <c r="K24" s="52">
        <v>67.948717948717956</v>
      </c>
      <c r="L24" s="52">
        <v>21.153846153846153</v>
      </c>
      <c r="M24" s="52">
        <v>9.9358974358974361</v>
      </c>
      <c r="N24" s="52">
        <v>0.64102564102564097</v>
      </c>
      <c r="O24" s="52">
        <v>0.32051282051282048</v>
      </c>
    </row>
    <row r="25" spans="1:15" x14ac:dyDescent="0.25">
      <c r="A25" s="167" t="s">
        <v>11</v>
      </c>
      <c r="B25" s="43">
        <v>147</v>
      </c>
      <c r="C25" s="39">
        <v>108</v>
      </c>
      <c r="D25" s="46">
        <v>22</v>
      </c>
      <c r="E25" s="46"/>
      <c r="F25" s="39">
        <v>15</v>
      </c>
      <c r="G25" s="39"/>
      <c r="H25" s="39">
        <v>2</v>
      </c>
      <c r="I25" s="113" t="s">
        <v>281</v>
      </c>
      <c r="K25" s="52">
        <v>73.469387755102048</v>
      </c>
      <c r="L25" s="52">
        <v>14.965986394557824</v>
      </c>
      <c r="M25" s="52">
        <v>10.204081632653061</v>
      </c>
      <c r="N25" s="52">
        <v>1.3605442176870748</v>
      </c>
      <c r="O25" s="53" t="s">
        <v>281</v>
      </c>
    </row>
    <row r="26" spans="1:15" x14ac:dyDescent="0.25">
      <c r="A26" s="167" t="s">
        <v>12</v>
      </c>
      <c r="B26" s="43">
        <v>613</v>
      </c>
      <c r="C26" s="39">
        <v>504</v>
      </c>
      <c r="D26" s="39">
        <v>42</v>
      </c>
      <c r="E26" s="39"/>
      <c r="F26" s="39">
        <v>47</v>
      </c>
      <c r="G26" s="39"/>
      <c r="H26" s="39">
        <v>11</v>
      </c>
      <c r="I26" s="167">
        <v>9</v>
      </c>
      <c r="K26" s="52">
        <v>82.21859706362153</v>
      </c>
      <c r="L26" s="52">
        <v>6.8515497553017948</v>
      </c>
      <c r="M26" s="52">
        <v>7.6672104404567705</v>
      </c>
      <c r="N26" s="52">
        <v>1.794453507340946</v>
      </c>
      <c r="O26" s="52">
        <v>1.4681892332789559</v>
      </c>
    </row>
    <row r="27" spans="1:15" x14ac:dyDescent="0.25">
      <c r="A27" s="167" t="s">
        <v>13</v>
      </c>
      <c r="B27" s="43">
        <v>74</v>
      </c>
      <c r="C27" s="39">
        <v>65</v>
      </c>
      <c r="D27" s="46">
        <v>5</v>
      </c>
      <c r="E27" s="46"/>
      <c r="F27" s="39">
        <v>4</v>
      </c>
      <c r="G27" s="39"/>
      <c r="H27" s="48" t="s">
        <v>281</v>
      </c>
      <c r="I27" s="113" t="s">
        <v>281</v>
      </c>
      <c r="K27" s="52">
        <v>87.837837837837839</v>
      </c>
      <c r="L27" s="52">
        <v>6.756756756756757</v>
      </c>
      <c r="M27" s="52">
        <v>5.4054054054054053</v>
      </c>
      <c r="N27" s="53" t="s">
        <v>281</v>
      </c>
      <c r="O27" s="53" t="s">
        <v>281</v>
      </c>
    </row>
    <row r="28" spans="1:15" x14ac:dyDescent="0.25">
      <c r="A28" s="167" t="s">
        <v>14</v>
      </c>
      <c r="B28" s="43">
        <v>443</v>
      </c>
      <c r="C28" s="39">
        <v>331</v>
      </c>
      <c r="D28" s="39">
        <v>34</v>
      </c>
      <c r="E28" s="39"/>
      <c r="F28" s="39">
        <v>40</v>
      </c>
      <c r="G28" s="39"/>
      <c r="H28" s="39">
        <v>37</v>
      </c>
      <c r="I28" s="167">
        <v>1</v>
      </c>
      <c r="K28" s="52">
        <v>74.717832957110602</v>
      </c>
      <c r="L28" s="52">
        <v>7.6749435665914216</v>
      </c>
      <c r="M28" s="52">
        <v>9.0293453724604973</v>
      </c>
      <c r="N28" s="52">
        <v>8.3521444695259603</v>
      </c>
      <c r="O28" s="52">
        <v>0.22573363431151239</v>
      </c>
    </row>
    <row r="29" spans="1:15" ht="15" customHeight="1" x14ac:dyDescent="0.25">
      <c r="A29" s="170" t="s">
        <v>15</v>
      </c>
      <c r="B29" s="43">
        <v>205</v>
      </c>
      <c r="C29" s="43">
        <v>184</v>
      </c>
      <c r="D29" s="43">
        <v>3</v>
      </c>
      <c r="E29" s="43"/>
      <c r="F29" s="39">
        <v>13</v>
      </c>
      <c r="G29" s="39"/>
      <c r="H29" s="43">
        <v>3</v>
      </c>
      <c r="I29" s="170">
        <v>2</v>
      </c>
      <c r="K29" s="52">
        <v>89.756097560975618</v>
      </c>
      <c r="L29" s="52">
        <v>1.4634146341463417</v>
      </c>
      <c r="M29" s="52">
        <v>6.3414634146341466</v>
      </c>
      <c r="N29" s="52">
        <v>1.4634146341463417</v>
      </c>
      <c r="O29" s="52">
        <v>0.97560975609756095</v>
      </c>
    </row>
    <row r="30" spans="1:15" ht="15" customHeight="1" x14ac:dyDescent="0.25">
      <c r="A30" s="170" t="s">
        <v>16</v>
      </c>
      <c r="B30" s="43">
        <v>3100</v>
      </c>
      <c r="C30" s="43">
        <v>2423</v>
      </c>
      <c r="D30" s="43">
        <v>461</v>
      </c>
      <c r="E30" s="43"/>
      <c r="F30" s="39">
        <v>163</v>
      </c>
      <c r="G30" s="39"/>
      <c r="H30" s="43">
        <v>43</v>
      </c>
      <c r="I30" s="170">
        <v>10</v>
      </c>
      <c r="K30" s="52">
        <v>78.161290322580641</v>
      </c>
      <c r="L30" s="52">
        <v>14.870967741935484</v>
      </c>
      <c r="M30" s="52">
        <v>5.258064516129032</v>
      </c>
      <c r="N30" s="52">
        <v>1.3870967741935483</v>
      </c>
      <c r="O30" s="52">
        <v>0.32258064516129031</v>
      </c>
    </row>
    <row r="31" spans="1:15" ht="21" customHeight="1" x14ac:dyDescent="0.25">
      <c r="A31" s="170" t="s">
        <v>269</v>
      </c>
      <c r="B31" s="43">
        <v>5403</v>
      </c>
      <c r="C31" s="43">
        <v>4060</v>
      </c>
      <c r="D31" s="43">
        <v>426</v>
      </c>
      <c r="E31" s="43"/>
      <c r="F31" s="39">
        <v>708</v>
      </c>
      <c r="G31" s="39"/>
      <c r="H31" s="43">
        <v>93</v>
      </c>
      <c r="I31" s="170">
        <v>116</v>
      </c>
      <c r="K31" s="52">
        <v>75.143438830279479</v>
      </c>
      <c r="L31" s="52">
        <v>7.8845086063298169</v>
      </c>
      <c r="M31" s="52">
        <v>13.103831204886173</v>
      </c>
      <c r="N31" s="52">
        <v>1.7212659633536922</v>
      </c>
      <c r="O31" s="52">
        <v>2.146955395150842</v>
      </c>
    </row>
    <row r="32" spans="1:15" x14ac:dyDescent="0.25">
      <c r="A32" s="170" t="s">
        <v>277</v>
      </c>
      <c r="B32" s="43">
        <v>3966</v>
      </c>
      <c r="C32" s="43">
        <v>2805</v>
      </c>
      <c r="D32" s="43">
        <v>378</v>
      </c>
      <c r="E32" s="43"/>
      <c r="F32" s="39">
        <v>595</v>
      </c>
      <c r="G32" s="39"/>
      <c r="H32" s="43">
        <v>83</v>
      </c>
      <c r="I32" s="43">
        <v>105</v>
      </c>
      <c r="K32" s="52">
        <v>70.726172465960673</v>
      </c>
      <c r="L32" s="52">
        <v>9.5310136157337375</v>
      </c>
      <c r="M32" s="52">
        <v>15.002521432173474</v>
      </c>
      <c r="N32" s="52">
        <v>2.0927887039838629</v>
      </c>
      <c r="O32" s="52">
        <v>2.6475037821482599</v>
      </c>
    </row>
    <row r="33" spans="1:15" ht="15" customHeight="1" x14ac:dyDescent="0.25">
      <c r="A33" s="170" t="s">
        <v>44</v>
      </c>
      <c r="B33" s="43">
        <v>1437</v>
      </c>
      <c r="C33" s="43">
        <v>1255</v>
      </c>
      <c r="D33" s="43">
        <v>48</v>
      </c>
      <c r="E33" s="43"/>
      <c r="F33" s="39">
        <v>113</v>
      </c>
      <c r="G33" s="39"/>
      <c r="H33" s="43">
        <v>10</v>
      </c>
      <c r="I33" s="43">
        <v>11</v>
      </c>
      <c r="K33" s="52">
        <v>87.334725121781489</v>
      </c>
      <c r="L33" s="52">
        <v>3.3402922755741122</v>
      </c>
      <c r="M33" s="52">
        <v>7.8636047320807245</v>
      </c>
      <c r="N33" s="52">
        <v>0.69589422407794022</v>
      </c>
      <c r="O33" s="52">
        <v>0.76548364648573419</v>
      </c>
    </row>
    <row r="34" spans="1:15" ht="15" customHeight="1" x14ac:dyDescent="0.25">
      <c r="A34" s="170" t="s">
        <v>45</v>
      </c>
      <c r="B34" s="43">
        <v>431</v>
      </c>
      <c r="C34" s="43">
        <v>343</v>
      </c>
      <c r="D34" s="167">
        <v>45</v>
      </c>
      <c r="E34" s="267"/>
      <c r="F34" s="167">
        <v>18</v>
      </c>
      <c r="G34" s="267"/>
      <c r="H34" s="167">
        <v>8</v>
      </c>
      <c r="I34" s="43">
        <v>17</v>
      </c>
      <c r="K34" s="52">
        <v>79.582366589327151</v>
      </c>
      <c r="L34" s="52">
        <v>10.440835266821345</v>
      </c>
      <c r="M34" s="52">
        <v>4.1763341067285378</v>
      </c>
      <c r="N34" s="52">
        <v>1.8561484918793503</v>
      </c>
      <c r="O34" s="52">
        <v>3.9443155452436192</v>
      </c>
    </row>
    <row r="35" spans="1:15" ht="15.75" thickBot="1" x14ac:dyDescent="0.3">
      <c r="A35" s="44" t="s">
        <v>46</v>
      </c>
      <c r="B35" s="45">
        <v>8934</v>
      </c>
      <c r="C35" s="45">
        <v>6826</v>
      </c>
      <c r="D35" s="45">
        <v>932</v>
      </c>
      <c r="E35" s="45"/>
      <c r="F35" s="45">
        <v>889</v>
      </c>
      <c r="G35" s="45"/>
      <c r="H35" s="45">
        <v>144</v>
      </c>
      <c r="I35" s="45">
        <v>143</v>
      </c>
      <c r="J35" s="158"/>
      <c r="K35" s="54">
        <v>76.404745914483996</v>
      </c>
      <c r="L35" s="54">
        <v>10.432057309156033</v>
      </c>
      <c r="M35" s="54">
        <v>9.9507499440340279</v>
      </c>
      <c r="N35" s="54">
        <v>1.6118200134318332</v>
      </c>
      <c r="O35" s="54">
        <v>1.6006268188941124</v>
      </c>
    </row>
    <row r="36" spans="1:15" x14ac:dyDescent="0.25">
      <c r="A36" s="531" t="s">
        <v>447</v>
      </c>
      <c r="B36" s="531"/>
      <c r="C36" s="531"/>
      <c r="D36" s="531"/>
      <c r="E36" s="531"/>
      <c r="F36" s="531"/>
      <c r="G36" s="531"/>
      <c r="H36" s="531"/>
      <c r="I36" s="531"/>
      <c r="J36" s="531"/>
      <c r="K36" s="531"/>
      <c r="L36" s="531"/>
      <c r="M36" s="531"/>
      <c r="N36" s="531"/>
      <c r="O36" s="531"/>
    </row>
    <row r="37" spans="1:15" x14ac:dyDescent="0.25">
      <c r="A37" s="162" t="s">
        <v>60</v>
      </c>
      <c r="B37" s="162"/>
      <c r="C37" s="162"/>
    </row>
    <row r="38" spans="1:15" s="392" customFormat="1" x14ac:dyDescent="0.25">
      <c r="A38" s="396"/>
      <c r="B38" s="396"/>
      <c r="C38" s="396"/>
    </row>
    <row r="40" spans="1:15" x14ac:dyDescent="0.25">
      <c r="A40" s="517" t="s">
        <v>339</v>
      </c>
      <c r="B40" s="517"/>
      <c r="C40" s="517"/>
      <c r="D40" s="517"/>
      <c r="E40" s="517"/>
      <c r="F40" s="517"/>
      <c r="G40" s="517"/>
      <c r="H40" s="517"/>
    </row>
    <row r="41" spans="1:15" ht="15.75" thickBot="1" x14ac:dyDescent="0.3">
      <c r="A41" s="44"/>
      <c r="B41" s="44"/>
      <c r="C41" s="44"/>
      <c r="D41" s="44"/>
      <c r="E41" s="44"/>
      <c r="F41" s="44"/>
      <c r="G41" s="44"/>
      <c r="H41" s="171"/>
      <c r="I41" s="157"/>
      <c r="J41" s="157"/>
    </row>
    <row r="42" spans="1:15" x14ac:dyDescent="0.25">
      <c r="A42" s="189" t="s">
        <v>36</v>
      </c>
      <c r="B42" s="96"/>
      <c r="C42" s="91" t="s">
        <v>37</v>
      </c>
      <c r="D42" s="96"/>
      <c r="E42" s="366"/>
      <c r="F42" s="366" t="s">
        <v>26</v>
      </c>
      <c r="G42" s="244"/>
      <c r="H42" s="188" t="s">
        <v>275</v>
      </c>
      <c r="I42" s="96"/>
      <c r="J42" s="157"/>
    </row>
    <row r="43" spans="1:15" x14ac:dyDescent="0.25">
      <c r="A43" s="166" t="s">
        <v>544</v>
      </c>
      <c r="C43" s="400" t="s">
        <v>546</v>
      </c>
      <c r="E43" s="93"/>
      <c r="F43" s="93">
        <v>6857</v>
      </c>
      <c r="G43" s="29"/>
      <c r="H43" s="29">
        <v>76.486335750139432</v>
      </c>
      <c r="I43" s="400" t="s">
        <v>282</v>
      </c>
      <c r="J43" s="157"/>
    </row>
    <row r="44" spans="1:15" x14ac:dyDescent="0.25">
      <c r="A44" s="167" t="s">
        <v>547</v>
      </c>
      <c r="C44" s="401" t="s">
        <v>548</v>
      </c>
      <c r="E44" s="43"/>
      <c r="F44" s="43">
        <v>932</v>
      </c>
      <c r="G44" s="26"/>
      <c r="H44" s="26">
        <v>10.395984383714445</v>
      </c>
      <c r="I44" s="392"/>
      <c r="J44" s="157"/>
    </row>
    <row r="45" spans="1:15" x14ac:dyDescent="0.25">
      <c r="A45" s="309" t="s">
        <v>534</v>
      </c>
      <c r="C45" s="401" t="s">
        <v>549</v>
      </c>
      <c r="E45" s="39"/>
      <c r="F45" s="39">
        <v>889</v>
      </c>
      <c r="G45" s="26"/>
      <c r="H45" s="26">
        <v>9.9163413273842718</v>
      </c>
      <c r="I45" s="26"/>
      <c r="J45" s="157"/>
    </row>
    <row r="46" spans="1:15" x14ac:dyDescent="0.25">
      <c r="A46" s="401" t="s">
        <v>535</v>
      </c>
      <c r="B46" s="392"/>
      <c r="C46" s="401" t="s">
        <v>550</v>
      </c>
      <c r="D46" s="392"/>
      <c r="E46" s="43"/>
      <c r="F46" s="43">
        <v>144</v>
      </c>
      <c r="H46" s="26">
        <v>1.6062465142219744</v>
      </c>
      <c r="I46" s="392"/>
      <c r="J46" s="157"/>
    </row>
    <row r="47" spans="1:15" x14ac:dyDescent="0.25">
      <c r="A47" s="309" t="s">
        <v>551</v>
      </c>
      <c r="C47" s="401" t="s">
        <v>552</v>
      </c>
      <c r="E47" s="39"/>
      <c r="F47" s="39">
        <v>143</v>
      </c>
      <c r="H47" s="26">
        <v>1.5950920245398774</v>
      </c>
      <c r="I47" s="392"/>
      <c r="J47" s="157"/>
      <c r="M47" s="162"/>
      <c r="N47" s="162"/>
      <c r="O47" s="162"/>
    </row>
    <row r="48" spans="1:15" ht="15.75" thickBot="1" x14ac:dyDescent="0.3">
      <c r="A48" s="44" t="s">
        <v>283</v>
      </c>
      <c r="B48" s="158"/>
      <c r="C48" s="158"/>
      <c r="D48" s="390"/>
      <c r="E48" s="45"/>
      <c r="F48" s="45">
        <v>8965</v>
      </c>
      <c r="G48" s="58"/>
      <c r="H48" s="58">
        <v>100.00000000000001</v>
      </c>
      <c r="I48" s="390"/>
      <c r="J48" s="157"/>
    </row>
    <row r="49" spans="1:12" x14ac:dyDescent="0.25">
      <c r="A49" s="519" t="s">
        <v>285</v>
      </c>
      <c r="B49" s="519"/>
      <c r="C49" s="519"/>
      <c r="D49" s="519"/>
      <c r="E49" s="519"/>
      <c r="F49" s="519"/>
      <c r="G49" s="519"/>
      <c r="H49" s="519"/>
      <c r="I49" s="519"/>
      <c r="J49" s="519"/>
      <c r="K49" s="519"/>
      <c r="L49" s="519"/>
    </row>
    <row r="50" spans="1:12" x14ac:dyDescent="0.25">
      <c r="A50" s="157"/>
      <c r="B50" s="178"/>
      <c r="C50" s="178"/>
      <c r="D50" s="93"/>
      <c r="E50" s="93"/>
      <c r="F50" s="170"/>
      <c r="G50" s="255"/>
      <c r="H50" s="99"/>
      <c r="I50" s="157"/>
      <c r="J50" s="157"/>
      <c r="K50" s="157"/>
    </row>
    <row r="69" spans="1:1" x14ac:dyDescent="0.25">
      <c r="A69" s="162" t="s">
        <v>284</v>
      </c>
    </row>
    <row r="70" spans="1:1" x14ac:dyDescent="0.25">
      <c r="A70" s="63" t="s">
        <v>60</v>
      </c>
    </row>
    <row r="71" spans="1:1" ht="15" customHeight="1" x14ac:dyDescent="0.25"/>
    <row r="72" spans="1:1" ht="15" customHeight="1" x14ac:dyDescent="0.25"/>
    <row r="75" spans="1:1" ht="15" customHeight="1" x14ac:dyDescent="0.25"/>
    <row r="76" spans="1:1" ht="15" customHeight="1" x14ac:dyDescent="0.25"/>
    <row r="81" spans="1:16" ht="15" customHeight="1" x14ac:dyDescent="0.25"/>
    <row r="82" spans="1:16" x14ac:dyDescent="0.25">
      <c r="P82" s="157"/>
    </row>
    <row r="83" spans="1:16" x14ac:dyDescent="0.25">
      <c r="A83" s="162" t="s">
        <v>279</v>
      </c>
      <c r="P83" s="157"/>
    </row>
    <row r="84" spans="1:16" x14ac:dyDescent="0.25">
      <c r="A84" s="162" t="s">
        <v>60</v>
      </c>
      <c r="P84" s="157"/>
    </row>
    <row r="86" spans="1:16" x14ac:dyDescent="0.25">
      <c r="P86" s="159"/>
    </row>
    <row r="87" spans="1:16" x14ac:dyDescent="0.25">
      <c r="P87" s="157"/>
    </row>
    <row r="88" spans="1:16" x14ac:dyDescent="0.25">
      <c r="P88" s="157"/>
    </row>
    <row r="89" spans="1:16" x14ac:dyDescent="0.25">
      <c r="P89" s="157"/>
    </row>
    <row r="98" spans="1:1" x14ac:dyDescent="0.25">
      <c r="A98" s="162" t="s">
        <v>279</v>
      </c>
    </row>
    <row r="99" spans="1:1" x14ac:dyDescent="0.25">
      <c r="A99" s="162" t="s">
        <v>60</v>
      </c>
    </row>
  </sheetData>
  <mergeCells count="8">
    <mergeCell ref="A49:L49"/>
    <mergeCell ref="A40:H40"/>
    <mergeCell ref="B3:D3"/>
    <mergeCell ref="A8:C8"/>
    <mergeCell ref="K13:O13"/>
    <mergeCell ref="H3:K3"/>
    <mergeCell ref="A36:O36"/>
    <mergeCell ref="B13:I13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76"/>
  <sheetViews>
    <sheetView showGridLines="0" topLeftCell="A19" zoomScaleNormal="100" workbookViewId="0">
      <selection activeCell="L8" sqref="L8"/>
    </sheetView>
  </sheetViews>
  <sheetFormatPr defaultRowHeight="15" x14ac:dyDescent="0.25"/>
  <cols>
    <col min="1" max="1" width="15.42578125" style="159" customWidth="1"/>
    <col min="2" max="2" width="9" style="159" customWidth="1"/>
    <col min="3" max="3" width="9.28515625" style="159" customWidth="1"/>
    <col min="4" max="4" width="8.140625" style="159" customWidth="1"/>
    <col min="5" max="5" width="0.85546875" style="249" customWidth="1"/>
    <col min="6" max="6" width="9" style="159" customWidth="1"/>
    <col min="7" max="7" width="0.85546875" style="159" customWidth="1"/>
    <col min="8" max="8" width="9.5703125" style="159" customWidth="1"/>
    <col min="9" max="9" width="7.42578125" style="159" customWidth="1"/>
    <col min="10" max="10" width="9" style="159" customWidth="1"/>
    <col min="11" max="11" width="9.140625" style="159"/>
  </cols>
  <sheetData>
    <row r="1" spans="1:11" x14ac:dyDescent="0.25">
      <c r="A1" s="47" t="s">
        <v>340</v>
      </c>
      <c r="B1" s="47"/>
      <c r="C1" s="47"/>
      <c r="D1" s="47"/>
      <c r="E1" s="47"/>
      <c r="F1" s="47"/>
      <c r="G1" s="47"/>
      <c r="H1" s="47"/>
      <c r="I1" s="47"/>
      <c r="J1" s="47"/>
    </row>
    <row r="2" spans="1:11" ht="15.75" thickBot="1" x14ac:dyDescent="0.3">
      <c r="A2" s="158"/>
      <c r="B2" s="158"/>
      <c r="C2" s="161"/>
      <c r="D2" s="158"/>
      <c r="E2" s="247"/>
      <c r="F2" s="158"/>
      <c r="G2" s="158"/>
      <c r="H2" s="158"/>
      <c r="I2" s="158"/>
      <c r="J2" s="158"/>
      <c r="K2" s="157"/>
    </row>
    <row r="3" spans="1:11" ht="15" customHeight="1" x14ac:dyDescent="0.25">
      <c r="A3" s="167"/>
      <c r="B3" s="518" t="s">
        <v>19</v>
      </c>
      <c r="C3" s="518"/>
      <c r="D3" s="518"/>
      <c r="E3" s="245"/>
      <c r="F3" s="35" t="s">
        <v>20</v>
      </c>
      <c r="H3" s="96"/>
      <c r="I3" s="164" t="s">
        <v>274</v>
      </c>
      <c r="J3" s="164"/>
      <c r="K3" s="34"/>
    </row>
    <row r="4" spans="1:11" x14ac:dyDescent="0.25">
      <c r="A4" s="189"/>
      <c r="B4" s="188" t="s">
        <v>17</v>
      </c>
      <c r="C4" s="188" t="s">
        <v>270</v>
      </c>
      <c r="D4" s="188" t="s">
        <v>271</v>
      </c>
      <c r="E4" s="244"/>
      <c r="F4" s="188"/>
      <c r="G4" s="4"/>
      <c r="H4" s="188" t="s">
        <v>17</v>
      </c>
      <c r="I4" s="188" t="s">
        <v>270</v>
      </c>
      <c r="J4" s="188" t="s">
        <v>271</v>
      </c>
      <c r="K4" s="157"/>
    </row>
    <row r="5" spans="1:11" x14ac:dyDescent="0.25">
      <c r="A5" s="166" t="s">
        <v>46</v>
      </c>
      <c r="B5" s="38">
        <v>14962</v>
      </c>
      <c r="C5" s="38">
        <v>7696</v>
      </c>
      <c r="D5" s="38">
        <v>7266</v>
      </c>
      <c r="E5" s="38"/>
      <c r="F5" s="38">
        <v>7706</v>
      </c>
      <c r="H5" s="166">
        <v>51.5</v>
      </c>
      <c r="I5" s="166">
        <v>48.8</v>
      </c>
      <c r="J5" s="166">
        <v>54.3</v>
      </c>
      <c r="K5" s="157"/>
    </row>
    <row r="6" spans="1:11" ht="15" customHeight="1" x14ac:dyDescent="0.25">
      <c r="A6" s="167" t="s">
        <v>16</v>
      </c>
      <c r="B6" s="39">
        <v>5965</v>
      </c>
      <c r="C6" s="39">
        <v>3181</v>
      </c>
      <c r="D6" s="39">
        <v>2784</v>
      </c>
      <c r="E6" s="39"/>
      <c r="F6" s="39">
        <v>2686</v>
      </c>
      <c r="H6" s="26">
        <v>45</v>
      </c>
      <c r="I6" s="167">
        <v>43.4</v>
      </c>
      <c r="J6" s="167">
        <v>46.9</v>
      </c>
      <c r="K6" s="157"/>
    </row>
    <row r="7" spans="1:11" ht="15.75" thickBot="1" x14ac:dyDescent="0.3">
      <c r="A7" s="171" t="s">
        <v>269</v>
      </c>
      <c r="B7" s="41">
        <v>8997</v>
      </c>
      <c r="C7" s="41">
        <v>4515</v>
      </c>
      <c r="D7" s="41">
        <v>4482</v>
      </c>
      <c r="E7" s="41"/>
      <c r="F7" s="41">
        <v>5020</v>
      </c>
      <c r="G7" s="158"/>
      <c r="H7" s="64">
        <v>55.8</v>
      </c>
      <c r="I7" s="171">
        <v>52.7</v>
      </c>
      <c r="J7" s="171">
        <v>58.9</v>
      </c>
      <c r="K7" s="157"/>
    </row>
    <row r="8" spans="1:11" x14ac:dyDescent="0.25">
      <c r="A8" s="519" t="s">
        <v>54</v>
      </c>
      <c r="B8" s="519"/>
      <c r="C8" s="519"/>
      <c r="K8" s="157"/>
    </row>
    <row r="11" spans="1:11" x14ac:dyDescent="0.25">
      <c r="A11" s="47" t="s">
        <v>341</v>
      </c>
    </row>
    <row r="12" spans="1:11" ht="15.75" thickBot="1" x14ac:dyDescent="0.3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173"/>
    </row>
    <row r="13" spans="1:11" x14ac:dyDescent="0.25">
      <c r="A13" s="167" t="s">
        <v>0</v>
      </c>
      <c r="B13" s="521" t="s">
        <v>26</v>
      </c>
      <c r="C13" s="521"/>
      <c r="D13" s="521"/>
      <c r="E13" s="521"/>
      <c r="F13" s="521"/>
      <c r="G13" s="34"/>
      <c r="H13" s="518" t="s">
        <v>275</v>
      </c>
      <c r="I13" s="521"/>
      <c r="J13" s="521"/>
      <c r="K13" s="34"/>
    </row>
    <row r="14" spans="1:11" ht="27" customHeight="1" x14ac:dyDescent="0.25">
      <c r="A14" s="49"/>
      <c r="B14" s="50" t="s">
        <v>17</v>
      </c>
      <c r="C14" s="51" t="s">
        <v>49</v>
      </c>
      <c r="D14" s="51" t="s">
        <v>52</v>
      </c>
      <c r="E14" s="51"/>
      <c r="F14" s="51" t="s">
        <v>51</v>
      </c>
      <c r="G14" s="51"/>
      <c r="H14" s="51" t="s">
        <v>49</v>
      </c>
      <c r="I14" s="214" t="s">
        <v>52</v>
      </c>
      <c r="J14" s="51" t="s">
        <v>51</v>
      </c>
      <c r="K14" s="157"/>
    </row>
    <row r="15" spans="1:11" x14ac:dyDescent="0.25">
      <c r="A15" s="167" t="s">
        <v>1</v>
      </c>
      <c r="B15" s="39">
        <v>351</v>
      </c>
      <c r="C15" s="39">
        <v>315</v>
      </c>
      <c r="D15" s="39">
        <v>32</v>
      </c>
      <c r="E15" s="39"/>
      <c r="F15" s="39">
        <v>4</v>
      </c>
      <c r="G15" s="48"/>
      <c r="H15" s="52">
        <v>89.743589743589752</v>
      </c>
      <c r="I15" s="52">
        <v>9.116809116809117</v>
      </c>
      <c r="J15" s="52">
        <v>1.1396011396011396</v>
      </c>
      <c r="K15" s="157"/>
    </row>
    <row r="16" spans="1:11" x14ac:dyDescent="0.25">
      <c r="A16" s="167" t="s">
        <v>2</v>
      </c>
      <c r="B16" s="39">
        <v>263</v>
      </c>
      <c r="C16" s="39">
        <v>124</v>
      </c>
      <c r="D16" s="39">
        <v>115</v>
      </c>
      <c r="E16" s="39"/>
      <c r="F16" s="39">
        <v>24</v>
      </c>
      <c r="G16" s="39"/>
      <c r="H16" s="52">
        <v>47.148288973384027</v>
      </c>
      <c r="I16" s="52">
        <v>43.726235741444867</v>
      </c>
      <c r="J16" s="52">
        <v>9.1254752851711025</v>
      </c>
      <c r="K16" s="157"/>
    </row>
    <row r="17" spans="1:11" x14ac:dyDescent="0.25">
      <c r="A17" s="167" t="s">
        <v>3</v>
      </c>
      <c r="B17" s="39">
        <v>694</v>
      </c>
      <c r="C17" s="39">
        <v>358</v>
      </c>
      <c r="D17" s="39">
        <v>316</v>
      </c>
      <c r="E17" s="39"/>
      <c r="F17" s="39">
        <v>20</v>
      </c>
      <c r="G17" s="39"/>
      <c r="H17" s="52">
        <v>51.585014409221898</v>
      </c>
      <c r="I17" s="52">
        <v>45.533141210374637</v>
      </c>
      <c r="J17" s="52">
        <v>2.8818443804034581</v>
      </c>
      <c r="K17" s="157"/>
    </row>
    <row r="18" spans="1:11" x14ac:dyDescent="0.25">
      <c r="A18" s="167" t="s">
        <v>4</v>
      </c>
      <c r="B18" s="39">
        <v>320</v>
      </c>
      <c r="C18" s="39">
        <v>181</v>
      </c>
      <c r="D18" s="39">
        <v>121</v>
      </c>
      <c r="E18" s="39"/>
      <c r="F18" s="39">
        <v>18</v>
      </c>
      <c r="G18" s="48"/>
      <c r="H18" s="52">
        <v>56.562500000000007</v>
      </c>
      <c r="I18" s="52">
        <v>37.8125</v>
      </c>
      <c r="J18" s="52">
        <v>5.625</v>
      </c>
      <c r="K18" s="157"/>
    </row>
    <row r="19" spans="1:11" x14ac:dyDescent="0.25">
      <c r="A19" s="167" t="s">
        <v>5</v>
      </c>
      <c r="B19" s="39">
        <v>206</v>
      </c>
      <c r="C19" s="39">
        <v>111</v>
      </c>
      <c r="D19" s="39">
        <v>94</v>
      </c>
      <c r="E19" s="39"/>
      <c r="F19" s="39">
        <v>1</v>
      </c>
      <c r="G19" s="48"/>
      <c r="H19" s="52">
        <v>53.883495145631066</v>
      </c>
      <c r="I19" s="52">
        <v>45.631067961165051</v>
      </c>
      <c r="J19" s="52">
        <v>0.48543689320388345</v>
      </c>
      <c r="K19" s="157"/>
    </row>
    <row r="20" spans="1:11" x14ac:dyDescent="0.25">
      <c r="A20" s="167" t="s">
        <v>6</v>
      </c>
      <c r="B20" s="39">
        <v>401</v>
      </c>
      <c r="C20" s="39">
        <v>248</v>
      </c>
      <c r="D20" s="39">
        <v>143</v>
      </c>
      <c r="E20" s="39"/>
      <c r="F20" s="39">
        <v>10</v>
      </c>
      <c r="G20" s="39"/>
      <c r="H20" s="52">
        <v>61.845386533665838</v>
      </c>
      <c r="I20" s="52">
        <v>35.660847880299251</v>
      </c>
      <c r="J20" s="52">
        <v>2.4937655860349128</v>
      </c>
    </row>
    <row r="21" spans="1:11" x14ac:dyDescent="0.25">
      <c r="A21" s="167" t="s">
        <v>7</v>
      </c>
      <c r="B21" s="39">
        <v>724</v>
      </c>
      <c r="C21" s="39">
        <v>375</v>
      </c>
      <c r="D21" s="39">
        <v>310</v>
      </c>
      <c r="E21" s="39"/>
      <c r="F21" s="39">
        <v>39</v>
      </c>
      <c r="G21" s="39"/>
      <c r="H21" s="52">
        <v>51.795580110497241</v>
      </c>
      <c r="I21" s="52">
        <v>42.817679558011051</v>
      </c>
      <c r="J21" s="52">
        <v>5.3867403314917128</v>
      </c>
    </row>
    <row r="22" spans="1:11" x14ac:dyDescent="0.25">
      <c r="A22" s="167" t="s">
        <v>8</v>
      </c>
      <c r="B22" s="39">
        <v>269</v>
      </c>
      <c r="C22" s="39">
        <v>256</v>
      </c>
      <c r="D22" s="46">
        <v>12</v>
      </c>
      <c r="E22" s="46"/>
      <c r="F22" s="39">
        <v>1</v>
      </c>
      <c r="G22" s="39"/>
      <c r="H22" s="52">
        <v>95.167286245353154</v>
      </c>
      <c r="I22" s="52">
        <v>4.4609665427509295</v>
      </c>
      <c r="J22" s="52">
        <v>0.37174721189591076</v>
      </c>
    </row>
    <row r="23" spans="1:11" x14ac:dyDescent="0.25">
      <c r="A23" s="167" t="s">
        <v>9</v>
      </c>
      <c r="B23" s="39">
        <v>112</v>
      </c>
      <c r="C23" s="39">
        <v>73</v>
      </c>
      <c r="D23" s="39">
        <v>32</v>
      </c>
      <c r="E23" s="39"/>
      <c r="F23" s="39">
        <v>7</v>
      </c>
      <c r="G23" s="39"/>
      <c r="H23" s="52">
        <v>65.178571428571431</v>
      </c>
      <c r="I23" s="52">
        <v>28.571428571428569</v>
      </c>
      <c r="J23" s="52">
        <v>6.25</v>
      </c>
    </row>
    <row r="24" spans="1:11" x14ac:dyDescent="0.25">
      <c r="A24" s="167" t="s">
        <v>10</v>
      </c>
      <c r="B24" s="39">
        <v>280</v>
      </c>
      <c r="C24" s="39">
        <v>130</v>
      </c>
      <c r="D24" s="39">
        <v>107</v>
      </c>
      <c r="E24" s="39"/>
      <c r="F24" s="39">
        <v>43</v>
      </c>
      <c r="G24" s="39"/>
      <c r="H24" s="52">
        <v>46.428571428571431</v>
      </c>
      <c r="I24" s="52">
        <v>38.214285714285708</v>
      </c>
      <c r="J24" s="52">
        <v>15.357142857142858</v>
      </c>
    </row>
    <row r="25" spans="1:11" x14ac:dyDescent="0.25">
      <c r="A25" s="167" t="s">
        <v>11</v>
      </c>
      <c r="B25" s="39">
        <v>133</v>
      </c>
      <c r="C25" s="39">
        <v>77</v>
      </c>
      <c r="D25" s="46">
        <v>52</v>
      </c>
      <c r="E25" s="46"/>
      <c r="F25" s="39">
        <v>4</v>
      </c>
      <c r="G25" s="39"/>
      <c r="H25" s="52">
        <v>57.894736842105267</v>
      </c>
      <c r="I25" s="52">
        <v>39.097744360902254</v>
      </c>
      <c r="J25" s="52">
        <v>3.007518796992481</v>
      </c>
    </row>
    <row r="26" spans="1:11" x14ac:dyDescent="0.25">
      <c r="A26" s="167" t="s">
        <v>12</v>
      </c>
      <c r="B26" s="39">
        <v>586</v>
      </c>
      <c r="C26" s="39">
        <v>368</v>
      </c>
      <c r="D26" s="39">
        <v>201</v>
      </c>
      <c r="E26" s="39"/>
      <c r="F26" s="39">
        <v>17</v>
      </c>
      <c r="G26" s="39"/>
      <c r="H26" s="52">
        <v>62.798634812286693</v>
      </c>
      <c r="I26" s="52">
        <v>34.30034129692833</v>
      </c>
      <c r="J26" s="52">
        <v>2.901023890784983</v>
      </c>
    </row>
    <row r="27" spans="1:11" x14ac:dyDescent="0.25">
      <c r="A27" s="167" t="s">
        <v>13</v>
      </c>
      <c r="B27" s="39">
        <v>85</v>
      </c>
      <c r="C27" s="39">
        <v>62</v>
      </c>
      <c r="D27" s="46">
        <v>23</v>
      </c>
      <c r="E27" s="46"/>
      <c r="F27" s="218" t="s">
        <v>281</v>
      </c>
      <c r="G27" s="48"/>
      <c r="H27" s="52">
        <v>72.941176470588232</v>
      </c>
      <c r="I27" s="52">
        <v>27.058823529411764</v>
      </c>
      <c r="J27" s="53" t="s">
        <v>281</v>
      </c>
    </row>
    <row r="28" spans="1:11" x14ac:dyDescent="0.25">
      <c r="A28" s="167" t="s">
        <v>14</v>
      </c>
      <c r="B28" s="39">
        <v>380</v>
      </c>
      <c r="C28" s="39">
        <v>187</v>
      </c>
      <c r="D28" s="39">
        <v>183</v>
      </c>
      <c r="E28" s="39"/>
      <c r="F28" s="39">
        <v>10</v>
      </c>
      <c r="G28" s="39"/>
      <c r="H28" s="52">
        <v>49.210526315789473</v>
      </c>
      <c r="I28" s="52">
        <v>48.157894736842103</v>
      </c>
      <c r="J28" s="52">
        <v>2.6315789473684208</v>
      </c>
    </row>
    <row r="29" spans="1:11" x14ac:dyDescent="0.25">
      <c r="A29" s="170" t="s">
        <v>15</v>
      </c>
      <c r="B29" s="39">
        <v>197</v>
      </c>
      <c r="C29" s="43">
        <v>138</v>
      </c>
      <c r="D29" s="43">
        <v>54</v>
      </c>
      <c r="E29" s="43"/>
      <c r="F29" s="39">
        <v>5</v>
      </c>
      <c r="G29" s="43"/>
      <c r="H29" s="52">
        <v>70.050761421319791</v>
      </c>
      <c r="I29" s="52">
        <v>27.411167512690355</v>
      </c>
      <c r="J29" s="52">
        <v>2.5380710659898478</v>
      </c>
    </row>
    <row r="30" spans="1:11" x14ac:dyDescent="0.25">
      <c r="A30" s="170" t="s">
        <v>16</v>
      </c>
      <c r="B30" s="39">
        <v>2670</v>
      </c>
      <c r="C30" s="43">
        <v>2185</v>
      </c>
      <c r="D30" s="43">
        <v>277</v>
      </c>
      <c r="E30" s="43"/>
      <c r="F30" s="39">
        <v>208</v>
      </c>
      <c r="G30" s="43"/>
      <c r="H30" s="52">
        <v>81.835205992509358</v>
      </c>
      <c r="I30" s="52">
        <v>10.374531835205993</v>
      </c>
      <c r="J30" s="52">
        <v>7.7902621722846437</v>
      </c>
    </row>
    <row r="31" spans="1:11" ht="21" customHeight="1" x14ac:dyDescent="0.25">
      <c r="A31" s="170" t="s">
        <v>269</v>
      </c>
      <c r="B31" s="39">
        <v>5001</v>
      </c>
      <c r="C31" s="43">
        <v>3003</v>
      </c>
      <c r="D31" s="43">
        <v>1795</v>
      </c>
      <c r="E31" s="43"/>
      <c r="F31" s="39">
        <v>203</v>
      </c>
      <c r="G31" s="43"/>
      <c r="H31" s="52">
        <v>60.047990401919613</v>
      </c>
      <c r="I31" s="52">
        <v>35.892821435712854</v>
      </c>
      <c r="J31" s="52">
        <v>4.0591881623675263</v>
      </c>
    </row>
    <row r="32" spans="1:11" x14ac:dyDescent="0.25">
      <c r="A32" s="170" t="s">
        <v>277</v>
      </c>
      <c r="B32" s="39">
        <v>3667</v>
      </c>
      <c r="C32" s="43">
        <v>1978</v>
      </c>
      <c r="D32" s="43">
        <v>1521</v>
      </c>
      <c r="E32" s="43"/>
      <c r="F32" s="39">
        <v>168</v>
      </c>
      <c r="G32" s="43"/>
      <c r="H32" s="52">
        <v>53.940550859012816</v>
      </c>
      <c r="I32" s="52">
        <v>41.478047450231799</v>
      </c>
      <c r="J32" s="52">
        <v>4.5814016907553858</v>
      </c>
    </row>
    <row r="33" spans="1:11" x14ac:dyDescent="0.25">
      <c r="A33" s="170" t="s">
        <v>44</v>
      </c>
      <c r="B33" s="39">
        <v>1334</v>
      </c>
      <c r="C33" s="43">
        <v>1025</v>
      </c>
      <c r="D33" s="43">
        <v>274</v>
      </c>
      <c r="E33" s="43"/>
      <c r="F33" s="39">
        <v>35</v>
      </c>
      <c r="G33" s="43"/>
      <c r="H33" s="52">
        <v>76.83658170914542</v>
      </c>
      <c r="I33" s="52">
        <v>20.539730134932537</v>
      </c>
      <c r="J33" s="52">
        <v>2.6236881559220389</v>
      </c>
    </row>
    <row r="34" spans="1:11" ht="15.75" thickBot="1" x14ac:dyDescent="0.3">
      <c r="A34" s="44" t="s">
        <v>46</v>
      </c>
      <c r="B34" s="45">
        <v>7671</v>
      </c>
      <c r="C34" s="45">
        <v>5188</v>
      </c>
      <c r="D34" s="45">
        <v>2072</v>
      </c>
      <c r="E34" s="45"/>
      <c r="F34" s="45">
        <v>411</v>
      </c>
      <c r="G34" s="45"/>
      <c r="H34" s="54">
        <v>67.631338808499535</v>
      </c>
      <c r="I34" s="54">
        <v>27.010819971320561</v>
      </c>
      <c r="J34" s="54">
        <v>5.3578412201798988</v>
      </c>
    </row>
    <row r="35" spans="1:11" x14ac:dyDescent="0.25">
      <c r="A35" s="162" t="s">
        <v>284</v>
      </c>
      <c r="B35" s="93"/>
      <c r="C35" s="157"/>
      <c r="D35" s="157"/>
      <c r="E35" s="246"/>
    </row>
    <row r="36" spans="1:11" x14ac:dyDescent="0.25">
      <c r="A36" s="162" t="s">
        <v>53</v>
      </c>
      <c r="C36" s="167"/>
      <c r="G36" s="167"/>
    </row>
    <row r="37" spans="1:11" x14ac:dyDescent="0.25">
      <c r="B37" s="162"/>
      <c r="C37" s="162"/>
    </row>
    <row r="39" spans="1:11" x14ac:dyDescent="0.25">
      <c r="A39" s="517" t="s">
        <v>342</v>
      </c>
      <c r="B39" s="517"/>
      <c r="C39" s="517"/>
      <c r="D39" s="517"/>
      <c r="E39" s="517"/>
      <c r="F39" s="517"/>
      <c r="G39" s="517"/>
    </row>
    <row r="40" spans="1:11" ht="15" customHeight="1" thickBot="1" x14ac:dyDescent="0.3">
      <c r="A40" s="44"/>
      <c r="B40" s="44"/>
      <c r="C40" s="44"/>
      <c r="D40" s="44"/>
      <c r="E40" s="44"/>
      <c r="F40" s="44"/>
      <c r="G40" s="171"/>
      <c r="H40" s="158"/>
      <c r="I40" s="157"/>
    </row>
    <row r="41" spans="1:11" ht="15" customHeight="1" x14ac:dyDescent="0.25">
      <c r="A41" s="91" t="s">
        <v>36</v>
      </c>
      <c r="B41" s="96"/>
      <c r="C41" s="91" t="s">
        <v>37</v>
      </c>
      <c r="D41" s="96"/>
      <c r="E41" s="366"/>
      <c r="F41" s="366" t="s">
        <v>26</v>
      </c>
      <c r="G41" s="96"/>
      <c r="H41" s="415" t="s">
        <v>275</v>
      </c>
      <c r="I41" s="96"/>
    </row>
    <row r="42" spans="1:11" ht="15" customHeight="1" x14ac:dyDescent="0.25">
      <c r="A42" s="308" t="s">
        <v>544</v>
      </c>
      <c r="C42" s="400" t="s">
        <v>553</v>
      </c>
      <c r="E42" s="38"/>
      <c r="F42" s="38">
        <v>5189</v>
      </c>
      <c r="G42" s="26"/>
      <c r="H42" s="222">
        <v>68.19555789197004</v>
      </c>
      <c r="I42" s="403" t="s">
        <v>282</v>
      </c>
    </row>
    <row r="43" spans="1:11" ht="15" customHeight="1" x14ac:dyDescent="0.25">
      <c r="A43" s="167" t="s">
        <v>554</v>
      </c>
      <c r="C43" s="401" t="s">
        <v>555</v>
      </c>
      <c r="E43" s="43"/>
      <c r="F43" s="43">
        <v>2047</v>
      </c>
      <c r="G43" s="26"/>
      <c r="H43" s="220">
        <v>26.902352477329476</v>
      </c>
      <c r="I43" s="389"/>
    </row>
    <row r="44" spans="1:11" ht="15" customHeight="1" x14ac:dyDescent="0.25">
      <c r="A44" s="309" t="s">
        <v>547</v>
      </c>
      <c r="C44" s="401" t="s">
        <v>556</v>
      </c>
      <c r="E44" s="39"/>
      <c r="F44" s="39">
        <v>373</v>
      </c>
      <c r="H44" s="220">
        <v>4.9020896307004858</v>
      </c>
      <c r="I44" s="392"/>
    </row>
    <row r="45" spans="1:11" ht="15.75" thickBot="1" x14ac:dyDescent="0.3">
      <c r="A45" s="44" t="s">
        <v>283</v>
      </c>
      <c r="B45" s="158"/>
      <c r="C45" s="390"/>
      <c r="D45" s="390"/>
      <c r="E45" s="45"/>
      <c r="F45" s="45">
        <v>7609</v>
      </c>
      <c r="G45" s="158"/>
      <c r="H45" s="54">
        <v>100</v>
      </c>
      <c r="I45" s="390"/>
    </row>
    <row r="46" spans="1:11" x14ac:dyDescent="0.25">
      <c r="A46" s="519" t="s">
        <v>285</v>
      </c>
      <c r="B46" s="519"/>
      <c r="C46" s="519"/>
      <c r="D46" s="519"/>
      <c r="E46" s="519"/>
      <c r="F46" s="519"/>
      <c r="G46" s="519"/>
      <c r="H46" s="519"/>
      <c r="I46" s="519"/>
      <c r="J46" s="519"/>
      <c r="K46" s="519"/>
    </row>
    <row r="49" spans="1:10" x14ac:dyDescent="0.25">
      <c r="A49" s="157"/>
      <c r="B49" s="178"/>
      <c r="C49" s="178"/>
      <c r="D49" s="93"/>
      <c r="E49" s="93"/>
      <c r="F49" s="170"/>
      <c r="G49" s="99"/>
      <c r="H49" s="157"/>
      <c r="I49" s="157"/>
      <c r="J49" s="157"/>
    </row>
    <row r="60" spans="1:10" x14ac:dyDescent="0.25">
      <c r="A60" s="162" t="s">
        <v>284</v>
      </c>
    </row>
    <row r="61" spans="1:10" x14ac:dyDescent="0.25">
      <c r="A61" s="162" t="s">
        <v>53</v>
      </c>
    </row>
    <row r="68" spans="1:1" ht="15" customHeight="1" x14ac:dyDescent="0.25"/>
    <row r="69" spans="1:1" ht="15" customHeight="1" x14ac:dyDescent="0.25"/>
    <row r="72" spans="1:1" ht="15" customHeight="1" x14ac:dyDescent="0.25"/>
    <row r="74" spans="1:1" x14ac:dyDescent="0.25">
      <c r="A74" s="162" t="s">
        <v>284</v>
      </c>
    </row>
    <row r="75" spans="1:1" x14ac:dyDescent="0.25">
      <c r="A75" s="162" t="s">
        <v>53</v>
      </c>
    </row>
    <row r="76" spans="1:1" ht="14.25" customHeight="1" x14ac:dyDescent="0.25"/>
  </sheetData>
  <mergeCells count="6">
    <mergeCell ref="A46:K46"/>
    <mergeCell ref="H13:J13"/>
    <mergeCell ref="B13:F13"/>
    <mergeCell ref="A39:G39"/>
    <mergeCell ref="B3:D3"/>
    <mergeCell ref="A8:C8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49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81"/>
  <sheetViews>
    <sheetView showGridLines="0" topLeftCell="A16" zoomScaleNormal="100" workbookViewId="0">
      <selection activeCell="L8" sqref="L8"/>
    </sheetView>
  </sheetViews>
  <sheetFormatPr defaultRowHeight="15" x14ac:dyDescent="0.25"/>
  <cols>
    <col min="1" max="1" width="15.42578125" style="159" customWidth="1"/>
    <col min="2" max="2" width="9.140625" style="159" customWidth="1"/>
    <col min="3" max="4" width="9.140625" style="159"/>
    <col min="5" max="5" width="0.85546875" style="249" customWidth="1"/>
    <col min="6" max="6" width="9.140625" style="159" customWidth="1"/>
    <col min="7" max="7" width="0.85546875" style="159" customWidth="1"/>
    <col min="8" max="8" width="9.140625" style="159" customWidth="1"/>
    <col min="9" max="9" width="9.42578125" style="159" customWidth="1"/>
    <col min="10" max="10" width="9.5703125" style="159" customWidth="1"/>
    <col min="11" max="11" width="9.140625" style="159"/>
  </cols>
  <sheetData>
    <row r="1" spans="1:11" x14ac:dyDescent="0.25">
      <c r="A1" s="47" t="s">
        <v>343</v>
      </c>
      <c r="B1" s="47"/>
      <c r="C1" s="47"/>
      <c r="D1" s="47"/>
      <c r="E1" s="47"/>
      <c r="F1" s="47"/>
      <c r="G1" s="47"/>
      <c r="H1" s="47"/>
      <c r="I1" s="47"/>
      <c r="J1" s="47"/>
    </row>
    <row r="2" spans="1:11" ht="15.75" thickBot="1" x14ac:dyDescent="0.3">
      <c r="A2" s="158"/>
      <c r="B2" s="158"/>
      <c r="C2" s="161"/>
      <c r="D2" s="158"/>
      <c r="E2" s="247"/>
      <c r="F2" s="158"/>
      <c r="G2" s="158"/>
      <c r="H2" s="158"/>
      <c r="I2" s="158"/>
      <c r="J2" s="158"/>
      <c r="K2" s="157"/>
    </row>
    <row r="3" spans="1:11" x14ac:dyDescent="0.25">
      <c r="A3" s="167"/>
      <c r="B3" s="518" t="s">
        <v>19</v>
      </c>
      <c r="C3" s="518"/>
      <c r="D3" s="518"/>
      <c r="E3" s="245"/>
      <c r="F3" s="35" t="s">
        <v>20</v>
      </c>
      <c r="H3" s="96"/>
      <c r="I3" s="164" t="s">
        <v>274</v>
      </c>
      <c r="J3" s="164"/>
      <c r="K3" s="34"/>
    </row>
    <row r="4" spans="1:11" ht="15" customHeight="1" x14ac:dyDescent="0.25">
      <c r="A4" s="189"/>
      <c r="B4" s="188" t="s">
        <v>17</v>
      </c>
      <c r="C4" s="188" t="s">
        <v>270</v>
      </c>
      <c r="D4" s="188" t="s">
        <v>271</v>
      </c>
      <c r="E4" s="244"/>
      <c r="F4" s="188"/>
      <c r="G4" s="4"/>
      <c r="H4" s="188" t="s">
        <v>17</v>
      </c>
      <c r="I4" s="188" t="s">
        <v>270</v>
      </c>
      <c r="J4" s="188" t="s">
        <v>271</v>
      </c>
      <c r="K4" s="157"/>
    </row>
    <row r="5" spans="1:11" x14ac:dyDescent="0.25">
      <c r="A5" s="166" t="s">
        <v>46</v>
      </c>
      <c r="B5" s="38">
        <v>16263</v>
      </c>
      <c r="C5" s="38">
        <v>8336</v>
      </c>
      <c r="D5" s="38">
        <v>7927</v>
      </c>
      <c r="E5" s="38"/>
      <c r="F5" s="38">
        <v>9510</v>
      </c>
      <c r="G5" s="167"/>
      <c r="H5" s="166">
        <v>58.5</v>
      </c>
      <c r="I5" s="29">
        <v>58</v>
      </c>
      <c r="J5" s="166">
        <v>58.9</v>
      </c>
      <c r="K5" s="157"/>
    </row>
    <row r="6" spans="1:11" x14ac:dyDescent="0.25">
      <c r="A6" s="167" t="s">
        <v>16</v>
      </c>
      <c r="B6" s="39">
        <v>6728</v>
      </c>
      <c r="C6" s="39">
        <v>3565</v>
      </c>
      <c r="D6" s="39">
        <v>3163</v>
      </c>
      <c r="E6" s="39"/>
      <c r="F6" s="39">
        <v>3539</v>
      </c>
      <c r="G6" s="167"/>
      <c r="H6" s="167">
        <v>52.6</v>
      </c>
      <c r="I6" s="167">
        <v>53.1</v>
      </c>
      <c r="J6" s="167">
        <v>52.1</v>
      </c>
      <c r="K6" s="157"/>
    </row>
    <row r="7" spans="1:11" ht="15" customHeight="1" thickBot="1" x14ac:dyDescent="0.3">
      <c r="A7" s="171" t="s">
        <v>269</v>
      </c>
      <c r="B7" s="41">
        <v>9535</v>
      </c>
      <c r="C7" s="41">
        <v>4771</v>
      </c>
      <c r="D7" s="41">
        <v>4764</v>
      </c>
      <c r="E7" s="41"/>
      <c r="F7" s="41">
        <v>5971</v>
      </c>
      <c r="G7" s="171"/>
      <c r="H7" s="64">
        <v>62.6</v>
      </c>
      <c r="I7" s="171">
        <v>61.7</v>
      </c>
      <c r="J7" s="171">
        <v>63.5</v>
      </c>
      <c r="K7" s="157"/>
    </row>
    <row r="8" spans="1:11" x14ac:dyDescent="0.25">
      <c r="A8" s="519" t="s">
        <v>48</v>
      </c>
      <c r="B8" s="519"/>
      <c r="C8" s="519"/>
      <c r="K8" s="157"/>
    </row>
    <row r="10" spans="1:11" x14ac:dyDescent="0.25">
      <c r="B10" s="162"/>
      <c r="C10" s="162"/>
    </row>
    <row r="11" spans="1:11" x14ac:dyDescent="0.25">
      <c r="A11" s="47" t="s">
        <v>431</v>
      </c>
      <c r="B11" s="329"/>
      <c r="C11" s="329"/>
      <c r="D11" s="329"/>
      <c r="E11" s="329"/>
      <c r="F11" s="329"/>
      <c r="G11" s="329"/>
      <c r="H11" s="329"/>
    </row>
    <row r="12" spans="1:11" ht="15.75" thickBot="1" x14ac:dyDescent="0.3">
      <c r="A12" s="44"/>
      <c r="B12" s="44"/>
      <c r="C12" s="44"/>
      <c r="D12" s="44"/>
      <c r="E12" s="44"/>
      <c r="F12" s="44"/>
      <c r="G12" s="44"/>
      <c r="H12" s="44"/>
    </row>
    <row r="13" spans="1:11" x14ac:dyDescent="0.25">
      <c r="A13" s="333" t="s">
        <v>0</v>
      </c>
      <c r="B13" s="521" t="s">
        <v>26</v>
      </c>
      <c r="C13" s="521"/>
      <c r="D13" s="521"/>
      <c r="E13" s="327"/>
      <c r="F13" s="521" t="s">
        <v>275</v>
      </c>
      <c r="G13" s="521"/>
      <c r="H13" s="521"/>
      <c r="I13" s="157"/>
    </row>
    <row r="14" spans="1:11" ht="24" x14ac:dyDescent="0.25">
      <c r="A14" s="49"/>
      <c r="B14" s="50" t="s">
        <v>17</v>
      </c>
      <c r="C14" s="51" t="s">
        <v>49</v>
      </c>
      <c r="D14" s="51" t="s">
        <v>50</v>
      </c>
      <c r="E14" s="51"/>
      <c r="F14" s="214" t="s">
        <v>49</v>
      </c>
      <c r="G14" s="214"/>
      <c r="H14" s="214" t="s">
        <v>50</v>
      </c>
      <c r="I14" s="157"/>
    </row>
    <row r="15" spans="1:11" x14ac:dyDescent="0.25">
      <c r="A15" s="333" t="s">
        <v>1</v>
      </c>
      <c r="B15" s="39">
        <v>357</v>
      </c>
      <c r="C15" s="39">
        <v>287</v>
      </c>
      <c r="D15" s="39">
        <v>70</v>
      </c>
      <c r="E15" s="39"/>
      <c r="F15" s="52">
        <v>80.392156862745097</v>
      </c>
      <c r="G15" s="48"/>
      <c r="H15" s="52">
        <v>19.607843137254903</v>
      </c>
      <c r="I15" s="157"/>
    </row>
    <row r="16" spans="1:11" x14ac:dyDescent="0.25">
      <c r="A16" s="333" t="s">
        <v>2</v>
      </c>
      <c r="B16" s="39">
        <v>318</v>
      </c>
      <c r="C16" s="39">
        <v>108</v>
      </c>
      <c r="D16" s="39">
        <v>210</v>
      </c>
      <c r="E16" s="39"/>
      <c r="F16" s="52">
        <v>33.962264150943398</v>
      </c>
      <c r="G16" s="39"/>
      <c r="H16" s="52">
        <v>66.037735849056602</v>
      </c>
      <c r="I16" s="157"/>
    </row>
    <row r="17" spans="1:11" x14ac:dyDescent="0.25">
      <c r="A17" s="333" t="s">
        <v>3</v>
      </c>
      <c r="B17" s="39">
        <v>789</v>
      </c>
      <c r="C17" s="39">
        <v>300</v>
      </c>
      <c r="D17" s="39">
        <v>489</v>
      </c>
      <c r="E17" s="39"/>
      <c r="F17" s="52">
        <v>38.022813688212928</v>
      </c>
      <c r="G17" s="39"/>
      <c r="H17" s="52">
        <v>61.977186311787072</v>
      </c>
      <c r="I17" s="157"/>
    </row>
    <row r="18" spans="1:11" x14ac:dyDescent="0.25">
      <c r="A18" s="333" t="s">
        <v>4</v>
      </c>
      <c r="B18" s="39">
        <v>358</v>
      </c>
      <c r="C18" s="39">
        <v>196</v>
      </c>
      <c r="D18" s="39">
        <v>162</v>
      </c>
      <c r="E18" s="39"/>
      <c r="F18" s="52">
        <v>54.748603351955303</v>
      </c>
      <c r="G18" s="48"/>
      <c r="H18" s="52">
        <v>45.251396648044697</v>
      </c>
      <c r="I18" s="307"/>
      <c r="J18" s="307"/>
      <c r="K18" s="307"/>
    </row>
    <row r="19" spans="1:11" ht="15" customHeight="1" x14ac:dyDescent="0.25">
      <c r="A19" s="333" t="s">
        <v>5</v>
      </c>
      <c r="B19" s="39">
        <v>225</v>
      </c>
      <c r="C19" s="39">
        <v>144</v>
      </c>
      <c r="D19" s="39">
        <v>81</v>
      </c>
      <c r="E19" s="39"/>
      <c r="F19" s="52">
        <v>64</v>
      </c>
      <c r="G19" s="48"/>
      <c r="H19" s="52">
        <v>36</v>
      </c>
    </row>
    <row r="20" spans="1:11" x14ac:dyDescent="0.25">
      <c r="A20" s="333" t="s">
        <v>6</v>
      </c>
      <c r="B20" s="39">
        <v>468</v>
      </c>
      <c r="C20" s="39">
        <v>195</v>
      </c>
      <c r="D20" s="39">
        <v>273</v>
      </c>
      <c r="E20" s="39"/>
      <c r="F20" s="52">
        <v>41.666666666666671</v>
      </c>
      <c r="G20" s="39"/>
      <c r="H20" s="52">
        <v>58.333333333333336</v>
      </c>
    </row>
    <row r="21" spans="1:11" x14ac:dyDescent="0.25">
      <c r="A21" s="333" t="s">
        <v>7</v>
      </c>
      <c r="B21" s="39">
        <v>914</v>
      </c>
      <c r="C21" s="39">
        <v>408</v>
      </c>
      <c r="D21" s="39">
        <v>506</v>
      </c>
      <c r="E21" s="39"/>
      <c r="F21" s="52">
        <v>44.63894967177243</v>
      </c>
      <c r="G21" s="39"/>
      <c r="H21" s="52">
        <v>55.36105032822757</v>
      </c>
      <c r="I21" s="329"/>
      <c r="J21" s="329"/>
    </row>
    <row r="22" spans="1:11" x14ac:dyDescent="0.25">
      <c r="A22" s="333" t="s">
        <v>8</v>
      </c>
      <c r="B22" s="39">
        <v>301</v>
      </c>
      <c r="C22" s="39">
        <v>270</v>
      </c>
      <c r="D22" s="46">
        <v>31</v>
      </c>
      <c r="E22" s="46"/>
      <c r="F22" s="52">
        <v>89.700996677740861</v>
      </c>
      <c r="G22" s="39"/>
      <c r="H22" s="52">
        <v>10.299003322259136</v>
      </c>
      <c r="I22" s="334"/>
      <c r="J22" s="334"/>
    </row>
    <row r="23" spans="1:11" x14ac:dyDescent="0.25">
      <c r="A23" s="333" t="s">
        <v>9</v>
      </c>
      <c r="B23" s="39">
        <v>133</v>
      </c>
      <c r="C23" s="39">
        <v>72</v>
      </c>
      <c r="D23" s="39">
        <v>61</v>
      </c>
      <c r="E23" s="39"/>
      <c r="F23" s="52">
        <v>54.13533834586466</v>
      </c>
      <c r="G23" s="39"/>
      <c r="H23" s="52">
        <v>45.864661654135332</v>
      </c>
      <c r="I23" s="327"/>
      <c r="J23" s="327"/>
    </row>
    <row r="24" spans="1:11" x14ac:dyDescent="0.25">
      <c r="A24" s="333" t="s">
        <v>10</v>
      </c>
      <c r="B24" s="39">
        <v>327</v>
      </c>
      <c r="C24" s="39">
        <v>163</v>
      </c>
      <c r="D24" s="39">
        <v>164</v>
      </c>
      <c r="E24" s="39"/>
      <c r="F24" s="52">
        <v>49.847094801223243</v>
      </c>
      <c r="G24" s="39"/>
      <c r="H24" s="52">
        <v>50.15290519877675</v>
      </c>
      <c r="I24" s="98"/>
      <c r="J24" s="98"/>
    </row>
    <row r="25" spans="1:11" x14ac:dyDescent="0.25">
      <c r="A25" s="333" t="s">
        <v>11</v>
      </c>
      <c r="B25" s="39">
        <v>116</v>
      </c>
      <c r="C25" s="39">
        <v>68</v>
      </c>
      <c r="D25" s="46">
        <v>48</v>
      </c>
      <c r="E25" s="46"/>
      <c r="F25" s="52">
        <v>58.620689655172406</v>
      </c>
      <c r="G25" s="39"/>
      <c r="H25" s="52">
        <v>41.379310344827587</v>
      </c>
      <c r="I25" s="216"/>
      <c r="J25" s="216"/>
    </row>
    <row r="26" spans="1:11" x14ac:dyDescent="0.25">
      <c r="A26" s="333" t="s">
        <v>12</v>
      </c>
      <c r="B26" s="39">
        <v>702</v>
      </c>
      <c r="C26" s="39">
        <v>405</v>
      </c>
      <c r="D26" s="39">
        <v>297</v>
      </c>
      <c r="E26" s="39"/>
      <c r="F26" s="52">
        <v>57.692307692307686</v>
      </c>
      <c r="G26" s="39"/>
      <c r="H26" s="52">
        <v>42.307692307692307</v>
      </c>
      <c r="I26" s="216"/>
      <c r="J26" s="216"/>
    </row>
    <row r="27" spans="1:11" x14ac:dyDescent="0.25">
      <c r="A27" s="333" t="s">
        <v>13</v>
      </c>
      <c r="B27" s="39">
        <v>86</v>
      </c>
      <c r="C27" s="39">
        <v>44</v>
      </c>
      <c r="D27" s="46">
        <v>42</v>
      </c>
      <c r="E27" s="46"/>
      <c r="F27" s="52">
        <v>51.162790697674424</v>
      </c>
      <c r="G27" s="48"/>
      <c r="H27" s="52">
        <v>48.837209302325576</v>
      </c>
      <c r="I27" s="216"/>
      <c r="J27" s="216"/>
    </row>
    <row r="28" spans="1:11" x14ac:dyDescent="0.25">
      <c r="A28" s="333" t="s">
        <v>14</v>
      </c>
      <c r="B28" s="39">
        <v>419</v>
      </c>
      <c r="C28" s="39">
        <v>208</v>
      </c>
      <c r="D28" s="39">
        <v>211</v>
      </c>
      <c r="E28" s="39"/>
      <c r="F28" s="52">
        <v>49.64200477326969</v>
      </c>
      <c r="G28" s="39"/>
      <c r="H28" s="52">
        <v>50.35799522673031</v>
      </c>
      <c r="I28" s="216"/>
      <c r="J28" s="216"/>
    </row>
    <row r="29" spans="1:11" x14ac:dyDescent="0.25">
      <c r="A29" s="331" t="s">
        <v>15</v>
      </c>
      <c r="B29" s="39">
        <v>186</v>
      </c>
      <c r="C29" s="43">
        <v>123</v>
      </c>
      <c r="D29" s="43">
        <v>63</v>
      </c>
      <c r="E29" s="43"/>
      <c r="F29" s="52">
        <v>66.129032258064512</v>
      </c>
      <c r="G29" s="43"/>
      <c r="H29" s="52">
        <v>33.87096774193548</v>
      </c>
      <c r="I29" s="216"/>
      <c r="J29" s="216"/>
    </row>
    <row r="30" spans="1:11" x14ac:dyDescent="0.25">
      <c r="A30" s="331" t="s">
        <v>16</v>
      </c>
      <c r="B30" s="39">
        <v>3245</v>
      </c>
      <c r="C30" s="43">
        <v>2480</v>
      </c>
      <c r="D30" s="43">
        <v>765</v>
      </c>
      <c r="E30" s="43"/>
      <c r="F30" s="52">
        <v>76.425269645608623</v>
      </c>
      <c r="G30" s="43"/>
      <c r="H30" s="52">
        <v>23.57473035439137</v>
      </c>
      <c r="I30" s="216"/>
      <c r="J30" s="216"/>
    </row>
    <row r="31" spans="1:11" ht="21" customHeight="1" x14ac:dyDescent="0.25">
      <c r="A31" s="331" t="s">
        <v>22</v>
      </c>
      <c r="B31" s="39">
        <v>5699</v>
      </c>
      <c r="C31" s="43">
        <v>2991</v>
      </c>
      <c r="D31" s="43">
        <v>2708</v>
      </c>
      <c r="E31" s="43"/>
      <c r="F31" s="52">
        <v>52.48289173539218</v>
      </c>
      <c r="G31" s="43"/>
      <c r="H31" s="52">
        <v>47.517108264607828</v>
      </c>
      <c r="I31" s="216"/>
      <c r="J31" s="216"/>
    </row>
    <row r="32" spans="1:11" x14ac:dyDescent="0.25">
      <c r="A32" s="331" t="s">
        <v>277</v>
      </c>
      <c r="B32" s="39">
        <v>4278</v>
      </c>
      <c r="C32" s="43">
        <v>1999</v>
      </c>
      <c r="D32" s="43">
        <v>2279</v>
      </c>
      <c r="E32" s="43"/>
      <c r="F32" s="52">
        <v>46.72744273024778</v>
      </c>
      <c r="G32" s="43"/>
      <c r="H32" s="52">
        <v>53.27255726975222</v>
      </c>
      <c r="I32" s="216"/>
      <c r="J32" s="216"/>
    </row>
    <row r="33" spans="1:10" x14ac:dyDescent="0.25">
      <c r="A33" s="331" t="s">
        <v>44</v>
      </c>
      <c r="B33" s="39">
        <v>1421</v>
      </c>
      <c r="C33" s="43">
        <v>992</v>
      </c>
      <c r="D33" s="43">
        <v>429</v>
      </c>
      <c r="E33" s="43"/>
      <c r="F33" s="52">
        <v>69.809992962702324</v>
      </c>
      <c r="G33" s="43"/>
      <c r="H33" s="52">
        <v>30.190007037297679</v>
      </c>
      <c r="I33" s="216"/>
      <c r="J33" s="216"/>
    </row>
    <row r="34" spans="1:10" x14ac:dyDescent="0.25">
      <c r="A34" s="330" t="s">
        <v>432</v>
      </c>
      <c r="B34" s="39">
        <v>602</v>
      </c>
      <c r="C34" s="114">
        <v>403</v>
      </c>
      <c r="D34" s="114">
        <v>199</v>
      </c>
      <c r="F34" s="52">
        <v>66.943521594684384</v>
      </c>
      <c r="H34" s="52">
        <v>33.056478405315616</v>
      </c>
      <c r="I34" s="216"/>
      <c r="J34" s="216"/>
    </row>
    <row r="35" spans="1:10" ht="15.75" thickBot="1" x14ac:dyDescent="0.3">
      <c r="A35" s="44" t="s">
        <v>46</v>
      </c>
      <c r="B35" s="45">
        <v>9546</v>
      </c>
      <c r="C35" s="45">
        <v>5874</v>
      </c>
      <c r="D35" s="45">
        <v>3672</v>
      </c>
      <c r="E35" s="45"/>
      <c r="F35" s="54">
        <v>61.533626649905713</v>
      </c>
      <c r="G35" s="45"/>
      <c r="H35" s="54">
        <v>38.46637335009428</v>
      </c>
      <c r="I35" s="216"/>
      <c r="J35" s="216"/>
    </row>
    <row r="36" spans="1:10" x14ac:dyDescent="0.25">
      <c r="A36" s="332" t="s">
        <v>284</v>
      </c>
      <c r="B36" s="93"/>
      <c r="C36" s="328"/>
      <c r="D36" s="328"/>
      <c r="E36" s="328"/>
      <c r="F36" s="329"/>
      <c r="G36" s="329"/>
      <c r="H36" s="329"/>
      <c r="I36" s="216"/>
      <c r="J36" s="216"/>
    </row>
    <row r="37" spans="1:10" x14ac:dyDescent="0.25">
      <c r="A37" s="332" t="s">
        <v>433</v>
      </c>
      <c r="B37" s="329"/>
      <c r="C37" s="333"/>
      <c r="D37" s="329"/>
      <c r="E37" s="329"/>
      <c r="F37" s="329"/>
      <c r="G37" s="333"/>
      <c r="H37" s="329"/>
      <c r="I37" s="216"/>
      <c r="J37" s="215"/>
    </row>
    <row r="38" spans="1:10" x14ac:dyDescent="0.25">
      <c r="I38" s="216"/>
      <c r="J38" s="216"/>
    </row>
    <row r="39" spans="1:10" x14ac:dyDescent="0.25">
      <c r="I39" s="216"/>
      <c r="J39" s="216"/>
    </row>
    <row r="40" spans="1:10" x14ac:dyDescent="0.25">
      <c r="A40" s="517" t="s">
        <v>344</v>
      </c>
      <c r="B40" s="517"/>
      <c r="C40" s="517"/>
      <c r="D40" s="517"/>
      <c r="E40" s="517"/>
      <c r="F40" s="517"/>
      <c r="G40" s="517"/>
      <c r="I40" s="216"/>
      <c r="J40" s="216"/>
    </row>
    <row r="41" spans="1:10" ht="15.75" thickBot="1" x14ac:dyDescent="0.3">
      <c r="A41" s="44"/>
      <c r="B41" s="44"/>
      <c r="C41" s="44"/>
      <c r="D41" s="44"/>
      <c r="E41" s="44"/>
      <c r="F41" s="44"/>
      <c r="G41" s="398"/>
      <c r="H41" s="390"/>
      <c r="I41" s="216"/>
      <c r="J41" s="216"/>
    </row>
    <row r="42" spans="1:10" x14ac:dyDescent="0.25">
      <c r="A42" s="360" t="s">
        <v>36</v>
      </c>
      <c r="B42" s="360" t="s">
        <v>37</v>
      </c>
      <c r="C42" s="56"/>
      <c r="D42" s="386" t="s">
        <v>26</v>
      </c>
      <c r="E42" s="386"/>
      <c r="F42" s="219" t="s">
        <v>275</v>
      </c>
      <c r="G42" s="96"/>
      <c r="H42" s="96"/>
      <c r="I42" s="216"/>
      <c r="J42" s="216"/>
    </row>
    <row r="43" spans="1:10" x14ac:dyDescent="0.25">
      <c r="A43" s="400" t="s">
        <v>544</v>
      </c>
      <c r="B43" s="400" t="s">
        <v>553</v>
      </c>
      <c r="C43" s="400"/>
      <c r="D43" s="38">
        <v>5874</v>
      </c>
      <c r="E43" s="38"/>
      <c r="F43" s="29">
        <v>61.533626649905713</v>
      </c>
      <c r="G43" s="29"/>
      <c r="H43" s="403" t="s">
        <v>282</v>
      </c>
      <c r="I43" s="216"/>
      <c r="J43" s="216"/>
    </row>
    <row r="44" spans="1:10" x14ac:dyDescent="0.25">
      <c r="A44" s="401" t="s">
        <v>557</v>
      </c>
      <c r="B44" s="401" t="s">
        <v>555</v>
      </c>
      <c r="C44" s="401"/>
      <c r="D44" s="43">
        <v>3672</v>
      </c>
      <c r="E44" s="43"/>
      <c r="F44" s="26">
        <v>38.46637335009428</v>
      </c>
      <c r="G44" s="26"/>
      <c r="H44" s="392"/>
      <c r="I44" s="328"/>
      <c r="J44" s="328"/>
    </row>
    <row r="45" spans="1:10" ht="15.75" thickBot="1" x14ac:dyDescent="0.3">
      <c r="A45" s="44" t="s">
        <v>283</v>
      </c>
      <c r="B45" s="390"/>
      <c r="C45" s="390"/>
      <c r="D45" s="45">
        <v>9546</v>
      </c>
      <c r="E45" s="45"/>
      <c r="F45" s="221">
        <v>100</v>
      </c>
      <c r="G45" s="390"/>
      <c r="H45" s="390"/>
      <c r="I45" s="217"/>
      <c r="J45" s="217"/>
    </row>
    <row r="46" spans="1:10" x14ac:dyDescent="0.25">
      <c r="A46" s="396" t="s">
        <v>285</v>
      </c>
      <c r="B46" s="396"/>
      <c r="C46" s="396"/>
      <c r="D46" s="396"/>
      <c r="E46" s="396"/>
      <c r="F46" s="396"/>
      <c r="G46" s="396"/>
      <c r="H46" s="396"/>
      <c r="I46" s="329"/>
      <c r="J46" s="329"/>
    </row>
    <row r="47" spans="1:10" x14ac:dyDescent="0.25">
      <c r="I47" s="329"/>
      <c r="J47" s="329"/>
    </row>
    <row r="65" spans="1:1" x14ac:dyDescent="0.25">
      <c r="A65" s="332" t="s">
        <v>284</v>
      </c>
    </row>
    <row r="66" spans="1:1" x14ac:dyDescent="0.25">
      <c r="A66" s="332" t="s">
        <v>433</v>
      </c>
    </row>
    <row r="80" spans="1:1" x14ac:dyDescent="0.25">
      <c r="A80" s="332" t="s">
        <v>284</v>
      </c>
    </row>
    <row r="81" spans="1:1" x14ac:dyDescent="0.25">
      <c r="A81" s="332" t="s">
        <v>433</v>
      </c>
    </row>
  </sheetData>
  <mergeCells count="5">
    <mergeCell ref="A40:G40"/>
    <mergeCell ref="B3:D3"/>
    <mergeCell ref="A8:C8"/>
    <mergeCell ref="B13:D13"/>
    <mergeCell ref="F13:H13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52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O98"/>
  <sheetViews>
    <sheetView showGridLines="0" topLeftCell="A16" zoomScaleNormal="100" workbookViewId="0">
      <selection activeCell="L8" sqref="L8"/>
    </sheetView>
  </sheetViews>
  <sheetFormatPr defaultRowHeight="15" x14ac:dyDescent="0.25"/>
  <cols>
    <col min="1" max="1" width="12.42578125" style="159" customWidth="1"/>
    <col min="2" max="4" width="7.7109375" style="159" customWidth="1"/>
    <col min="5" max="5" width="0.85546875" style="249" customWidth="1"/>
    <col min="6" max="6" width="7.7109375" style="159" customWidth="1"/>
    <col min="7" max="7" width="0.85546875" style="249" customWidth="1"/>
    <col min="8" max="9" width="7.7109375" style="159" customWidth="1"/>
    <col min="10" max="10" width="0.85546875" style="159" customWidth="1"/>
    <col min="11" max="15" width="7.7109375" style="159" customWidth="1"/>
  </cols>
  <sheetData>
    <row r="1" spans="1:15" x14ac:dyDescent="0.25">
      <c r="A1" s="47" t="s">
        <v>345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5" ht="15.75" thickBot="1" x14ac:dyDescent="0.3">
      <c r="A2" s="158"/>
      <c r="B2" s="158"/>
      <c r="C2" s="161"/>
      <c r="D2" s="158"/>
      <c r="E2" s="247"/>
      <c r="F2" s="158"/>
      <c r="G2" s="247"/>
      <c r="H2" s="158"/>
      <c r="I2" s="158"/>
      <c r="J2" s="158"/>
      <c r="K2" s="158"/>
      <c r="L2" s="157"/>
      <c r="M2" s="157"/>
      <c r="N2" s="157"/>
      <c r="O2" s="157"/>
    </row>
    <row r="3" spans="1:15" ht="15" customHeight="1" x14ac:dyDescent="0.25">
      <c r="A3" s="167"/>
      <c r="B3" s="518" t="s">
        <v>19</v>
      </c>
      <c r="C3" s="518"/>
      <c r="D3" s="518"/>
      <c r="E3" s="245"/>
      <c r="F3" s="35" t="s">
        <v>20</v>
      </c>
      <c r="G3" s="256"/>
      <c r="H3" s="521" t="s">
        <v>274</v>
      </c>
      <c r="I3" s="521"/>
      <c r="J3" s="521"/>
      <c r="K3" s="521"/>
      <c r="L3" s="34"/>
      <c r="M3" s="34"/>
      <c r="N3" s="34"/>
      <c r="O3" s="34"/>
    </row>
    <row r="4" spans="1:15" x14ac:dyDescent="0.25">
      <c r="A4" s="189"/>
      <c r="B4" s="188" t="s">
        <v>17</v>
      </c>
      <c r="C4" s="188" t="s">
        <v>270</v>
      </c>
      <c r="D4" s="188" t="s">
        <v>271</v>
      </c>
      <c r="E4" s="244"/>
      <c r="F4" s="188"/>
      <c r="G4" s="244"/>
      <c r="H4" s="188" t="s">
        <v>17</v>
      </c>
      <c r="I4" s="188" t="s">
        <v>270</v>
      </c>
      <c r="J4" s="4"/>
      <c r="K4" s="188" t="s">
        <v>271</v>
      </c>
      <c r="L4" s="35"/>
      <c r="M4" s="35"/>
      <c r="N4" s="35"/>
      <c r="O4" s="35"/>
    </row>
    <row r="5" spans="1:15" x14ac:dyDescent="0.25">
      <c r="A5" s="166" t="s">
        <v>46</v>
      </c>
      <c r="B5" s="38">
        <v>16689</v>
      </c>
      <c r="C5" s="38">
        <v>8587</v>
      </c>
      <c r="D5" s="38">
        <v>8102</v>
      </c>
      <c r="E5" s="38"/>
      <c r="F5" s="38">
        <v>9371</v>
      </c>
      <c r="G5" s="38"/>
      <c r="H5" s="166">
        <v>56.2</v>
      </c>
      <c r="I5" s="166">
        <v>55.3</v>
      </c>
      <c r="K5" s="29">
        <v>57</v>
      </c>
      <c r="L5" s="173"/>
      <c r="M5" s="99"/>
      <c r="N5" s="99"/>
      <c r="O5" s="29"/>
    </row>
    <row r="6" spans="1:15" x14ac:dyDescent="0.25">
      <c r="A6" s="167" t="s">
        <v>16</v>
      </c>
      <c r="B6" s="39">
        <v>7048</v>
      </c>
      <c r="C6" s="39">
        <v>3791</v>
      </c>
      <c r="D6" s="39">
        <v>3257</v>
      </c>
      <c r="E6" s="39"/>
      <c r="F6" s="39">
        <v>3668</v>
      </c>
      <c r="G6" s="39"/>
      <c r="H6" s="26">
        <v>52</v>
      </c>
      <c r="I6" s="167">
        <v>51.8</v>
      </c>
      <c r="K6" s="167">
        <v>52.3</v>
      </c>
      <c r="L6" s="170"/>
      <c r="M6" s="170"/>
      <c r="N6" s="170"/>
      <c r="O6" s="167"/>
    </row>
    <row r="7" spans="1:15" ht="15.75" thickBot="1" x14ac:dyDescent="0.3">
      <c r="A7" s="171" t="s">
        <v>269</v>
      </c>
      <c r="B7" s="41">
        <v>9641</v>
      </c>
      <c r="C7" s="41">
        <v>4796</v>
      </c>
      <c r="D7" s="41">
        <v>4845</v>
      </c>
      <c r="E7" s="41"/>
      <c r="F7" s="41">
        <v>5703</v>
      </c>
      <c r="G7" s="41"/>
      <c r="H7" s="64">
        <v>59.2</v>
      </c>
      <c r="I7" s="171">
        <v>58.1</v>
      </c>
      <c r="J7" s="158"/>
      <c r="K7" s="171">
        <v>60.2</v>
      </c>
      <c r="L7" s="170"/>
      <c r="M7" s="170"/>
      <c r="N7" s="170"/>
      <c r="O7" s="170"/>
    </row>
    <row r="8" spans="1:15" x14ac:dyDescent="0.25">
      <c r="A8" s="519" t="s">
        <v>47</v>
      </c>
      <c r="B8" s="519"/>
      <c r="C8" s="519"/>
      <c r="K8" s="157"/>
      <c r="L8" s="157"/>
      <c r="M8" s="157"/>
      <c r="N8" s="157"/>
    </row>
    <row r="11" spans="1:15" x14ac:dyDescent="0.25">
      <c r="A11" s="47" t="s">
        <v>355</v>
      </c>
      <c r="B11" s="392"/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392"/>
      <c r="N11" s="392"/>
      <c r="O11" s="392"/>
    </row>
    <row r="12" spans="1:15" ht="15.75" thickBot="1" x14ac:dyDescent="0.3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spans="1:15" x14ac:dyDescent="0.25">
      <c r="A13" s="401" t="s">
        <v>0</v>
      </c>
      <c r="B13" s="521" t="s">
        <v>26</v>
      </c>
      <c r="C13" s="521"/>
      <c r="D13" s="521"/>
      <c r="E13" s="521"/>
      <c r="F13" s="521"/>
      <c r="G13" s="521"/>
      <c r="H13" s="521"/>
      <c r="I13" s="521"/>
      <c r="J13" s="397"/>
      <c r="K13" s="521" t="s">
        <v>275</v>
      </c>
      <c r="L13" s="521"/>
      <c r="M13" s="521"/>
      <c r="N13" s="521"/>
      <c r="O13" s="521"/>
    </row>
    <row r="14" spans="1:15" x14ac:dyDescent="0.25">
      <c r="A14" s="49"/>
      <c r="B14" s="50" t="s">
        <v>17</v>
      </c>
      <c r="C14" s="51" t="s">
        <v>29</v>
      </c>
      <c r="D14" s="51" t="s">
        <v>41</v>
      </c>
      <c r="E14" s="51"/>
      <c r="F14" s="51" t="s">
        <v>111</v>
      </c>
      <c r="G14" s="51"/>
      <c r="H14" s="223" t="s">
        <v>42</v>
      </c>
      <c r="I14" s="138" t="s">
        <v>39</v>
      </c>
      <c r="J14" s="138"/>
      <c r="K14" s="51" t="s">
        <v>29</v>
      </c>
      <c r="L14" s="51" t="s">
        <v>41</v>
      </c>
      <c r="M14" s="51" t="s">
        <v>111</v>
      </c>
      <c r="N14" s="223" t="s">
        <v>42</v>
      </c>
      <c r="O14" s="138" t="s">
        <v>39</v>
      </c>
    </row>
    <row r="15" spans="1:15" x14ac:dyDescent="0.25">
      <c r="A15" s="401" t="s">
        <v>1</v>
      </c>
      <c r="B15" s="43">
        <v>312</v>
      </c>
      <c r="C15" s="43">
        <v>119</v>
      </c>
      <c r="D15" s="397">
        <v>154</v>
      </c>
      <c r="E15" s="397"/>
      <c r="F15" s="48">
        <v>32</v>
      </c>
      <c r="G15" s="48"/>
      <c r="H15" s="401">
        <v>7</v>
      </c>
      <c r="I15" s="224" t="s">
        <v>281</v>
      </c>
      <c r="J15" s="401"/>
      <c r="K15" s="52">
        <v>38.141025641025635</v>
      </c>
      <c r="L15" s="52">
        <v>49.358974358974365</v>
      </c>
      <c r="M15" s="52">
        <v>10.256410256410255</v>
      </c>
      <c r="N15" s="52">
        <v>2.2435897435897436</v>
      </c>
      <c r="O15" s="53" t="s">
        <v>281</v>
      </c>
    </row>
    <row r="16" spans="1:15" ht="15" customHeight="1" x14ac:dyDescent="0.25">
      <c r="A16" s="401" t="s">
        <v>2</v>
      </c>
      <c r="B16" s="43">
        <v>272</v>
      </c>
      <c r="C16" s="43">
        <v>151</v>
      </c>
      <c r="D16" s="397">
        <v>41</v>
      </c>
      <c r="E16" s="397"/>
      <c r="F16" s="39">
        <v>49</v>
      </c>
      <c r="G16" s="39"/>
      <c r="H16" s="401">
        <v>29</v>
      </c>
      <c r="I16" s="401">
        <v>2</v>
      </c>
      <c r="J16" s="401"/>
      <c r="K16" s="52">
        <v>55.514705882352942</v>
      </c>
      <c r="L16" s="52">
        <v>15.073529411764705</v>
      </c>
      <c r="M16" s="52">
        <v>18.014705882352942</v>
      </c>
      <c r="N16" s="52">
        <v>10.661764705882353</v>
      </c>
      <c r="O16" s="52">
        <v>0.73529411764705876</v>
      </c>
    </row>
    <row r="17" spans="1:15" x14ac:dyDescent="0.25">
      <c r="A17" s="401" t="s">
        <v>3</v>
      </c>
      <c r="B17" s="43">
        <v>812</v>
      </c>
      <c r="C17" s="43">
        <v>352</v>
      </c>
      <c r="D17" s="397">
        <v>143</v>
      </c>
      <c r="E17" s="397"/>
      <c r="F17" s="39">
        <v>204</v>
      </c>
      <c r="G17" s="39"/>
      <c r="H17" s="401">
        <v>105</v>
      </c>
      <c r="I17" s="401">
        <v>8</v>
      </c>
      <c r="J17" s="401"/>
      <c r="K17" s="52">
        <v>43.349753694581281</v>
      </c>
      <c r="L17" s="52">
        <v>17.610837438423648</v>
      </c>
      <c r="M17" s="52">
        <v>25.123152709359609</v>
      </c>
      <c r="N17" s="52">
        <v>12.931034482758621</v>
      </c>
      <c r="O17" s="52">
        <v>0.98522167487684731</v>
      </c>
    </row>
    <row r="18" spans="1:15" x14ac:dyDescent="0.25">
      <c r="A18" s="401" t="s">
        <v>4</v>
      </c>
      <c r="B18" s="43">
        <v>309</v>
      </c>
      <c r="C18" s="43">
        <v>169</v>
      </c>
      <c r="D18" s="397">
        <v>87</v>
      </c>
      <c r="E18" s="397"/>
      <c r="F18" s="46">
        <v>27</v>
      </c>
      <c r="G18" s="46"/>
      <c r="H18" s="401">
        <v>23</v>
      </c>
      <c r="I18" s="401">
        <v>3</v>
      </c>
      <c r="J18" s="401"/>
      <c r="K18" s="52">
        <v>54.692556634304211</v>
      </c>
      <c r="L18" s="52">
        <v>28.155339805825243</v>
      </c>
      <c r="M18" s="52">
        <v>8.7378640776699026</v>
      </c>
      <c r="N18" s="52">
        <v>7.4433656957928811</v>
      </c>
      <c r="O18" s="52">
        <v>0.97087378640776689</v>
      </c>
    </row>
    <row r="19" spans="1:15" x14ac:dyDescent="0.25">
      <c r="A19" s="401" t="s">
        <v>5</v>
      </c>
      <c r="B19" s="43">
        <v>217</v>
      </c>
      <c r="C19" s="43">
        <v>114</v>
      </c>
      <c r="D19" s="397">
        <v>62</v>
      </c>
      <c r="E19" s="397"/>
      <c r="F19" s="48">
        <v>27</v>
      </c>
      <c r="G19" s="48"/>
      <c r="H19" s="401">
        <v>12</v>
      </c>
      <c r="I19" s="401">
        <v>2</v>
      </c>
      <c r="J19" s="401"/>
      <c r="K19" s="52">
        <v>52.534562211981559</v>
      </c>
      <c r="L19" s="52">
        <v>28.571428571428569</v>
      </c>
      <c r="M19" s="52">
        <v>12.442396313364055</v>
      </c>
      <c r="N19" s="52">
        <v>5.5299539170506913</v>
      </c>
      <c r="O19" s="52">
        <v>0.92165898617511521</v>
      </c>
    </row>
    <row r="20" spans="1:15" ht="15" customHeight="1" x14ac:dyDescent="0.25">
      <c r="A20" s="401" t="s">
        <v>6</v>
      </c>
      <c r="B20" s="43">
        <v>439</v>
      </c>
      <c r="C20" s="43">
        <v>248</v>
      </c>
      <c r="D20" s="397">
        <v>84</v>
      </c>
      <c r="E20" s="397"/>
      <c r="F20" s="39">
        <v>66</v>
      </c>
      <c r="G20" s="39"/>
      <c r="H20" s="401">
        <v>35</v>
      </c>
      <c r="I20" s="401">
        <v>6</v>
      </c>
      <c r="J20" s="401"/>
      <c r="K20" s="52">
        <v>56.492027334851933</v>
      </c>
      <c r="L20" s="52">
        <v>19.134396355353076</v>
      </c>
      <c r="M20" s="52">
        <v>15.034168564920272</v>
      </c>
      <c r="N20" s="52">
        <v>7.9726651480637818</v>
      </c>
      <c r="O20" s="52">
        <v>1.3667425968109339</v>
      </c>
    </row>
    <row r="21" spans="1:15" ht="15" customHeight="1" x14ac:dyDescent="0.25">
      <c r="A21" s="401" t="s">
        <v>7</v>
      </c>
      <c r="B21" s="43">
        <v>950</v>
      </c>
      <c r="C21" s="43">
        <v>421</v>
      </c>
      <c r="D21" s="397">
        <v>245</v>
      </c>
      <c r="E21" s="397"/>
      <c r="F21" s="39">
        <v>181</v>
      </c>
      <c r="G21" s="39"/>
      <c r="H21" s="401">
        <v>97</v>
      </c>
      <c r="I21" s="401">
        <v>6</v>
      </c>
      <c r="J21" s="401"/>
      <c r="K21" s="52">
        <v>44.315789473684205</v>
      </c>
      <c r="L21" s="52">
        <v>25.789473684210527</v>
      </c>
      <c r="M21" s="52">
        <v>19.05263157894737</v>
      </c>
      <c r="N21" s="52">
        <v>10.210526315789474</v>
      </c>
      <c r="O21" s="52">
        <v>0.63157894736842102</v>
      </c>
    </row>
    <row r="22" spans="1:15" x14ac:dyDescent="0.25">
      <c r="A22" s="401" t="s">
        <v>8</v>
      </c>
      <c r="B22" s="43">
        <v>228</v>
      </c>
      <c r="C22" s="43">
        <v>89</v>
      </c>
      <c r="D22" s="397">
        <v>94</v>
      </c>
      <c r="E22" s="397"/>
      <c r="F22" s="39">
        <v>40</v>
      </c>
      <c r="G22" s="39"/>
      <c r="H22" s="401">
        <v>4</v>
      </c>
      <c r="I22" s="401">
        <v>1</v>
      </c>
      <c r="J22" s="401"/>
      <c r="K22" s="52">
        <v>39.035087719298247</v>
      </c>
      <c r="L22" s="52">
        <v>41.228070175438596</v>
      </c>
      <c r="M22" s="52">
        <v>17.543859649122805</v>
      </c>
      <c r="N22" s="52">
        <v>1.7543859649122806</v>
      </c>
      <c r="O22" s="52">
        <v>0.43859649122807015</v>
      </c>
    </row>
    <row r="23" spans="1:15" x14ac:dyDescent="0.25">
      <c r="A23" s="401" t="s">
        <v>9</v>
      </c>
      <c r="B23" s="43">
        <v>91</v>
      </c>
      <c r="C23" s="43">
        <v>35</v>
      </c>
      <c r="D23" s="397">
        <v>29</v>
      </c>
      <c r="E23" s="397"/>
      <c r="F23" s="39">
        <v>18</v>
      </c>
      <c r="G23" s="39"/>
      <c r="H23" s="401">
        <v>7</v>
      </c>
      <c r="I23" s="401">
        <v>2</v>
      </c>
      <c r="J23" s="401"/>
      <c r="K23" s="52">
        <v>38.461538461538467</v>
      </c>
      <c r="L23" s="52">
        <v>31.868131868131865</v>
      </c>
      <c r="M23" s="52">
        <v>19.780219780219781</v>
      </c>
      <c r="N23" s="52">
        <v>7.6923076923076925</v>
      </c>
      <c r="O23" s="52">
        <v>2.197802197802198</v>
      </c>
    </row>
    <row r="24" spans="1:15" ht="15" customHeight="1" x14ac:dyDescent="0.25">
      <c r="A24" s="401" t="s">
        <v>10</v>
      </c>
      <c r="B24" s="43">
        <v>319</v>
      </c>
      <c r="C24" s="43">
        <v>121</v>
      </c>
      <c r="D24" s="397">
        <v>93</v>
      </c>
      <c r="E24" s="397"/>
      <c r="F24" s="39">
        <v>51</v>
      </c>
      <c r="G24" s="39"/>
      <c r="H24" s="401">
        <v>51</v>
      </c>
      <c r="I24" s="401">
        <v>3</v>
      </c>
      <c r="J24" s="401"/>
      <c r="K24" s="52">
        <v>37.931034482758619</v>
      </c>
      <c r="L24" s="52">
        <v>29.153605015673982</v>
      </c>
      <c r="M24" s="52">
        <v>15.987460815047022</v>
      </c>
      <c r="N24" s="52">
        <v>15.987460815047022</v>
      </c>
      <c r="O24" s="52">
        <v>0.94043887147335425</v>
      </c>
    </row>
    <row r="25" spans="1:15" ht="15" customHeight="1" x14ac:dyDescent="0.25">
      <c r="A25" s="401" t="s">
        <v>11</v>
      </c>
      <c r="B25" s="43">
        <v>126</v>
      </c>
      <c r="C25" s="43">
        <v>50</v>
      </c>
      <c r="D25" s="397">
        <v>46</v>
      </c>
      <c r="E25" s="397"/>
      <c r="F25" s="39">
        <v>16</v>
      </c>
      <c r="G25" s="39"/>
      <c r="H25" s="401">
        <v>13</v>
      </c>
      <c r="I25" s="401">
        <v>1</v>
      </c>
      <c r="J25" s="401"/>
      <c r="K25" s="52">
        <v>39.682539682539684</v>
      </c>
      <c r="L25" s="52">
        <v>36.507936507936506</v>
      </c>
      <c r="M25" s="52">
        <v>12.698412698412698</v>
      </c>
      <c r="N25" s="52">
        <v>10.317460317460316</v>
      </c>
      <c r="O25" s="52">
        <v>0.79365079365079361</v>
      </c>
    </row>
    <row r="26" spans="1:15" ht="15" customHeight="1" x14ac:dyDescent="0.25">
      <c r="A26" s="401" t="s">
        <v>12</v>
      </c>
      <c r="B26" s="43">
        <v>720</v>
      </c>
      <c r="C26" s="43">
        <v>436</v>
      </c>
      <c r="D26" s="397">
        <v>145</v>
      </c>
      <c r="E26" s="397"/>
      <c r="F26" s="39">
        <v>101</v>
      </c>
      <c r="G26" s="39"/>
      <c r="H26" s="401">
        <v>33</v>
      </c>
      <c r="I26" s="401">
        <v>5</v>
      </c>
      <c r="J26" s="401"/>
      <c r="K26" s="52">
        <v>60.55555555555555</v>
      </c>
      <c r="L26" s="52">
        <v>20.138888888888889</v>
      </c>
      <c r="M26" s="52">
        <v>14.027777777777779</v>
      </c>
      <c r="N26" s="52">
        <v>4.583333333333333</v>
      </c>
      <c r="O26" s="52">
        <v>0.69444444444444442</v>
      </c>
    </row>
    <row r="27" spans="1:15" x14ac:dyDescent="0.25">
      <c r="A27" s="401" t="s">
        <v>13</v>
      </c>
      <c r="B27" s="43">
        <v>63</v>
      </c>
      <c r="C27" s="43">
        <v>28</v>
      </c>
      <c r="D27" s="397">
        <v>16</v>
      </c>
      <c r="E27" s="397"/>
      <c r="F27" s="48">
        <v>11</v>
      </c>
      <c r="G27" s="48"/>
      <c r="H27" s="401">
        <v>8</v>
      </c>
      <c r="I27" s="224" t="s">
        <v>281</v>
      </c>
      <c r="J27" s="401"/>
      <c r="K27" s="52">
        <v>44.444444444444443</v>
      </c>
      <c r="L27" s="52">
        <v>25.396825396825395</v>
      </c>
      <c r="M27" s="52">
        <v>17.460317460317459</v>
      </c>
      <c r="N27" s="52">
        <v>12.698412698412698</v>
      </c>
      <c r="O27" s="53" t="s">
        <v>281</v>
      </c>
    </row>
    <row r="28" spans="1:15" x14ac:dyDescent="0.25">
      <c r="A28" s="401" t="s">
        <v>14</v>
      </c>
      <c r="B28" s="43">
        <v>441</v>
      </c>
      <c r="C28" s="43">
        <v>217</v>
      </c>
      <c r="D28" s="397">
        <v>86</v>
      </c>
      <c r="E28" s="397"/>
      <c r="F28" s="39">
        <v>109</v>
      </c>
      <c r="G28" s="39"/>
      <c r="H28" s="401">
        <v>20</v>
      </c>
      <c r="I28" s="401">
        <v>9</v>
      </c>
      <c r="J28" s="401"/>
      <c r="K28" s="52">
        <v>49.206349206349202</v>
      </c>
      <c r="L28" s="52">
        <v>19.501133786848072</v>
      </c>
      <c r="M28" s="52">
        <v>24.71655328798186</v>
      </c>
      <c r="N28" s="52">
        <v>4.5351473922902494</v>
      </c>
      <c r="O28" s="52">
        <v>2.0408163265306123</v>
      </c>
    </row>
    <row r="29" spans="1:15" x14ac:dyDescent="0.25">
      <c r="A29" s="397" t="s">
        <v>15</v>
      </c>
      <c r="B29" s="43">
        <v>164</v>
      </c>
      <c r="C29" s="43">
        <v>90</v>
      </c>
      <c r="D29" s="397">
        <v>41</v>
      </c>
      <c r="E29" s="397"/>
      <c r="F29" s="43">
        <v>21</v>
      </c>
      <c r="G29" s="43"/>
      <c r="H29" s="401">
        <v>11</v>
      </c>
      <c r="I29" s="401">
        <v>1</v>
      </c>
      <c r="J29" s="401"/>
      <c r="K29" s="52">
        <v>54.878048780487809</v>
      </c>
      <c r="L29" s="52">
        <v>25</v>
      </c>
      <c r="M29" s="52">
        <v>12.804878048780488</v>
      </c>
      <c r="N29" s="52">
        <v>6.7073170731707323</v>
      </c>
      <c r="O29" s="52">
        <v>0.6097560975609756</v>
      </c>
    </row>
    <row r="30" spans="1:15" x14ac:dyDescent="0.25">
      <c r="A30" s="397" t="s">
        <v>16</v>
      </c>
      <c r="B30" s="43">
        <v>3386</v>
      </c>
      <c r="C30" s="397">
        <v>661</v>
      </c>
      <c r="D30" s="43">
        <v>1220</v>
      </c>
      <c r="E30" s="43"/>
      <c r="F30" s="43">
        <v>917</v>
      </c>
      <c r="G30" s="43"/>
      <c r="H30" s="401">
        <v>526</v>
      </c>
      <c r="I30" s="401">
        <v>62</v>
      </c>
      <c r="J30" s="401"/>
      <c r="K30" s="52">
        <v>19.521559362079149</v>
      </c>
      <c r="L30" s="52">
        <v>36.030714707619609</v>
      </c>
      <c r="M30" s="52">
        <v>27.082102776137035</v>
      </c>
      <c r="N30" s="52">
        <v>15.53455404607206</v>
      </c>
      <c r="O30" s="52">
        <v>1.831069108092144</v>
      </c>
    </row>
    <row r="31" spans="1:15" ht="21" customHeight="1" x14ac:dyDescent="0.25">
      <c r="A31" s="397" t="s">
        <v>269</v>
      </c>
      <c r="B31" s="43">
        <v>5463</v>
      </c>
      <c r="C31" s="43">
        <v>2640</v>
      </c>
      <c r="D31" s="43">
        <v>1366</v>
      </c>
      <c r="E31" s="43"/>
      <c r="F31" s="43">
        <v>953</v>
      </c>
      <c r="G31" s="43"/>
      <c r="H31" s="401">
        <v>455</v>
      </c>
      <c r="I31" s="401">
        <v>49</v>
      </c>
      <c r="J31" s="401"/>
      <c r="K31" s="52">
        <v>48.325096101043385</v>
      </c>
      <c r="L31" s="52">
        <v>25.004576240161086</v>
      </c>
      <c r="M31" s="52">
        <v>17.444627494050888</v>
      </c>
      <c r="N31" s="52">
        <v>8.3287570931722499</v>
      </c>
      <c r="O31" s="52">
        <v>0.89694307157239617</v>
      </c>
    </row>
    <row r="32" spans="1:15" x14ac:dyDescent="0.25">
      <c r="A32" s="397" t="s">
        <v>277</v>
      </c>
      <c r="B32" s="43">
        <v>4296</v>
      </c>
      <c r="C32" s="43">
        <v>2110</v>
      </c>
      <c r="D32" s="43">
        <v>945</v>
      </c>
      <c r="E32" s="43"/>
      <c r="F32" s="43">
        <v>804</v>
      </c>
      <c r="G32" s="43"/>
      <c r="H32" s="401">
        <v>395</v>
      </c>
      <c r="I32" s="401">
        <v>42</v>
      </c>
      <c r="J32" s="401"/>
      <c r="K32" s="52">
        <v>49.115456238361269</v>
      </c>
      <c r="L32" s="52">
        <v>21.997206703910617</v>
      </c>
      <c r="M32" s="52">
        <v>18.715083798882681</v>
      </c>
      <c r="N32" s="52">
        <v>9.1945996275605211</v>
      </c>
      <c r="O32" s="52">
        <v>0.97765363128491622</v>
      </c>
    </row>
    <row r="33" spans="1:15" x14ac:dyDescent="0.25">
      <c r="A33" s="397" t="s">
        <v>44</v>
      </c>
      <c r="B33" s="43">
        <v>1167</v>
      </c>
      <c r="C33" s="43">
        <v>530</v>
      </c>
      <c r="D33" s="43">
        <v>421</v>
      </c>
      <c r="E33" s="43"/>
      <c r="F33" s="43">
        <v>149</v>
      </c>
      <c r="G33" s="43"/>
      <c r="H33" s="401">
        <v>60</v>
      </c>
      <c r="I33" s="401">
        <v>7</v>
      </c>
      <c r="J33" s="401"/>
      <c r="K33" s="52">
        <v>45.415595544130248</v>
      </c>
      <c r="L33" s="52">
        <v>36.075407026563838</v>
      </c>
      <c r="M33" s="52">
        <v>12.767780634104541</v>
      </c>
      <c r="N33" s="52">
        <v>5.1413881748071981</v>
      </c>
      <c r="O33" s="52">
        <v>0.59982862039417306</v>
      </c>
    </row>
    <row r="34" spans="1:15" x14ac:dyDescent="0.25">
      <c r="A34" s="397" t="s">
        <v>45</v>
      </c>
      <c r="B34" s="43">
        <v>583</v>
      </c>
      <c r="C34" s="401">
        <v>150</v>
      </c>
      <c r="D34" s="397">
        <v>216</v>
      </c>
      <c r="E34" s="397"/>
      <c r="F34" s="397">
        <v>122</v>
      </c>
      <c r="G34" s="397"/>
      <c r="H34" s="401">
        <v>60</v>
      </c>
      <c r="I34" s="43">
        <v>35</v>
      </c>
      <c r="J34" s="392"/>
      <c r="K34" s="52">
        <v>25.728987993138936</v>
      </c>
      <c r="L34" s="52">
        <v>37.049742710120071</v>
      </c>
      <c r="M34" s="52">
        <v>20.926243567753001</v>
      </c>
      <c r="N34" s="52">
        <v>10.291595197255575</v>
      </c>
      <c r="O34" s="52">
        <v>6.0034305317324188</v>
      </c>
    </row>
    <row r="35" spans="1:15" ht="15.75" thickBot="1" x14ac:dyDescent="0.3">
      <c r="A35" s="44" t="s">
        <v>46</v>
      </c>
      <c r="B35" s="45">
        <v>9432</v>
      </c>
      <c r="C35" s="45">
        <v>3451</v>
      </c>
      <c r="D35" s="45">
        <v>2802</v>
      </c>
      <c r="E35" s="45"/>
      <c r="F35" s="45">
        <v>1992</v>
      </c>
      <c r="G35" s="45"/>
      <c r="H35" s="45">
        <v>1041</v>
      </c>
      <c r="I35" s="45">
        <v>146</v>
      </c>
      <c r="J35" s="398"/>
      <c r="K35" s="54">
        <v>36.58821034775233</v>
      </c>
      <c r="L35" s="54">
        <v>29.707379134860052</v>
      </c>
      <c r="M35" s="54">
        <v>21.119592875318066</v>
      </c>
      <c r="N35" s="55">
        <v>11.036895674300254</v>
      </c>
      <c r="O35" s="55">
        <v>1.5479219677692959</v>
      </c>
    </row>
    <row r="36" spans="1:15" x14ac:dyDescent="0.25">
      <c r="A36" s="134" t="s">
        <v>485</v>
      </c>
      <c r="B36" s="401"/>
      <c r="C36" s="401"/>
      <c r="D36" s="392"/>
      <c r="E36" s="392"/>
      <c r="F36" s="392"/>
      <c r="G36" s="392"/>
      <c r="H36" s="401"/>
      <c r="I36" s="392"/>
      <c r="J36" s="392"/>
      <c r="K36" s="392"/>
      <c r="L36" s="392"/>
      <c r="M36" s="392"/>
      <c r="N36" s="392"/>
      <c r="O36" s="392"/>
    </row>
    <row r="37" spans="1:15" ht="15" customHeight="1" x14ac:dyDescent="0.25">
      <c r="A37" s="276" t="s">
        <v>382</v>
      </c>
      <c r="B37" s="162"/>
      <c r="C37" s="162"/>
    </row>
    <row r="38" spans="1:15" x14ac:dyDescent="0.25">
      <c r="A38" s="162" t="s">
        <v>38</v>
      </c>
    </row>
    <row r="41" spans="1:15" x14ac:dyDescent="0.25">
      <c r="A41" s="394" t="s">
        <v>346</v>
      </c>
      <c r="B41" s="394"/>
      <c r="C41" s="394"/>
      <c r="D41" s="394"/>
      <c r="E41" s="394"/>
      <c r="F41" s="394"/>
      <c r="G41" s="394"/>
      <c r="H41" s="394"/>
      <c r="I41" s="389"/>
    </row>
    <row r="42" spans="1:15" ht="15.75" thickBot="1" x14ac:dyDescent="0.3">
      <c r="A42" s="44"/>
      <c r="B42" s="44"/>
      <c r="C42" s="44"/>
      <c r="D42" s="44"/>
      <c r="E42" s="44"/>
      <c r="F42" s="44"/>
      <c r="G42" s="44"/>
      <c r="H42" s="398"/>
      <c r="I42" s="390"/>
      <c r="J42" s="390"/>
      <c r="K42" s="390"/>
      <c r="L42" s="390"/>
      <c r="M42" s="390"/>
    </row>
    <row r="43" spans="1:15" x14ac:dyDescent="0.25">
      <c r="A43" s="360" t="s">
        <v>36</v>
      </c>
      <c r="B43" s="360"/>
      <c r="C43" s="56"/>
      <c r="D43" s="91" t="s">
        <v>360</v>
      </c>
      <c r="E43" s="96"/>
      <c r="F43" s="96"/>
      <c r="G43" s="366"/>
      <c r="H43" s="91" t="s">
        <v>37</v>
      </c>
      <c r="I43" s="96"/>
      <c r="J43" s="96"/>
      <c r="K43" s="366" t="s">
        <v>26</v>
      </c>
      <c r="L43" s="366" t="s">
        <v>275</v>
      </c>
      <c r="M43" s="96"/>
    </row>
    <row r="44" spans="1:15" x14ac:dyDescent="0.25">
      <c r="A44" s="209" t="s">
        <v>553</v>
      </c>
      <c r="B44" s="388"/>
      <c r="C44" s="400"/>
      <c r="D44" s="400" t="s">
        <v>29</v>
      </c>
      <c r="E44" s="388"/>
      <c r="F44" s="388"/>
      <c r="G44" s="93"/>
      <c r="H44" s="400" t="s">
        <v>558</v>
      </c>
      <c r="I44" s="388"/>
      <c r="J44" s="388"/>
      <c r="K44" s="93">
        <v>3451</v>
      </c>
      <c r="L44" s="29">
        <v>36.58821034775233</v>
      </c>
      <c r="M44" s="400" t="s">
        <v>282</v>
      </c>
    </row>
    <row r="45" spans="1:15" x14ac:dyDescent="0.25">
      <c r="A45" s="404" t="s">
        <v>559</v>
      </c>
      <c r="B45" s="404"/>
      <c r="C45" s="404"/>
      <c r="D45" s="538" t="s">
        <v>25</v>
      </c>
      <c r="E45" s="538"/>
      <c r="F45" s="538"/>
      <c r="G45" s="43"/>
      <c r="H45" s="401" t="s">
        <v>560</v>
      </c>
      <c r="K45" s="43">
        <v>2802</v>
      </c>
      <c r="L45" s="26">
        <v>29.707379134860052</v>
      </c>
    </row>
    <row r="46" spans="1:15" x14ac:dyDescent="0.25">
      <c r="A46" s="404" t="s">
        <v>561</v>
      </c>
      <c r="B46" s="404"/>
      <c r="C46" s="404"/>
      <c r="D46" s="401" t="s">
        <v>111</v>
      </c>
      <c r="E46" s="392"/>
      <c r="G46" s="43"/>
      <c r="H46" s="401"/>
      <c r="J46" s="157"/>
      <c r="K46" s="43">
        <v>1992</v>
      </c>
      <c r="L46" s="26">
        <v>21.119592875318066</v>
      </c>
    </row>
    <row r="47" spans="1:15" x14ac:dyDescent="0.25">
      <c r="A47" s="404" t="s">
        <v>562</v>
      </c>
      <c r="B47" s="392"/>
      <c r="C47" s="392"/>
      <c r="D47" s="401" t="s">
        <v>42</v>
      </c>
      <c r="E47" s="392"/>
      <c r="G47" s="43"/>
      <c r="H47" s="401" t="s">
        <v>563</v>
      </c>
      <c r="J47" s="272"/>
      <c r="K47" s="43">
        <v>1041</v>
      </c>
      <c r="L47" s="26">
        <v>11.036895674300254</v>
      </c>
    </row>
    <row r="48" spans="1:15" x14ac:dyDescent="0.25">
      <c r="A48" s="286" t="s">
        <v>564</v>
      </c>
      <c r="B48" s="274"/>
      <c r="C48" s="274"/>
      <c r="D48" s="284" t="s">
        <v>39</v>
      </c>
      <c r="G48" s="277"/>
      <c r="H48" s="401" t="s">
        <v>565</v>
      </c>
      <c r="J48" s="272"/>
      <c r="K48" s="277">
        <v>146</v>
      </c>
      <c r="L48" s="26">
        <v>1.5479219677692959</v>
      </c>
      <c r="N48" s="162"/>
      <c r="O48" s="162"/>
    </row>
    <row r="49" spans="1:13" ht="15.75" thickBot="1" x14ac:dyDescent="0.3">
      <c r="A49" s="44" t="s">
        <v>283</v>
      </c>
      <c r="B49" s="57"/>
      <c r="C49" s="57"/>
      <c r="D49" s="390"/>
      <c r="E49" s="390"/>
      <c r="F49" s="390"/>
      <c r="G49" s="45"/>
      <c r="H49" s="390"/>
      <c r="I49" s="390"/>
      <c r="J49" s="390"/>
      <c r="K49" s="45">
        <v>9432</v>
      </c>
      <c r="L49" s="58">
        <v>100</v>
      </c>
      <c r="M49" s="390"/>
    </row>
    <row r="50" spans="1:13" x14ac:dyDescent="0.25">
      <c r="A50" s="134" t="s">
        <v>486</v>
      </c>
      <c r="B50" s="276"/>
      <c r="C50" s="276"/>
      <c r="D50" s="276"/>
      <c r="E50" s="276"/>
      <c r="F50" s="276"/>
      <c r="G50" s="276"/>
      <c r="H50" s="276"/>
      <c r="I50" s="276"/>
      <c r="J50" s="272"/>
      <c r="K50" s="157"/>
    </row>
    <row r="51" spans="1:13" x14ac:dyDescent="0.25">
      <c r="A51" s="276" t="s">
        <v>382</v>
      </c>
      <c r="J51" s="272"/>
      <c r="K51" s="272"/>
      <c r="L51" s="274"/>
      <c r="M51" s="274"/>
    </row>
    <row r="52" spans="1:13" x14ac:dyDescent="0.25">
      <c r="A52" s="276" t="s">
        <v>464</v>
      </c>
      <c r="J52" s="272"/>
      <c r="K52" s="272"/>
      <c r="L52" s="274"/>
      <c r="M52" s="274"/>
    </row>
    <row r="53" spans="1:13" x14ac:dyDescent="0.25">
      <c r="J53" s="272"/>
      <c r="K53" s="272"/>
      <c r="L53" s="274"/>
      <c r="M53" s="276"/>
    </row>
    <row r="54" spans="1:13" x14ac:dyDescent="0.25">
      <c r="J54" s="272"/>
      <c r="K54" s="272"/>
      <c r="L54" s="274"/>
      <c r="M54" s="274"/>
    </row>
    <row r="55" spans="1:13" x14ac:dyDescent="0.25">
      <c r="J55" s="276"/>
      <c r="K55" s="276"/>
      <c r="L55" s="276"/>
      <c r="M55" s="276"/>
    </row>
    <row r="57" spans="1:13" ht="15" customHeight="1" x14ac:dyDescent="0.25"/>
    <row r="69" spans="1:1" x14ac:dyDescent="0.25">
      <c r="A69" s="63" t="s">
        <v>38</v>
      </c>
    </row>
    <row r="74" spans="1:1" ht="15" customHeight="1" x14ac:dyDescent="0.25"/>
    <row r="75" spans="1:1" ht="15" customHeight="1" x14ac:dyDescent="0.25"/>
    <row r="78" spans="1:1" ht="15" customHeight="1" x14ac:dyDescent="0.25"/>
    <row r="79" spans="1:1" ht="15" customHeight="1" x14ac:dyDescent="0.25"/>
    <row r="80" spans="1:1" ht="15" customHeight="1" x14ac:dyDescent="0.25"/>
    <row r="82" spans="1:1" x14ac:dyDescent="0.25">
      <c r="A82" s="396" t="s">
        <v>347</v>
      </c>
    </row>
    <row r="83" spans="1:1" x14ac:dyDescent="0.25">
      <c r="A83" s="396" t="s">
        <v>38</v>
      </c>
    </row>
    <row r="97" spans="1:1" x14ac:dyDescent="0.25">
      <c r="A97" s="162" t="s">
        <v>347</v>
      </c>
    </row>
    <row r="98" spans="1:1" x14ac:dyDescent="0.25">
      <c r="A98" s="162" t="s">
        <v>38</v>
      </c>
    </row>
  </sheetData>
  <mergeCells count="6">
    <mergeCell ref="D45:F45"/>
    <mergeCell ref="B3:D3"/>
    <mergeCell ref="A8:C8"/>
    <mergeCell ref="H3:K3"/>
    <mergeCell ref="K13:O13"/>
    <mergeCell ref="B13:I13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4"/>
  <sheetViews>
    <sheetView showGridLines="0" zoomScaleNormal="100" workbookViewId="0">
      <selection activeCell="L8" sqref="L8"/>
    </sheetView>
  </sheetViews>
  <sheetFormatPr defaultRowHeight="15" x14ac:dyDescent="0.25"/>
  <cols>
    <col min="1" max="12" width="9.140625" style="159"/>
    <col min="13" max="16384" width="9.140625" style="13"/>
  </cols>
  <sheetData>
    <row r="1" spans="1:9" x14ac:dyDescent="0.25">
      <c r="A1" s="512" t="s">
        <v>260</v>
      </c>
      <c r="B1" s="512"/>
      <c r="C1" s="512"/>
      <c r="D1" s="512"/>
      <c r="E1" s="512"/>
    </row>
    <row r="2" spans="1:9" ht="15.75" thickBot="1" x14ac:dyDescent="0.3">
      <c r="A2" s="445"/>
      <c r="B2" s="440"/>
      <c r="C2" s="440"/>
      <c r="D2" s="440"/>
      <c r="E2" s="157"/>
    </row>
    <row r="3" spans="1:9" x14ac:dyDescent="0.25">
      <c r="A3" s="91" t="s">
        <v>372</v>
      </c>
      <c r="B3" s="91"/>
      <c r="C3" s="513" t="s">
        <v>86</v>
      </c>
      <c r="D3" s="513"/>
      <c r="E3" s="157"/>
    </row>
    <row r="4" spans="1:9" ht="15" customHeight="1" x14ac:dyDescent="0.25">
      <c r="A4" s="172" t="s">
        <v>253</v>
      </c>
      <c r="B4" s="172"/>
      <c r="C4" s="167"/>
      <c r="D4" s="312">
        <v>22718.17</v>
      </c>
      <c r="E4" s="212"/>
      <c r="F4" s="157"/>
      <c r="G4" s="157"/>
      <c r="H4" s="157"/>
      <c r="I4" s="157"/>
    </row>
    <row r="5" spans="1:9" x14ac:dyDescent="0.25">
      <c r="A5" s="167" t="s">
        <v>254</v>
      </c>
      <c r="B5" s="167"/>
      <c r="C5" s="167"/>
      <c r="D5" s="312">
        <v>21784</v>
      </c>
      <c r="E5" s="169"/>
      <c r="F5" s="157"/>
      <c r="G5" s="157"/>
      <c r="H5" s="157"/>
      <c r="I5" s="157"/>
    </row>
    <row r="6" spans="1:9" x14ac:dyDescent="0.25">
      <c r="A6" s="25" t="s">
        <v>255</v>
      </c>
      <c r="B6" s="209"/>
      <c r="C6" s="209"/>
      <c r="D6" s="312">
        <v>20371.5</v>
      </c>
      <c r="E6" s="169"/>
      <c r="F6" s="510"/>
      <c r="G6" s="510"/>
      <c r="H6" s="510"/>
      <c r="I6" s="170"/>
    </row>
    <row r="7" spans="1:9" x14ac:dyDescent="0.25">
      <c r="A7" s="167" t="s">
        <v>241</v>
      </c>
      <c r="B7" s="167"/>
      <c r="C7" s="167"/>
      <c r="D7" s="312">
        <v>11357.5</v>
      </c>
      <c r="E7" s="169"/>
      <c r="F7" s="182"/>
      <c r="G7" s="182"/>
      <c r="H7" s="511"/>
      <c r="I7" s="511"/>
    </row>
    <row r="8" spans="1:9" x14ac:dyDescent="0.25">
      <c r="A8" s="167" t="s">
        <v>242</v>
      </c>
      <c r="B8" s="167"/>
      <c r="C8" s="167"/>
      <c r="D8" s="312">
        <v>10896.67</v>
      </c>
      <c r="E8" s="169"/>
      <c r="F8" s="170"/>
      <c r="G8" s="170"/>
    </row>
    <row r="9" spans="1:9" x14ac:dyDescent="0.25">
      <c r="A9" s="166" t="s">
        <v>227</v>
      </c>
      <c r="B9" s="167"/>
      <c r="C9" s="167"/>
      <c r="D9" s="314">
        <v>10185</v>
      </c>
      <c r="E9" s="169"/>
      <c r="F9" s="170"/>
      <c r="G9" s="170"/>
    </row>
    <row r="10" spans="1:9" x14ac:dyDescent="0.25">
      <c r="A10" s="167" t="s">
        <v>256</v>
      </c>
      <c r="B10" s="167"/>
      <c r="C10" s="167"/>
      <c r="D10" s="312">
        <v>7805.5</v>
      </c>
      <c r="E10" s="169"/>
      <c r="F10" s="170"/>
      <c r="G10" s="170"/>
    </row>
    <row r="11" spans="1:9" x14ac:dyDescent="0.25">
      <c r="A11" s="167" t="s">
        <v>147</v>
      </c>
      <c r="B11" s="167"/>
      <c r="C11" s="167"/>
      <c r="D11" s="312">
        <v>7573.5</v>
      </c>
      <c r="E11" s="169"/>
      <c r="F11" s="170"/>
      <c r="G11" s="170"/>
    </row>
    <row r="12" spans="1:9" x14ac:dyDescent="0.25">
      <c r="A12" s="167" t="s">
        <v>192</v>
      </c>
      <c r="B12" s="167"/>
      <c r="C12" s="167"/>
      <c r="D12" s="312">
        <v>7264.66</v>
      </c>
      <c r="E12" s="169"/>
      <c r="F12" s="162" t="s">
        <v>434</v>
      </c>
      <c r="G12" s="170"/>
    </row>
    <row r="13" spans="1:9" x14ac:dyDescent="0.25">
      <c r="A13" s="167" t="s">
        <v>257</v>
      </c>
      <c r="B13" s="167"/>
      <c r="C13" s="167"/>
      <c r="D13" s="312">
        <v>6807.33</v>
      </c>
      <c r="E13" s="169"/>
      <c r="F13" s="276" t="s">
        <v>480</v>
      </c>
      <c r="G13" s="170"/>
    </row>
    <row r="14" spans="1:9" x14ac:dyDescent="0.25">
      <c r="A14" s="167" t="s">
        <v>247</v>
      </c>
      <c r="B14" s="167"/>
      <c r="C14" s="167"/>
      <c r="D14" s="312">
        <v>5741</v>
      </c>
      <c r="E14" s="169"/>
      <c r="F14" s="162" t="s">
        <v>336</v>
      </c>
      <c r="G14" s="170"/>
    </row>
    <row r="15" spans="1:9" x14ac:dyDescent="0.25">
      <c r="A15" s="167" t="s">
        <v>205</v>
      </c>
      <c r="B15" s="167"/>
      <c r="C15" s="167"/>
      <c r="D15" s="312">
        <v>5681.83</v>
      </c>
      <c r="E15" s="169"/>
      <c r="G15" s="170"/>
    </row>
    <row r="16" spans="1:9" x14ac:dyDescent="0.25">
      <c r="A16" s="167" t="s">
        <v>258</v>
      </c>
      <c r="B16" s="167"/>
      <c r="C16" s="167"/>
      <c r="D16" s="312">
        <v>5447.67</v>
      </c>
      <c r="E16" s="169"/>
    </row>
    <row r="17" spans="1:5" x14ac:dyDescent="0.25">
      <c r="A17" s="167" t="s">
        <v>233</v>
      </c>
      <c r="B17" s="167"/>
      <c r="C17" s="167"/>
      <c r="D17" s="312">
        <v>5134.75</v>
      </c>
      <c r="E17" s="169"/>
    </row>
    <row r="18" spans="1:5" x14ac:dyDescent="0.25">
      <c r="A18" s="167" t="s">
        <v>250</v>
      </c>
      <c r="B18" s="167"/>
      <c r="C18" s="167"/>
      <c r="D18" s="312">
        <v>4543.13</v>
      </c>
      <c r="E18" s="169"/>
    </row>
    <row r="19" spans="1:5" x14ac:dyDescent="0.25">
      <c r="A19" s="167" t="s">
        <v>249</v>
      </c>
      <c r="B19" s="167"/>
      <c r="C19" s="167"/>
      <c r="D19" s="316">
        <v>4358.13</v>
      </c>
      <c r="E19" s="169"/>
    </row>
    <row r="20" spans="1:5" ht="15.75" thickBot="1" x14ac:dyDescent="0.3">
      <c r="A20" s="171" t="s">
        <v>238</v>
      </c>
      <c r="B20" s="171"/>
      <c r="C20" s="171"/>
      <c r="D20" s="313">
        <v>4077.9</v>
      </c>
      <c r="E20" s="169"/>
    </row>
    <row r="21" spans="1:5" x14ac:dyDescent="0.25">
      <c r="A21" s="134" t="s">
        <v>472</v>
      </c>
      <c r="E21" s="155"/>
    </row>
    <row r="22" spans="1:5" x14ac:dyDescent="0.25">
      <c r="A22" s="162" t="s">
        <v>259</v>
      </c>
    </row>
    <row r="24" spans="1:5" x14ac:dyDescent="0.25">
      <c r="E24" s="170"/>
    </row>
    <row r="25" spans="1:5" x14ac:dyDescent="0.25">
      <c r="E25" s="170"/>
    </row>
    <row r="26" spans="1:5" x14ac:dyDescent="0.25">
      <c r="E26" s="170"/>
    </row>
    <row r="27" spans="1:5" x14ac:dyDescent="0.25">
      <c r="E27" s="170"/>
    </row>
    <row r="28" spans="1:5" x14ac:dyDescent="0.25">
      <c r="E28" s="170"/>
    </row>
    <row r="29" spans="1:5" x14ac:dyDescent="0.25">
      <c r="E29" s="170"/>
    </row>
    <row r="30" spans="1:5" x14ac:dyDescent="0.25">
      <c r="E30" s="170"/>
    </row>
    <row r="31" spans="1:5" x14ac:dyDescent="0.25">
      <c r="E31" s="170"/>
    </row>
    <row r="32" spans="1:5" x14ac:dyDescent="0.25">
      <c r="E32" s="170"/>
    </row>
    <row r="33" spans="5:7" x14ac:dyDescent="0.25">
      <c r="E33" s="170"/>
    </row>
    <row r="34" spans="5:7" x14ac:dyDescent="0.25">
      <c r="E34" s="170"/>
    </row>
    <row r="35" spans="5:7" x14ac:dyDescent="0.25">
      <c r="E35" s="170"/>
      <c r="F35" s="170"/>
      <c r="G35" s="170"/>
    </row>
    <row r="43" spans="5:7" ht="21" customHeight="1" x14ac:dyDescent="0.25"/>
    <row r="70" spans="1:12" ht="12.75" customHeight="1" x14ac:dyDescent="0.25"/>
    <row r="74" spans="1:12" x14ac:dyDescent="0.25">
      <c r="A74" s="157"/>
      <c r="B74" s="157"/>
      <c r="C74" s="157"/>
      <c r="D74" s="157"/>
      <c r="E74" s="157"/>
      <c r="F74" s="157"/>
      <c r="G74" s="157"/>
      <c r="H74" s="157"/>
      <c r="I74" s="157"/>
      <c r="J74" s="157"/>
      <c r="K74" s="157"/>
      <c r="L74" s="157"/>
    </row>
  </sheetData>
  <mergeCells count="4">
    <mergeCell ref="A1:E1"/>
    <mergeCell ref="C3:D3"/>
    <mergeCell ref="F6:H6"/>
    <mergeCell ref="H7:I7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92"/>
  <sheetViews>
    <sheetView showGridLines="0" zoomScaleNormal="100" workbookViewId="0">
      <selection activeCell="L20" sqref="L20"/>
    </sheetView>
  </sheetViews>
  <sheetFormatPr defaultRowHeight="15" x14ac:dyDescent="0.25"/>
  <cols>
    <col min="1" max="1" width="15.28515625" style="159" customWidth="1"/>
    <col min="2" max="2" width="9.140625" style="159" customWidth="1"/>
    <col min="3" max="3" width="9.140625" style="159"/>
    <col min="4" max="4" width="9.7109375" style="159" customWidth="1"/>
    <col min="5" max="5" width="0.85546875" style="159" customWidth="1"/>
    <col min="6" max="6" width="9" style="159" customWidth="1"/>
    <col min="7" max="7" width="0.85546875" style="249" customWidth="1"/>
    <col min="8" max="8" width="9.85546875" style="159" customWidth="1"/>
    <col min="9" max="11" width="9.140625" style="159"/>
    <col min="12" max="12" width="15" style="159" customWidth="1"/>
  </cols>
  <sheetData>
    <row r="1" spans="1:11" x14ac:dyDescent="0.25">
      <c r="A1" s="47" t="s">
        <v>348</v>
      </c>
      <c r="B1" s="47"/>
      <c r="C1" s="47"/>
      <c r="D1" s="47"/>
      <c r="E1" s="47"/>
      <c r="F1" s="47"/>
      <c r="G1" s="47"/>
      <c r="H1" s="47"/>
      <c r="I1" s="47"/>
      <c r="J1" s="47"/>
    </row>
    <row r="2" spans="1:11" ht="15.75" thickBot="1" x14ac:dyDescent="0.3">
      <c r="A2" s="158"/>
      <c r="B2" s="158"/>
      <c r="C2" s="161"/>
      <c r="D2" s="158"/>
      <c r="E2" s="158"/>
      <c r="F2" s="158"/>
      <c r="G2" s="247"/>
      <c r="H2" s="158"/>
      <c r="I2" s="158"/>
      <c r="J2" s="158"/>
      <c r="K2" s="194"/>
    </row>
    <row r="3" spans="1:11" ht="15" customHeight="1" x14ac:dyDescent="0.25">
      <c r="A3" s="167"/>
      <c r="B3" s="518" t="s">
        <v>19</v>
      </c>
      <c r="C3" s="518"/>
      <c r="D3" s="518"/>
      <c r="E3" s="34"/>
      <c r="F3" s="35" t="s">
        <v>20</v>
      </c>
      <c r="G3" s="256"/>
      <c r="H3" s="537" t="s">
        <v>274</v>
      </c>
      <c r="I3" s="537"/>
      <c r="J3" s="537"/>
      <c r="K3" s="206"/>
    </row>
    <row r="4" spans="1:11" x14ac:dyDescent="0.25">
      <c r="A4" s="189"/>
      <c r="B4" s="188" t="s">
        <v>17</v>
      </c>
      <c r="C4" s="188" t="s">
        <v>270</v>
      </c>
      <c r="D4" s="188" t="s">
        <v>271</v>
      </c>
      <c r="E4" s="188"/>
      <c r="F4" s="188"/>
      <c r="G4" s="244"/>
      <c r="H4" s="188" t="s">
        <v>17</v>
      </c>
      <c r="I4" s="188" t="s">
        <v>270</v>
      </c>
      <c r="J4" s="188" t="s">
        <v>271</v>
      </c>
      <c r="K4" s="194"/>
    </row>
    <row r="5" spans="1:11" x14ac:dyDescent="0.25">
      <c r="A5" s="166" t="s">
        <v>46</v>
      </c>
      <c r="B5" s="38">
        <v>16962</v>
      </c>
      <c r="C5" s="38">
        <v>8730</v>
      </c>
      <c r="D5" s="38">
        <v>8232</v>
      </c>
      <c r="E5" s="38"/>
      <c r="F5" s="38">
        <v>9498</v>
      </c>
      <c r="G5" s="38"/>
      <c r="H5" s="29">
        <v>55.995755217545096</v>
      </c>
      <c r="I5" s="29">
        <v>56.208476517754868</v>
      </c>
      <c r="J5" s="29">
        <v>55.77016520894071</v>
      </c>
      <c r="K5" s="194"/>
    </row>
    <row r="6" spans="1:11" x14ac:dyDescent="0.25">
      <c r="A6" s="167" t="s">
        <v>16</v>
      </c>
      <c r="B6" s="39">
        <v>7082</v>
      </c>
      <c r="C6" s="39">
        <v>3796</v>
      </c>
      <c r="D6" s="39">
        <v>3286</v>
      </c>
      <c r="E6" s="39"/>
      <c r="F6" s="39">
        <v>5775</v>
      </c>
      <c r="G6" s="39"/>
      <c r="H6" s="26">
        <v>52.569895509743013</v>
      </c>
      <c r="I6" s="26">
        <v>53.055848261327711</v>
      </c>
      <c r="J6" s="26">
        <v>52.00852099817407</v>
      </c>
      <c r="K6" s="194"/>
    </row>
    <row r="7" spans="1:11" ht="15.75" thickBot="1" x14ac:dyDescent="0.3">
      <c r="A7" s="171" t="s">
        <v>269</v>
      </c>
      <c r="B7" s="41">
        <v>9880</v>
      </c>
      <c r="C7" s="41">
        <v>4934</v>
      </c>
      <c r="D7" s="41">
        <v>4946</v>
      </c>
      <c r="E7" s="41"/>
      <c r="F7" s="41">
        <v>4936</v>
      </c>
      <c r="G7" s="41"/>
      <c r="H7" s="64">
        <v>58.451417004048579</v>
      </c>
      <c r="I7" s="64">
        <v>58.633968382650991</v>
      </c>
      <c r="J7" s="64">
        <v>58.269308532147193</v>
      </c>
    </row>
    <row r="8" spans="1:11" x14ac:dyDescent="0.25">
      <c r="A8" s="531" t="s">
        <v>33</v>
      </c>
      <c r="B8" s="531"/>
      <c r="C8" s="531"/>
      <c r="D8" s="531"/>
      <c r="E8" s="531"/>
      <c r="F8" s="531"/>
      <c r="G8" s="531"/>
      <c r="H8" s="531"/>
    </row>
    <row r="11" spans="1:11" x14ac:dyDescent="0.25">
      <c r="A11" s="47" t="s">
        <v>349</v>
      </c>
      <c r="B11" s="392"/>
      <c r="C11" s="392"/>
      <c r="D11" s="392"/>
      <c r="E11" s="392"/>
      <c r="F11" s="392"/>
      <c r="G11" s="392"/>
      <c r="H11" s="392"/>
      <c r="I11" s="392"/>
      <c r="J11" s="392"/>
      <c r="K11" s="392"/>
    </row>
    <row r="12" spans="1:11" ht="15.75" thickBot="1" x14ac:dyDescent="0.3">
      <c r="A12" s="44"/>
      <c r="B12" s="44"/>
      <c r="C12" s="44"/>
      <c r="D12" s="44"/>
      <c r="E12" s="44"/>
      <c r="F12" s="44"/>
      <c r="G12" s="44"/>
      <c r="H12" s="44"/>
      <c r="I12" s="403"/>
      <c r="J12" s="403"/>
      <c r="K12" s="403"/>
    </row>
    <row r="13" spans="1:11" x14ac:dyDescent="0.25">
      <c r="A13" s="401" t="s">
        <v>0</v>
      </c>
      <c r="B13" s="521" t="s">
        <v>26</v>
      </c>
      <c r="C13" s="521"/>
      <c r="D13" s="521"/>
      <c r="E13" s="387"/>
      <c r="F13" s="521" t="s">
        <v>275</v>
      </c>
      <c r="G13" s="521"/>
      <c r="H13" s="521"/>
      <c r="I13" s="387"/>
      <c r="J13" s="387"/>
      <c r="K13" s="387"/>
    </row>
    <row r="14" spans="1:11" ht="24" x14ac:dyDescent="0.25">
      <c r="A14" s="49"/>
      <c r="B14" s="225" t="s">
        <v>17</v>
      </c>
      <c r="C14" s="51" t="s">
        <v>27</v>
      </c>
      <c r="D14" s="51" t="s">
        <v>34</v>
      </c>
      <c r="E14" s="51"/>
      <c r="F14" s="51" t="s">
        <v>27</v>
      </c>
      <c r="G14" s="51"/>
      <c r="H14" s="51" t="s">
        <v>34</v>
      </c>
      <c r="I14" s="98"/>
      <c r="J14" s="98"/>
      <c r="K14" s="98"/>
    </row>
    <row r="15" spans="1:11" x14ac:dyDescent="0.25">
      <c r="A15" s="401" t="s">
        <v>1</v>
      </c>
      <c r="B15" s="43">
        <v>291</v>
      </c>
      <c r="C15" s="401">
        <v>180</v>
      </c>
      <c r="D15" s="39">
        <v>111</v>
      </c>
      <c r="E15" s="39"/>
      <c r="F15" s="226">
        <v>61.855670103092784</v>
      </c>
      <c r="G15" s="226"/>
      <c r="H15" s="226">
        <v>38.144329896907216</v>
      </c>
      <c r="I15" s="216"/>
      <c r="J15" s="216"/>
      <c r="K15" s="215"/>
    </row>
    <row r="16" spans="1:11" x14ac:dyDescent="0.25">
      <c r="A16" s="401" t="s">
        <v>2</v>
      </c>
      <c r="B16" s="43">
        <v>280</v>
      </c>
      <c r="C16" s="401">
        <v>134</v>
      </c>
      <c r="D16" s="39">
        <v>146</v>
      </c>
      <c r="E16" s="39"/>
      <c r="F16" s="226">
        <v>47.857142857142861</v>
      </c>
      <c r="G16" s="226"/>
      <c r="H16" s="226">
        <v>52.142857142857146</v>
      </c>
      <c r="I16" s="216"/>
      <c r="J16" s="216"/>
      <c r="K16" s="215"/>
    </row>
    <row r="17" spans="1:11" x14ac:dyDescent="0.25">
      <c r="A17" s="401" t="s">
        <v>3</v>
      </c>
      <c r="B17" s="43">
        <v>758</v>
      </c>
      <c r="C17" s="401">
        <v>421</v>
      </c>
      <c r="D17" s="39">
        <v>337</v>
      </c>
      <c r="E17" s="39"/>
      <c r="F17" s="226">
        <v>55.540897097625333</v>
      </c>
      <c r="G17" s="226"/>
      <c r="H17" s="226">
        <v>44.459102902374667</v>
      </c>
      <c r="I17" s="216"/>
      <c r="J17" s="216"/>
      <c r="K17" s="215"/>
    </row>
    <row r="18" spans="1:11" x14ac:dyDescent="0.25">
      <c r="A18" s="401" t="s">
        <v>4</v>
      </c>
      <c r="B18" s="43">
        <v>274</v>
      </c>
      <c r="C18" s="401">
        <v>132</v>
      </c>
      <c r="D18" s="39">
        <v>142</v>
      </c>
      <c r="E18" s="39"/>
      <c r="F18" s="226">
        <v>48.175182481751825</v>
      </c>
      <c r="G18" s="226"/>
      <c r="H18" s="226">
        <v>51.824817518248182</v>
      </c>
      <c r="I18" s="216"/>
      <c r="J18" s="216"/>
      <c r="K18" s="215"/>
    </row>
    <row r="19" spans="1:11" x14ac:dyDescent="0.25">
      <c r="A19" s="401" t="s">
        <v>5</v>
      </c>
      <c r="B19" s="43">
        <v>208</v>
      </c>
      <c r="C19" s="401">
        <v>96</v>
      </c>
      <c r="D19" s="39">
        <v>112</v>
      </c>
      <c r="E19" s="39"/>
      <c r="F19" s="226">
        <v>46.153846153846153</v>
      </c>
      <c r="G19" s="226"/>
      <c r="H19" s="226">
        <v>53.846153846153847</v>
      </c>
      <c r="I19" s="216"/>
      <c r="J19" s="216"/>
      <c r="K19" s="215"/>
    </row>
    <row r="20" spans="1:11" ht="15" customHeight="1" x14ac:dyDescent="0.25">
      <c r="A20" s="401" t="s">
        <v>6</v>
      </c>
      <c r="B20" s="43">
        <v>422</v>
      </c>
      <c r="C20" s="401">
        <v>221</v>
      </c>
      <c r="D20" s="39">
        <v>201</v>
      </c>
      <c r="E20" s="39"/>
      <c r="F20" s="226">
        <v>52.369668246445499</v>
      </c>
      <c r="G20" s="226"/>
      <c r="H20" s="226">
        <v>47.630331753554501</v>
      </c>
      <c r="I20" s="216"/>
      <c r="J20" s="216"/>
      <c r="K20" s="215"/>
    </row>
    <row r="21" spans="1:11" ht="15" customHeight="1" x14ac:dyDescent="0.25">
      <c r="A21" s="401" t="s">
        <v>7</v>
      </c>
      <c r="B21" s="43">
        <v>998</v>
      </c>
      <c r="C21" s="401">
        <v>618</v>
      </c>
      <c r="D21" s="39">
        <v>380</v>
      </c>
      <c r="E21" s="39"/>
      <c r="F21" s="226">
        <v>61.923847695390776</v>
      </c>
      <c r="G21" s="226"/>
      <c r="H21" s="226">
        <v>38.076152304609217</v>
      </c>
      <c r="I21" s="216"/>
      <c r="J21" s="216"/>
      <c r="K21" s="215"/>
    </row>
    <row r="22" spans="1:11" x14ac:dyDescent="0.25">
      <c r="A22" s="401" t="s">
        <v>8</v>
      </c>
      <c r="B22" s="43">
        <v>244</v>
      </c>
      <c r="C22" s="401">
        <v>186</v>
      </c>
      <c r="D22" s="46">
        <v>58</v>
      </c>
      <c r="E22" s="39"/>
      <c r="F22" s="226">
        <v>76.229508196721312</v>
      </c>
      <c r="G22" s="226"/>
      <c r="H22" s="226">
        <v>23.770491803278688</v>
      </c>
      <c r="I22" s="216"/>
      <c r="J22" s="216"/>
      <c r="K22" s="215"/>
    </row>
    <row r="23" spans="1:11" x14ac:dyDescent="0.25">
      <c r="A23" s="401" t="s">
        <v>9</v>
      </c>
      <c r="B23" s="43">
        <v>101</v>
      </c>
      <c r="C23" s="401">
        <v>62</v>
      </c>
      <c r="D23" s="39">
        <v>39</v>
      </c>
      <c r="E23" s="39"/>
      <c r="F23" s="226">
        <v>61.386138613861384</v>
      </c>
      <c r="G23" s="226"/>
      <c r="H23" s="226">
        <v>38.613861386138616</v>
      </c>
      <c r="I23" s="216"/>
      <c r="J23" s="216"/>
      <c r="K23" s="215"/>
    </row>
    <row r="24" spans="1:11" ht="15" customHeight="1" x14ac:dyDescent="0.25">
      <c r="A24" s="401" t="s">
        <v>10</v>
      </c>
      <c r="B24" s="43">
        <v>378</v>
      </c>
      <c r="C24" s="401">
        <v>237</v>
      </c>
      <c r="D24" s="39">
        <v>141</v>
      </c>
      <c r="E24" s="39"/>
      <c r="F24" s="226">
        <v>62.698412698412696</v>
      </c>
      <c r="G24" s="226"/>
      <c r="H24" s="226">
        <v>37.301587301587304</v>
      </c>
      <c r="I24" s="216"/>
      <c r="J24" s="216"/>
      <c r="K24" s="215"/>
    </row>
    <row r="25" spans="1:11" ht="15" customHeight="1" x14ac:dyDescent="0.25">
      <c r="A25" s="401" t="s">
        <v>11</v>
      </c>
      <c r="B25" s="43">
        <v>126</v>
      </c>
      <c r="C25" s="401">
        <v>82</v>
      </c>
      <c r="D25" s="46">
        <v>44</v>
      </c>
      <c r="E25" s="39"/>
      <c r="F25" s="226">
        <v>65.079365079365076</v>
      </c>
      <c r="G25" s="226"/>
      <c r="H25" s="226">
        <v>34.920634920634917</v>
      </c>
      <c r="I25" s="216"/>
      <c r="J25" s="216"/>
      <c r="K25" s="215"/>
    </row>
    <row r="26" spans="1:11" ht="15" customHeight="1" x14ac:dyDescent="0.25">
      <c r="A26" s="401" t="s">
        <v>12</v>
      </c>
      <c r="B26" s="43">
        <v>676</v>
      </c>
      <c r="C26" s="401">
        <v>264</v>
      </c>
      <c r="D26" s="39">
        <v>412</v>
      </c>
      <c r="E26" s="39"/>
      <c r="F26" s="226">
        <v>39.053254437869825</v>
      </c>
      <c r="G26" s="226"/>
      <c r="H26" s="226">
        <v>60.946745562130175</v>
      </c>
      <c r="I26" s="216"/>
      <c r="J26" s="216"/>
      <c r="K26" s="215"/>
    </row>
    <row r="27" spans="1:11" x14ac:dyDescent="0.25">
      <c r="A27" s="401" t="s">
        <v>13</v>
      </c>
      <c r="B27" s="43">
        <v>69</v>
      </c>
      <c r="C27" s="401">
        <v>38</v>
      </c>
      <c r="D27" s="46">
        <v>31</v>
      </c>
      <c r="E27" s="39"/>
      <c r="F27" s="226">
        <v>55.072463768115945</v>
      </c>
      <c r="G27" s="226"/>
      <c r="H27" s="226">
        <v>44.927536231884055</v>
      </c>
      <c r="I27" s="216"/>
      <c r="J27" s="216"/>
      <c r="K27" s="215"/>
    </row>
    <row r="28" spans="1:11" x14ac:dyDescent="0.25">
      <c r="A28" s="401" t="s">
        <v>14</v>
      </c>
      <c r="B28" s="43">
        <v>382</v>
      </c>
      <c r="C28" s="401">
        <v>238</v>
      </c>
      <c r="D28" s="39">
        <v>144</v>
      </c>
      <c r="E28" s="39"/>
      <c r="F28" s="226">
        <v>62.303664921465973</v>
      </c>
      <c r="G28" s="226"/>
      <c r="H28" s="226">
        <v>37.696335078534034</v>
      </c>
      <c r="I28" s="216"/>
      <c r="J28" s="216"/>
      <c r="K28" s="215"/>
    </row>
    <row r="29" spans="1:11" x14ac:dyDescent="0.25">
      <c r="A29" s="397" t="s">
        <v>15</v>
      </c>
      <c r="B29" s="43">
        <v>162</v>
      </c>
      <c r="C29" s="401">
        <v>63</v>
      </c>
      <c r="D29" s="43">
        <v>99</v>
      </c>
      <c r="E29" s="39"/>
      <c r="F29" s="226">
        <v>38.888888888888893</v>
      </c>
      <c r="G29" s="226"/>
      <c r="H29" s="226">
        <v>61.111111111111114</v>
      </c>
      <c r="I29" s="216"/>
      <c r="J29" s="216"/>
      <c r="K29" s="215"/>
    </row>
    <row r="30" spans="1:11" x14ac:dyDescent="0.25">
      <c r="A30" s="397" t="s">
        <v>16</v>
      </c>
      <c r="B30" s="43">
        <v>3324</v>
      </c>
      <c r="C30" s="401">
        <v>2298</v>
      </c>
      <c r="D30" s="43">
        <v>1026</v>
      </c>
      <c r="E30" s="39"/>
      <c r="F30" s="226">
        <v>69.133574007220219</v>
      </c>
      <c r="G30" s="226"/>
      <c r="H30" s="226">
        <v>30.866425992779785</v>
      </c>
      <c r="I30" s="216"/>
      <c r="J30" s="216"/>
      <c r="K30" s="215"/>
    </row>
    <row r="31" spans="1:11" ht="21" customHeight="1" x14ac:dyDescent="0.25">
      <c r="A31" s="397" t="s">
        <v>269</v>
      </c>
      <c r="B31" s="43">
        <v>5369</v>
      </c>
      <c r="C31" s="43">
        <v>2972</v>
      </c>
      <c r="D31" s="43">
        <v>2397</v>
      </c>
      <c r="E31" s="39"/>
      <c r="F31" s="226">
        <v>55.354814676848576</v>
      </c>
      <c r="G31" s="226"/>
      <c r="H31" s="226">
        <v>44.645185323151424</v>
      </c>
      <c r="I31" s="216"/>
      <c r="J31" s="216"/>
      <c r="K31" s="215"/>
    </row>
    <row r="32" spans="1:11" x14ac:dyDescent="0.25">
      <c r="A32" s="397" t="s">
        <v>277</v>
      </c>
      <c r="B32" s="43">
        <v>4228</v>
      </c>
      <c r="C32" s="39">
        <v>2311</v>
      </c>
      <c r="D32" s="43">
        <v>1917</v>
      </c>
      <c r="E32" s="39"/>
      <c r="F32" s="226">
        <v>54.659413434247874</v>
      </c>
      <c r="G32" s="226"/>
      <c r="H32" s="226">
        <v>45.340586565752126</v>
      </c>
      <c r="I32" s="216"/>
      <c r="J32" s="216"/>
      <c r="K32" s="215"/>
    </row>
    <row r="33" spans="1:11" x14ac:dyDescent="0.25">
      <c r="A33" s="397" t="s">
        <v>44</v>
      </c>
      <c r="B33" s="43">
        <v>1141</v>
      </c>
      <c r="C33" s="39">
        <v>661</v>
      </c>
      <c r="D33" s="43">
        <v>480</v>
      </c>
      <c r="E33" s="39"/>
      <c r="F33" s="226">
        <v>57.931638913234011</v>
      </c>
      <c r="G33" s="226"/>
      <c r="H33" s="226">
        <v>42.068361086765989</v>
      </c>
      <c r="I33" s="216"/>
      <c r="J33" s="216"/>
      <c r="K33" s="215"/>
    </row>
    <row r="34" spans="1:11" x14ac:dyDescent="0.25">
      <c r="A34" s="397" t="s">
        <v>21</v>
      </c>
      <c r="B34" s="43">
        <v>767</v>
      </c>
      <c r="C34" s="401">
        <v>485</v>
      </c>
      <c r="D34" s="401">
        <v>282</v>
      </c>
      <c r="E34" s="392"/>
      <c r="F34" s="226">
        <v>63.233376792698827</v>
      </c>
      <c r="G34" s="226"/>
      <c r="H34" s="226">
        <v>36.766623207301173</v>
      </c>
      <c r="I34" s="217"/>
      <c r="J34" s="217"/>
      <c r="K34" s="213"/>
    </row>
    <row r="35" spans="1:11" ht="15.75" thickBot="1" x14ac:dyDescent="0.3">
      <c r="A35" s="44" t="s">
        <v>46</v>
      </c>
      <c r="B35" s="45">
        <v>9460</v>
      </c>
      <c r="C35" s="45">
        <v>5755</v>
      </c>
      <c r="D35" s="45">
        <v>3705</v>
      </c>
      <c r="E35" s="41"/>
      <c r="F35" s="227">
        <v>60.835095137420716</v>
      </c>
      <c r="G35" s="227"/>
      <c r="H35" s="227">
        <v>39.164904862579277</v>
      </c>
      <c r="I35" s="389"/>
      <c r="J35" s="389"/>
      <c r="K35" s="389"/>
    </row>
    <row r="36" spans="1:11" x14ac:dyDescent="0.25">
      <c r="A36" s="162" t="s">
        <v>284</v>
      </c>
    </row>
    <row r="37" spans="1:11" x14ac:dyDescent="0.25">
      <c r="A37" s="396" t="s">
        <v>35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6"/>
    </row>
    <row r="40" spans="1:11" x14ac:dyDescent="0.25">
      <c r="A40" s="394" t="s">
        <v>350</v>
      </c>
      <c r="B40" s="394"/>
      <c r="C40" s="394"/>
      <c r="D40" s="394"/>
      <c r="E40" s="394"/>
      <c r="F40" s="394"/>
      <c r="G40" s="394"/>
      <c r="H40" s="392"/>
      <c r="I40" s="389"/>
      <c r="J40" s="392"/>
      <c r="K40" s="392"/>
    </row>
    <row r="41" spans="1:11" ht="15.75" thickBot="1" x14ac:dyDescent="0.3">
      <c r="A41" s="44"/>
      <c r="B41" s="44"/>
      <c r="C41" s="44"/>
      <c r="D41" s="44"/>
      <c r="E41" s="44"/>
      <c r="F41" s="398"/>
      <c r="G41" s="398"/>
      <c r="H41" s="390"/>
      <c r="I41" s="390"/>
      <c r="J41" s="392"/>
      <c r="K41" s="392"/>
    </row>
    <row r="42" spans="1:11" ht="15" customHeight="1" x14ac:dyDescent="0.25">
      <c r="A42" s="360" t="s">
        <v>36</v>
      </c>
      <c r="B42" s="360"/>
      <c r="C42" s="56"/>
      <c r="D42" s="91"/>
      <c r="E42" s="386"/>
      <c r="F42" s="356" t="s">
        <v>26</v>
      </c>
      <c r="G42" s="386"/>
      <c r="H42" s="386" t="s">
        <v>275</v>
      </c>
      <c r="I42" s="4"/>
    </row>
    <row r="43" spans="1:11" x14ac:dyDescent="0.25">
      <c r="A43" s="405" t="s">
        <v>566</v>
      </c>
      <c r="B43" s="405"/>
      <c r="C43" s="405"/>
      <c r="D43" s="401"/>
      <c r="E43" s="388"/>
      <c r="F43" s="228">
        <v>5755</v>
      </c>
      <c r="G43" s="29"/>
      <c r="H43" s="29">
        <v>60.835095137420716</v>
      </c>
      <c r="I43" s="400" t="s">
        <v>282</v>
      </c>
    </row>
    <row r="44" spans="1:11" x14ac:dyDescent="0.25">
      <c r="A44" s="401" t="s">
        <v>553</v>
      </c>
      <c r="B44" s="401"/>
      <c r="C44" s="401"/>
      <c r="D44" s="401"/>
      <c r="E44" s="392"/>
      <c r="F44" s="43">
        <v>3705</v>
      </c>
      <c r="G44" s="26"/>
      <c r="H44" s="26">
        <v>39.164904862579277</v>
      </c>
      <c r="I44" s="392"/>
    </row>
    <row r="45" spans="1:11" ht="15.75" thickBot="1" x14ac:dyDescent="0.3">
      <c r="A45" s="44" t="s">
        <v>283</v>
      </c>
      <c r="B45" s="57"/>
      <c r="C45" s="57"/>
      <c r="D45" s="390"/>
      <c r="E45" s="398"/>
      <c r="F45" s="45">
        <v>9460</v>
      </c>
      <c r="G45" s="58"/>
      <c r="H45" s="58">
        <v>100</v>
      </c>
      <c r="I45" s="390"/>
    </row>
    <row r="46" spans="1:11" x14ac:dyDescent="0.25">
      <c r="A46" s="396" t="s">
        <v>285</v>
      </c>
      <c r="B46" s="396"/>
      <c r="C46" s="396"/>
      <c r="D46" s="396"/>
      <c r="E46" s="396"/>
      <c r="F46" s="396"/>
      <c r="G46" s="396"/>
      <c r="H46" s="396"/>
      <c r="I46" s="396"/>
      <c r="J46" s="396"/>
      <c r="K46" s="396"/>
    </row>
    <row r="47" spans="1:11" x14ac:dyDescent="0.25">
      <c r="A47" s="396"/>
      <c r="B47" s="396"/>
      <c r="C47" s="396"/>
      <c r="D47" s="396"/>
      <c r="E47" s="396"/>
      <c r="F47" s="396"/>
      <c r="G47" s="396"/>
      <c r="H47" s="396"/>
      <c r="I47" s="396"/>
      <c r="J47" s="396"/>
      <c r="K47" s="396"/>
    </row>
    <row r="48" spans="1:11" x14ac:dyDescent="0.25">
      <c r="A48" s="392"/>
      <c r="B48" s="392"/>
      <c r="C48" s="392"/>
      <c r="D48" s="392"/>
      <c r="E48" s="392"/>
      <c r="F48" s="392"/>
      <c r="G48" s="392"/>
      <c r="H48" s="392"/>
      <c r="I48" s="392"/>
      <c r="J48" s="392"/>
      <c r="K48" s="392"/>
    </row>
    <row r="58" spans="1:1" ht="15" customHeight="1" x14ac:dyDescent="0.25"/>
    <row r="59" spans="1:1" ht="15" customHeight="1" x14ac:dyDescent="0.25"/>
    <row r="62" spans="1:1" ht="15" customHeight="1" x14ac:dyDescent="0.25">
      <c r="A62" s="63" t="s">
        <v>33</v>
      </c>
    </row>
    <row r="63" spans="1:1" ht="15" customHeight="1" x14ac:dyDescent="0.25"/>
    <row r="64" spans="1:1" ht="15" customHeight="1" x14ac:dyDescent="0.25"/>
    <row r="74" spans="1:3" ht="15" customHeight="1" x14ac:dyDescent="0.25"/>
    <row r="76" spans="1:3" x14ac:dyDescent="0.25">
      <c r="A76" s="162" t="s">
        <v>284</v>
      </c>
      <c r="B76" s="162"/>
      <c r="C76" s="162"/>
    </row>
    <row r="77" spans="1:3" x14ac:dyDescent="0.25">
      <c r="A77" s="519" t="s">
        <v>35</v>
      </c>
      <c r="B77" s="519"/>
      <c r="C77" s="519"/>
    </row>
    <row r="91" spans="1:3" x14ac:dyDescent="0.25">
      <c r="A91" s="396" t="s">
        <v>284</v>
      </c>
      <c r="B91" s="396"/>
      <c r="C91" s="396"/>
    </row>
    <row r="92" spans="1:3" x14ac:dyDescent="0.25">
      <c r="A92" s="396" t="s">
        <v>35</v>
      </c>
      <c r="B92" s="396"/>
      <c r="C92" s="396"/>
    </row>
  </sheetData>
  <mergeCells count="6">
    <mergeCell ref="B13:D13"/>
    <mergeCell ref="F13:H13"/>
    <mergeCell ref="A77:C77"/>
    <mergeCell ref="B3:D3"/>
    <mergeCell ref="H3:J3"/>
    <mergeCell ref="A8:H8"/>
  </mergeCells>
  <dataValidations count="1">
    <dataValidation type="list" allowBlank="1" showInputMessage="1" showErrorMessage="1" errorTitle="Fel värde" error="Fel värde" prompt="1=Invald_x000a_0= Ej invald" sqref="C19" xr:uid="{00000000-0002-0000-1D00-000000000000}">
      <formula1>#REF!</formula1>
    </dataValidation>
  </dataValidations>
  <pageMargins left="0.11811023622047245" right="0.11811023622047245" top="0.15748031496062992" bottom="0.15748031496062992" header="0.31496062992125984" footer="0.31496062992125984"/>
  <pageSetup paperSize="9" scale="85" orientation="portrait" r:id="rId1"/>
  <rowBreaks count="1" manualBreakCount="1">
    <brk id="47" max="16383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115"/>
  <sheetViews>
    <sheetView showGridLines="0" topLeftCell="A13" zoomScaleNormal="100" workbookViewId="0">
      <selection activeCell="L8" sqref="L8"/>
    </sheetView>
  </sheetViews>
  <sheetFormatPr defaultRowHeight="15" x14ac:dyDescent="0.25"/>
  <cols>
    <col min="1" max="1" width="15.28515625" style="197" customWidth="1"/>
    <col min="2" max="2" width="9.140625" style="197" customWidth="1"/>
    <col min="3" max="4" width="9.140625" style="197"/>
    <col min="5" max="5" width="0.85546875" style="249" customWidth="1"/>
    <col min="6" max="6" width="9" style="197" customWidth="1"/>
    <col min="7" max="7" width="1.140625" style="249" customWidth="1"/>
    <col min="8" max="8" width="9" style="197" customWidth="1"/>
    <col min="9" max="9" width="9.140625" style="197" customWidth="1"/>
    <col min="10" max="10" width="9.28515625" style="197" customWidth="1"/>
    <col min="11" max="12" width="9.140625" style="197" customWidth="1"/>
  </cols>
  <sheetData>
    <row r="1" spans="1:12" x14ac:dyDescent="0.25">
      <c r="A1" s="47" t="s">
        <v>351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2" ht="15.75" thickBot="1" x14ac:dyDescent="0.3">
      <c r="A2" s="195"/>
      <c r="B2" s="195"/>
      <c r="C2" s="202"/>
      <c r="D2" s="195"/>
      <c r="E2" s="247"/>
      <c r="F2" s="195"/>
      <c r="G2" s="247"/>
      <c r="H2" s="195"/>
      <c r="I2" s="195"/>
      <c r="J2" s="195"/>
      <c r="K2" s="194"/>
      <c r="L2" s="194"/>
    </row>
    <row r="3" spans="1:12" ht="15" customHeight="1" x14ac:dyDescent="0.25">
      <c r="A3" s="204"/>
      <c r="B3" s="518" t="s">
        <v>19</v>
      </c>
      <c r="C3" s="518"/>
      <c r="D3" s="518"/>
      <c r="E3" s="245"/>
      <c r="F3" s="207" t="s">
        <v>20</v>
      </c>
      <c r="G3" s="256"/>
      <c r="H3" s="521" t="s">
        <v>274</v>
      </c>
      <c r="I3" s="521"/>
      <c r="J3" s="521"/>
      <c r="K3" s="194"/>
      <c r="L3" s="206"/>
    </row>
    <row r="4" spans="1:12" x14ac:dyDescent="0.25">
      <c r="A4" s="199"/>
      <c r="B4" s="200" t="s">
        <v>17</v>
      </c>
      <c r="C4" s="200" t="s">
        <v>270</v>
      </c>
      <c r="D4" s="200" t="s">
        <v>271</v>
      </c>
      <c r="E4" s="244"/>
      <c r="F4" s="200"/>
      <c r="G4" s="244"/>
      <c r="H4" s="200" t="s">
        <v>17</v>
      </c>
      <c r="I4" s="200" t="s">
        <v>270</v>
      </c>
      <c r="J4" s="200" t="s">
        <v>271</v>
      </c>
      <c r="K4" s="194"/>
      <c r="L4" s="194"/>
    </row>
    <row r="5" spans="1:12" x14ac:dyDescent="0.25">
      <c r="A5" s="203" t="s">
        <v>46</v>
      </c>
      <c r="B5" s="38">
        <v>17887</v>
      </c>
      <c r="C5" s="38">
        <v>9229</v>
      </c>
      <c r="D5" s="38">
        <v>8658</v>
      </c>
      <c r="E5" s="38"/>
      <c r="F5" s="38">
        <v>9451</v>
      </c>
      <c r="G5" s="38"/>
      <c r="H5" s="29">
        <v>52.8</v>
      </c>
      <c r="I5" s="29">
        <v>53.3</v>
      </c>
      <c r="J5" s="29">
        <v>52.4</v>
      </c>
      <c r="L5" s="194"/>
    </row>
    <row r="6" spans="1:12" x14ac:dyDescent="0.25">
      <c r="A6" s="204" t="s">
        <v>16</v>
      </c>
      <c r="B6" s="39">
        <v>7610</v>
      </c>
      <c r="C6" s="39">
        <v>4087</v>
      </c>
      <c r="D6" s="39">
        <v>3523</v>
      </c>
      <c r="E6" s="39"/>
      <c r="F6" s="39">
        <v>3833</v>
      </c>
      <c r="G6" s="39"/>
      <c r="H6" s="26">
        <v>50.4</v>
      </c>
      <c r="I6" s="26">
        <v>51.3</v>
      </c>
      <c r="J6" s="26">
        <v>49.2</v>
      </c>
      <c r="L6" s="194"/>
    </row>
    <row r="7" spans="1:12" ht="15.75" thickBot="1" x14ac:dyDescent="0.3">
      <c r="A7" s="201" t="s">
        <v>269</v>
      </c>
      <c r="B7" s="41">
        <v>10277</v>
      </c>
      <c r="C7" s="41">
        <v>5142</v>
      </c>
      <c r="D7" s="41">
        <v>5135</v>
      </c>
      <c r="E7" s="41"/>
      <c r="F7" s="41">
        <v>5618</v>
      </c>
      <c r="G7" s="41"/>
      <c r="H7" s="64">
        <v>54.7</v>
      </c>
      <c r="I7" s="64">
        <v>54.8</v>
      </c>
      <c r="J7" s="64">
        <v>54.5</v>
      </c>
    </row>
    <row r="8" spans="1:12" x14ac:dyDescent="0.25">
      <c r="A8" s="519" t="s">
        <v>31</v>
      </c>
      <c r="B8" s="519"/>
      <c r="C8" s="519"/>
    </row>
    <row r="11" spans="1:12" x14ac:dyDescent="0.25">
      <c r="A11" s="47" t="s">
        <v>427</v>
      </c>
      <c r="B11" s="392"/>
      <c r="C11" s="392"/>
      <c r="D11" s="392"/>
      <c r="E11" s="392"/>
      <c r="F11" s="392"/>
      <c r="G11" s="392"/>
      <c r="H11" s="392"/>
      <c r="I11" s="392"/>
      <c r="J11" s="392"/>
    </row>
    <row r="12" spans="1:12" ht="15.75" thickBot="1" x14ac:dyDescent="0.3">
      <c r="A12" s="44"/>
      <c r="B12" s="44"/>
      <c r="C12" s="44"/>
      <c r="D12" s="44"/>
      <c r="E12" s="44"/>
      <c r="F12" s="44"/>
      <c r="G12" s="44"/>
      <c r="H12" s="44"/>
      <c r="I12" s="44"/>
      <c r="J12" s="44"/>
    </row>
    <row r="13" spans="1:12" x14ac:dyDescent="0.25">
      <c r="A13" s="401" t="s">
        <v>0</v>
      </c>
      <c r="B13" s="521" t="s">
        <v>26</v>
      </c>
      <c r="C13" s="521"/>
      <c r="D13" s="521"/>
      <c r="E13" s="521"/>
      <c r="F13" s="521"/>
      <c r="G13" s="387"/>
      <c r="H13" s="521" t="s">
        <v>275</v>
      </c>
      <c r="I13" s="521"/>
      <c r="J13" s="521"/>
    </row>
    <row r="14" spans="1:12" ht="36" x14ac:dyDescent="0.25">
      <c r="A14" s="49"/>
      <c r="B14" s="225" t="s">
        <v>17</v>
      </c>
      <c r="C14" s="51" t="s">
        <v>408</v>
      </c>
      <c r="D14" s="51" t="s">
        <v>385</v>
      </c>
      <c r="E14" s="51"/>
      <c r="F14" s="51" t="s">
        <v>409</v>
      </c>
      <c r="G14" s="51"/>
      <c r="H14" s="51" t="s">
        <v>408</v>
      </c>
      <c r="I14" s="51" t="s">
        <v>385</v>
      </c>
      <c r="J14" s="51" t="s">
        <v>409</v>
      </c>
      <c r="K14" s="300"/>
      <c r="L14" s="300"/>
    </row>
    <row r="15" spans="1:12" x14ac:dyDescent="0.25">
      <c r="A15" s="401" t="s">
        <v>1</v>
      </c>
      <c r="B15" s="114">
        <v>267</v>
      </c>
      <c r="C15" s="326">
        <v>205</v>
      </c>
      <c r="D15" s="326">
        <v>59</v>
      </c>
      <c r="E15" s="326"/>
      <c r="F15" s="336">
        <v>3</v>
      </c>
      <c r="G15" s="404"/>
      <c r="H15" s="28">
        <v>76.779026217228463</v>
      </c>
      <c r="I15" s="28">
        <v>22.09737827715356</v>
      </c>
      <c r="J15" s="28">
        <v>1.1235955056179776</v>
      </c>
      <c r="K15" s="290"/>
      <c r="L15" s="290"/>
    </row>
    <row r="16" spans="1:12" x14ac:dyDescent="0.25">
      <c r="A16" s="401" t="s">
        <v>2</v>
      </c>
      <c r="B16" s="114">
        <v>300</v>
      </c>
      <c r="C16" s="326">
        <v>190</v>
      </c>
      <c r="D16" s="326">
        <v>82</v>
      </c>
      <c r="E16" s="326"/>
      <c r="F16" s="326">
        <v>28</v>
      </c>
      <c r="G16" s="404"/>
      <c r="H16" s="28">
        <v>63.333333333333329</v>
      </c>
      <c r="I16" s="28">
        <v>27.333333333333332</v>
      </c>
      <c r="J16" s="28">
        <v>9.3333333333333339</v>
      </c>
      <c r="K16" s="290"/>
      <c r="L16" s="290"/>
    </row>
    <row r="17" spans="1:12" x14ac:dyDescent="0.25">
      <c r="A17" s="401" t="s">
        <v>3</v>
      </c>
      <c r="B17" s="114">
        <v>761</v>
      </c>
      <c r="C17" s="326">
        <v>515</v>
      </c>
      <c r="D17" s="326">
        <v>212</v>
      </c>
      <c r="E17" s="326"/>
      <c r="F17" s="326">
        <v>34</v>
      </c>
      <c r="G17" s="404"/>
      <c r="H17" s="28">
        <v>67.674113009198422</v>
      </c>
      <c r="I17" s="28">
        <v>27.858081471747699</v>
      </c>
      <c r="J17" s="28">
        <v>4.4678055190538766</v>
      </c>
    </row>
    <row r="18" spans="1:12" x14ac:dyDescent="0.25">
      <c r="A18" s="401" t="s">
        <v>4</v>
      </c>
      <c r="B18" s="114">
        <v>235</v>
      </c>
      <c r="C18" s="326">
        <v>156</v>
      </c>
      <c r="D18" s="326">
        <v>63</v>
      </c>
      <c r="E18" s="326"/>
      <c r="F18" s="326">
        <v>16</v>
      </c>
      <c r="G18" s="404"/>
      <c r="H18" s="28">
        <v>66.38297872340425</v>
      </c>
      <c r="I18" s="28">
        <v>26.808510638297872</v>
      </c>
      <c r="J18" s="28">
        <v>6.8085106382978724</v>
      </c>
    </row>
    <row r="19" spans="1:12" x14ac:dyDescent="0.25">
      <c r="A19" s="401" t="s">
        <v>5</v>
      </c>
      <c r="B19" s="114">
        <v>170</v>
      </c>
      <c r="C19" s="326">
        <v>102</v>
      </c>
      <c r="D19" s="326">
        <v>64</v>
      </c>
      <c r="E19" s="326"/>
      <c r="F19" s="326">
        <v>4</v>
      </c>
      <c r="G19" s="404"/>
      <c r="H19" s="28">
        <v>60</v>
      </c>
      <c r="I19" s="28">
        <v>37.647058823529413</v>
      </c>
      <c r="J19" s="28">
        <v>2.3529411764705883</v>
      </c>
    </row>
    <row r="20" spans="1:12" ht="15" customHeight="1" x14ac:dyDescent="0.25">
      <c r="A20" s="401" t="s">
        <v>6</v>
      </c>
      <c r="B20" s="114">
        <v>399</v>
      </c>
      <c r="C20" s="326">
        <v>244</v>
      </c>
      <c r="D20" s="326">
        <v>130</v>
      </c>
      <c r="E20" s="326"/>
      <c r="F20" s="326">
        <v>25</v>
      </c>
      <c r="G20" s="404"/>
      <c r="H20" s="28">
        <v>61.152882205513784</v>
      </c>
      <c r="I20" s="28">
        <v>32.581453634085214</v>
      </c>
      <c r="J20" s="28">
        <v>6.2656641604010019</v>
      </c>
    </row>
    <row r="21" spans="1:12" ht="15" customHeight="1" x14ac:dyDescent="0.25">
      <c r="A21" s="401" t="s">
        <v>7</v>
      </c>
      <c r="B21" s="114">
        <v>1041</v>
      </c>
      <c r="C21" s="326">
        <v>747</v>
      </c>
      <c r="D21" s="326">
        <v>213</v>
      </c>
      <c r="E21" s="326"/>
      <c r="F21" s="326">
        <v>81</v>
      </c>
      <c r="G21" s="404"/>
      <c r="H21" s="28">
        <v>71.75792507204612</v>
      </c>
      <c r="I21" s="28">
        <v>20.461095100864554</v>
      </c>
      <c r="J21" s="28">
        <v>7.7809798270893378</v>
      </c>
    </row>
    <row r="22" spans="1:12" x14ac:dyDescent="0.25">
      <c r="A22" s="401" t="s">
        <v>8</v>
      </c>
      <c r="B22" s="114">
        <v>218</v>
      </c>
      <c r="C22" s="326">
        <v>210</v>
      </c>
      <c r="D22" s="326">
        <v>7</v>
      </c>
      <c r="E22" s="326"/>
      <c r="F22" s="326">
        <v>1</v>
      </c>
      <c r="G22" s="404"/>
      <c r="H22" s="28">
        <v>96.330275229357795</v>
      </c>
      <c r="I22" s="28">
        <v>3.2110091743119269</v>
      </c>
      <c r="J22" s="28">
        <v>0.45871559633027525</v>
      </c>
    </row>
    <row r="23" spans="1:12" x14ac:dyDescent="0.25">
      <c r="A23" s="401" t="s">
        <v>9</v>
      </c>
      <c r="B23" s="114">
        <v>105</v>
      </c>
      <c r="C23" s="326">
        <v>81</v>
      </c>
      <c r="D23" s="326">
        <v>22</v>
      </c>
      <c r="E23" s="326"/>
      <c r="F23" s="326">
        <v>2</v>
      </c>
      <c r="G23" s="404"/>
      <c r="H23" s="28">
        <v>77.142857142857153</v>
      </c>
      <c r="I23" s="28">
        <v>20.952380952380953</v>
      </c>
      <c r="J23" s="28">
        <v>1.9047619047619049</v>
      </c>
    </row>
    <row r="24" spans="1:12" ht="15" customHeight="1" x14ac:dyDescent="0.25">
      <c r="A24" s="401" t="s">
        <v>10</v>
      </c>
      <c r="B24" s="114">
        <v>400</v>
      </c>
      <c r="C24" s="326">
        <v>298</v>
      </c>
      <c r="D24" s="326">
        <v>71</v>
      </c>
      <c r="E24" s="326"/>
      <c r="F24" s="326">
        <v>31</v>
      </c>
      <c r="G24" s="404"/>
      <c r="H24" s="28">
        <v>74.5</v>
      </c>
      <c r="I24" s="28">
        <v>17.75</v>
      </c>
      <c r="J24" s="28">
        <v>7.75</v>
      </c>
    </row>
    <row r="25" spans="1:12" ht="15" customHeight="1" x14ac:dyDescent="0.25">
      <c r="A25" s="401" t="s">
        <v>11</v>
      </c>
      <c r="B25" s="114">
        <v>129</v>
      </c>
      <c r="C25" s="326">
        <v>94</v>
      </c>
      <c r="D25" s="326">
        <v>23</v>
      </c>
      <c r="E25" s="326"/>
      <c r="F25" s="326">
        <v>12</v>
      </c>
      <c r="G25" s="404"/>
      <c r="H25" s="28">
        <v>72.868217054263567</v>
      </c>
      <c r="I25" s="28">
        <v>17.829457364341085</v>
      </c>
      <c r="J25" s="28">
        <v>9.3023255813953494</v>
      </c>
      <c r="L25" s="197" t="s">
        <v>428</v>
      </c>
    </row>
    <row r="26" spans="1:12" ht="15" customHeight="1" x14ac:dyDescent="0.25">
      <c r="A26" s="401" t="s">
        <v>12</v>
      </c>
      <c r="B26" s="114">
        <v>566</v>
      </c>
      <c r="C26" s="326">
        <v>408</v>
      </c>
      <c r="D26" s="326">
        <v>136</v>
      </c>
      <c r="E26" s="326"/>
      <c r="F26" s="326">
        <v>22</v>
      </c>
      <c r="G26" s="404"/>
      <c r="H26" s="28">
        <v>72.084805653710248</v>
      </c>
      <c r="I26" s="28">
        <v>24.028268551236749</v>
      </c>
      <c r="J26" s="28">
        <v>3.8869257950530036</v>
      </c>
    </row>
    <row r="27" spans="1:12" x14ac:dyDescent="0.25">
      <c r="A27" s="401" t="s">
        <v>13</v>
      </c>
      <c r="B27" s="114">
        <v>74</v>
      </c>
      <c r="C27" s="326">
        <v>54</v>
      </c>
      <c r="D27" s="326">
        <v>17</v>
      </c>
      <c r="E27" s="326"/>
      <c r="F27" s="326">
        <v>3</v>
      </c>
      <c r="G27" s="404"/>
      <c r="H27" s="28">
        <v>72.972972972972968</v>
      </c>
      <c r="I27" s="28">
        <v>22.972972972972975</v>
      </c>
      <c r="J27" s="28">
        <v>4.0540540540540544</v>
      </c>
    </row>
    <row r="28" spans="1:12" x14ac:dyDescent="0.25">
      <c r="A28" s="401" t="s">
        <v>14</v>
      </c>
      <c r="B28" s="114">
        <v>357</v>
      </c>
      <c r="C28" s="326">
        <v>261</v>
      </c>
      <c r="D28" s="326">
        <v>77</v>
      </c>
      <c r="E28" s="326"/>
      <c r="F28" s="326">
        <v>19</v>
      </c>
      <c r="G28" s="404"/>
      <c r="H28" s="28">
        <v>73.109243697478988</v>
      </c>
      <c r="I28" s="28">
        <v>21.568627450980394</v>
      </c>
      <c r="J28" s="28">
        <v>5.322128851540616</v>
      </c>
    </row>
    <row r="29" spans="1:12" x14ac:dyDescent="0.25">
      <c r="A29" s="397" t="s">
        <v>15</v>
      </c>
      <c r="B29" s="114">
        <v>185</v>
      </c>
      <c r="C29" s="326">
        <v>141</v>
      </c>
      <c r="D29" s="326">
        <v>41</v>
      </c>
      <c r="E29" s="326"/>
      <c r="F29" s="326">
        <v>3</v>
      </c>
      <c r="G29" s="404"/>
      <c r="H29" s="28">
        <v>76.21621621621621</v>
      </c>
      <c r="I29" s="28">
        <v>22.162162162162165</v>
      </c>
      <c r="J29" s="28">
        <v>1.6216216216216217</v>
      </c>
    </row>
    <row r="30" spans="1:12" x14ac:dyDescent="0.25">
      <c r="A30" s="397" t="s">
        <v>16</v>
      </c>
      <c r="B30" s="114">
        <v>3466</v>
      </c>
      <c r="C30" s="326">
        <v>2730</v>
      </c>
      <c r="D30" s="326">
        <v>553</v>
      </c>
      <c r="E30" s="326"/>
      <c r="F30" s="326">
        <v>183</v>
      </c>
      <c r="G30" s="404"/>
      <c r="H30" s="28">
        <v>78.765147143681475</v>
      </c>
      <c r="I30" s="28">
        <v>15.954991344489326</v>
      </c>
      <c r="J30" s="28">
        <v>5.2798615118291981</v>
      </c>
    </row>
    <row r="31" spans="1:12" ht="21" customHeight="1" x14ac:dyDescent="0.25">
      <c r="A31" s="397" t="s">
        <v>22</v>
      </c>
      <c r="B31" s="114">
        <v>5200</v>
      </c>
      <c r="C31" s="114">
        <v>3706</v>
      </c>
      <c r="D31" s="114">
        <v>1210</v>
      </c>
      <c r="E31" s="114"/>
      <c r="F31" s="114">
        <v>284</v>
      </c>
      <c r="G31" s="114"/>
      <c r="H31" s="28">
        <v>71.269230769230774</v>
      </c>
      <c r="I31" s="28">
        <v>23.26923076923077</v>
      </c>
      <c r="J31" s="28">
        <v>5.4615384615384617</v>
      </c>
    </row>
    <row r="32" spans="1:12" x14ac:dyDescent="0.25">
      <c r="A32" s="397" t="s">
        <v>277</v>
      </c>
      <c r="B32" s="114">
        <v>4123</v>
      </c>
      <c r="C32" s="326">
        <v>2859</v>
      </c>
      <c r="D32" s="326">
        <v>1008</v>
      </c>
      <c r="E32" s="326"/>
      <c r="F32" s="326">
        <v>256</v>
      </c>
      <c r="G32" s="326"/>
      <c r="H32" s="28">
        <v>69.342711617754063</v>
      </c>
      <c r="I32" s="28">
        <v>24.448217317487266</v>
      </c>
      <c r="J32" s="28">
        <v>6.2090710647586711</v>
      </c>
    </row>
    <row r="33" spans="1:12" ht="15" customHeight="1" x14ac:dyDescent="0.25">
      <c r="A33" s="397" t="s">
        <v>44</v>
      </c>
      <c r="B33" s="114">
        <v>1084</v>
      </c>
      <c r="C33" s="326">
        <v>847</v>
      </c>
      <c r="D33" s="326">
        <v>209</v>
      </c>
      <c r="E33" s="326"/>
      <c r="F33" s="326">
        <v>28</v>
      </c>
      <c r="G33" s="326"/>
      <c r="H33" s="28">
        <v>78.136531365313658</v>
      </c>
      <c r="I33" s="28">
        <v>19.280442804428045</v>
      </c>
      <c r="J33" s="28">
        <v>2.5830258302583027</v>
      </c>
    </row>
    <row r="34" spans="1:12" x14ac:dyDescent="0.25">
      <c r="A34" s="393" t="s">
        <v>21</v>
      </c>
      <c r="B34" s="114">
        <v>725</v>
      </c>
      <c r="C34" s="39">
        <v>583</v>
      </c>
      <c r="D34" s="39">
        <v>70</v>
      </c>
      <c r="E34" s="39"/>
      <c r="F34" s="39">
        <v>72</v>
      </c>
      <c r="H34" s="28">
        <v>80.41379310344827</v>
      </c>
      <c r="I34" s="28">
        <v>9.6551724137931032</v>
      </c>
      <c r="J34" s="28">
        <v>9.931034482758621</v>
      </c>
    </row>
    <row r="35" spans="1:12" ht="15.75" thickBot="1" x14ac:dyDescent="0.3">
      <c r="A35" s="44" t="s">
        <v>46</v>
      </c>
      <c r="B35" s="115">
        <v>9398</v>
      </c>
      <c r="C35" s="115">
        <v>7019</v>
      </c>
      <c r="D35" s="115">
        <v>1840</v>
      </c>
      <c r="E35" s="115"/>
      <c r="F35" s="115">
        <v>539</v>
      </c>
      <c r="G35" s="335"/>
      <c r="H35" s="60">
        <v>74.686103426260914</v>
      </c>
      <c r="I35" s="60">
        <v>19.5786337518621</v>
      </c>
      <c r="J35" s="60">
        <v>5.7352628218769945</v>
      </c>
    </row>
    <row r="36" spans="1:12" x14ac:dyDescent="0.25">
      <c r="A36" s="396" t="s">
        <v>487</v>
      </c>
      <c r="B36" s="392"/>
      <c r="C36" s="392"/>
      <c r="D36" s="392"/>
      <c r="E36" s="392"/>
      <c r="F36" s="392"/>
      <c r="G36" s="392"/>
      <c r="H36" s="392"/>
      <c r="I36" s="392"/>
      <c r="J36" s="392"/>
    </row>
    <row r="37" spans="1:12" x14ac:dyDescent="0.25">
      <c r="A37" s="322" t="s">
        <v>448</v>
      </c>
      <c r="B37" s="322"/>
      <c r="C37" s="322"/>
      <c r="D37" s="322"/>
      <c r="E37" s="322"/>
      <c r="F37" s="322"/>
      <c r="G37" s="322"/>
      <c r="H37" s="322"/>
      <c r="I37" s="322"/>
      <c r="J37" s="322"/>
    </row>
    <row r="38" spans="1:12" x14ac:dyDescent="0.25">
      <c r="A38" s="396" t="s">
        <v>352</v>
      </c>
      <c r="B38" s="396"/>
      <c r="C38" s="396"/>
      <c r="D38" s="396"/>
      <c r="E38" s="396"/>
      <c r="F38" s="396"/>
      <c r="G38" s="396"/>
      <c r="H38" s="396"/>
      <c r="I38" s="396"/>
      <c r="J38" s="396"/>
    </row>
    <row r="39" spans="1:12" x14ac:dyDescent="0.25">
      <c r="A39" s="392"/>
      <c r="B39" s="392"/>
      <c r="C39" s="392"/>
      <c r="D39" s="392"/>
      <c r="E39" s="392"/>
      <c r="F39" s="392"/>
      <c r="G39" s="392"/>
      <c r="H39" s="392"/>
      <c r="I39" s="392"/>
      <c r="J39" s="392"/>
      <c r="K39" s="307"/>
      <c r="L39" s="307"/>
    </row>
    <row r="40" spans="1:12" x14ac:dyDescent="0.25">
      <c r="A40" s="392"/>
      <c r="B40" s="392"/>
      <c r="C40" s="392"/>
      <c r="D40" s="392"/>
      <c r="E40" s="392"/>
      <c r="F40" s="392"/>
      <c r="G40" s="392"/>
      <c r="H40" s="392"/>
      <c r="I40" s="392"/>
      <c r="J40" s="392"/>
    </row>
    <row r="41" spans="1:12" x14ac:dyDescent="0.25">
      <c r="A41" s="394" t="s">
        <v>353</v>
      </c>
      <c r="B41" s="394"/>
      <c r="C41" s="394"/>
      <c r="D41" s="394"/>
      <c r="E41" s="394"/>
      <c r="F41" s="394"/>
      <c r="G41" s="394"/>
      <c r="H41" s="394"/>
      <c r="I41" s="392"/>
      <c r="J41" s="392"/>
    </row>
    <row r="42" spans="1:12" ht="15.75" thickBot="1" x14ac:dyDescent="0.3">
      <c r="A42" s="44"/>
      <c r="B42" s="44"/>
      <c r="C42" s="44"/>
      <c r="D42" s="44"/>
      <c r="E42" s="44"/>
      <c r="F42" s="44"/>
      <c r="G42" s="44"/>
      <c r="H42" s="398"/>
      <c r="I42" s="389"/>
      <c r="J42" s="392"/>
    </row>
    <row r="43" spans="1:12" x14ac:dyDescent="0.25">
      <c r="A43" s="360" t="s">
        <v>36</v>
      </c>
      <c r="B43" s="360"/>
      <c r="C43" s="91" t="s">
        <v>360</v>
      </c>
      <c r="D43" s="96"/>
      <c r="E43" s="96"/>
      <c r="F43" s="366" t="s">
        <v>26</v>
      </c>
      <c r="G43" s="386"/>
      <c r="H43" s="386" t="s">
        <v>275</v>
      </c>
      <c r="I43" s="96"/>
      <c r="J43" s="389"/>
    </row>
    <row r="44" spans="1:12" x14ac:dyDescent="0.25">
      <c r="A44" s="405" t="s">
        <v>383</v>
      </c>
      <c r="B44" s="405"/>
      <c r="C44" s="405" t="s">
        <v>408</v>
      </c>
      <c r="D44" s="392"/>
      <c r="E44" s="392"/>
      <c r="F44" s="93">
        <v>5927</v>
      </c>
      <c r="G44" s="93"/>
      <c r="H44" s="29">
        <v>63.046484416551429</v>
      </c>
      <c r="I44" s="400" t="s">
        <v>282</v>
      </c>
      <c r="J44" s="389"/>
    </row>
    <row r="45" spans="1:12" x14ac:dyDescent="0.25">
      <c r="A45" s="401" t="s">
        <v>567</v>
      </c>
      <c r="B45" s="401"/>
      <c r="C45" s="401" t="s">
        <v>408</v>
      </c>
      <c r="D45" s="392"/>
      <c r="E45" s="392"/>
      <c r="F45" s="43">
        <v>1092</v>
      </c>
      <c r="G45" s="43"/>
      <c r="H45" s="26">
        <v>11.615785554728221</v>
      </c>
      <c r="I45" s="392"/>
      <c r="J45" s="389"/>
    </row>
    <row r="46" spans="1:12" x14ac:dyDescent="0.25">
      <c r="A46" s="401" t="s">
        <v>568</v>
      </c>
      <c r="B46" s="401"/>
      <c r="C46" s="401" t="s">
        <v>385</v>
      </c>
      <c r="D46" s="392"/>
      <c r="E46" s="392"/>
      <c r="F46" s="43">
        <v>967</v>
      </c>
      <c r="G46" s="43"/>
      <c r="H46" s="26">
        <v>10.286139772364642</v>
      </c>
      <c r="I46" s="392"/>
      <c r="J46" s="389"/>
    </row>
    <row r="47" spans="1:12" x14ac:dyDescent="0.25">
      <c r="A47" s="401" t="s">
        <v>569</v>
      </c>
      <c r="B47" s="401"/>
      <c r="C47" s="401" t="s">
        <v>409</v>
      </c>
      <c r="D47" s="392"/>
      <c r="E47" s="392"/>
      <c r="F47" s="43">
        <v>539</v>
      </c>
      <c r="G47" s="43"/>
      <c r="H47" s="26">
        <v>5.7334326135517495</v>
      </c>
      <c r="I47" s="392"/>
      <c r="J47" s="389"/>
    </row>
    <row r="48" spans="1:12" x14ac:dyDescent="0.25">
      <c r="A48" s="401" t="s">
        <v>570</v>
      </c>
      <c r="B48" s="401"/>
      <c r="C48" s="401" t="s">
        <v>385</v>
      </c>
      <c r="D48" s="392"/>
      <c r="E48" s="392"/>
      <c r="F48" s="43">
        <v>408</v>
      </c>
      <c r="G48" s="43"/>
      <c r="H48" s="26">
        <v>4.3399638336347195</v>
      </c>
      <c r="I48" s="392"/>
      <c r="J48" s="389"/>
    </row>
    <row r="49" spans="1:12" x14ac:dyDescent="0.25">
      <c r="A49" s="401" t="s">
        <v>571</v>
      </c>
      <c r="B49" s="401"/>
      <c r="C49" s="401" t="s">
        <v>385</v>
      </c>
      <c r="D49" s="392"/>
      <c r="E49" s="392"/>
      <c r="F49" s="43">
        <v>268</v>
      </c>
      <c r="G49" s="43"/>
      <c r="H49" s="26">
        <v>2.8507605573875119</v>
      </c>
      <c r="I49" s="392"/>
      <c r="J49" s="389"/>
    </row>
    <row r="50" spans="1:12" ht="15" customHeight="1" x14ac:dyDescent="0.25">
      <c r="A50" s="401" t="s">
        <v>572</v>
      </c>
      <c r="B50" s="401"/>
      <c r="C50" s="401" t="s">
        <v>385</v>
      </c>
      <c r="D50" s="392"/>
      <c r="E50" s="392"/>
      <c r="F50" s="43">
        <v>200</v>
      </c>
      <c r="G50" s="43"/>
      <c r="H50" s="26">
        <v>2.1274332517817256</v>
      </c>
      <c r="I50" s="392"/>
      <c r="J50" s="389"/>
    </row>
    <row r="51" spans="1:12" ht="15" customHeight="1" thickBot="1" x14ac:dyDescent="0.3">
      <c r="A51" s="44" t="s">
        <v>283</v>
      </c>
      <c r="B51" s="44"/>
      <c r="C51" s="44"/>
      <c r="D51" s="390"/>
      <c r="E51" s="390"/>
      <c r="F51" s="45">
        <v>9401</v>
      </c>
      <c r="G51" s="45"/>
      <c r="H51" s="58">
        <v>100.00000000000001</v>
      </c>
      <c r="I51" s="390"/>
      <c r="J51" s="389"/>
    </row>
    <row r="52" spans="1:12" x14ac:dyDescent="0.25">
      <c r="A52" s="396" t="s">
        <v>502</v>
      </c>
      <c r="B52" s="392"/>
      <c r="C52" s="392"/>
      <c r="D52" s="392"/>
      <c r="E52" s="392"/>
      <c r="F52" s="392"/>
      <c r="G52" s="392"/>
      <c r="H52" s="392"/>
      <c r="I52" s="389"/>
      <c r="J52" s="389"/>
    </row>
    <row r="53" spans="1:12" x14ac:dyDescent="0.25">
      <c r="A53" s="447" t="s">
        <v>501</v>
      </c>
      <c r="B53" s="307"/>
      <c r="C53" s="307"/>
      <c r="D53" s="307"/>
      <c r="E53" s="307"/>
      <c r="F53" s="307"/>
      <c r="G53" s="307"/>
      <c r="H53" s="307"/>
      <c r="I53" s="307"/>
      <c r="J53" s="307"/>
      <c r="K53" s="307"/>
      <c r="L53" s="307"/>
    </row>
    <row r="54" spans="1:12" ht="15" customHeight="1" x14ac:dyDescent="0.25">
      <c r="A54" s="447" t="s">
        <v>426</v>
      </c>
    </row>
    <row r="55" spans="1:12" ht="15" customHeight="1" x14ac:dyDescent="0.25"/>
    <row r="78" spans="1:3" x14ac:dyDescent="0.25">
      <c r="A78" s="540" t="s">
        <v>31</v>
      </c>
      <c r="B78" s="540"/>
      <c r="C78" s="540"/>
    </row>
    <row r="79" spans="1:3" ht="15" customHeight="1" x14ac:dyDescent="0.25"/>
    <row r="91" spans="1:1" x14ac:dyDescent="0.25">
      <c r="A91" s="307" t="s">
        <v>449</v>
      </c>
    </row>
    <row r="92" spans="1:1" x14ac:dyDescent="0.25">
      <c r="A92" s="307" t="s">
        <v>450</v>
      </c>
    </row>
    <row r="93" spans="1:1" x14ac:dyDescent="0.25">
      <c r="A93" s="396" t="s">
        <v>451</v>
      </c>
    </row>
    <row r="94" spans="1:1" x14ac:dyDescent="0.25">
      <c r="A94" s="307" t="s">
        <v>352</v>
      </c>
    </row>
    <row r="95" spans="1:1" ht="15" customHeight="1" x14ac:dyDescent="0.25"/>
    <row r="96" spans="1:1" ht="15" customHeight="1" x14ac:dyDescent="0.25"/>
    <row r="99" spans="1:3" ht="15" customHeight="1" x14ac:dyDescent="0.25"/>
    <row r="100" spans="1:3" ht="15" customHeight="1" x14ac:dyDescent="0.25"/>
    <row r="101" spans="1:3" ht="15" customHeight="1" x14ac:dyDescent="0.25"/>
    <row r="106" spans="1:3" x14ac:dyDescent="0.25">
      <c r="B106" s="198"/>
      <c r="C106" s="198"/>
    </row>
    <row r="107" spans="1:3" x14ac:dyDescent="0.25">
      <c r="A107" s="198" t="s">
        <v>284</v>
      </c>
      <c r="B107" s="396"/>
      <c r="C107" s="396"/>
    </row>
    <row r="108" spans="1:3" ht="15" customHeight="1" x14ac:dyDescent="0.25">
      <c r="A108" s="396" t="s">
        <v>32</v>
      </c>
    </row>
    <row r="115" ht="14.25" customHeight="1" x14ac:dyDescent="0.25"/>
  </sheetData>
  <mergeCells count="6">
    <mergeCell ref="B13:F13"/>
    <mergeCell ref="H13:J13"/>
    <mergeCell ref="A78:C78"/>
    <mergeCell ref="B3:D3"/>
    <mergeCell ref="A8:C8"/>
    <mergeCell ref="H3:J3"/>
  </mergeCells>
  <dataValidations count="1">
    <dataValidation type="list" allowBlank="1" showInputMessage="1" showErrorMessage="1" errorTitle="Fel värde" error="Fel värde" prompt="1=Invald_x000a_0= Ej invald" sqref="C30" xr:uid="{00000000-0002-0000-1E00-000000000000}">
      <formula1>#REF!</formula1>
    </dataValidation>
  </dataValidations>
  <pageMargins left="0.11811023622047245" right="0.11811023622047245" top="0.15748031496062992" bottom="0.15748031496062992" header="0.31496062992125984" footer="0.31496062992125984"/>
  <pageSetup paperSize="9" scale="85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93"/>
  <sheetViews>
    <sheetView showGridLines="0" topLeftCell="A19" zoomScaleNormal="100" workbookViewId="0">
      <selection activeCell="L8" sqref="L8"/>
    </sheetView>
  </sheetViews>
  <sheetFormatPr defaultRowHeight="15" x14ac:dyDescent="0.25"/>
  <cols>
    <col min="1" max="1" width="15.28515625" style="197" customWidth="1"/>
    <col min="2" max="3" width="9.140625" style="197" customWidth="1"/>
    <col min="4" max="4" width="9" style="197" customWidth="1"/>
    <col min="5" max="5" width="0.85546875" style="249" customWidth="1"/>
    <col min="6" max="6" width="9.140625" style="197" customWidth="1"/>
    <col min="7" max="7" width="0.85546875" style="197" customWidth="1"/>
    <col min="8" max="11" width="9.140625" style="197" customWidth="1"/>
    <col min="12" max="12" width="9.140625" style="197"/>
    <col min="13" max="13" width="9.140625" style="197" customWidth="1"/>
  </cols>
  <sheetData>
    <row r="1" spans="1:13" x14ac:dyDescent="0.25">
      <c r="A1" s="47" t="s">
        <v>354</v>
      </c>
      <c r="B1" s="47"/>
      <c r="C1" s="47"/>
      <c r="D1" s="47"/>
      <c r="E1" s="47"/>
      <c r="F1" s="47"/>
      <c r="G1" s="47"/>
      <c r="H1" s="47"/>
      <c r="I1" s="47"/>
      <c r="J1" s="47"/>
      <c r="M1" s="198"/>
    </row>
    <row r="2" spans="1:13" ht="15.75" thickBot="1" x14ac:dyDescent="0.3">
      <c r="A2" s="195"/>
      <c r="B2" s="195"/>
      <c r="C2" s="202"/>
      <c r="D2" s="195"/>
      <c r="E2" s="247"/>
      <c r="F2" s="195"/>
      <c r="G2" s="195"/>
      <c r="H2" s="195"/>
      <c r="I2" s="195"/>
      <c r="J2" s="194"/>
      <c r="K2" s="194"/>
    </row>
    <row r="3" spans="1:13" ht="15" customHeight="1" x14ac:dyDescent="0.25">
      <c r="A3" s="204"/>
      <c r="B3" s="518" t="s">
        <v>19</v>
      </c>
      <c r="C3" s="518"/>
      <c r="D3" s="518"/>
      <c r="E3" s="245"/>
      <c r="F3" s="207" t="s">
        <v>20</v>
      </c>
      <c r="H3" s="521" t="s">
        <v>274</v>
      </c>
      <c r="I3" s="521"/>
      <c r="J3" s="521"/>
      <c r="K3" s="206"/>
    </row>
    <row r="4" spans="1:13" x14ac:dyDescent="0.25">
      <c r="A4" s="199"/>
      <c r="B4" s="200" t="s">
        <v>17</v>
      </c>
      <c r="C4" s="200" t="s">
        <v>270</v>
      </c>
      <c r="D4" s="200" t="s">
        <v>271</v>
      </c>
      <c r="E4" s="244"/>
      <c r="F4" s="200"/>
      <c r="G4" s="4"/>
      <c r="H4" s="200" t="s">
        <v>17</v>
      </c>
      <c r="I4" s="200" t="s">
        <v>270</v>
      </c>
      <c r="J4" s="200" t="s">
        <v>271</v>
      </c>
      <c r="K4" s="194"/>
    </row>
    <row r="5" spans="1:13" x14ac:dyDescent="0.25">
      <c r="A5" s="203" t="s">
        <v>46</v>
      </c>
      <c r="B5" s="38">
        <v>18455</v>
      </c>
      <c r="C5" s="38">
        <v>9531</v>
      </c>
      <c r="D5" s="38">
        <v>8924</v>
      </c>
      <c r="E5" s="38"/>
      <c r="F5" s="38">
        <v>9382</v>
      </c>
      <c r="H5" s="29">
        <v>50.837171498238966</v>
      </c>
      <c r="I5" s="29">
        <v>52.103661735389785</v>
      </c>
      <c r="J5" s="29">
        <v>49.484536082474229</v>
      </c>
      <c r="K5" s="194"/>
    </row>
    <row r="6" spans="1:13" x14ac:dyDescent="0.25">
      <c r="A6" s="204" t="s">
        <v>16</v>
      </c>
      <c r="B6" s="39">
        <v>7860</v>
      </c>
      <c r="C6" s="39">
        <v>4242</v>
      </c>
      <c r="D6" s="39">
        <v>3618</v>
      </c>
      <c r="E6" s="39"/>
      <c r="F6" s="39">
        <v>3726</v>
      </c>
      <c r="H6" s="26">
        <v>47.404580152671755</v>
      </c>
      <c r="I6" s="26">
        <v>49.387081565299383</v>
      </c>
      <c r="J6" s="26">
        <v>45.080154781647316</v>
      </c>
      <c r="K6" s="194"/>
    </row>
    <row r="7" spans="1:13" ht="15.75" thickBot="1" x14ac:dyDescent="0.3">
      <c r="A7" s="201" t="s">
        <v>269</v>
      </c>
      <c r="B7" s="41">
        <v>10595</v>
      </c>
      <c r="C7" s="41">
        <v>5289</v>
      </c>
      <c r="D7" s="41">
        <v>5306</v>
      </c>
      <c r="E7" s="41"/>
      <c r="F7" s="41">
        <v>5656</v>
      </c>
      <c r="G7" s="273"/>
      <c r="H7" s="64">
        <v>53.383671543180746</v>
      </c>
      <c r="I7" s="64">
        <v>54.282473057288719</v>
      </c>
      <c r="J7" s="64">
        <v>52.48774971730117</v>
      </c>
    </row>
    <row r="8" spans="1:13" x14ac:dyDescent="0.25">
      <c r="A8" s="519" t="s">
        <v>28</v>
      </c>
      <c r="B8" s="519"/>
      <c r="C8" s="519"/>
      <c r="M8" s="198"/>
    </row>
    <row r="9" spans="1:13" x14ac:dyDescent="0.25">
      <c r="L9" s="196"/>
      <c r="M9" s="198"/>
    </row>
    <row r="10" spans="1:13" x14ac:dyDescent="0.25">
      <c r="M10" s="198"/>
    </row>
    <row r="11" spans="1:13" x14ac:dyDescent="0.25">
      <c r="A11" s="47" t="s">
        <v>357</v>
      </c>
      <c r="B11" s="392"/>
      <c r="C11" s="392"/>
      <c r="D11" s="392"/>
      <c r="E11" s="392"/>
      <c r="F11" s="392"/>
      <c r="G11" s="392"/>
      <c r="H11" s="392"/>
      <c r="I11" s="392"/>
      <c r="J11" s="392"/>
      <c r="K11" s="389"/>
      <c r="M11" s="198"/>
    </row>
    <row r="12" spans="1:13" ht="15.75" thickBot="1" x14ac:dyDescent="0.3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03"/>
      <c r="M12" s="198"/>
    </row>
    <row r="13" spans="1:13" x14ac:dyDescent="0.25">
      <c r="A13" s="401" t="s">
        <v>0</v>
      </c>
      <c r="B13" s="521" t="s">
        <v>26</v>
      </c>
      <c r="C13" s="521"/>
      <c r="D13" s="521"/>
      <c r="E13" s="521"/>
      <c r="F13" s="521"/>
      <c r="G13" s="387"/>
      <c r="H13" s="521" t="s">
        <v>275</v>
      </c>
      <c r="I13" s="521"/>
      <c r="J13" s="521"/>
      <c r="K13" s="387"/>
      <c r="M13" s="198"/>
    </row>
    <row r="14" spans="1:13" x14ac:dyDescent="0.25">
      <c r="A14" s="49"/>
      <c r="B14" s="225" t="s">
        <v>17</v>
      </c>
      <c r="C14" s="51" t="s">
        <v>30</v>
      </c>
      <c r="D14" s="51" t="s">
        <v>29</v>
      </c>
      <c r="E14" s="51"/>
      <c r="F14" s="51" t="s">
        <v>111</v>
      </c>
      <c r="G14" s="51"/>
      <c r="H14" s="51" t="s">
        <v>30</v>
      </c>
      <c r="I14" s="51" t="s">
        <v>29</v>
      </c>
      <c r="J14" s="51" t="s">
        <v>111</v>
      </c>
      <c r="K14" s="98"/>
    </row>
    <row r="15" spans="1:13" x14ac:dyDescent="0.25">
      <c r="A15" s="401" t="s">
        <v>1</v>
      </c>
      <c r="B15" s="43">
        <v>286</v>
      </c>
      <c r="C15" s="39">
        <v>198</v>
      </c>
      <c r="D15" s="39">
        <v>73</v>
      </c>
      <c r="E15" s="39"/>
      <c r="F15" s="39">
        <v>15</v>
      </c>
      <c r="G15" s="401"/>
      <c r="H15" s="26">
        <v>69.230769230769226</v>
      </c>
      <c r="I15" s="26">
        <v>25.524475524475527</v>
      </c>
      <c r="J15" s="26">
        <v>5.244755244755245</v>
      </c>
      <c r="K15" s="215"/>
    </row>
    <row r="16" spans="1:13" x14ac:dyDescent="0.25">
      <c r="A16" s="401" t="s">
        <v>2</v>
      </c>
      <c r="B16" s="43">
        <v>303</v>
      </c>
      <c r="C16" s="39">
        <v>174</v>
      </c>
      <c r="D16" s="39">
        <v>102</v>
      </c>
      <c r="E16" s="39"/>
      <c r="F16" s="39">
        <v>27</v>
      </c>
      <c r="G16" s="401"/>
      <c r="H16" s="26">
        <v>57.42574257425742</v>
      </c>
      <c r="I16" s="26">
        <v>33.663366336633665</v>
      </c>
      <c r="J16" s="26">
        <v>8.9108910891089099</v>
      </c>
      <c r="K16" s="215"/>
    </row>
    <row r="17" spans="1:13" x14ac:dyDescent="0.25">
      <c r="A17" s="401" t="s">
        <v>3</v>
      </c>
      <c r="B17" s="43">
        <v>817</v>
      </c>
      <c r="C17" s="39">
        <v>467</v>
      </c>
      <c r="D17" s="39">
        <v>275</v>
      </c>
      <c r="E17" s="39"/>
      <c r="F17" s="39">
        <v>75</v>
      </c>
      <c r="G17" s="401"/>
      <c r="H17" s="26">
        <v>57.16034271725826</v>
      </c>
      <c r="I17" s="26">
        <v>33.659730722154222</v>
      </c>
      <c r="J17" s="26">
        <v>9.1799265605875142</v>
      </c>
      <c r="K17" s="215"/>
    </row>
    <row r="18" spans="1:13" x14ac:dyDescent="0.25">
      <c r="A18" s="401" t="s">
        <v>4</v>
      </c>
      <c r="B18" s="43">
        <v>244</v>
      </c>
      <c r="C18" s="39">
        <v>152</v>
      </c>
      <c r="D18" s="39">
        <v>81</v>
      </c>
      <c r="E18" s="39"/>
      <c r="F18" s="39">
        <v>11</v>
      </c>
      <c r="G18" s="401"/>
      <c r="H18" s="26">
        <v>62.295081967213115</v>
      </c>
      <c r="I18" s="26">
        <v>33.196721311475407</v>
      </c>
      <c r="J18" s="26">
        <v>4.5081967213114753</v>
      </c>
      <c r="K18" s="215"/>
    </row>
    <row r="19" spans="1:13" x14ac:dyDescent="0.25">
      <c r="A19" s="401" t="s">
        <v>5</v>
      </c>
      <c r="B19" s="43">
        <v>177</v>
      </c>
      <c r="C19" s="39">
        <v>109</v>
      </c>
      <c r="D19" s="39">
        <v>58</v>
      </c>
      <c r="E19" s="39"/>
      <c r="F19" s="39">
        <v>10</v>
      </c>
      <c r="G19" s="401"/>
      <c r="H19" s="26">
        <v>61.581920903954803</v>
      </c>
      <c r="I19" s="26">
        <v>32.7683615819209</v>
      </c>
      <c r="J19" s="26">
        <v>5.6497175141242941</v>
      </c>
      <c r="K19" s="215"/>
      <c r="M19" s="198"/>
    </row>
    <row r="20" spans="1:13" ht="15" customHeight="1" x14ac:dyDescent="0.25">
      <c r="A20" s="401" t="s">
        <v>6</v>
      </c>
      <c r="B20" s="43">
        <v>439</v>
      </c>
      <c r="C20" s="39">
        <v>222</v>
      </c>
      <c r="D20" s="39">
        <v>173</v>
      </c>
      <c r="E20" s="39"/>
      <c r="F20" s="39">
        <v>44</v>
      </c>
      <c r="G20" s="401"/>
      <c r="H20" s="26">
        <v>50.569476082004563</v>
      </c>
      <c r="I20" s="26">
        <v>39.407744874715263</v>
      </c>
      <c r="J20" s="26">
        <v>10.022779043280181</v>
      </c>
      <c r="K20" s="215"/>
      <c r="M20" s="198"/>
    </row>
    <row r="21" spans="1:13" ht="15" customHeight="1" x14ac:dyDescent="0.25">
      <c r="A21" s="401" t="s">
        <v>7</v>
      </c>
      <c r="B21" s="43">
        <v>1096</v>
      </c>
      <c r="C21" s="39">
        <v>740</v>
      </c>
      <c r="D21" s="39">
        <v>258</v>
      </c>
      <c r="E21" s="39"/>
      <c r="F21" s="39">
        <v>98</v>
      </c>
      <c r="G21" s="401"/>
      <c r="H21" s="26">
        <v>67.518248175182478</v>
      </c>
      <c r="I21" s="26">
        <v>23.540145985401459</v>
      </c>
      <c r="J21" s="26">
        <v>8.9416058394160594</v>
      </c>
      <c r="K21" s="215"/>
      <c r="M21" s="198"/>
    </row>
    <row r="22" spans="1:13" x14ac:dyDescent="0.25">
      <c r="A22" s="401" t="s">
        <v>8</v>
      </c>
      <c r="B22" s="43">
        <v>241</v>
      </c>
      <c r="C22" s="39">
        <v>218</v>
      </c>
      <c r="D22" s="39">
        <v>16</v>
      </c>
      <c r="E22" s="39"/>
      <c r="F22" s="39">
        <v>7</v>
      </c>
      <c r="G22" s="401"/>
      <c r="H22" s="26">
        <v>90.456431535269715</v>
      </c>
      <c r="I22" s="26">
        <v>6.6390041493775938</v>
      </c>
      <c r="J22" s="26">
        <v>2.904564315352697</v>
      </c>
      <c r="K22" s="215"/>
      <c r="M22" s="198"/>
    </row>
    <row r="23" spans="1:13" x14ac:dyDescent="0.25">
      <c r="A23" s="401" t="s">
        <v>9</v>
      </c>
      <c r="B23" s="43">
        <v>106</v>
      </c>
      <c r="C23" s="39">
        <v>77</v>
      </c>
      <c r="D23" s="39">
        <v>18</v>
      </c>
      <c r="E23" s="39"/>
      <c r="F23" s="39">
        <v>11</v>
      </c>
      <c r="G23" s="401"/>
      <c r="H23" s="26">
        <v>72.641509433962256</v>
      </c>
      <c r="I23" s="26">
        <v>16.981132075471699</v>
      </c>
      <c r="J23" s="26">
        <v>10.377358490566039</v>
      </c>
      <c r="K23" s="215"/>
      <c r="M23" s="198"/>
    </row>
    <row r="24" spans="1:13" ht="15" customHeight="1" x14ac:dyDescent="0.25">
      <c r="A24" s="401" t="s">
        <v>10</v>
      </c>
      <c r="B24" s="43">
        <v>434</v>
      </c>
      <c r="C24" s="39">
        <v>329</v>
      </c>
      <c r="D24" s="39">
        <v>81</v>
      </c>
      <c r="E24" s="39"/>
      <c r="F24" s="39">
        <v>24</v>
      </c>
      <c r="G24" s="401"/>
      <c r="H24" s="26">
        <v>75.806451612903231</v>
      </c>
      <c r="I24" s="26">
        <v>18.663594470046082</v>
      </c>
      <c r="J24" s="26">
        <v>5.5299539170506913</v>
      </c>
      <c r="K24" s="215"/>
      <c r="M24" s="198"/>
    </row>
    <row r="25" spans="1:13" ht="15" customHeight="1" x14ac:dyDescent="0.25">
      <c r="A25" s="401" t="s">
        <v>11</v>
      </c>
      <c r="B25" s="43">
        <v>126</v>
      </c>
      <c r="C25" s="39">
        <v>97</v>
      </c>
      <c r="D25" s="39">
        <v>20</v>
      </c>
      <c r="E25" s="39"/>
      <c r="F25" s="39">
        <v>9</v>
      </c>
      <c r="G25" s="401"/>
      <c r="H25" s="26">
        <v>76.984126984126988</v>
      </c>
      <c r="I25" s="26">
        <v>15.873015873015872</v>
      </c>
      <c r="J25" s="26">
        <v>7.1428571428571423</v>
      </c>
      <c r="K25" s="215"/>
      <c r="M25" s="198"/>
    </row>
    <row r="26" spans="1:13" ht="15" customHeight="1" x14ac:dyDescent="0.25">
      <c r="A26" s="401" t="s">
        <v>12</v>
      </c>
      <c r="B26" s="43">
        <v>636</v>
      </c>
      <c r="C26" s="39">
        <v>402</v>
      </c>
      <c r="D26" s="39">
        <v>196</v>
      </c>
      <c r="E26" s="39"/>
      <c r="F26" s="39">
        <v>38</v>
      </c>
      <c r="G26" s="401"/>
      <c r="H26" s="26">
        <v>63.20754716981132</v>
      </c>
      <c r="I26" s="26">
        <v>30.817610062893081</v>
      </c>
      <c r="J26" s="26">
        <v>5.9748427672955975</v>
      </c>
      <c r="K26" s="215"/>
      <c r="M26" s="198"/>
    </row>
    <row r="27" spans="1:13" x14ac:dyDescent="0.25">
      <c r="A27" s="401" t="s">
        <v>13</v>
      </c>
      <c r="B27" s="43">
        <v>84</v>
      </c>
      <c r="C27" s="39">
        <v>56</v>
      </c>
      <c r="D27" s="39">
        <v>27</v>
      </c>
      <c r="E27" s="39"/>
      <c r="F27" s="39">
        <v>1</v>
      </c>
      <c r="G27" s="401"/>
      <c r="H27" s="26">
        <v>66.666666666666657</v>
      </c>
      <c r="I27" s="26">
        <v>32.142857142857146</v>
      </c>
      <c r="J27" s="26">
        <v>1.1904761904761905</v>
      </c>
      <c r="K27" s="215"/>
      <c r="M27" s="198"/>
    </row>
    <row r="28" spans="1:13" x14ac:dyDescent="0.25">
      <c r="A28" s="401" t="s">
        <v>14</v>
      </c>
      <c r="B28" s="43">
        <v>409</v>
      </c>
      <c r="C28" s="39">
        <v>267</v>
      </c>
      <c r="D28" s="39">
        <v>106</v>
      </c>
      <c r="E28" s="39"/>
      <c r="F28" s="39">
        <v>36</v>
      </c>
      <c r="G28" s="401"/>
      <c r="H28" s="26">
        <v>65.281173594132028</v>
      </c>
      <c r="I28" s="26">
        <v>25.916870415647921</v>
      </c>
      <c r="J28" s="26">
        <v>8.8019559902200495</v>
      </c>
      <c r="K28" s="215"/>
      <c r="M28" s="198"/>
    </row>
    <row r="29" spans="1:13" x14ac:dyDescent="0.25">
      <c r="A29" s="397" t="s">
        <v>15</v>
      </c>
      <c r="B29" s="43">
        <v>195</v>
      </c>
      <c r="C29" s="39">
        <v>134</v>
      </c>
      <c r="D29" s="39">
        <v>59</v>
      </c>
      <c r="E29" s="39"/>
      <c r="F29" s="39">
        <v>2</v>
      </c>
      <c r="G29" s="401"/>
      <c r="H29" s="26">
        <v>68.717948717948715</v>
      </c>
      <c r="I29" s="26">
        <v>30.256410256410255</v>
      </c>
      <c r="J29" s="26">
        <v>1.0256410256410255</v>
      </c>
      <c r="K29" s="215"/>
    </row>
    <row r="30" spans="1:13" x14ac:dyDescent="0.25">
      <c r="A30" s="397" t="s">
        <v>16</v>
      </c>
      <c r="B30" s="43">
        <v>3669</v>
      </c>
      <c r="C30" s="39">
        <v>2854</v>
      </c>
      <c r="D30" s="39">
        <v>306</v>
      </c>
      <c r="E30" s="39"/>
      <c r="F30" s="39">
        <v>509</v>
      </c>
      <c r="G30" s="401"/>
      <c r="H30" s="26">
        <v>77.786862905423831</v>
      </c>
      <c r="I30" s="26">
        <v>8.3401471790678645</v>
      </c>
      <c r="J30" s="26">
        <v>13.872989915508313</v>
      </c>
      <c r="K30" s="215"/>
    </row>
    <row r="31" spans="1:13" ht="21" customHeight="1" x14ac:dyDescent="0.25">
      <c r="A31" s="397" t="s">
        <v>22</v>
      </c>
      <c r="B31" s="43">
        <v>5593</v>
      </c>
      <c r="C31" s="43">
        <v>3642</v>
      </c>
      <c r="D31" s="43">
        <v>1543</v>
      </c>
      <c r="E31" s="43"/>
      <c r="F31" s="43">
        <v>408</v>
      </c>
      <c r="G31" s="43"/>
      <c r="H31" s="26">
        <v>65.11711067405686</v>
      </c>
      <c r="I31" s="26">
        <v>27.588056499195424</v>
      </c>
      <c r="J31" s="26">
        <v>7.2948328267477196</v>
      </c>
      <c r="K31" s="215"/>
    </row>
    <row r="32" spans="1:13" x14ac:dyDescent="0.25">
      <c r="A32" s="397" t="s">
        <v>277</v>
      </c>
      <c r="B32" s="43">
        <v>4437</v>
      </c>
      <c r="C32" s="39">
        <v>2807</v>
      </c>
      <c r="D32" s="39">
        <v>1269</v>
      </c>
      <c r="E32" s="39"/>
      <c r="F32" s="39">
        <v>361</v>
      </c>
      <c r="G32" s="39"/>
      <c r="H32" s="26">
        <v>63.263466306062654</v>
      </c>
      <c r="I32" s="26">
        <v>28.600405679513187</v>
      </c>
      <c r="J32" s="26">
        <v>8.136128014424159</v>
      </c>
      <c r="K32" s="215"/>
      <c r="M32" s="198"/>
    </row>
    <row r="33" spans="1:13" x14ac:dyDescent="0.25">
      <c r="A33" s="397" t="s">
        <v>44</v>
      </c>
      <c r="B33" s="43">
        <v>1156</v>
      </c>
      <c r="C33" s="39">
        <v>835</v>
      </c>
      <c r="D33" s="39">
        <v>274</v>
      </c>
      <c r="E33" s="39"/>
      <c r="F33" s="39">
        <v>47</v>
      </c>
      <c r="G33" s="39"/>
      <c r="H33" s="26">
        <v>72.231833910034609</v>
      </c>
      <c r="I33" s="26">
        <v>23.702422145328718</v>
      </c>
      <c r="J33" s="26">
        <v>4.0657439446366777</v>
      </c>
      <c r="K33" s="215"/>
      <c r="M33" s="198"/>
    </row>
    <row r="34" spans="1:13" x14ac:dyDescent="0.25">
      <c r="A34" s="393" t="s">
        <v>452</v>
      </c>
      <c r="B34" s="114">
        <v>81</v>
      </c>
      <c r="C34" s="39">
        <v>49</v>
      </c>
      <c r="D34" s="39">
        <v>9</v>
      </c>
      <c r="F34" s="39">
        <v>23</v>
      </c>
      <c r="H34" s="26">
        <v>60.493827160493829</v>
      </c>
      <c r="I34" s="26">
        <v>11.111111111111111</v>
      </c>
      <c r="J34" s="26">
        <v>28.39506172839506</v>
      </c>
      <c r="K34" s="403"/>
      <c r="M34" s="306"/>
    </row>
    <row r="35" spans="1:13" ht="15.75" thickBot="1" x14ac:dyDescent="0.3">
      <c r="A35" s="44" t="s">
        <v>46</v>
      </c>
      <c r="B35" s="45">
        <v>9343</v>
      </c>
      <c r="C35" s="45">
        <v>6545</v>
      </c>
      <c r="D35" s="45">
        <v>1858</v>
      </c>
      <c r="E35" s="45"/>
      <c r="F35" s="45">
        <v>940</v>
      </c>
      <c r="G35" s="44"/>
      <c r="H35" s="58">
        <v>70.052445681258703</v>
      </c>
      <c r="I35" s="58">
        <v>19.886546077277107</v>
      </c>
      <c r="J35" s="58">
        <v>10.061008241464197</v>
      </c>
      <c r="K35" s="395"/>
      <c r="M35" s="306"/>
    </row>
    <row r="36" spans="1:13" x14ac:dyDescent="0.25">
      <c r="A36" s="395" t="s">
        <v>470</v>
      </c>
      <c r="B36" s="395"/>
      <c r="C36" s="395"/>
      <c r="D36" s="395"/>
      <c r="E36" s="395"/>
      <c r="F36" s="395"/>
      <c r="G36" s="395"/>
      <c r="H36" s="395"/>
      <c r="I36" s="395"/>
      <c r="J36" s="395"/>
      <c r="M36" s="306"/>
    </row>
    <row r="37" spans="1:13" x14ac:dyDescent="0.25">
      <c r="A37" s="307" t="s">
        <v>488</v>
      </c>
      <c r="K37" s="396"/>
      <c r="M37" s="306"/>
    </row>
    <row r="38" spans="1:13" x14ac:dyDescent="0.25">
      <c r="A38" s="396" t="s">
        <v>471</v>
      </c>
      <c r="B38" s="396"/>
      <c r="C38" s="396"/>
      <c r="D38" s="396"/>
      <c r="E38" s="396"/>
      <c r="F38" s="396"/>
      <c r="G38" s="396"/>
      <c r="H38" s="396"/>
      <c r="I38" s="396"/>
      <c r="J38" s="396"/>
      <c r="M38" s="306"/>
    </row>
    <row r="39" spans="1:13" x14ac:dyDescent="0.25">
      <c r="B39" s="424"/>
      <c r="C39" s="424"/>
      <c r="D39" s="424"/>
      <c r="E39" s="424"/>
      <c r="F39" s="424"/>
      <c r="M39" s="306"/>
    </row>
    <row r="40" spans="1:13" x14ac:dyDescent="0.25">
      <c r="M40" s="306"/>
    </row>
    <row r="41" spans="1:13" x14ac:dyDescent="0.25">
      <c r="A41" s="394" t="s">
        <v>358</v>
      </c>
      <c r="B41" s="394"/>
      <c r="C41" s="394"/>
      <c r="D41" s="394"/>
      <c r="E41" s="394"/>
      <c r="F41" s="394"/>
      <c r="G41" s="394"/>
      <c r="H41" s="392"/>
      <c r="I41" s="392"/>
      <c r="M41" s="306"/>
    </row>
    <row r="42" spans="1:13" ht="15.75" thickBot="1" x14ac:dyDescent="0.3">
      <c r="A42" s="44"/>
      <c r="B42" s="44"/>
      <c r="C42" s="44"/>
      <c r="D42" s="44"/>
      <c r="E42" s="44"/>
      <c r="F42" s="44"/>
      <c r="G42" s="398"/>
      <c r="H42" s="390"/>
      <c r="I42" s="390"/>
      <c r="M42" s="306"/>
    </row>
    <row r="43" spans="1:13" x14ac:dyDescent="0.25">
      <c r="A43" s="360" t="s">
        <v>36</v>
      </c>
      <c r="B43" s="360"/>
      <c r="C43" s="360"/>
      <c r="D43" s="91" t="s">
        <v>386</v>
      </c>
      <c r="E43" s="96"/>
      <c r="F43" s="366" t="s">
        <v>26</v>
      </c>
      <c r="G43" s="386"/>
      <c r="H43" s="386" t="s">
        <v>275</v>
      </c>
      <c r="I43" s="96"/>
      <c r="J43" s="272"/>
      <c r="M43" s="306"/>
    </row>
    <row r="44" spans="1:13" x14ac:dyDescent="0.25">
      <c r="A44" s="400" t="s">
        <v>573</v>
      </c>
      <c r="B44" s="392"/>
      <c r="C44" s="405"/>
      <c r="D44" s="400" t="s">
        <v>30</v>
      </c>
      <c r="E44" s="392"/>
      <c r="F44" s="93">
        <v>5753</v>
      </c>
      <c r="G44" s="93"/>
      <c r="H44" s="29">
        <v>61.568921232876718</v>
      </c>
      <c r="I44" s="338" t="s">
        <v>282</v>
      </c>
      <c r="J44" s="272"/>
      <c r="M44" s="306"/>
    </row>
    <row r="45" spans="1:13" x14ac:dyDescent="0.25">
      <c r="A45" s="401" t="s">
        <v>574</v>
      </c>
      <c r="B45" s="401"/>
      <c r="C45" s="401"/>
      <c r="D45" s="401" t="s">
        <v>29</v>
      </c>
      <c r="E45" s="392"/>
      <c r="F45" s="43">
        <v>790</v>
      </c>
      <c r="G45" s="43"/>
      <c r="H45" s="59">
        <v>8.4546232876712324</v>
      </c>
      <c r="I45" s="26"/>
      <c r="J45" s="272"/>
      <c r="M45" s="306"/>
    </row>
    <row r="46" spans="1:13" x14ac:dyDescent="0.25">
      <c r="A46" s="401" t="s">
        <v>575</v>
      </c>
      <c r="B46" s="401"/>
      <c r="C46" s="401"/>
      <c r="D46" s="401" t="s">
        <v>29</v>
      </c>
      <c r="E46" s="392"/>
      <c r="F46" s="43">
        <v>606</v>
      </c>
      <c r="G46" s="43"/>
      <c r="H46" s="59">
        <v>6.4854452054794525</v>
      </c>
      <c r="I46" s="26"/>
      <c r="J46" s="272"/>
      <c r="M46" s="306"/>
    </row>
    <row r="47" spans="1:13" x14ac:dyDescent="0.25">
      <c r="A47" s="401" t="s">
        <v>576</v>
      </c>
      <c r="B47" s="401"/>
      <c r="C47" s="397"/>
      <c r="D47" s="401" t="s">
        <v>111</v>
      </c>
      <c r="E47" s="392"/>
      <c r="F47" s="43">
        <v>536</v>
      </c>
      <c r="G47" s="43"/>
      <c r="H47" s="59">
        <v>5.7363013698630141</v>
      </c>
      <c r="I47" s="26"/>
      <c r="J47" s="272"/>
      <c r="M47" s="307"/>
    </row>
    <row r="48" spans="1:13" x14ac:dyDescent="0.25">
      <c r="A48" s="401" t="s">
        <v>577</v>
      </c>
      <c r="B48" s="401"/>
      <c r="C48" s="397"/>
      <c r="D48" s="401" t="s">
        <v>30</v>
      </c>
      <c r="E48" s="392"/>
      <c r="F48" s="43">
        <v>409</v>
      </c>
      <c r="G48" s="43"/>
      <c r="H48" s="59">
        <v>4.377140410958904</v>
      </c>
      <c r="I48" s="26"/>
      <c r="J48" s="272"/>
      <c r="M48" s="307"/>
    </row>
    <row r="49" spans="1:13" x14ac:dyDescent="0.25">
      <c r="A49" s="401" t="s">
        <v>578</v>
      </c>
      <c r="B49" s="401"/>
      <c r="C49" s="401"/>
      <c r="D49" s="401" t="s">
        <v>29</v>
      </c>
      <c r="E49" s="392"/>
      <c r="F49" s="43">
        <v>316</v>
      </c>
      <c r="G49" s="43"/>
      <c r="H49" s="59">
        <v>3.3818493150684934</v>
      </c>
      <c r="I49" s="26"/>
      <c r="J49" s="272"/>
      <c r="M49" s="306"/>
    </row>
    <row r="50" spans="1:13" x14ac:dyDescent="0.25">
      <c r="A50" s="401" t="s">
        <v>579</v>
      </c>
      <c r="B50" s="401"/>
      <c r="C50" s="397"/>
      <c r="D50" s="401" t="s">
        <v>30</v>
      </c>
      <c r="E50" s="392"/>
      <c r="F50" s="43">
        <v>289</v>
      </c>
      <c r="G50" s="43"/>
      <c r="H50" s="59">
        <v>3.0928938356164384</v>
      </c>
      <c r="I50" s="26"/>
      <c r="J50" s="272"/>
    </row>
    <row r="51" spans="1:13" x14ac:dyDescent="0.25">
      <c r="A51" s="401" t="s">
        <v>580</v>
      </c>
      <c r="B51" s="392"/>
      <c r="C51" s="397"/>
      <c r="D51" s="401" t="s">
        <v>111</v>
      </c>
      <c r="E51" s="392"/>
      <c r="F51" s="114">
        <v>231</v>
      </c>
      <c r="G51" s="114"/>
      <c r="H51" s="59">
        <v>2.4721746575342469</v>
      </c>
      <c r="I51" s="392"/>
      <c r="J51" s="272"/>
    </row>
    <row r="52" spans="1:13" x14ac:dyDescent="0.25">
      <c r="A52" s="401" t="s">
        <v>581</v>
      </c>
      <c r="B52" s="392"/>
      <c r="C52" s="401"/>
      <c r="D52" s="401" t="s">
        <v>29</v>
      </c>
      <c r="E52" s="392"/>
      <c r="F52" s="114">
        <v>146</v>
      </c>
      <c r="G52" s="114"/>
      <c r="H52" s="59">
        <v>1.5625</v>
      </c>
      <c r="I52" s="392"/>
      <c r="J52" s="272"/>
    </row>
    <row r="53" spans="1:13" x14ac:dyDescent="0.25">
      <c r="A53" s="401" t="s">
        <v>582</v>
      </c>
      <c r="B53" s="401"/>
      <c r="C53" s="397"/>
      <c r="D53" s="401" t="s">
        <v>111</v>
      </c>
      <c r="E53" s="392"/>
      <c r="F53" s="114">
        <v>111</v>
      </c>
      <c r="G53" s="114"/>
      <c r="H53" s="59">
        <v>1.1879280821917808</v>
      </c>
      <c r="I53" s="392"/>
      <c r="J53" s="272"/>
    </row>
    <row r="54" spans="1:13" ht="15" customHeight="1" x14ac:dyDescent="0.25">
      <c r="A54" s="401" t="s">
        <v>583</v>
      </c>
      <c r="B54" s="401"/>
      <c r="C54" s="397"/>
      <c r="D54" s="401" t="s">
        <v>30</v>
      </c>
      <c r="E54" s="392"/>
      <c r="F54" s="114">
        <v>95</v>
      </c>
      <c r="G54" s="114"/>
      <c r="H54" s="59">
        <v>1.016695205479452</v>
      </c>
      <c r="I54" s="392"/>
      <c r="J54" s="272"/>
    </row>
    <row r="55" spans="1:13" x14ac:dyDescent="0.25">
      <c r="A55" s="401" t="s">
        <v>584</v>
      </c>
      <c r="B55" s="401"/>
      <c r="C55" s="397"/>
      <c r="D55" s="401" t="s">
        <v>111</v>
      </c>
      <c r="E55" s="392"/>
      <c r="F55" s="114">
        <v>62</v>
      </c>
      <c r="G55" s="114"/>
      <c r="H55" s="59">
        <v>0.66352739726027399</v>
      </c>
      <c r="I55" s="392"/>
      <c r="J55" s="272"/>
    </row>
    <row r="56" spans="1:13" ht="15.75" thickBot="1" x14ac:dyDescent="0.3">
      <c r="A56" s="44" t="s">
        <v>283</v>
      </c>
      <c r="B56" s="57"/>
      <c r="C56" s="57"/>
      <c r="D56" s="390"/>
      <c r="E56" s="390"/>
      <c r="F56" s="45">
        <v>9344</v>
      </c>
      <c r="G56" s="45"/>
      <c r="H56" s="58">
        <v>99.999999999999986</v>
      </c>
      <c r="I56" s="58"/>
      <c r="J56" s="272"/>
    </row>
    <row r="57" spans="1:13" x14ac:dyDescent="0.25">
      <c r="A57" s="322" t="s">
        <v>425</v>
      </c>
      <c r="B57" s="392"/>
      <c r="C57" s="392"/>
      <c r="D57" s="392"/>
      <c r="E57" s="392"/>
      <c r="F57" s="392"/>
      <c r="G57" s="392"/>
      <c r="H57" s="392"/>
      <c r="I57" s="389"/>
      <c r="J57" s="272"/>
    </row>
    <row r="58" spans="1:13" x14ac:dyDescent="0.25">
      <c r="A58" s="396" t="s">
        <v>489</v>
      </c>
      <c r="B58" s="392"/>
      <c r="C58" s="392"/>
      <c r="D58" s="392"/>
      <c r="E58" s="392"/>
      <c r="F58" s="392"/>
      <c r="G58" s="392"/>
      <c r="H58" s="392"/>
      <c r="I58" s="392"/>
      <c r="J58" s="272"/>
    </row>
    <row r="59" spans="1:13" x14ac:dyDescent="0.25">
      <c r="A59" s="307" t="s">
        <v>424</v>
      </c>
      <c r="B59" s="307"/>
      <c r="C59" s="307"/>
      <c r="D59" s="307"/>
      <c r="E59" s="307"/>
      <c r="F59" s="307"/>
      <c r="G59" s="307"/>
      <c r="H59" s="307"/>
      <c r="I59" s="307"/>
      <c r="K59" s="307"/>
    </row>
    <row r="63" spans="1:13" ht="15" customHeight="1" x14ac:dyDescent="0.25"/>
    <row r="79" spans="1:4" x14ac:dyDescent="0.25">
      <c r="A79" s="540" t="s">
        <v>28</v>
      </c>
      <c r="B79" s="540"/>
      <c r="C79" s="540"/>
      <c r="D79" s="540"/>
    </row>
    <row r="80" spans="1:4" ht="15" customHeight="1" x14ac:dyDescent="0.25"/>
    <row r="81" spans="1:8" ht="15" customHeight="1" x14ac:dyDescent="0.25"/>
    <row r="84" spans="1:8" ht="15" customHeight="1" x14ac:dyDescent="0.25"/>
    <row r="85" spans="1:8" ht="15" customHeight="1" x14ac:dyDescent="0.25"/>
    <row r="86" spans="1:8" ht="15" customHeight="1" x14ac:dyDescent="0.25"/>
    <row r="92" spans="1:8" x14ac:dyDescent="0.25">
      <c r="A92" s="430" t="s">
        <v>490</v>
      </c>
      <c r="B92" s="430"/>
      <c r="C92" s="430"/>
      <c r="D92" s="430"/>
      <c r="E92" s="430"/>
      <c r="F92" s="430"/>
      <c r="G92" s="430"/>
      <c r="H92" s="430"/>
    </row>
    <row r="93" spans="1:8" x14ac:dyDescent="0.25">
      <c r="A93" s="519" t="s">
        <v>455</v>
      </c>
      <c r="B93" s="519"/>
      <c r="C93" s="519"/>
      <c r="D93" s="519"/>
      <c r="E93" s="519"/>
      <c r="F93" s="519"/>
      <c r="G93" s="198"/>
      <c r="H93" s="198"/>
    </row>
  </sheetData>
  <mergeCells count="7">
    <mergeCell ref="A79:D79"/>
    <mergeCell ref="H3:J3"/>
    <mergeCell ref="A93:F93"/>
    <mergeCell ref="B3:D3"/>
    <mergeCell ref="A8:C8"/>
    <mergeCell ref="B13:F13"/>
    <mergeCell ref="H13:J13"/>
  </mergeCells>
  <dataValidations count="1">
    <dataValidation type="list" allowBlank="1" showInputMessage="1" showErrorMessage="1" errorTitle="Fel värde" error="Fel värde" prompt="1=Invald_x000a_0= Ej invald" sqref="C30" xr:uid="{00000000-0002-0000-1F00-000000000000}">
      <formula1>#REF!</formula1>
    </dataValidation>
  </dataValidations>
  <pageMargins left="0.11811023622047245" right="0.11811023622047245" top="0.15748031496062992" bottom="0.15748031496062992" header="0.31496062992125984" footer="0.31496062992125984"/>
  <pageSetup paperSize="9" scale="85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108"/>
  <sheetViews>
    <sheetView showGridLines="0" topLeftCell="A16" zoomScaleNormal="100" workbookViewId="0">
      <selection activeCell="L8" sqref="L8"/>
    </sheetView>
  </sheetViews>
  <sheetFormatPr defaultRowHeight="15" x14ac:dyDescent="0.25"/>
  <cols>
    <col min="1" max="1" width="15.28515625" style="197" customWidth="1"/>
    <col min="2" max="2" width="9.140625" style="197" customWidth="1"/>
    <col min="3" max="3" width="10.28515625" style="197" customWidth="1"/>
    <col min="4" max="4" width="11.5703125" style="197" customWidth="1"/>
    <col min="5" max="5" width="0.85546875" style="249" customWidth="1"/>
    <col min="6" max="6" width="9" style="197" customWidth="1"/>
    <col min="7" max="7" width="0.85546875" style="197" customWidth="1"/>
    <col min="8" max="8" width="10.140625" style="197" customWidth="1"/>
    <col min="9" max="9" width="11.7109375" style="197" customWidth="1"/>
    <col min="10" max="11" width="9.140625" style="197" customWidth="1"/>
  </cols>
  <sheetData>
    <row r="1" spans="1:11" x14ac:dyDescent="0.25">
      <c r="A1" s="47" t="s">
        <v>359</v>
      </c>
      <c r="B1" s="47"/>
      <c r="C1" s="47"/>
      <c r="D1" s="47"/>
      <c r="E1" s="47"/>
      <c r="F1" s="47"/>
      <c r="G1" s="47"/>
      <c r="H1" s="47"/>
      <c r="I1" s="47"/>
      <c r="J1" s="47"/>
    </row>
    <row r="2" spans="1:11" ht="15.75" thickBot="1" x14ac:dyDescent="0.3">
      <c r="A2" s="195"/>
      <c r="B2" s="195"/>
      <c r="C2" s="202"/>
      <c r="D2" s="195"/>
      <c r="E2" s="247"/>
      <c r="F2" s="195"/>
      <c r="G2" s="195"/>
      <c r="H2" s="195"/>
      <c r="I2" s="195"/>
      <c r="J2" s="194"/>
      <c r="K2" s="194"/>
    </row>
    <row r="3" spans="1:11" ht="15" customHeight="1" x14ac:dyDescent="0.25">
      <c r="A3" s="204"/>
      <c r="B3" s="518" t="s">
        <v>19</v>
      </c>
      <c r="C3" s="518"/>
      <c r="D3" s="518"/>
      <c r="E3" s="245"/>
      <c r="F3" s="207" t="s">
        <v>20</v>
      </c>
      <c r="H3" s="521" t="s">
        <v>274</v>
      </c>
      <c r="I3" s="521"/>
      <c r="J3" s="521"/>
      <c r="K3" s="206"/>
    </row>
    <row r="4" spans="1:11" x14ac:dyDescent="0.25">
      <c r="A4" s="199"/>
      <c r="B4" s="200" t="s">
        <v>17</v>
      </c>
      <c r="C4" s="200" t="s">
        <v>270</v>
      </c>
      <c r="D4" s="200" t="s">
        <v>271</v>
      </c>
      <c r="E4" s="244"/>
      <c r="F4" s="200"/>
      <c r="H4" s="200" t="s">
        <v>17</v>
      </c>
      <c r="I4" s="200" t="s">
        <v>270</v>
      </c>
      <c r="J4" s="200" t="s">
        <v>271</v>
      </c>
      <c r="K4" s="194"/>
    </row>
    <row r="5" spans="1:11" x14ac:dyDescent="0.25">
      <c r="A5" s="203" t="s">
        <v>46</v>
      </c>
      <c r="B5" s="38">
        <v>18938</v>
      </c>
      <c r="C5" s="38">
        <v>9758</v>
      </c>
      <c r="D5" s="38">
        <v>9180</v>
      </c>
      <c r="E5" s="38"/>
      <c r="F5" s="38">
        <v>9874</v>
      </c>
      <c r="H5" s="29">
        <v>52.138557397824478</v>
      </c>
      <c r="I5" s="29">
        <v>54.457880713260906</v>
      </c>
      <c r="J5" s="29">
        <v>49.673202614379086</v>
      </c>
      <c r="K5" s="194"/>
    </row>
    <row r="6" spans="1:11" x14ac:dyDescent="0.25">
      <c r="A6" s="204" t="s">
        <v>16</v>
      </c>
      <c r="B6" s="39">
        <v>8005</v>
      </c>
      <c r="C6" s="39">
        <v>4304</v>
      </c>
      <c r="D6" s="39">
        <v>3701</v>
      </c>
      <c r="E6" s="39"/>
      <c r="F6" s="39">
        <v>4114</v>
      </c>
      <c r="H6" s="26">
        <v>51.392879450343528</v>
      </c>
      <c r="I6" s="26">
        <v>53.554832713754649</v>
      </c>
      <c r="J6" s="26">
        <v>48.878681437449337</v>
      </c>
      <c r="K6" s="194"/>
    </row>
    <row r="7" spans="1:11" ht="15.75" thickBot="1" x14ac:dyDescent="0.3">
      <c r="A7" s="201" t="s">
        <v>269</v>
      </c>
      <c r="B7" s="41">
        <v>10933</v>
      </c>
      <c r="C7" s="41">
        <v>5454</v>
      </c>
      <c r="D7" s="41">
        <v>5479</v>
      </c>
      <c r="E7" s="41"/>
      <c r="F7" s="41">
        <v>5760</v>
      </c>
      <c r="G7" s="195"/>
      <c r="H7" s="64">
        <v>52.684533065032468</v>
      </c>
      <c r="I7" s="64">
        <v>55.170517051705168</v>
      </c>
      <c r="J7" s="64">
        <v>50.209892316116076</v>
      </c>
    </row>
    <row r="8" spans="1:11" x14ac:dyDescent="0.25">
      <c r="A8" s="519" t="s">
        <v>23</v>
      </c>
      <c r="B8" s="519"/>
      <c r="C8" s="519"/>
    </row>
    <row r="11" spans="1:11" x14ac:dyDescent="0.25">
      <c r="A11" s="47" t="s">
        <v>390</v>
      </c>
      <c r="B11" s="392"/>
      <c r="C11" s="392"/>
      <c r="D11" s="392"/>
      <c r="E11" s="392"/>
      <c r="F11" s="392"/>
      <c r="G11" s="392"/>
      <c r="H11" s="392"/>
      <c r="I11" s="392"/>
      <c r="J11" s="392"/>
      <c r="K11" s="389"/>
    </row>
    <row r="12" spans="1:11" ht="15.75" thickBot="1" x14ac:dyDescent="0.3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03"/>
    </row>
    <row r="13" spans="1:11" x14ac:dyDescent="0.25">
      <c r="A13" s="401" t="s">
        <v>0</v>
      </c>
      <c r="B13" s="521" t="s">
        <v>26</v>
      </c>
      <c r="C13" s="521"/>
      <c r="D13" s="521"/>
      <c r="E13" s="521"/>
      <c r="F13" s="521"/>
      <c r="G13" s="387"/>
      <c r="H13" s="521" t="s">
        <v>275</v>
      </c>
      <c r="I13" s="521"/>
      <c r="J13" s="521"/>
      <c r="K13" s="387"/>
    </row>
    <row r="14" spans="1:11" ht="30" customHeight="1" x14ac:dyDescent="0.25">
      <c r="A14" s="49"/>
      <c r="B14" s="225" t="s">
        <v>17</v>
      </c>
      <c r="C14" s="51" t="s">
        <v>41</v>
      </c>
      <c r="D14" s="51" t="s">
        <v>407</v>
      </c>
      <c r="E14" s="51"/>
      <c r="F14" s="51" t="s">
        <v>111</v>
      </c>
      <c r="G14" s="51"/>
      <c r="H14" s="51" t="s">
        <v>41</v>
      </c>
      <c r="I14" s="51" t="s">
        <v>407</v>
      </c>
      <c r="J14" s="51" t="s">
        <v>111</v>
      </c>
      <c r="K14" s="98"/>
    </row>
    <row r="15" spans="1:11" x14ac:dyDescent="0.25">
      <c r="A15" s="401" t="s">
        <v>1</v>
      </c>
      <c r="B15" s="43">
        <v>265</v>
      </c>
      <c r="C15" s="39">
        <v>180</v>
      </c>
      <c r="D15" s="401">
        <v>65</v>
      </c>
      <c r="E15" s="401"/>
      <c r="F15" s="39">
        <v>20</v>
      </c>
      <c r="G15" s="401"/>
      <c r="H15" s="26">
        <v>67.924528301886795</v>
      </c>
      <c r="I15" s="26">
        <v>24.528301886792452</v>
      </c>
      <c r="J15" s="26">
        <v>7.5471698113207548</v>
      </c>
      <c r="K15" s="215"/>
    </row>
    <row r="16" spans="1:11" ht="15" customHeight="1" x14ac:dyDescent="0.25">
      <c r="A16" s="401" t="s">
        <v>2</v>
      </c>
      <c r="B16" s="43">
        <v>326</v>
      </c>
      <c r="C16" s="39">
        <v>174</v>
      </c>
      <c r="D16" s="401">
        <v>126</v>
      </c>
      <c r="E16" s="401"/>
      <c r="F16" s="39">
        <v>26</v>
      </c>
      <c r="G16" s="401"/>
      <c r="H16" s="26">
        <v>53.374233128834362</v>
      </c>
      <c r="I16" s="26">
        <v>38.650306748466257</v>
      </c>
      <c r="J16" s="26">
        <v>7.9754601226993866</v>
      </c>
      <c r="K16" s="215"/>
    </row>
    <row r="17" spans="1:11" x14ac:dyDescent="0.25">
      <c r="A17" s="401" t="s">
        <v>3</v>
      </c>
      <c r="B17" s="43">
        <v>823</v>
      </c>
      <c r="C17" s="39">
        <v>482</v>
      </c>
      <c r="D17" s="401">
        <v>273</v>
      </c>
      <c r="E17" s="401"/>
      <c r="F17" s="39">
        <v>68</v>
      </c>
      <c r="G17" s="401"/>
      <c r="H17" s="26">
        <v>58.566221142162824</v>
      </c>
      <c r="I17" s="26">
        <v>33.171324422843256</v>
      </c>
      <c r="J17" s="26">
        <v>8.2624544349939253</v>
      </c>
      <c r="K17" s="215"/>
    </row>
    <row r="18" spans="1:11" x14ac:dyDescent="0.25">
      <c r="A18" s="401" t="s">
        <v>4</v>
      </c>
      <c r="B18" s="43">
        <v>246</v>
      </c>
      <c r="C18" s="39">
        <v>147</v>
      </c>
      <c r="D18" s="401">
        <v>80</v>
      </c>
      <c r="E18" s="401"/>
      <c r="F18" s="39">
        <v>19</v>
      </c>
      <c r="G18" s="401"/>
      <c r="H18" s="26">
        <v>59.756097560975604</v>
      </c>
      <c r="I18" s="26">
        <v>32.520325203252028</v>
      </c>
      <c r="J18" s="26">
        <v>7.7235772357723578</v>
      </c>
      <c r="K18" s="215"/>
    </row>
    <row r="19" spans="1:11" x14ac:dyDescent="0.25">
      <c r="A19" s="401" t="s">
        <v>5</v>
      </c>
      <c r="B19" s="43">
        <v>167</v>
      </c>
      <c r="C19" s="39">
        <v>86</v>
      </c>
      <c r="D19" s="401">
        <v>67</v>
      </c>
      <c r="E19" s="401"/>
      <c r="F19" s="39">
        <v>14</v>
      </c>
      <c r="G19" s="401"/>
      <c r="H19" s="26">
        <v>51.49700598802395</v>
      </c>
      <c r="I19" s="26">
        <v>40.119760479041915</v>
      </c>
      <c r="J19" s="26">
        <v>8.3832335329341312</v>
      </c>
      <c r="K19" s="215"/>
    </row>
    <row r="20" spans="1:11" ht="15" customHeight="1" x14ac:dyDescent="0.25">
      <c r="A20" s="401" t="s">
        <v>6</v>
      </c>
      <c r="B20" s="43">
        <v>453</v>
      </c>
      <c r="C20" s="39">
        <v>204</v>
      </c>
      <c r="D20" s="401">
        <v>199</v>
      </c>
      <c r="E20" s="401"/>
      <c r="F20" s="39">
        <v>50</v>
      </c>
      <c r="G20" s="401"/>
      <c r="H20" s="26">
        <v>45.033112582781456</v>
      </c>
      <c r="I20" s="26">
        <v>43.929359823399558</v>
      </c>
      <c r="J20" s="26">
        <v>11.037527593818984</v>
      </c>
      <c r="K20" s="215"/>
    </row>
    <row r="21" spans="1:11" ht="15" customHeight="1" x14ac:dyDescent="0.25">
      <c r="A21" s="401" t="s">
        <v>7</v>
      </c>
      <c r="B21" s="43">
        <v>1171</v>
      </c>
      <c r="C21" s="39">
        <v>617</v>
      </c>
      <c r="D21" s="401">
        <v>453</v>
      </c>
      <c r="E21" s="401"/>
      <c r="F21" s="39">
        <v>101</v>
      </c>
      <c r="G21" s="401"/>
      <c r="H21" s="26">
        <v>52.690008539709652</v>
      </c>
      <c r="I21" s="26">
        <v>38.684884713919729</v>
      </c>
      <c r="J21" s="26">
        <v>8.6251067463706246</v>
      </c>
      <c r="K21" s="215"/>
    </row>
    <row r="22" spans="1:11" x14ac:dyDescent="0.25">
      <c r="A22" s="401" t="s">
        <v>8</v>
      </c>
      <c r="B22" s="43">
        <v>231</v>
      </c>
      <c r="C22" s="39">
        <v>186</v>
      </c>
      <c r="D22" s="401">
        <v>37</v>
      </c>
      <c r="E22" s="401"/>
      <c r="F22" s="39">
        <v>8</v>
      </c>
      <c r="G22" s="401"/>
      <c r="H22" s="26">
        <v>80.519480519480524</v>
      </c>
      <c r="I22" s="26">
        <v>16.017316017316016</v>
      </c>
      <c r="J22" s="26">
        <v>3.4632034632034632</v>
      </c>
      <c r="K22" s="215"/>
    </row>
    <row r="23" spans="1:11" x14ac:dyDescent="0.25">
      <c r="A23" s="401" t="s">
        <v>9</v>
      </c>
      <c r="B23" s="43">
        <v>107</v>
      </c>
      <c r="C23" s="39">
        <v>85</v>
      </c>
      <c r="D23" s="401">
        <v>16</v>
      </c>
      <c r="E23" s="401"/>
      <c r="F23" s="39">
        <v>6</v>
      </c>
      <c r="G23" s="401"/>
      <c r="H23" s="26">
        <v>79.43925233644859</v>
      </c>
      <c r="I23" s="26">
        <v>14.953271028037381</v>
      </c>
      <c r="J23" s="26">
        <v>5.6074766355140184</v>
      </c>
      <c r="K23" s="215"/>
    </row>
    <row r="24" spans="1:11" ht="15" customHeight="1" x14ac:dyDescent="0.25">
      <c r="A24" s="401" t="s">
        <v>10</v>
      </c>
      <c r="B24" s="43">
        <v>505</v>
      </c>
      <c r="C24" s="39">
        <v>320</v>
      </c>
      <c r="D24" s="401">
        <v>147</v>
      </c>
      <c r="E24" s="401"/>
      <c r="F24" s="39">
        <v>38</v>
      </c>
      <c r="G24" s="401"/>
      <c r="H24" s="26">
        <v>63.366336633663366</v>
      </c>
      <c r="I24" s="26">
        <v>29.108910891089106</v>
      </c>
      <c r="J24" s="26">
        <v>7.5247524752475243</v>
      </c>
      <c r="K24" s="215"/>
    </row>
    <row r="25" spans="1:11" ht="15" customHeight="1" x14ac:dyDescent="0.25">
      <c r="A25" s="401" t="s">
        <v>11</v>
      </c>
      <c r="B25" s="43">
        <v>136</v>
      </c>
      <c r="C25" s="39">
        <v>83</v>
      </c>
      <c r="D25" s="401">
        <v>45</v>
      </c>
      <c r="E25" s="401"/>
      <c r="F25" s="39">
        <v>8</v>
      </c>
      <c r="G25" s="401"/>
      <c r="H25" s="26">
        <v>61.029411764705884</v>
      </c>
      <c r="I25" s="26">
        <v>33.088235294117645</v>
      </c>
      <c r="J25" s="26">
        <v>5.8823529411764701</v>
      </c>
      <c r="K25" s="215"/>
    </row>
    <row r="26" spans="1:11" ht="15" customHeight="1" x14ac:dyDescent="0.25">
      <c r="A26" s="401" t="s">
        <v>12</v>
      </c>
      <c r="B26" s="43">
        <v>664</v>
      </c>
      <c r="C26" s="39">
        <v>350</v>
      </c>
      <c r="D26" s="401">
        <v>280</v>
      </c>
      <c r="E26" s="401"/>
      <c r="F26" s="39">
        <v>34</v>
      </c>
      <c r="G26" s="401"/>
      <c r="H26" s="26">
        <v>52.710843373493979</v>
      </c>
      <c r="I26" s="26">
        <v>42.168674698795186</v>
      </c>
      <c r="J26" s="26">
        <v>5.1204819277108431</v>
      </c>
      <c r="K26" s="215"/>
    </row>
    <row r="27" spans="1:11" x14ac:dyDescent="0.25">
      <c r="A27" s="401" t="s">
        <v>13</v>
      </c>
      <c r="B27" s="43">
        <v>71</v>
      </c>
      <c r="C27" s="39">
        <v>48</v>
      </c>
      <c r="D27" s="401">
        <v>22</v>
      </c>
      <c r="E27" s="401"/>
      <c r="F27" s="39">
        <v>1</v>
      </c>
      <c r="G27" s="401"/>
      <c r="H27" s="26">
        <v>67.605633802816897</v>
      </c>
      <c r="I27" s="26">
        <v>30.985915492957744</v>
      </c>
      <c r="J27" s="26">
        <v>1.4084507042253522</v>
      </c>
      <c r="K27" s="215"/>
    </row>
    <row r="28" spans="1:11" x14ac:dyDescent="0.25">
      <c r="A28" s="401" t="s">
        <v>14</v>
      </c>
      <c r="B28" s="43">
        <v>368</v>
      </c>
      <c r="C28" s="39">
        <v>220</v>
      </c>
      <c r="D28" s="401">
        <v>128</v>
      </c>
      <c r="E28" s="401"/>
      <c r="F28" s="39">
        <v>20</v>
      </c>
      <c r="G28" s="401"/>
      <c r="H28" s="26">
        <v>59.782608695652172</v>
      </c>
      <c r="I28" s="26">
        <v>34.782608695652172</v>
      </c>
      <c r="J28" s="26">
        <v>5.4347826086956523</v>
      </c>
      <c r="K28" s="215"/>
    </row>
    <row r="29" spans="1:11" x14ac:dyDescent="0.25">
      <c r="A29" s="397" t="s">
        <v>15</v>
      </c>
      <c r="B29" s="43">
        <v>192</v>
      </c>
      <c r="C29" s="39">
        <v>94</v>
      </c>
      <c r="D29" s="401">
        <v>93</v>
      </c>
      <c r="E29" s="401"/>
      <c r="F29" s="39">
        <v>5</v>
      </c>
      <c r="G29" s="401"/>
      <c r="H29" s="26">
        <v>48.958333333333329</v>
      </c>
      <c r="I29" s="26">
        <v>48.4375</v>
      </c>
      <c r="J29" s="26">
        <v>2.604166666666667</v>
      </c>
      <c r="K29" s="215"/>
    </row>
    <row r="30" spans="1:11" x14ac:dyDescent="0.25">
      <c r="A30" s="397" t="s">
        <v>16</v>
      </c>
      <c r="B30" s="43">
        <v>4074</v>
      </c>
      <c r="C30" s="39">
        <v>2708</v>
      </c>
      <c r="D30" s="401">
        <v>892</v>
      </c>
      <c r="E30" s="401"/>
      <c r="F30" s="39">
        <v>474</v>
      </c>
      <c r="G30" s="401"/>
      <c r="H30" s="26">
        <v>66.470299459990173</v>
      </c>
      <c r="I30" s="26">
        <v>21.894943544428081</v>
      </c>
      <c r="J30" s="26">
        <v>11.634756995581737</v>
      </c>
      <c r="K30" s="215"/>
    </row>
    <row r="31" spans="1:11" ht="21" customHeight="1" x14ac:dyDescent="0.25">
      <c r="A31" s="397" t="s">
        <v>22</v>
      </c>
      <c r="B31" s="43">
        <v>5725</v>
      </c>
      <c r="C31" s="43">
        <v>3276</v>
      </c>
      <c r="D31" s="43">
        <v>2031</v>
      </c>
      <c r="E31" s="43"/>
      <c r="F31" s="43">
        <v>418</v>
      </c>
      <c r="G31" s="43"/>
      <c r="H31" s="26">
        <v>57.222707423580786</v>
      </c>
      <c r="I31" s="26">
        <v>35.475982532751097</v>
      </c>
      <c r="J31" s="26">
        <v>7.3013100436681215</v>
      </c>
      <c r="K31" s="215"/>
    </row>
    <row r="32" spans="1:11" x14ac:dyDescent="0.25">
      <c r="A32" s="397" t="s">
        <v>277</v>
      </c>
      <c r="B32" s="43">
        <v>4613</v>
      </c>
      <c r="C32" s="39">
        <v>2536</v>
      </c>
      <c r="D32" s="39">
        <v>1718</v>
      </c>
      <c r="E32" s="39"/>
      <c r="F32" s="39">
        <v>359</v>
      </c>
      <c r="G32" s="39"/>
      <c r="H32" s="26">
        <v>54.975070453067417</v>
      </c>
      <c r="I32" s="26">
        <v>37.242575330587471</v>
      </c>
      <c r="J32" s="26">
        <v>7.7823542163451123</v>
      </c>
      <c r="K32" s="215"/>
    </row>
    <row r="33" spans="1:11" x14ac:dyDescent="0.25">
      <c r="A33" s="397" t="s">
        <v>44</v>
      </c>
      <c r="B33" s="43">
        <v>1112</v>
      </c>
      <c r="C33" s="39">
        <v>740</v>
      </c>
      <c r="D33" s="39">
        <v>313</v>
      </c>
      <c r="E33" s="39"/>
      <c r="F33" s="39">
        <v>59</v>
      </c>
      <c r="G33" s="39"/>
      <c r="H33" s="26">
        <v>66.546762589928051</v>
      </c>
      <c r="I33" s="26">
        <v>28.147482014388491</v>
      </c>
      <c r="J33" s="26">
        <v>5.3057553956834536</v>
      </c>
      <c r="K33" s="215"/>
    </row>
    <row r="34" spans="1:11" ht="15.75" thickBot="1" x14ac:dyDescent="0.3">
      <c r="A34" s="44" t="s">
        <v>46</v>
      </c>
      <c r="B34" s="45">
        <v>9799</v>
      </c>
      <c r="C34" s="45">
        <v>5984</v>
      </c>
      <c r="D34" s="45">
        <v>2923</v>
      </c>
      <c r="E34" s="45"/>
      <c r="F34" s="45">
        <v>892</v>
      </c>
      <c r="G34" s="44"/>
      <c r="H34" s="58">
        <v>61.067455862843147</v>
      </c>
      <c r="I34" s="58">
        <v>29.829574446372082</v>
      </c>
      <c r="J34" s="58">
        <v>9.1029696907847732</v>
      </c>
      <c r="K34" s="403"/>
    </row>
    <row r="35" spans="1:11" x14ac:dyDescent="0.25">
      <c r="A35" s="396" t="s">
        <v>458</v>
      </c>
      <c r="B35" s="392"/>
      <c r="C35" s="392"/>
      <c r="D35" s="392"/>
      <c r="E35" s="392"/>
      <c r="F35" s="392"/>
      <c r="G35" s="392"/>
      <c r="H35" s="392"/>
      <c r="I35" s="392"/>
      <c r="J35" s="392"/>
      <c r="K35" s="392"/>
    </row>
    <row r="36" spans="1:11" x14ac:dyDescent="0.25">
      <c r="A36" s="294" t="s">
        <v>491</v>
      </c>
    </row>
    <row r="37" spans="1:11" x14ac:dyDescent="0.25">
      <c r="A37" s="396" t="s">
        <v>362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6"/>
    </row>
    <row r="40" spans="1:11" x14ac:dyDescent="0.25">
      <c r="A40" s="394" t="s">
        <v>384</v>
      </c>
      <c r="B40" s="394"/>
      <c r="C40" s="394"/>
      <c r="D40" s="394"/>
      <c r="E40" s="394"/>
      <c r="F40" s="394"/>
      <c r="G40" s="394"/>
      <c r="H40" s="392"/>
      <c r="I40" s="392"/>
      <c r="J40" s="392"/>
      <c r="K40" s="392"/>
    </row>
    <row r="41" spans="1:11" ht="15.75" thickBot="1" x14ac:dyDescent="0.3">
      <c r="A41" s="44"/>
      <c r="B41" s="44"/>
      <c r="C41" s="44"/>
      <c r="D41" s="44"/>
      <c r="E41" s="44"/>
      <c r="F41" s="44"/>
      <c r="G41" s="398"/>
      <c r="H41" s="390"/>
      <c r="I41" s="390"/>
      <c r="J41" s="392"/>
      <c r="K41" s="392"/>
    </row>
    <row r="42" spans="1:11" x14ac:dyDescent="0.25">
      <c r="A42" s="360" t="s">
        <v>36</v>
      </c>
      <c r="B42" s="360"/>
      <c r="C42" s="56"/>
      <c r="D42" s="91" t="s">
        <v>360</v>
      </c>
      <c r="E42" s="96"/>
      <c r="F42" s="96"/>
      <c r="G42" s="366"/>
      <c r="H42" s="366" t="s">
        <v>26</v>
      </c>
      <c r="I42" s="366" t="s">
        <v>275</v>
      </c>
      <c r="J42" s="96"/>
      <c r="K42" s="392"/>
    </row>
    <row r="43" spans="1:11" x14ac:dyDescent="0.25">
      <c r="A43" s="405" t="s">
        <v>566</v>
      </c>
      <c r="B43" s="405"/>
      <c r="C43" s="405"/>
      <c r="D43" s="400" t="s">
        <v>25</v>
      </c>
      <c r="E43" s="392"/>
      <c r="F43" s="392"/>
      <c r="G43" s="93"/>
      <c r="H43" s="93">
        <v>5155</v>
      </c>
      <c r="I43" s="29">
        <v>52.607408919277475</v>
      </c>
      <c r="J43" s="403" t="s">
        <v>282</v>
      </c>
      <c r="K43" s="392"/>
    </row>
    <row r="44" spans="1:11" x14ac:dyDescent="0.25">
      <c r="A44" s="401" t="s">
        <v>585</v>
      </c>
      <c r="B44" s="401"/>
      <c r="C44" s="401"/>
      <c r="D44" s="401" t="s">
        <v>407</v>
      </c>
      <c r="E44" s="392"/>
      <c r="F44" s="392"/>
      <c r="G44" s="43"/>
      <c r="H44" s="43">
        <v>1516</v>
      </c>
      <c r="I44" s="26">
        <v>15.470966425145424</v>
      </c>
      <c r="J44" s="389"/>
      <c r="K44" s="392"/>
    </row>
    <row r="45" spans="1:11" x14ac:dyDescent="0.25">
      <c r="A45" s="401" t="s">
        <v>586</v>
      </c>
      <c r="B45" s="401"/>
      <c r="C45" s="401"/>
      <c r="D45" s="401" t="s">
        <v>407</v>
      </c>
      <c r="E45" s="392"/>
      <c r="F45" s="392"/>
      <c r="G45" s="43"/>
      <c r="H45" s="43">
        <v>1156</v>
      </c>
      <c r="I45" s="26">
        <v>11.797122155321972</v>
      </c>
      <c r="J45" s="389"/>
      <c r="K45" s="392"/>
    </row>
    <row r="46" spans="1:11" x14ac:dyDescent="0.25">
      <c r="A46" s="401" t="s">
        <v>576</v>
      </c>
      <c r="B46" s="401"/>
      <c r="C46" s="401"/>
      <c r="D46" s="401" t="s">
        <v>111</v>
      </c>
      <c r="E46" s="392"/>
      <c r="F46" s="392"/>
      <c r="G46" s="43"/>
      <c r="H46" s="43">
        <v>656</v>
      </c>
      <c r="I46" s="26">
        <v>6.6945606694560666</v>
      </c>
      <c r="J46" s="389"/>
      <c r="K46" s="392"/>
    </row>
    <row r="47" spans="1:11" x14ac:dyDescent="0.25">
      <c r="A47" s="401" t="s">
        <v>587</v>
      </c>
      <c r="B47" s="401"/>
      <c r="C47" s="401"/>
      <c r="D47" s="401" t="s">
        <v>25</v>
      </c>
      <c r="E47" s="392"/>
      <c r="F47" s="392"/>
      <c r="G47" s="43"/>
      <c r="H47" s="43">
        <v>350</v>
      </c>
      <c r="I47" s="26">
        <v>3.5717930401061331</v>
      </c>
      <c r="J47" s="389"/>
      <c r="K47" s="392"/>
    </row>
    <row r="48" spans="1:11" x14ac:dyDescent="0.25">
      <c r="A48" s="401" t="s">
        <v>588</v>
      </c>
      <c r="B48" s="401"/>
      <c r="C48" s="401"/>
      <c r="D48" s="401" t="s">
        <v>25</v>
      </c>
      <c r="E48" s="392"/>
      <c r="F48" s="392"/>
      <c r="G48" s="43"/>
      <c r="H48" s="43">
        <v>268</v>
      </c>
      <c r="I48" s="26">
        <v>2.7349729564241252</v>
      </c>
      <c r="J48" s="389"/>
      <c r="K48" s="392"/>
    </row>
    <row r="49" spans="1:11" x14ac:dyDescent="0.25">
      <c r="A49" s="401" t="s">
        <v>589</v>
      </c>
      <c r="B49" s="401"/>
      <c r="C49" s="401"/>
      <c r="D49" s="401" t="s">
        <v>111</v>
      </c>
      <c r="E49" s="392"/>
      <c r="F49" s="392"/>
      <c r="G49" s="43"/>
      <c r="H49" s="43">
        <v>236</v>
      </c>
      <c r="I49" s="26">
        <v>2.408409021328707</v>
      </c>
      <c r="J49" s="389"/>
      <c r="K49" s="392"/>
    </row>
    <row r="50" spans="1:11" x14ac:dyDescent="0.25">
      <c r="A50" s="401" t="s">
        <v>590</v>
      </c>
      <c r="B50" s="401"/>
      <c r="C50" s="401"/>
      <c r="D50" s="401" t="s">
        <v>25</v>
      </c>
      <c r="E50" s="392"/>
      <c r="F50" s="392"/>
      <c r="G50" s="114"/>
      <c r="H50" s="114">
        <v>211</v>
      </c>
      <c r="I50" s="26">
        <v>2.1532809470354115</v>
      </c>
      <c r="J50" s="392"/>
      <c r="K50" s="392"/>
    </row>
    <row r="51" spans="1:11" x14ac:dyDescent="0.25">
      <c r="A51" s="401" t="s">
        <v>591</v>
      </c>
      <c r="B51" s="401"/>
      <c r="C51" s="401"/>
      <c r="D51" s="401" t="s">
        <v>407</v>
      </c>
      <c r="E51" s="392"/>
      <c r="F51" s="392"/>
      <c r="G51" s="114"/>
      <c r="H51" s="114">
        <v>160</v>
      </c>
      <c r="I51" s="26">
        <v>1.6328196754770894</v>
      </c>
      <c r="J51" s="392"/>
      <c r="K51" s="392"/>
    </row>
    <row r="52" spans="1:11" ht="15" customHeight="1" x14ac:dyDescent="0.25">
      <c r="A52" s="401" t="s">
        <v>592</v>
      </c>
      <c r="B52" s="401"/>
      <c r="C52" s="401"/>
      <c r="D52" s="401" t="s">
        <v>407</v>
      </c>
      <c r="E52" s="392"/>
      <c r="F52" s="392"/>
      <c r="G52" s="114"/>
      <c r="H52" s="114">
        <v>91</v>
      </c>
      <c r="I52" s="26">
        <v>0.92866619042759457</v>
      </c>
      <c r="J52" s="392"/>
      <c r="K52" s="392"/>
    </row>
    <row r="53" spans="1:11" ht="15.75" thickBot="1" x14ac:dyDescent="0.3">
      <c r="A53" s="44" t="s">
        <v>283</v>
      </c>
      <c r="B53" s="57"/>
      <c r="C53" s="57"/>
      <c r="D53" s="390"/>
      <c r="E53" s="390"/>
      <c r="F53" s="390"/>
      <c r="G53" s="45"/>
      <c r="H53" s="45">
        <v>9799</v>
      </c>
      <c r="I53" s="58">
        <v>100</v>
      </c>
      <c r="J53" s="390"/>
      <c r="K53" s="392"/>
    </row>
    <row r="54" spans="1:11" x14ac:dyDescent="0.25">
      <c r="A54" s="396" t="s">
        <v>453</v>
      </c>
      <c r="B54" s="392"/>
      <c r="C54" s="392"/>
      <c r="D54" s="392"/>
      <c r="E54" s="392"/>
      <c r="F54" s="392"/>
      <c r="G54" s="392"/>
      <c r="H54" s="389"/>
      <c r="I54" s="389"/>
      <c r="J54" s="392"/>
      <c r="K54" s="392"/>
    </row>
    <row r="55" spans="1:11" x14ac:dyDescent="0.25">
      <c r="A55" s="396" t="s">
        <v>491</v>
      </c>
      <c r="B55" s="392"/>
      <c r="C55" s="392"/>
      <c r="D55" s="392"/>
      <c r="E55" s="392"/>
      <c r="F55" s="392"/>
      <c r="G55" s="392"/>
      <c r="H55" s="392"/>
      <c r="I55" s="392"/>
      <c r="J55" s="392"/>
      <c r="K55" s="392"/>
    </row>
    <row r="56" spans="1:11" x14ac:dyDescent="0.25">
      <c r="A56" s="462" t="s">
        <v>423</v>
      </c>
      <c r="B56" s="462"/>
      <c r="C56" s="462"/>
      <c r="D56" s="462"/>
      <c r="E56" s="462"/>
      <c r="F56" s="462"/>
      <c r="G56" s="462"/>
      <c r="H56" s="462"/>
      <c r="I56" s="462"/>
      <c r="J56" s="462"/>
      <c r="K56" s="462"/>
    </row>
    <row r="69" spans="1:3" ht="21" customHeight="1" x14ac:dyDescent="0.25"/>
    <row r="70" spans="1:3" ht="21" customHeight="1" x14ac:dyDescent="0.25"/>
    <row r="73" spans="1:3" ht="15" customHeight="1" x14ac:dyDescent="0.25"/>
    <row r="77" spans="1:3" x14ac:dyDescent="0.25">
      <c r="A77" s="540" t="s">
        <v>23</v>
      </c>
      <c r="B77" s="540"/>
      <c r="C77" s="540"/>
    </row>
    <row r="80" spans="1:3" ht="15" customHeight="1" x14ac:dyDescent="0.25"/>
    <row r="90" spans="1:4" x14ac:dyDescent="0.25">
      <c r="A90" s="307" t="s">
        <v>454</v>
      </c>
      <c r="D90" s="198"/>
    </row>
    <row r="91" spans="1:4" x14ac:dyDescent="0.25">
      <c r="A91" s="307" t="s">
        <v>492</v>
      </c>
    </row>
    <row r="92" spans="1:4" x14ac:dyDescent="0.25">
      <c r="A92" s="519" t="s">
        <v>23</v>
      </c>
      <c r="B92" s="519"/>
      <c r="C92" s="519"/>
      <c r="D92" s="519"/>
    </row>
    <row r="97" spans="1:1" ht="15" customHeight="1" x14ac:dyDescent="0.25"/>
    <row r="98" spans="1:1" ht="15" customHeight="1" x14ac:dyDescent="0.25"/>
    <row r="101" spans="1:1" ht="15" customHeight="1" x14ac:dyDescent="0.25"/>
    <row r="102" spans="1:1" ht="15" customHeight="1" x14ac:dyDescent="0.25"/>
    <row r="103" spans="1:1" ht="15" customHeight="1" x14ac:dyDescent="0.25"/>
    <row r="105" spans="1:1" x14ac:dyDescent="0.25">
      <c r="A105" s="307" t="s">
        <v>423</v>
      </c>
    </row>
    <row r="108" spans="1:1" ht="15" customHeight="1" x14ac:dyDescent="0.25"/>
  </sheetData>
  <mergeCells count="7">
    <mergeCell ref="A92:D92"/>
    <mergeCell ref="B13:F13"/>
    <mergeCell ref="H13:J13"/>
    <mergeCell ref="B3:D3"/>
    <mergeCell ref="A8:C8"/>
    <mergeCell ref="A77:C77"/>
    <mergeCell ref="H3:J3"/>
  </mergeCells>
  <pageMargins left="0.11811023622047245" right="0.11811023622047245" top="0.15748031496062992" bottom="0.15748031496062992" header="0.31496062992125984" footer="0.31496062992125984"/>
  <pageSetup paperSize="9" scale="85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103"/>
  <sheetViews>
    <sheetView showGridLines="0" topLeftCell="A4" zoomScaleNormal="100" workbookViewId="0">
      <selection activeCell="L8" sqref="L8"/>
    </sheetView>
  </sheetViews>
  <sheetFormatPr defaultRowHeight="15" x14ac:dyDescent="0.25"/>
  <cols>
    <col min="1" max="1" width="15.42578125" style="292" customWidth="1"/>
    <col min="2" max="2" width="9.28515625" style="292" customWidth="1"/>
    <col min="3" max="3" width="9.5703125" style="292" customWidth="1"/>
    <col min="4" max="4" width="10.85546875" style="292" customWidth="1"/>
    <col min="5" max="5" width="0.85546875" style="292" customWidth="1"/>
    <col min="6" max="6" width="9.140625" style="292" customWidth="1"/>
    <col min="7" max="7" width="0.7109375" style="292" customWidth="1"/>
    <col min="8" max="8" width="9.7109375" style="292" customWidth="1"/>
    <col min="9" max="9" width="10.85546875" style="292" customWidth="1"/>
    <col min="10" max="10" width="9.140625" style="292" customWidth="1"/>
    <col min="11" max="11" width="9.140625" style="392" customWidth="1"/>
  </cols>
  <sheetData>
    <row r="1" spans="1:11" x14ac:dyDescent="0.25">
      <c r="A1" s="47" t="s">
        <v>388</v>
      </c>
      <c r="B1" s="47"/>
      <c r="C1" s="47"/>
      <c r="D1" s="47"/>
      <c r="E1" s="47"/>
      <c r="F1" s="47"/>
      <c r="G1" s="47"/>
      <c r="H1" s="47"/>
      <c r="I1" s="47"/>
      <c r="J1" s="47"/>
      <c r="K1" s="394"/>
    </row>
    <row r="2" spans="1:11" ht="6" customHeight="1" thickBot="1" x14ac:dyDescent="0.3">
      <c r="A2" s="291"/>
      <c r="B2" s="291"/>
      <c r="C2" s="297"/>
      <c r="D2" s="291"/>
      <c r="E2" s="291"/>
      <c r="F2" s="291"/>
      <c r="G2" s="291"/>
      <c r="H2" s="291"/>
      <c r="I2" s="291"/>
      <c r="J2" s="290"/>
      <c r="K2" s="389"/>
    </row>
    <row r="3" spans="1:11" ht="15" customHeight="1" x14ac:dyDescent="0.25">
      <c r="A3" s="299"/>
      <c r="B3" s="518" t="s">
        <v>19</v>
      </c>
      <c r="C3" s="518"/>
      <c r="D3" s="518"/>
      <c r="E3" s="289"/>
      <c r="F3" s="293" t="s">
        <v>20</v>
      </c>
      <c r="H3" s="521" t="s">
        <v>274</v>
      </c>
      <c r="I3" s="521"/>
      <c r="J3" s="521"/>
      <c r="K3" s="387"/>
    </row>
    <row r="4" spans="1:11" x14ac:dyDescent="0.25">
      <c r="A4" s="295"/>
      <c r="B4" s="288" t="s">
        <v>17</v>
      </c>
      <c r="C4" s="288" t="s">
        <v>270</v>
      </c>
      <c r="D4" s="288" t="s">
        <v>271</v>
      </c>
      <c r="E4" s="288"/>
      <c r="F4" s="288"/>
      <c r="H4" s="288" t="s">
        <v>17</v>
      </c>
      <c r="I4" s="288" t="s">
        <v>270</v>
      </c>
      <c r="J4" s="288" t="s">
        <v>271</v>
      </c>
      <c r="K4" s="356"/>
    </row>
    <row r="5" spans="1:11" x14ac:dyDescent="0.25">
      <c r="A5" s="298" t="s">
        <v>46</v>
      </c>
      <c r="B5" s="38">
        <v>19132</v>
      </c>
      <c r="C5" s="38">
        <v>9868</v>
      </c>
      <c r="D5" s="38">
        <v>9264</v>
      </c>
      <c r="E5" s="38"/>
      <c r="F5" s="38">
        <v>10484</v>
      </c>
      <c r="H5" s="29">
        <v>54.798243780054356</v>
      </c>
      <c r="I5" s="29">
        <v>55.847182813133358</v>
      </c>
      <c r="J5" s="29">
        <v>53.680915371329874</v>
      </c>
      <c r="K5" s="99"/>
    </row>
    <row r="6" spans="1:11" x14ac:dyDescent="0.25">
      <c r="A6" s="299" t="s">
        <v>16</v>
      </c>
      <c r="B6" s="39">
        <v>8025</v>
      </c>
      <c r="C6" s="39">
        <v>4299</v>
      </c>
      <c r="D6" s="39">
        <v>3726</v>
      </c>
      <c r="E6" s="39"/>
      <c r="F6" s="39">
        <v>4287</v>
      </c>
      <c r="H6" s="26">
        <v>53.420560747663551</v>
      </c>
      <c r="I6" s="26">
        <v>54.91974877878576</v>
      </c>
      <c r="J6" s="26">
        <v>51.690821256038646</v>
      </c>
      <c r="K6" s="26"/>
    </row>
    <row r="7" spans="1:11" ht="15.75" thickBot="1" x14ac:dyDescent="0.3">
      <c r="A7" s="296" t="s">
        <v>269</v>
      </c>
      <c r="B7" s="41">
        <v>11107</v>
      </c>
      <c r="C7" s="41">
        <v>5569</v>
      </c>
      <c r="D7" s="41">
        <v>5538</v>
      </c>
      <c r="E7" s="41"/>
      <c r="F7" s="41">
        <v>6197</v>
      </c>
      <c r="G7" s="291"/>
      <c r="H7" s="64">
        <v>55.793643648149818</v>
      </c>
      <c r="I7" s="64">
        <v>56.563117256239906</v>
      </c>
      <c r="J7" s="64">
        <v>55.019862766341646</v>
      </c>
      <c r="K7" s="59"/>
    </row>
    <row r="8" spans="1:11" x14ac:dyDescent="0.25">
      <c r="A8" s="519" t="s">
        <v>389</v>
      </c>
      <c r="B8" s="519"/>
      <c r="C8" s="519"/>
    </row>
    <row r="9" spans="1:11" ht="9.75" customHeight="1" x14ac:dyDescent="0.25"/>
    <row r="10" spans="1:11" ht="9.75" customHeight="1" x14ac:dyDescent="0.25"/>
    <row r="11" spans="1:11" x14ac:dyDescent="0.25">
      <c r="A11" s="47" t="s">
        <v>391</v>
      </c>
      <c r="B11" s="392"/>
      <c r="C11" s="392"/>
      <c r="D11" s="392"/>
      <c r="E11" s="392"/>
      <c r="F11" s="392"/>
      <c r="G11" s="392"/>
      <c r="H11" s="392"/>
      <c r="I11" s="392"/>
      <c r="J11" s="392"/>
    </row>
    <row r="12" spans="1:11" ht="8.25" customHeight="1" thickBot="1" x14ac:dyDescent="0.3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03"/>
    </row>
    <row r="13" spans="1:11" x14ac:dyDescent="0.25">
      <c r="A13" s="401" t="s">
        <v>0</v>
      </c>
      <c r="B13" s="521" t="s">
        <v>26</v>
      </c>
      <c r="C13" s="521"/>
      <c r="D13" s="521"/>
      <c r="E13" s="521"/>
      <c r="F13" s="521"/>
      <c r="G13" s="387"/>
      <c r="H13" s="521" t="s">
        <v>275</v>
      </c>
      <c r="I13" s="521"/>
      <c r="J13" s="521"/>
      <c r="K13" s="387"/>
    </row>
    <row r="14" spans="1:11" ht="27.75" customHeight="1" x14ac:dyDescent="0.25">
      <c r="A14" s="49"/>
      <c r="B14" s="225" t="s">
        <v>17</v>
      </c>
      <c r="C14" s="51" t="s">
        <v>41</v>
      </c>
      <c r="D14" s="51" t="s">
        <v>407</v>
      </c>
      <c r="E14" s="51"/>
      <c r="F14" s="51" t="s">
        <v>111</v>
      </c>
      <c r="G14" s="51"/>
      <c r="H14" s="51" t="s">
        <v>41</v>
      </c>
      <c r="I14" s="51" t="s">
        <v>407</v>
      </c>
      <c r="J14" s="51" t="s">
        <v>111</v>
      </c>
      <c r="K14" s="98"/>
    </row>
    <row r="15" spans="1:11" ht="12" customHeight="1" x14ac:dyDescent="0.25">
      <c r="A15" s="401" t="s">
        <v>1</v>
      </c>
      <c r="B15" s="43">
        <v>269</v>
      </c>
      <c r="C15" s="39">
        <v>191</v>
      </c>
      <c r="D15" s="401">
        <v>63</v>
      </c>
      <c r="E15" s="401"/>
      <c r="F15" s="39">
        <v>15</v>
      </c>
      <c r="G15" s="401"/>
      <c r="H15" s="26">
        <v>71.00371747211895</v>
      </c>
      <c r="I15" s="26">
        <v>23.42007434944238</v>
      </c>
      <c r="J15" s="26">
        <v>5.5762081784386615</v>
      </c>
      <c r="K15" s="26"/>
    </row>
    <row r="16" spans="1:11" ht="12" customHeight="1" x14ac:dyDescent="0.25">
      <c r="A16" s="401" t="s">
        <v>2</v>
      </c>
      <c r="B16" s="43">
        <v>339</v>
      </c>
      <c r="C16" s="39">
        <v>139</v>
      </c>
      <c r="D16" s="401">
        <v>181</v>
      </c>
      <c r="E16" s="401"/>
      <c r="F16" s="39">
        <v>19</v>
      </c>
      <c r="G16" s="401"/>
      <c r="H16" s="26">
        <v>41.002949852507378</v>
      </c>
      <c r="I16" s="26">
        <v>53.392330383480825</v>
      </c>
      <c r="J16" s="26">
        <v>5.6047197640117989</v>
      </c>
      <c r="K16" s="26"/>
    </row>
    <row r="17" spans="1:11" ht="12" customHeight="1" x14ac:dyDescent="0.25">
      <c r="A17" s="401" t="s">
        <v>3</v>
      </c>
      <c r="B17" s="43">
        <v>898</v>
      </c>
      <c r="C17" s="39">
        <v>394</v>
      </c>
      <c r="D17" s="401">
        <v>445</v>
      </c>
      <c r="E17" s="401"/>
      <c r="F17" s="39">
        <v>59</v>
      </c>
      <c r="G17" s="401"/>
      <c r="H17" s="26">
        <v>43.875278396436521</v>
      </c>
      <c r="I17" s="26">
        <v>49.554565701559021</v>
      </c>
      <c r="J17" s="26">
        <v>6.570155902004454</v>
      </c>
      <c r="K17" s="26"/>
    </row>
    <row r="18" spans="1:11" ht="12" customHeight="1" x14ac:dyDescent="0.25">
      <c r="A18" s="401" t="s">
        <v>4</v>
      </c>
      <c r="B18" s="43">
        <v>273</v>
      </c>
      <c r="C18" s="39">
        <v>155</v>
      </c>
      <c r="D18" s="401">
        <v>106</v>
      </c>
      <c r="E18" s="401"/>
      <c r="F18" s="39">
        <v>12</v>
      </c>
      <c r="G18" s="401"/>
      <c r="H18" s="26">
        <v>56.776556776556774</v>
      </c>
      <c r="I18" s="26">
        <v>38.827838827838832</v>
      </c>
      <c r="J18" s="26">
        <v>4.395604395604396</v>
      </c>
      <c r="K18" s="26"/>
    </row>
    <row r="19" spans="1:11" ht="12" customHeight="1" x14ac:dyDescent="0.25">
      <c r="A19" s="401" t="s">
        <v>5</v>
      </c>
      <c r="B19" s="43">
        <v>181</v>
      </c>
      <c r="C19" s="39">
        <v>76</v>
      </c>
      <c r="D19" s="401">
        <v>92</v>
      </c>
      <c r="E19" s="401"/>
      <c r="F19" s="39">
        <v>13</v>
      </c>
      <c r="G19" s="401"/>
      <c r="H19" s="26">
        <v>41.988950276243095</v>
      </c>
      <c r="I19" s="26">
        <v>50.828729281767963</v>
      </c>
      <c r="J19" s="26">
        <v>7.1823204419889501</v>
      </c>
      <c r="K19" s="26"/>
    </row>
    <row r="20" spans="1:11" ht="12" customHeight="1" x14ac:dyDescent="0.25">
      <c r="A20" s="401" t="s">
        <v>6</v>
      </c>
      <c r="B20" s="43">
        <v>511</v>
      </c>
      <c r="C20" s="39">
        <v>210</v>
      </c>
      <c r="D20" s="401">
        <v>263</v>
      </c>
      <c r="E20" s="401"/>
      <c r="F20" s="39">
        <v>38</v>
      </c>
      <c r="G20" s="401"/>
      <c r="H20" s="26">
        <v>41.095890410958901</v>
      </c>
      <c r="I20" s="26">
        <v>51.467710371819962</v>
      </c>
      <c r="J20" s="26">
        <v>7.4363992172211351</v>
      </c>
      <c r="K20" s="26"/>
    </row>
    <row r="21" spans="1:11" ht="12" customHeight="1" x14ac:dyDescent="0.25">
      <c r="A21" s="401" t="s">
        <v>7</v>
      </c>
      <c r="B21" s="43">
        <v>1244</v>
      </c>
      <c r="C21" s="39">
        <v>698</v>
      </c>
      <c r="D21" s="401">
        <v>446</v>
      </c>
      <c r="E21" s="401"/>
      <c r="F21" s="39">
        <v>100</v>
      </c>
      <c r="G21" s="401"/>
      <c r="H21" s="26">
        <v>56.10932475884244</v>
      </c>
      <c r="I21" s="26">
        <v>35.852090032154344</v>
      </c>
      <c r="J21" s="26">
        <v>8.0385852090032159</v>
      </c>
      <c r="K21" s="26"/>
    </row>
    <row r="22" spans="1:11" ht="12" customHeight="1" x14ac:dyDescent="0.25">
      <c r="A22" s="401" t="s">
        <v>8</v>
      </c>
      <c r="B22" s="43">
        <v>205</v>
      </c>
      <c r="C22" s="39">
        <v>159</v>
      </c>
      <c r="D22" s="401">
        <v>32</v>
      </c>
      <c r="E22" s="401"/>
      <c r="F22" s="39">
        <v>14</v>
      </c>
      <c r="G22" s="401"/>
      <c r="H22" s="26">
        <v>77.560975609756099</v>
      </c>
      <c r="I22" s="26">
        <v>15.609756097560975</v>
      </c>
      <c r="J22" s="26">
        <v>6.8292682926829276</v>
      </c>
      <c r="K22" s="26"/>
    </row>
    <row r="23" spans="1:11" ht="12" customHeight="1" x14ac:dyDescent="0.25">
      <c r="A23" s="401" t="s">
        <v>9</v>
      </c>
      <c r="B23" s="43">
        <v>134</v>
      </c>
      <c r="C23" s="39">
        <v>81</v>
      </c>
      <c r="D23" s="401">
        <v>35</v>
      </c>
      <c r="E23" s="401"/>
      <c r="F23" s="39">
        <v>18</v>
      </c>
      <c r="G23" s="401"/>
      <c r="H23" s="26">
        <v>60.447761194029844</v>
      </c>
      <c r="I23" s="26">
        <v>26.119402985074625</v>
      </c>
      <c r="J23" s="26">
        <v>13.432835820895523</v>
      </c>
      <c r="K23" s="26"/>
    </row>
    <row r="24" spans="1:11" ht="12" customHeight="1" x14ac:dyDescent="0.25">
      <c r="A24" s="401" t="s">
        <v>10</v>
      </c>
      <c r="B24" s="43">
        <v>580</v>
      </c>
      <c r="C24" s="39">
        <v>342</v>
      </c>
      <c r="D24" s="401">
        <v>194</v>
      </c>
      <c r="E24" s="401"/>
      <c r="F24" s="39">
        <v>44</v>
      </c>
      <c r="G24" s="401"/>
      <c r="H24" s="26">
        <v>58.965517241379303</v>
      </c>
      <c r="I24" s="26">
        <v>33.448275862068968</v>
      </c>
      <c r="J24" s="26">
        <v>7.5862068965517242</v>
      </c>
      <c r="K24" s="26"/>
    </row>
    <row r="25" spans="1:11" ht="12" customHeight="1" x14ac:dyDescent="0.25">
      <c r="A25" s="401" t="s">
        <v>11</v>
      </c>
      <c r="B25" s="43">
        <v>169</v>
      </c>
      <c r="C25" s="39">
        <v>108</v>
      </c>
      <c r="D25" s="401">
        <v>55</v>
      </c>
      <c r="E25" s="401"/>
      <c r="F25" s="39">
        <v>6</v>
      </c>
      <c r="G25" s="401"/>
      <c r="H25" s="26">
        <v>63.905325443786985</v>
      </c>
      <c r="I25" s="26">
        <v>32.544378698224854</v>
      </c>
      <c r="J25" s="26">
        <v>3.5502958579881656</v>
      </c>
      <c r="K25" s="26"/>
    </row>
    <row r="26" spans="1:11" ht="12" customHeight="1" x14ac:dyDescent="0.25">
      <c r="A26" s="401" t="s">
        <v>12</v>
      </c>
      <c r="B26" s="43">
        <v>669</v>
      </c>
      <c r="C26" s="39">
        <v>334</v>
      </c>
      <c r="D26" s="401">
        <v>296</v>
      </c>
      <c r="E26" s="401"/>
      <c r="F26" s="39">
        <v>39</v>
      </c>
      <c r="G26" s="401"/>
      <c r="H26" s="26">
        <v>49.925261584454411</v>
      </c>
      <c r="I26" s="26">
        <v>44.245142002989532</v>
      </c>
      <c r="J26" s="26">
        <v>5.8295964125560538</v>
      </c>
      <c r="K26" s="26"/>
    </row>
    <row r="27" spans="1:11" ht="12" customHeight="1" x14ac:dyDescent="0.25">
      <c r="A27" s="401" t="s">
        <v>13</v>
      </c>
      <c r="B27" s="43">
        <v>75</v>
      </c>
      <c r="C27" s="39">
        <v>51</v>
      </c>
      <c r="D27" s="401">
        <v>23</v>
      </c>
      <c r="E27" s="401"/>
      <c r="F27" s="39">
        <v>1</v>
      </c>
      <c r="G27" s="401"/>
      <c r="H27" s="26">
        <v>68</v>
      </c>
      <c r="I27" s="26">
        <v>30.666666666666664</v>
      </c>
      <c r="J27" s="26">
        <v>1.3333333333333335</v>
      </c>
      <c r="K27" s="26"/>
    </row>
    <row r="28" spans="1:11" ht="12" customHeight="1" x14ac:dyDescent="0.25">
      <c r="A28" s="401" t="s">
        <v>14</v>
      </c>
      <c r="B28" s="43">
        <v>423</v>
      </c>
      <c r="C28" s="39">
        <v>219</v>
      </c>
      <c r="D28" s="401">
        <v>174</v>
      </c>
      <c r="E28" s="401"/>
      <c r="F28" s="39">
        <v>30</v>
      </c>
      <c r="G28" s="401"/>
      <c r="H28" s="26">
        <v>51.773049645390067</v>
      </c>
      <c r="I28" s="26">
        <v>41.134751773049643</v>
      </c>
      <c r="J28" s="26">
        <v>7.0921985815602842</v>
      </c>
      <c r="K28" s="26"/>
    </row>
    <row r="29" spans="1:11" ht="12" customHeight="1" x14ac:dyDescent="0.25">
      <c r="A29" s="397" t="s">
        <v>15</v>
      </c>
      <c r="B29" s="43">
        <v>201</v>
      </c>
      <c r="C29" s="39">
        <v>104</v>
      </c>
      <c r="D29" s="401">
        <v>87</v>
      </c>
      <c r="E29" s="401"/>
      <c r="F29" s="39">
        <v>10</v>
      </c>
      <c r="G29" s="401"/>
      <c r="H29" s="26">
        <v>51.741293532338304</v>
      </c>
      <c r="I29" s="26">
        <v>43.283582089552233</v>
      </c>
      <c r="J29" s="26">
        <v>4.9751243781094532</v>
      </c>
      <c r="K29" s="26"/>
    </row>
    <row r="30" spans="1:11" ht="12" customHeight="1" x14ac:dyDescent="0.25">
      <c r="A30" s="397" t="s">
        <v>16</v>
      </c>
      <c r="B30" s="43">
        <v>4301</v>
      </c>
      <c r="C30" s="39">
        <v>2609</v>
      </c>
      <c r="D30" s="39">
        <v>1186</v>
      </c>
      <c r="E30" s="401"/>
      <c r="F30" s="39">
        <v>506</v>
      </c>
      <c r="G30" s="401"/>
      <c r="H30" s="26">
        <v>60.660311555452218</v>
      </c>
      <c r="I30" s="26">
        <v>27.57498256219484</v>
      </c>
      <c r="J30" s="26">
        <v>11.76470588235294</v>
      </c>
      <c r="K30" s="26"/>
    </row>
    <row r="31" spans="1:11" ht="16.5" customHeight="1" x14ac:dyDescent="0.25">
      <c r="A31" s="397" t="s">
        <v>22</v>
      </c>
      <c r="B31" s="43">
        <v>6171</v>
      </c>
      <c r="C31" s="43">
        <v>3261</v>
      </c>
      <c r="D31" s="43">
        <v>2492</v>
      </c>
      <c r="E31" s="43"/>
      <c r="F31" s="43">
        <v>418</v>
      </c>
      <c r="G31" s="43"/>
      <c r="H31" s="26">
        <v>52.843947496353913</v>
      </c>
      <c r="I31" s="26">
        <v>40.382433965321667</v>
      </c>
      <c r="J31" s="26">
        <v>6.7736185383244205</v>
      </c>
      <c r="K31" s="26"/>
    </row>
    <row r="32" spans="1:11" ht="12.75" customHeight="1" x14ac:dyDescent="0.25">
      <c r="A32" s="397" t="s">
        <v>277</v>
      </c>
      <c r="B32" s="43">
        <v>5014</v>
      </c>
      <c r="C32" s="39">
        <v>2520</v>
      </c>
      <c r="D32" s="39">
        <v>2146</v>
      </c>
      <c r="E32" s="39"/>
      <c r="F32" s="39">
        <v>348</v>
      </c>
      <c r="G32" s="39"/>
      <c r="H32" s="26">
        <v>50.259274032708412</v>
      </c>
      <c r="I32" s="26">
        <v>42.8001595532509</v>
      </c>
      <c r="J32" s="26">
        <v>6.9405664140406857</v>
      </c>
      <c r="K32" s="26"/>
    </row>
    <row r="33" spans="1:11" ht="12.75" customHeight="1" x14ac:dyDescent="0.25">
      <c r="A33" s="397" t="s">
        <v>44</v>
      </c>
      <c r="B33" s="43">
        <v>1157</v>
      </c>
      <c r="C33" s="39">
        <v>741</v>
      </c>
      <c r="D33" s="39">
        <v>346</v>
      </c>
      <c r="E33" s="39"/>
      <c r="F33" s="39">
        <v>70</v>
      </c>
      <c r="G33" s="39"/>
      <c r="H33" s="26">
        <v>64.044943820224717</v>
      </c>
      <c r="I33" s="26">
        <v>29.904926534140021</v>
      </c>
      <c r="J33" s="26">
        <v>6.0501296456352636</v>
      </c>
      <c r="K33" s="26"/>
    </row>
    <row r="34" spans="1:11" ht="15.75" thickBot="1" x14ac:dyDescent="0.3">
      <c r="A34" s="44" t="s">
        <v>46</v>
      </c>
      <c r="B34" s="45">
        <v>10472</v>
      </c>
      <c r="C34" s="45">
        <v>5870</v>
      </c>
      <c r="D34" s="45">
        <v>3678</v>
      </c>
      <c r="E34" s="45"/>
      <c r="F34" s="45">
        <v>924</v>
      </c>
      <c r="G34" s="44"/>
      <c r="H34" s="58">
        <v>56.054239877769284</v>
      </c>
      <c r="I34" s="58">
        <v>35.122230710466006</v>
      </c>
      <c r="J34" s="58">
        <v>8.8235294117647065</v>
      </c>
      <c r="K34" s="99"/>
    </row>
    <row r="35" spans="1:11" x14ac:dyDescent="0.25">
      <c r="A35" s="396" t="s">
        <v>459</v>
      </c>
      <c r="B35" s="392"/>
      <c r="C35" s="392"/>
      <c r="D35" s="392"/>
      <c r="E35" s="392"/>
      <c r="F35" s="392"/>
      <c r="G35" s="392"/>
      <c r="H35" s="392"/>
      <c r="I35" s="392"/>
      <c r="J35" s="392"/>
    </row>
    <row r="36" spans="1:11" x14ac:dyDescent="0.25">
      <c r="A36" s="519" t="s">
        <v>493</v>
      </c>
      <c r="B36" s="519"/>
      <c r="C36" s="519"/>
      <c r="D36" s="519"/>
      <c r="E36" s="519"/>
      <c r="F36" s="519"/>
      <c r="G36" s="519"/>
      <c r="H36" s="519"/>
      <c r="I36" s="396"/>
      <c r="J36" s="396"/>
      <c r="K36" s="396"/>
    </row>
    <row r="37" spans="1:11" x14ac:dyDescent="0.25">
      <c r="A37" s="396" t="s">
        <v>392</v>
      </c>
      <c r="B37" s="392"/>
      <c r="C37" s="392"/>
      <c r="D37" s="392"/>
      <c r="E37" s="392"/>
      <c r="F37" s="392"/>
      <c r="G37" s="392"/>
      <c r="H37" s="392"/>
      <c r="I37" s="392"/>
      <c r="J37" s="392"/>
    </row>
    <row r="39" spans="1:11" x14ac:dyDescent="0.25">
      <c r="A39" s="406" t="s">
        <v>393</v>
      </c>
      <c r="B39" s="406"/>
      <c r="C39" s="406"/>
      <c r="D39" s="406"/>
      <c r="E39" s="406"/>
      <c r="F39" s="406"/>
      <c r="G39" s="406"/>
      <c r="H39" s="392"/>
      <c r="I39" s="389"/>
      <c r="J39" s="392"/>
    </row>
    <row r="40" spans="1:11" ht="7.5" customHeight="1" thickBot="1" x14ac:dyDescent="0.3">
      <c r="A40" s="44"/>
      <c r="B40" s="44"/>
      <c r="C40" s="44"/>
      <c r="D40" s="44"/>
      <c r="E40" s="44"/>
      <c r="F40" s="44"/>
      <c r="G40" s="398"/>
      <c r="H40" s="390"/>
      <c r="I40" s="389"/>
      <c r="J40" s="392"/>
    </row>
    <row r="41" spans="1:11" x14ac:dyDescent="0.25">
      <c r="A41" s="360" t="s">
        <v>36</v>
      </c>
      <c r="B41" s="360"/>
      <c r="C41" s="360" t="s">
        <v>135</v>
      </c>
      <c r="D41" s="366" t="s">
        <v>26</v>
      </c>
      <c r="E41" s="96"/>
      <c r="F41" s="366" t="s">
        <v>275</v>
      </c>
      <c r="G41" s="366"/>
      <c r="H41" s="96"/>
      <c r="I41" s="389"/>
      <c r="J41" s="392"/>
    </row>
    <row r="42" spans="1:11" ht="12.75" customHeight="1" x14ac:dyDescent="0.25">
      <c r="A42" s="405" t="s">
        <v>593</v>
      </c>
      <c r="B42" s="405"/>
      <c r="C42" s="405" t="s">
        <v>25</v>
      </c>
      <c r="D42" s="38">
        <v>5150</v>
      </c>
      <c r="E42" s="388"/>
      <c r="F42" s="217">
        <v>49.178762414056528</v>
      </c>
      <c r="G42" s="93"/>
      <c r="H42" s="29" t="s">
        <v>282</v>
      </c>
      <c r="I42" s="403"/>
      <c r="J42" s="392"/>
    </row>
    <row r="43" spans="1:11" ht="12.75" customHeight="1" x14ac:dyDescent="0.25">
      <c r="A43" s="401" t="s">
        <v>575</v>
      </c>
      <c r="B43" s="401"/>
      <c r="C43" s="401" t="s">
        <v>29</v>
      </c>
      <c r="D43" s="39">
        <v>2672</v>
      </c>
      <c r="E43" s="392"/>
      <c r="F43" s="216">
        <v>25.515660809778456</v>
      </c>
      <c r="G43" s="43"/>
      <c r="H43" s="26"/>
      <c r="I43" s="389"/>
      <c r="J43" s="392"/>
    </row>
    <row r="44" spans="1:11" ht="12.75" customHeight="1" x14ac:dyDescent="0.25">
      <c r="A44" s="401" t="s">
        <v>576</v>
      </c>
      <c r="B44" s="401"/>
      <c r="C44" s="401" t="s">
        <v>111</v>
      </c>
      <c r="D44" s="39">
        <v>447</v>
      </c>
      <c r="E44" s="392"/>
      <c r="F44" s="216">
        <v>4.2685255920550036</v>
      </c>
      <c r="G44" s="43"/>
      <c r="H44" s="26"/>
      <c r="I44" s="389"/>
      <c r="J44" s="392"/>
    </row>
    <row r="45" spans="1:11" ht="12.75" customHeight="1" x14ac:dyDescent="0.25">
      <c r="A45" s="401" t="s">
        <v>594</v>
      </c>
      <c r="B45" s="401"/>
      <c r="C45" s="401" t="s">
        <v>29</v>
      </c>
      <c r="D45" s="39">
        <v>365</v>
      </c>
      <c r="E45" s="392"/>
      <c r="F45" s="216">
        <v>3.4854851031321616</v>
      </c>
      <c r="G45" s="43"/>
      <c r="H45" s="26"/>
      <c r="I45" s="389"/>
      <c r="J45" s="392"/>
    </row>
    <row r="46" spans="1:11" ht="12.75" customHeight="1" x14ac:dyDescent="0.25">
      <c r="A46" s="397" t="s">
        <v>595</v>
      </c>
      <c r="B46" s="389"/>
      <c r="C46" s="393" t="s">
        <v>420</v>
      </c>
      <c r="D46" s="114">
        <v>329</v>
      </c>
      <c r="E46" s="392"/>
      <c r="F46" s="216">
        <v>3.141711229946524</v>
      </c>
      <c r="G46" s="43"/>
      <c r="H46" s="26"/>
      <c r="I46" s="389"/>
      <c r="J46" s="392"/>
    </row>
    <row r="47" spans="1:11" ht="12.75" customHeight="1" x14ac:dyDescent="0.25">
      <c r="A47" s="397" t="s">
        <v>596</v>
      </c>
      <c r="B47" s="178"/>
      <c r="C47" s="397" t="s">
        <v>42</v>
      </c>
      <c r="D47" s="43">
        <v>312</v>
      </c>
      <c r="E47" s="392"/>
      <c r="F47" s="216">
        <v>2.979373567608862</v>
      </c>
      <c r="G47" s="43"/>
      <c r="H47" s="26"/>
      <c r="I47" s="389"/>
      <c r="J47" s="392"/>
    </row>
    <row r="48" spans="1:11" ht="12.75" customHeight="1" x14ac:dyDescent="0.25">
      <c r="A48" s="401" t="s">
        <v>597</v>
      </c>
      <c r="B48" s="401"/>
      <c r="C48" s="401" t="s">
        <v>111</v>
      </c>
      <c r="D48" s="39">
        <v>300</v>
      </c>
      <c r="E48" s="392"/>
      <c r="F48" s="216">
        <v>2.8647822765469821</v>
      </c>
      <c r="G48" s="43"/>
      <c r="H48" s="26"/>
      <c r="I48" s="389"/>
      <c r="J48" s="392"/>
    </row>
    <row r="49" spans="1:11" ht="12.75" customHeight="1" x14ac:dyDescent="0.25">
      <c r="A49" s="401" t="s">
        <v>598</v>
      </c>
      <c r="B49" s="401"/>
      <c r="C49" s="401" t="s">
        <v>25</v>
      </c>
      <c r="D49" s="39">
        <v>297</v>
      </c>
      <c r="E49" s="392"/>
      <c r="F49" s="216">
        <v>2.8361344537815127</v>
      </c>
      <c r="G49" s="114"/>
      <c r="H49" s="26"/>
      <c r="I49" s="389"/>
      <c r="J49" s="392"/>
    </row>
    <row r="50" spans="1:11" ht="12.75" customHeight="1" x14ac:dyDescent="0.25">
      <c r="A50" s="401" t="s">
        <v>599</v>
      </c>
      <c r="B50" s="401"/>
      <c r="C50" s="401" t="s">
        <v>25</v>
      </c>
      <c r="D50" s="39">
        <v>267</v>
      </c>
      <c r="E50" s="392"/>
      <c r="F50" s="216">
        <v>2.5496562261268143</v>
      </c>
      <c r="G50" s="114"/>
      <c r="H50" s="26"/>
      <c r="I50" s="389"/>
      <c r="J50" s="392"/>
    </row>
    <row r="51" spans="1:11" ht="12.75" customHeight="1" x14ac:dyDescent="0.25">
      <c r="A51" s="401" t="s">
        <v>600</v>
      </c>
      <c r="B51" s="401"/>
      <c r="C51" s="401" t="s">
        <v>25</v>
      </c>
      <c r="D51" s="39">
        <v>156</v>
      </c>
      <c r="E51" s="392"/>
      <c r="F51" s="216">
        <v>1.489686783804431</v>
      </c>
      <c r="G51" s="114"/>
      <c r="H51" s="26"/>
      <c r="I51" s="389"/>
      <c r="J51" s="392"/>
    </row>
    <row r="52" spans="1:11" ht="12.75" customHeight="1" x14ac:dyDescent="0.25">
      <c r="A52" s="397" t="s">
        <v>601</v>
      </c>
      <c r="B52" s="397"/>
      <c r="C52" s="397" t="s">
        <v>111</v>
      </c>
      <c r="D52" s="39">
        <v>91</v>
      </c>
      <c r="E52" s="389"/>
      <c r="F52" s="216">
        <v>0.86898395721925137</v>
      </c>
      <c r="G52" s="93"/>
      <c r="H52" s="99"/>
      <c r="I52" s="389"/>
      <c r="J52" s="392"/>
    </row>
    <row r="53" spans="1:11" ht="12.75" customHeight="1" x14ac:dyDescent="0.25">
      <c r="A53" s="401" t="s">
        <v>602</v>
      </c>
      <c r="B53" s="401"/>
      <c r="C53" s="442" t="s">
        <v>111</v>
      </c>
      <c r="D53" s="39">
        <v>86</v>
      </c>
      <c r="E53" s="389"/>
      <c r="F53" s="216">
        <v>0.82123758594346818</v>
      </c>
      <c r="G53" s="389"/>
      <c r="H53" s="389"/>
      <c r="I53" s="389"/>
      <c r="J53" s="392"/>
    </row>
    <row r="54" spans="1:11" ht="15.75" thickBot="1" x14ac:dyDescent="0.3">
      <c r="A54" s="44" t="s">
        <v>283</v>
      </c>
      <c r="B54" s="399"/>
      <c r="C54" s="399"/>
      <c r="D54" s="115">
        <v>10472</v>
      </c>
      <c r="E54" s="399"/>
      <c r="F54" s="60">
        <v>99.999999999999986</v>
      </c>
      <c r="G54" s="390"/>
      <c r="H54" s="390"/>
      <c r="I54" s="389"/>
      <c r="J54" s="392"/>
    </row>
    <row r="55" spans="1:11" x14ac:dyDescent="0.25">
      <c r="A55" s="294" t="s">
        <v>494</v>
      </c>
      <c r="H55" s="290"/>
      <c r="I55" s="290"/>
    </row>
    <row r="56" spans="1:11" x14ac:dyDescent="0.25">
      <c r="A56" s="396" t="s">
        <v>456</v>
      </c>
      <c r="B56" s="307"/>
      <c r="C56" s="307"/>
      <c r="D56" s="307"/>
      <c r="E56" s="307"/>
      <c r="F56" s="307"/>
      <c r="G56" s="307"/>
      <c r="H56" s="307"/>
      <c r="I56" s="307"/>
      <c r="J56" s="307"/>
      <c r="K56" s="396"/>
    </row>
    <row r="57" spans="1:11" x14ac:dyDescent="0.25">
      <c r="A57" s="307" t="s">
        <v>422</v>
      </c>
    </row>
    <row r="73" spans="1:3" x14ac:dyDescent="0.25">
      <c r="A73" s="540" t="s">
        <v>389</v>
      </c>
      <c r="B73" s="540"/>
      <c r="C73" s="540"/>
    </row>
    <row r="86" spans="1:4" x14ac:dyDescent="0.25">
      <c r="A86" s="307" t="s">
        <v>457</v>
      </c>
      <c r="D86" s="294"/>
    </row>
    <row r="87" spans="1:4" x14ac:dyDescent="0.25">
      <c r="A87" s="396" t="s">
        <v>492</v>
      </c>
      <c r="B87" s="392"/>
      <c r="C87" s="392"/>
      <c r="D87" s="392"/>
    </row>
    <row r="88" spans="1:4" x14ac:dyDescent="0.25">
      <c r="A88" s="396" t="s">
        <v>389</v>
      </c>
      <c r="B88" s="396"/>
      <c r="C88" s="396"/>
      <c r="D88" s="396"/>
    </row>
    <row r="103" spans="1:1" x14ac:dyDescent="0.25">
      <c r="A103" s="307" t="s">
        <v>422</v>
      </c>
    </row>
  </sheetData>
  <mergeCells count="7">
    <mergeCell ref="B3:D3"/>
    <mergeCell ref="H3:J3"/>
    <mergeCell ref="A8:C8"/>
    <mergeCell ref="A73:C73"/>
    <mergeCell ref="A36:H36"/>
    <mergeCell ref="B13:F13"/>
    <mergeCell ref="H13:J13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105"/>
  <sheetViews>
    <sheetView showGridLines="0" topLeftCell="A7" zoomScaleNormal="100" workbookViewId="0">
      <selection activeCell="L8" sqref="L8"/>
    </sheetView>
  </sheetViews>
  <sheetFormatPr defaultRowHeight="15" x14ac:dyDescent="0.25"/>
  <cols>
    <col min="1" max="1" width="12" style="292" customWidth="1"/>
    <col min="2" max="2" width="8" style="292" customWidth="1"/>
    <col min="3" max="3" width="9" style="292" customWidth="1"/>
    <col min="4" max="4" width="7.7109375" style="292" customWidth="1"/>
    <col min="5" max="5" width="0.85546875" style="292" customWidth="1"/>
    <col min="6" max="6" width="7.7109375" style="292" customWidth="1"/>
    <col min="7" max="7" width="0.85546875" style="292" customWidth="1"/>
    <col min="8" max="8" width="7.7109375" style="292" customWidth="1"/>
    <col min="9" max="9" width="1" style="292" customWidth="1"/>
    <col min="10" max="10" width="9" style="292" customWidth="1"/>
    <col min="11" max="11" width="7.5703125" style="292" customWidth="1"/>
    <col min="12" max="13" width="7.7109375" style="292" customWidth="1"/>
    <col min="14" max="14" width="14.7109375" style="292" customWidth="1"/>
  </cols>
  <sheetData>
    <row r="1" spans="1:14" x14ac:dyDescent="0.25">
      <c r="A1" s="47" t="s">
        <v>394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294"/>
    </row>
    <row r="2" spans="1:14" ht="3.75" customHeight="1" thickBot="1" x14ac:dyDescent="0.3">
      <c r="A2" s="291"/>
      <c r="B2" s="291"/>
      <c r="C2" s="291"/>
      <c r="D2" s="297"/>
      <c r="E2" s="291"/>
      <c r="F2" s="291"/>
      <c r="G2" s="291"/>
      <c r="H2" s="291"/>
      <c r="I2" s="291"/>
      <c r="J2" s="291"/>
      <c r="K2" s="291"/>
      <c r="L2" s="290"/>
      <c r="M2" s="290"/>
      <c r="N2" s="294"/>
    </row>
    <row r="3" spans="1:14" ht="15" customHeight="1" x14ac:dyDescent="0.25">
      <c r="A3" s="299"/>
      <c r="B3" s="518" t="s">
        <v>19</v>
      </c>
      <c r="C3" s="518"/>
      <c r="D3" s="518"/>
      <c r="E3" s="510"/>
      <c r="F3" s="293" t="s">
        <v>20</v>
      </c>
      <c r="H3" s="521" t="s">
        <v>274</v>
      </c>
      <c r="I3" s="521"/>
      <c r="J3" s="521"/>
      <c r="K3" s="521"/>
      <c r="L3" s="289"/>
      <c r="M3" s="289"/>
      <c r="N3" s="294"/>
    </row>
    <row r="4" spans="1:14" x14ac:dyDescent="0.25">
      <c r="A4" s="295"/>
      <c r="B4" s="288" t="s">
        <v>17</v>
      </c>
      <c r="C4" s="288" t="s">
        <v>270</v>
      </c>
      <c r="D4" s="288" t="s">
        <v>271</v>
      </c>
      <c r="E4" s="4"/>
      <c r="F4" s="288"/>
      <c r="G4" s="4"/>
      <c r="H4" s="288" t="s">
        <v>17</v>
      </c>
      <c r="I4" s="288"/>
      <c r="J4" s="288" t="s">
        <v>270</v>
      </c>
      <c r="K4" s="288" t="s">
        <v>271</v>
      </c>
      <c r="L4" s="290"/>
      <c r="M4" s="290"/>
      <c r="N4" s="294"/>
    </row>
    <row r="5" spans="1:14" x14ac:dyDescent="0.25">
      <c r="A5" s="298" t="s">
        <v>46</v>
      </c>
      <c r="B5" s="38">
        <v>19439</v>
      </c>
      <c r="C5" s="38">
        <v>10002</v>
      </c>
      <c r="D5" s="38">
        <v>9437</v>
      </c>
      <c r="F5" s="38">
        <v>11715</v>
      </c>
      <c r="H5" s="29">
        <v>60.265445753382373</v>
      </c>
      <c r="I5" s="29"/>
      <c r="J5" s="29">
        <v>63.687262547490498</v>
      </c>
      <c r="K5" s="29">
        <v>56.638762318533431</v>
      </c>
      <c r="N5" s="294"/>
    </row>
    <row r="6" spans="1:14" x14ac:dyDescent="0.25">
      <c r="A6" s="299" t="s">
        <v>16</v>
      </c>
      <c r="B6" s="39">
        <v>7998</v>
      </c>
      <c r="C6" s="39">
        <v>4286</v>
      </c>
      <c r="D6" s="39">
        <v>3712</v>
      </c>
      <c r="F6" s="39">
        <v>4868</v>
      </c>
      <c r="H6" s="26">
        <v>60.865216304076021</v>
      </c>
      <c r="I6" s="26"/>
      <c r="J6" s="26">
        <v>64.115725618292117</v>
      </c>
      <c r="K6" s="26">
        <v>57.112068965517238</v>
      </c>
      <c r="N6" s="294"/>
    </row>
    <row r="7" spans="1:14" ht="15.75" thickBot="1" x14ac:dyDescent="0.3">
      <c r="A7" s="296" t="s">
        <v>269</v>
      </c>
      <c r="B7" s="41">
        <v>11441</v>
      </c>
      <c r="C7" s="41">
        <v>5716</v>
      </c>
      <c r="D7" s="41">
        <v>5725</v>
      </c>
      <c r="E7" s="291"/>
      <c r="F7" s="41">
        <v>6847</v>
      </c>
      <c r="G7" s="291"/>
      <c r="H7" s="64">
        <v>59.846167293068788</v>
      </c>
      <c r="I7" s="64"/>
      <c r="J7" s="64">
        <v>63.365990202939116</v>
      </c>
      <c r="K7" s="64">
        <v>56.331877729257641</v>
      </c>
      <c r="N7" s="294"/>
    </row>
    <row r="8" spans="1:14" ht="13.5" customHeight="1" x14ac:dyDescent="0.25">
      <c r="A8" s="519" t="s">
        <v>395</v>
      </c>
      <c r="B8" s="519"/>
      <c r="C8" s="519"/>
      <c r="D8" s="519"/>
      <c r="N8" s="294"/>
    </row>
    <row r="9" spans="1:14" ht="10.5" customHeight="1" x14ac:dyDescent="0.25">
      <c r="N9" s="294"/>
    </row>
    <row r="10" spans="1:14" ht="10.5" customHeight="1" x14ac:dyDescent="0.25">
      <c r="N10" s="294"/>
    </row>
    <row r="11" spans="1:14" x14ac:dyDescent="0.25">
      <c r="A11" s="47" t="s">
        <v>396</v>
      </c>
      <c r="B11" s="392"/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392"/>
      <c r="N11" s="294"/>
    </row>
    <row r="12" spans="1:14" ht="5.25" customHeight="1" thickBot="1" x14ac:dyDescent="0.3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294"/>
    </row>
    <row r="13" spans="1:14" x14ac:dyDescent="0.25">
      <c r="A13" s="401" t="s">
        <v>0</v>
      </c>
      <c r="B13" s="521" t="s">
        <v>26</v>
      </c>
      <c r="C13" s="521"/>
      <c r="D13" s="521"/>
      <c r="E13" s="521"/>
      <c r="F13" s="521"/>
      <c r="G13" s="521"/>
      <c r="H13" s="521"/>
      <c r="I13" s="387"/>
      <c r="J13" s="521" t="s">
        <v>275</v>
      </c>
      <c r="K13" s="521"/>
      <c r="L13" s="521"/>
      <c r="M13" s="521"/>
      <c r="N13" s="294"/>
    </row>
    <row r="14" spans="1:14" ht="24" x14ac:dyDescent="0.25">
      <c r="A14" s="49"/>
      <c r="B14" s="50" t="s">
        <v>17</v>
      </c>
      <c r="C14" s="319" t="s">
        <v>397</v>
      </c>
      <c r="D14" s="51" t="s">
        <v>41</v>
      </c>
      <c r="E14" s="12"/>
      <c r="F14" s="214" t="s">
        <v>111</v>
      </c>
      <c r="G14" s="12"/>
      <c r="H14" s="214" t="s">
        <v>29</v>
      </c>
      <c r="I14" s="51"/>
      <c r="J14" s="319" t="s">
        <v>397</v>
      </c>
      <c r="K14" s="51" t="s">
        <v>41</v>
      </c>
      <c r="L14" s="51" t="s">
        <v>111</v>
      </c>
      <c r="M14" s="51" t="s">
        <v>29</v>
      </c>
      <c r="N14" s="294"/>
    </row>
    <row r="15" spans="1:14" ht="12" customHeight="1" x14ac:dyDescent="0.25">
      <c r="A15" s="401" t="s">
        <v>1</v>
      </c>
      <c r="B15" s="43">
        <v>219</v>
      </c>
      <c r="C15" s="43">
        <v>50</v>
      </c>
      <c r="D15" s="39">
        <v>94</v>
      </c>
      <c r="E15" s="401"/>
      <c r="F15" s="401">
        <v>53</v>
      </c>
      <c r="G15" s="392"/>
      <c r="H15" s="39">
        <v>22</v>
      </c>
      <c r="I15" s="39"/>
      <c r="J15" s="26">
        <v>22.831050228310502</v>
      </c>
      <c r="K15" s="26">
        <v>42.922374429223744</v>
      </c>
      <c r="L15" s="26">
        <v>24.200913242009133</v>
      </c>
      <c r="M15" s="26">
        <v>10.045662100456621</v>
      </c>
      <c r="N15" s="294"/>
    </row>
    <row r="16" spans="1:14" ht="12" customHeight="1" x14ac:dyDescent="0.25">
      <c r="A16" s="401" t="s">
        <v>2</v>
      </c>
      <c r="B16" s="43">
        <v>381</v>
      </c>
      <c r="C16" s="43">
        <v>180</v>
      </c>
      <c r="D16" s="39">
        <v>64</v>
      </c>
      <c r="E16" s="401"/>
      <c r="F16" s="401">
        <v>81</v>
      </c>
      <c r="G16" s="392"/>
      <c r="H16" s="39">
        <v>56</v>
      </c>
      <c r="I16" s="39"/>
      <c r="J16" s="26">
        <v>47.244094488188978</v>
      </c>
      <c r="K16" s="26">
        <v>16.797900262467191</v>
      </c>
      <c r="L16" s="26">
        <v>21.259842519685041</v>
      </c>
      <c r="M16" s="26">
        <v>14.698162729658792</v>
      </c>
      <c r="N16" s="294"/>
    </row>
    <row r="17" spans="1:14" ht="12" customHeight="1" x14ac:dyDescent="0.25">
      <c r="A17" s="401" t="s">
        <v>3</v>
      </c>
      <c r="B17" s="43">
        <v>1006</v>
      </c>
      <c r="C17" s="43">
        <v>368</v>
      </c>
      <c r="D17" s="39">
        <v>290</v>
      </c>
      <c r="E17" s="401"/>
      <c r="F17" s="401">
        <v>214</v>
      </c>
      <c r="G17" s="392"/>
      <c r="H17" s="39">
        <v>134</v>
      </c>
      <c r="I17" s="39"/>
      <c r="J17" s="26">
        <v>36.580516898608352</v>
      </c>
      <c r="K17" s="26">
        <v>28.827037773359841</v>
      </c>
      <c r="L17" s="26">
        <v>21.272365805168985</v>
      </c>
      <c r="M17" s="26">
        <v>13.320079522862823</v>
      </c>
    </row>
    <row r="18" spans="1:14" ht="12" customHeight="1" x14ac:dyDescent="0.25">
      <c r="A18" s="401" t="s">
        <v>4</v>
      </c>
      <c r="B18" s="43">
        <v>261</v>
      </c>
      <c r="C18" s="43">
        <v>93</v>
      </c>
      <c r="D18" s="39">
        <v>89</v>
      </c>
      <c r="E18" s="401"/>
      <c r="F18" s="401">
        <v>39</v>
      </c>
      <c r="G18" s="392"/>
      <c r="H18" s="39">
        <v>40</v>
      </c>
      <c r="I18" s="39"/>
      <c r="J18" s="26">
        <v>35.632183908045981</v>
      </c>
      <c r="K18" s="26">
        <v>34.099616858237546</v>
      </c>
      <c r="L18" s="26">
        <v>14.942528735632186</v>
      </c>
      <c r="M18" s="26">
        <v>15.325670498084291</v>
      </c>
      <c r="N18" s="294"/>
    </row>
    <row r="19" spans="1:14" ht="12" customHeight="1" x14ac:dyDescent="0.25">
      <c r="A19" s="401" t="s">
        <v>5</v>
      </c>
      <c r="B19" s="43">
        <v>187</v>
      </c>
      <c r="C19" s="43">
        <v>67</v>
      </c>
      <c r="D19" s="39">
        <v>74</v>
      </c>
      <c r="E19" s="401"/>
      <c r="F19" s="401">
        <v>19</v>
      </c>
      <c r="G19" s="392"/>
      <c r="H19" s="39">
        <v>27</v>
      </c>
      <c r="I19" s="39"/>
      <c r="J19" s="26">
        <v>35.828877005347593</v>
      </c>
      <c r="K19" s="26">
        <v>39.572192513368989</v>
      </c>
      <c r="L19" s="26">
        <v>10.160427807486631</v>
      </c>
      <c r="M19" s="26">
        <v>14.438502673796791</v>
      </c>
      <c r="N19" s="294"/>
    </row>
    <row r="20" spans="1:14" ht="12" customHeight="1" x14ac:dyDescent="0.25">
      <c r="A20" s="401" t="s">
        <v>6</v>
      </c>
      <c r="B20" s="43">
        <v>562</v>
      </c>
      <c r="C20" s="43">
        <v>219</v>
      </c>
      <c r="D20" s="39">
        <v>145</v>
      </c>
      <c r="E20" s="401"/>
      <c r="F20" s="401">
        <v>105</v>
      </c>
      <c r="G20" s="392"/>
      <c r="H20" s="39">
        <v>93</v>
      </c>
      <c r="I20" s="39"/>
      <c r="J20" s="26">
        <v>38.967971530249116</v>
      </c>
      <c r="K20" s="26">
        <v>25.800711743772244</v>
      </c>
      <c r="L20" s="26">
        <v>18.683274021352315</v>
      </c>
      <c r="M20" s="26">
        <v>16.548042704626333</v>
      </c>
      <c r="N20" s="294"/>
    </row>
    <row r="21" spans="1:14" ht="12" customHeight="1" x14ac:dyDescent="0.25">
      <c r="A21" s="401" t="s">
        <v>7</v>
      </c>
      <c r="B21" s="43">
        <v>1474</v>
      </c>
      <c r="C21" s="43">
        <v>578</v>
      </c>
      <c r="D21" s="39">
        <v>428</v>
      </c>
      <c r="E21" s="401"/>
      <c r="F21" s="401">
        <v>328</v>
      </c>
      <c r="G21" s="392"/>
      <c r="H21" s="39">
        <v>140</v>
      </c>
      <c r="I21" s="39"/>
      <c r="J21" s="26">
        <v>39.213025780189959</v>
      </c>
      <c r="K21" s="26">
        <v>29.036635006784262</v>
      </c>
      <c r="L21" s="26">
        <v>22.252374491180461</v>
      </c>
      <c r="M21" s="26">
        <v>9.4979647218453191</v>
      </c>
      <c r="N21" s="294"/>
    </row>
    <row r="22" spans="1:14" ht="12" customHeight="1" x14ac:dyDescent="0.25">
      <c r="A22" s="401" t="s">
        <v>8</v>
      </c>
      <c r="B22" s="43">
        <v>207</v>
      </c>
      <c r="C22" s="43">
        <v>37</v>
      </c>
      <c r="D22" s="39">
        <v>106</v>
      </c>
      <c r="E22" s="401"/>
      <c r="F22" s="401">
        <v>54</v>
      </c>
      <c r="G22" s="392"/>
      <c r="H22" s="39">
        <v>10</v>
      </c>
      <c r="I22" s="39"/>
      <c r="J22" s="26">
        <v>17.874396135265698</v>
      </c>
      <c r="K22" s="26">
        <v>51.207729468599041</v>
      </c>
      <c r="L22" s="26">
        <v>26.086956521739129</v>
      </c>
      <c r="M22" s="26">
        <v>4.8309178743961354</v>
      </c>
      <c r="N22" s="294"/>
    </row>
    <row r="23" spans="1:14" ht="12" customHeight="1" x14ac:dyDescent="0.25">
      <c r="A23" s="401" t="s">
        <v>9</v>
      </c>
      <c r="B23" s="43">
        <v>121</v>
      </c>
      <c r="C23" s="43">
        <v>39</v>
      </c>
      <c r="D23" s="39">
        <v>31</v>
      </c>
      <c r="E23" s="401"/>
      <c r="F23" s="401">
        <v>33</v>
      </c>
      <c r="G23" s="392"/>
      <c r="H23" s="39">
        <v>18</v>
      </c>
      <c r="I23" s="39"/>
      <c r="J23" s="26">
        <v>32.231404958677686</v>
      </c>
      <c r="K23" s="26">
        <v>25.619834710743799</v>
      </c>
      <c r="L23" s="26">
        <v>27.27272727272727</v>
      </c>
      <c r="M23" s="26">
        <v>14.87603305785124</v>
      </c>
      <c r="N23" s="294"/>
    </row>
    <row r="24" spans="1:14" ht="12" customHeight="1" x14ac:dyDescent="0.25">
      <c r="A24" s="401" t="s">
        <v>10</v>
      </c>
      <c r="B24" s="43">
        <v>647</v>
      </c>
      <c r="C24" s="43">
        <v>252</v>
      </c>
      <c r="D24" s="39">
        <v>200</v>
      </c>
      <c r="E24" s="401"/>
      <c r="F24" s="401">
        <v>148</v>
      </c>
      <c r="G24" s="392"/>
      <c r="H24" s="39">
        <v>47</v>
      </c>
      <c r="I24" s="39"/>
      <c r="J24" s="26">
        <v>38.948995363214841</v>
      </c>
      <c r="K24" s="26">
        <v>30.911901081916536</v>
      </c>
      <c r="L24" s="26">
        <v>22.874806800618238</v>
      </c>
      <c r="M24" s="26">
        <v>7.2642967542503865</v>
      </c>
      <c r="N24" s="294"/>
    </row>
    <row r="25" spans="1:14" ht="12" customHeight="1" x14ac:dyDescent="0.25">
      <c r="A25" s="401" t="s">
        <v>11</v>
      </c>
      <c r="B25" s="43">
        <v>196</v>
      </c>
      <c r="C25" s="43">
        <v>66</v>
      </c>
      <c r="D25" s="39">
        <v>79</v>
      </c>
      <c r="E25" s="401"/>
      <c r="F25" s="401">
        <v>28</v>
      </c>
      <c r="G25" s="392"/>
      <c r="H25" s="39">
        <v>23</v>
      </c>
      <c r="I25" s="39"/>
      <c r="J25" s="26">
        <v>33.673469387755098</v>
      </c>
      <c r="K25" s="26">
        <v>40.306122448979593</v>
      </c>
      <c r="L25" s="26">
        <v>14.285714285714285</v>
      </c>
      <c r="M25" s="26">
        <v>11.73469387755102</v>
      </c>
      <c r="N25" s="294"/>
    </row>
    <row r="26" spans="1:14" ht="12" customHeight="1" x14ac:dyDescent="0.25">
      <c r="A26" s="401" t="s">
        <v>12</v>
      </c>
      <c r="B26" s="43">
        <v>780</v>
      </c>
      <c r="C26" s="43">
        <v>331</v>
      </c>
      <c r="D26" s="39">
        <v>161</v>
      </c>
      <c r="E26" s="401"/>
      <c r="F26" s="401">
        <v>138</v>
      </c>
      <c r="G26" s="392"/>
      <c r="H26" s="39">
        <v>150</v>
      </c>
      <c r="I26" s="39"/>
      <c r="J26" s="26">
        <v>42.435897435897438</v>
      </c>
      <c r="K26" s="26">
        <v>20.641025641025639</v>
      </c>
      <c r="L26" s="26">
        <v>17.692307692307693</v>
      </c>
      <c r="M26" s="26">
        <v>19.230769230769234</v>
      </c>
      <c r="N26" s="294"/>
    </row>
    <row r="27" spans="1:14" ht="12" customHeight="1" x14ac:dyDescent="0.25">
      <c r="A27" s="401" t="s">
        <v>13</v>
      </c>
      <c r="B27" s="43">
        <v>80</v>
      </c>
      <c r="C27" s="43">
        <v>34</v>
      </c>
      <c r="D27" s="39">
        <v>13</v>
      </c>
      <c r="E27" s="401"/>
      <c r="F27" s="401">
        <v>18</v>
      </c>
      <c r="G27" s="392"/>
      <c r="H27" s="39">
        <v>15</v>
      </c>
      <c r="I27" s="39"/>
      <c r="J27" s="26">
        <v>42.5</v>
      </c>
      <c r="K27" s="26">
        <v>16.25</v>
      </c>
      <c r="L27" s="26">
        <v>22.5</v>
      </c>
      <c r="M27" s="26">
        <v>18.75</v>
      </c>
      <c r="N27" s="294"/>
    </row>
    <row r="28" spans="1:14" ht="12" customHeight="1" x14ac:dyDescent="0.25">
      <c r="A28" s="401" t="s">
        <v>14</v>
      </c>
      <c r="B28" s="43">
        <v>474</v>
      </c>
      <c r="C28" s="43">
        <v>164</v>
      </c>
      <c r="D28" s="39">
        <v>122</v>
      </c>
      <c r="E28" s="401"/>
      <c r="F28" s="401">
        <v>130</v>
      </c>
      <c r="G28" s="392"/>
      <c r="H28" s="39">
        <v>58</v>
      </c>
      <c r="I28" s="39"/>
      <c r="J28" s="26">
        <v>34.599156118143462</v>
      </c>
      <c r="K28" s="26">
        <v>25.738396624472575</v>
      </c>
      <c r="L28" s="26">
        <v>27.426160337552741</v>
      </c>
      <c r="M28" s="26">
        <v>12.236286919831224</v>
      </c>
      <c r="N28" s="294"/>
    </row>
    <row r="29" spans="1:14" ht="12" customHeight="1" x14ac:dyDescent="0.25">
      <c r="A29" s="397" t="s">
        <v>15</v>
      </c>
      <c r="B29" s="43">
        <v>200</v>
      </c>
      <c r="C29" s="43">
        <v>100</v>
      </c>
      <c r="D29" s="39">
        <v>47</v>
      </c>
      <c r="E29" s="401"/>
      <c r="F29" s="401">
        <v>31</v>
      </c>
      <c r="G29" s="392"/>
      <c r="H29" s="39">
        <v>22</v>
      </c>
      <c r="I29" s="39"/>
      <c r="J29" s="26">
        <v>50</v>
      </c>
      <c r="K29" s="26">
        <v>23.5</v>
      </c>
      <c r="L29" s="26">
        <v>15.5</v>
      </c>
      <c r="M29" s="26">
        <v>11</v>
      </c>
      <c r="N29" s="294"/>
    </row>
    <row r="30" spans="1:14" ht="12" customHeight="1" x14ac:dyDescent="0.25">
      <c r="A30" s="397" t="s">
        <v>16</v>
      </c>
      <c r="B30" s="43">
        <v>4856</v>
      </c>
      <c r="C30" s="39">
        <v>1728</v>
      </c>
      <c r="D30" s="39">
        <v>1380</v>
      </c>
      <c r="E30" s="401"/>
      <c r="F30" s="39">
        <v>1485</v>
      </c>
      <c r="G30" s="392"/>
      <c r="H30" s="39">
        <v>263</v>
      </c>
      <c r="I30" s="39"/>
      <c r="J30" s="26">
        <v>35.584843492586494</v>
      </c>
      <c r="K30" s="26">
        <v>28.418451400329491</v>
      </c>
      <c r="L30" s="26">
        <v>30.580724876441518</v>
      </c>
      <c r="M30" s="26">
        <v>5.4159802306425036</v>
      </c>
    </row>
    <row r="31" spans="1:14" ht="18.75" customHeight="1" x14ac:dyDescent="0.25">
      <c r="A31" s="397" t="s">
        <v>269</v>
      </c>
      <c r="B31" s="43">
        <v>6795</v>
      </c>
      <c r="C31" s="43">
        <v>2578</v>
      </c>
      <c r="D31" s="43">
        <v>1943</v>
      </c>
      <c r="E31" s="43"/>
      <c r="F31" s="43">
        <v>1419</v>
      </c>
      <c r="G31" s="392"/>
      <c r="H31" s="43">
        <v>855</v>
      </c>
      <c r="I31" s="43"/>
      <c r="J31" s="26">
        <v>37.939661515820454</v>
      </c>
      <c r="K31" s="26">
        <v>28.594554819720379</v>
      </c>
      <c r="L31" s="26">
        <v>20.88300220750552</v>
      </c>
      <c r="M31" s="26">
        <v>12.582781456953644</v>
      </c>
    </row>
    <row r="32" spans="1:14" x14ac:dyDescent="0.25">
      <c r="A32" s="397" t="s">
        <v>277</v>
      </c>
      <c r="B32" s="43">
        <v>5707</v>
      </c>
      <c r="C32" s="39">
        <v>2225</v>
      </c>
      <c r="D32" s="39">
        <v>1563</v>
      </c>
      <c r="E32" s="39"/>
      <c r="F32" s="39">
        <v>1191</v>
      </c>
      <c r="G32" s="392"/>
      <c r="H32" s="39">
        <v>728</v>
      </c>
      <c r="I32" s="39"/>
      <c r="J32" s="26">
        <v>38.987208691081129</v>
      </c>
      <c r="K32" s="26">
        <v>27.387418959172944</v>
      </c>
      <c r="L32" s="26">
        <v>20.869108112843875</v>
      </c>
      <c r="M32" s="26">
        <v>12.756264236902052</v>
      </c>
      <c r="N32" s="294"/>
    </row>
    <row r="33" spans="1:14" ht="14.25" customHeight="1" x14ac:dyDescent="0.25">
      <c r="A33" s="397" t="s">
        <v>44</v>
      </c>
      <c r="B33" s="43">
        <v>1088</v>
      </c>
      <c r="C33" s="39">
        <v>353</v>
      </c>
      <c r="D33" s="39">
        <v>380</v>
      </c>
      <c r="E33" s="39"/>
      <c r="F33" s="39">
        <v>228</v>
      </c>
      <c r="G33" s="392"/>
      <c r="H33" s="39">
        <v>127</v>
      </c>
      <c r="I33" s="39"/>
      <c r="J33" s="26">
        <v>32.444852941176471</v>
      </c>
      <c r="K33" s="26">
        <v>34.92647058823529</v>
      </c>
      <c r="L33" s="26">
        <v>20.955882352941178</v>
      </c>
      <c r="M33" s="26">
        <v>11.67279411764706</v>
      </c>
      <c r="N33" s="294"/>
    </row>
    <row r="34" spans="1:14" ht="15.75" thickBot="1" x14ac:dyDescent="0.3">
      <c r="A34" s="44" t="s">
        <v>46</v>
      </c>
      <c r="B34" s="45">
        <v>11651</v>
      </c>
      <c r="C34" s="45">
        <v>4306</v>
      </c>
      <c r="D34" s="45">
        <v>3323</v>
      </c>
      <c r="E34" s="45"/>
      <c r="F34" s="45">
        <v>2904</v>
      </c>
      <c r="G34" s="390"/>
      <c r="H34" s="45">
        <v>1118</v>
      </c>
      <c r="I34" s="45"/>
      <c r="J34" s="58">
        <v>36.958201012788599</v>
      </c>
      <c r="K34" s="58">
        <v>28.521156982233286</v>
      </c>
      <c r="L34" s="58">
        <v>24.92489915028753</v>
      </c>
      <c r="M34" s="58">
        <v>9.5957428546905845</v>
      </c>
      <c r="N34" s="294"/>
    </row>
    <row r="35" spans="1:14" x14ac:dyDescent="0.25">
      <c r="A35" s="294" t="s">
        <v>460</v>
      </c>
      <c r="N35" s="294"/>
    </row>
    <row r="36" spans="1:14" x14ac:dyDescent="0.25">
      <c r="A36" s="396" t="s">
        <v>489</v>
      </c>
      <c r="N36" s="294"/>
    </row>
    <row r="37" spans="1:14" x14ac:dyDescent="0.25">
      <c r="A37" s="396" t="s">
        <v>398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294"/>
    </row>
    <row r="38" spans="1:14" ht="10.5" customHeight="1" x14ac:dyDescent="0.25">
      <c r="N38" s="294"/>
    </row>
    <row r="39" spans="1:14" x14ac:dyDescent="0.25">
      <c r="A39" s="406" t="s">
        <v>399</v>
      </c>
      <c r="B39" s="406"/>
      <c r="C39" s="406"/>
      <c r="D39" s="406"/>
      <c r="E39" s="406"/>
      <c r="F39" s="406"/>
      <c r="G39" s="406"/>
      <c r="H39" s="406"/>
      <c r="I39" s="406"/>
      <c r="J39" s="406"/>
      <c r="K39" s="392"/>
      <c r="L39" s="392"/>
      <c r="N39" s="294"/>
    </row>
    <row r="40" spans="1:14" ht="5.25" customHeight="1" thickBot="1" x14ac:dyDescent="0.3">
      <c r="A40" s="44"/>
      <c r="B40" s="44"/>
      <c r="C40" s="44"/>
      <c r="D40" s="44"/>
      <c r="E40" s="44"/>
      <c r="F40" s="44"/>
      <c r="G40" s="44"/>
      <c r="H40" s="398"/>
      <c r="I40" s="398"/>
      <c r="J40" s="397"/>
      <c r="K40" s="389"/>
      <c r="L40" s="389"/>
      <c r="M40" s="392"/>
      <c r="N40" s="294"/>
    </row>
    <row r="41" spans="1:14" x14ac:dyDescent="0.25">
      <c r="A41" s="360" t="s">
        <v>36</v>
      </c>
      <c r="B41" s="91"/>
      <c r="C41" s="96"/>
      <c r="D41" s="91" t="s">
        <v>135</v>
      </c>
      <c r="E41" s="91"/>
      <c r="F41" s="366"/>
      <c r="G41" s="96"/>
      <c r="H41" s="366" t="s">
        <v>26</v>
      </c>
      <c r="I41" s="386"/>
      <c r="J41" s="366" t="s">
        <v>275</v>
      </c>
      <c r="K41" s="366"/>
      <c r="L41" s="389"/>
      <c r="M41" s="392"/>
      <c r="N41" s="294"/>
    </row>
    <row r="42" spans="1:14" ht="12" customHeight="1" x14ac:dyDescent="0.25">
      <c r="A42" s="405" t="s">
        <v>603</v>
      </c>
      <c r="B42" s="416"/>
      <c r="D42" s="403" t="s">
        <v>42</v>
      </c>
      <c r="E42" s="403"/>
      <c r="F42" s="93"/>
      <c r="G42" s="93"/>
      <c r="H42" s="93">
        <v>3125</v>
      </c>
      <c r="I42" s="93"/>
      <c r="J42" s="29">
        <v>26.821732040168229</v>
      </c>
      <c r="K42" s="93" t="s">
        <v>282</v>
      </c>
      <c r="L42" s="403"/>
      <c r="M42" s="392"/>
      <c r="N42" s="294"/>
    </row>
    <row r="43" spans="1:14" ht="12" customHeight="1" x14ac:dyDescent="0.25">
      <c r="A43" s="401" t="s">
        <v>597</v>
      </c>
      <c r="B43" s="401"/>
      <c r="D43" s="401" t="s">
        <v>111</v>
      </c>
      <c r="E43" s="401"/>
      <c r="F43" s="39"/>
      <c r="G43" s="43"/>
      <c r="H43" s="39">
        <v>2471</v>
      </c>
      <c r="I43" s="43"/>
      <c r="J43" s="26">
        <v>21.208479958801821</v>
      </c>
      <c r="K43" s="59"/>
      <c r="L43" s="389"/>
      <c r="M43" s="389"/>
    </row>
    <row r="44" spans="1:14" ht="12" customHeight="1" x14ac:dyDescent="0.25">
      <c r="A44" s="401" t="s">
        <v>604</v>
      </c>
      <c r="B44" s="401"/>
      <c r="D44" s="401" t="s">
        <v>25</v>
      </c>
      <c r="E44" s="401"/>
      <c r="F44" s="39"/>
      <c r="G44" s="43"/>
      <c r="H44" s="39">
        <v>1874</v>
      </c>
      <c r="I44" s="43"/>
      <c r="J44" s="26">
        <v>16.084456269848083</v>
      </c>
      <c r="K44" s="26"/>
      <c r="L44" s="389"/>
      <c r="M44" s="389"/>
    </row>
    <row r="45" spans="1:14" ht="12" customHeight="1" x14ac:dyDescent="0.25">
      <c r="A45" s="397" t="s">
        <v>605</v>
      </c>
      <c r="B45" s="397"/>
      <c r="D45" s="397" t="s">
        <v>25</v>
      </c>
      <c r="E45" s="397"/>
      <c r="F45" s="397"/>
      <c r="G45" s="43"/>
      <c r="H45" s="397">
        <v>834</v>
      </c>
      <c r="I45" s="43"/>
      <c r="J45" s="26">
        <v>7.1581838468800969</v>
      </c>
      <c r="K45" s="26"/>
      <c r="L45" s="389"/>
      <c r="M45" s="389"/>
    </row>
    <row r="46" spans="1:14" ht="12" customHeight="1" x14ac:dyDescent="0.25">
      <c r="A46" s="397" t="s">
        <v>606</v>
      </c>
      <c r="B46" s="397"/>
      <c r="D46" s="397" t="s">
        <v>29</v>
      </c>
      <c r="E46" s="400"/>
      <c r="F46" s="397"/>
      <c r="G46" s="43"/>
      <c r="H46" s="397">
        <v>745</v>
      </c>
      <c r="I46" s="43"/>
      <c r="J46" s="26">
        <v>6.3943009183761053</v>
      </c>
      <c r="K46" s="26"/>
      <c r="L46" s="389"/>
      <c r="M46" s="392"/>
    </row>
    <row r="47" spans="1:14" ht="12" customHeight="1" x14ac:dyDescent="0.25">
      <c r="A47" s="401" t="s">
        <v>607</v>
      </c>
      <c r="B47" s="401"/>
      <c r="D47" s="401" t="s">
        <v>420</v>
      </c>
      <c r="E47" s="401"/>
      <c r="F47" s="401"/>
      <c r="G47" s="43"/>
      <c r="H47" s="401">
        <v>735</v>
      </c>
      <c r="I47" s="43"/>
      <c r="J47" s="26">
        <v>6.3084713758475672</v>
      </c>
      <c r="K47" s="26"/>
      <c r="L47" s="389"/>
      <c r="M47" s="392"/>
    </row>
    <row r="48" spans="1:14" ht="12" customHeight="1" x14ac:dyDescent="0.25">
      <c r="A48" s="401" t="s">
        <v>608</v>
      </c>
      <c r="B48" s="401"/>
      <c r="D48" s="401" t="s">
        <v>25</v>
      </c>
      <c r="E48" s="401"/>
      <c r="F48" s="401"/>
      <c r="G48" s="43"/>
      <c r="H48" s="401">
        <v>520</v>
      </c>
      <c r="I48" s="43"/>
      <c r="J48" s="26">
        <v>4.4631362114839934</v>
      </c>
      <c r="K48" s="26"/>
      <c r="L48" s="389"/>
      <c r="M48" s="392"/>
    </row>
    <row r="49" spans="1:14" ht="12" customHeight="1" x14ac:dyDescent="0.25">
      <c r="A49" s="397" t="s">
        <v>595</v>
      </c>
      <c r="B49" s="397"/>
      <c r="D49" s="397" t="s">
        <v>420</v>
      </c>
      <c r="E49" s="397"/>
      <c r="F49" s="397"/>
      <c r="G49" s="114"/>
      <c r="H49" s="397">
        <v>358</v>
      </c>
      <c r="I49" s="114"/>
      <c r="J49" s="26">
        <v>3.0726976225216718</v>
      </c>
      <c r="K49" s="26"/>
      <c r="L49" s="392"/>
      <c r="M49" s="392"/>
    </row>
    <row r="50" spans="1:14" ht="12" customHeight="1" x14ac:dyDescent="0.25">
      <c r="A50" s="401" t="s">
        <v>609</v>
      </c>
      <c r="B50" s="401"/>
      <c r="D50" s="397" t="s">
        <v>29</v>
      </c>
      <c r="E50" s="401"/>
      <c r="F50" s="401"/>
      <c r="G50" s="114"/>
      <c r="H50" s="401">
        <v>265</v>
      </c>
      <c r="I50" s="114"/>
      <c r="J50" s="26">
        <v>2.2744828770062653</v>
      </c>
      <c r="K50" s="26"/>
      <c r="L50" s="392"/>
      <c r="M50" s="392"/>
    </row>
    <row r="51" spans="1:14" ht="12" customHeight="1" x14ac:dyDescent="0.25">
      <c r="A51" s="401" t="s">
        <v>610</v>
      </c>
      <c r="B51" s="401"/>
      <c r="D51" s="401" t="s">
        <v>111</v>
      </c>
      <c r="E51" s="401"/>
      <c r="F51" s="401"/>
      <c r="G51" s="114"/>
      <c r="H51" s="401">
        <v>166</v>
      </c>
      <c r="I51" s="114"/>
      <c r="J51" s="26">
        <v>1.4247704059737361</v>
      </c>
      <c r="K51" s="26"/>
      <c r="L51" s="392"/>
      <c r="M51" s="392"/>
    </row>
    <row r="52" spans="1:14" ht="12" customHeight="1" x14ac:dyDescent="0.25">
      <c r="A52" s="401" t="s">
        <v>611</v>
      </c>
      <c r="B52" s="401"/>
      <c r="D52" s="444" t="s">
        <v>111</v>
      </c>
      <c r="E52" s="401"/>
      <c r="F52" s="401"/>
      <c r="G52" s="93"/>
      <c r="H52" s="401">
        <v>158</v>
      </c>
      <c r="I52" s="93"/>
      <c r="J52" s="26">
        <v>1.3561067719509055</v>
      </c>
      <c r="K52" s="99"/>
      <c r="L52" s="389"/>
      <c r="M52" s="392"/>
    </row>
    <row r="53" spans="1:14" ht="12" customHeight="1" x14ac:dyDescent="0.25">
      <c r="A53" s="401" t="s">
        <v>612</v>
      </c>
      <c r="B53" s="401"/>
      <c r="D53" s="444" t="s">
        <v>111</v>
      </c>
      <c r="E53" s="401"/>
      <c r="F53" s="401"/>
      <c r="G53" s="389"/>
      <c r="H53" s="401">
        <v>109</v>
      </c>
      <c r="I53" s="389"/>
      <c r="J53" s="26">
        <v>0.9355420135610677</v>
      </c>
      <c r="K53" s="389"/>
      <c r="L53" s="389"/>
      <c r="M53" s="392"/>
    </row>
    <row r="54" spans="1:14" ht="12" customHeight="1" x14ac:dyDescent="0.25">
      <c r="A54" s="401" t="s">
        <v>613</v>
      </c>
      <c r="B54" s="401"/>
      <c r="D54" s="538" t="s">
        <v>25</v>
      </c>
      <c r="E54" s="538"/>
      <c r="F54" s="538"/>
      <c r="G54" s="392"/>
      <c r="H54" s="401">
        <v>95</v>
      </c>
      <c r="I54" s="392"/>
      <c r="J54" s="26">
        <v>0.81538065402111415</v>
      </c>
      <c r="K54" s="392"/>
      <c r="L54" s="392"/>
      <c r="M54" s="392"/>
    </row>
    <row r="55" spans="1:14" ht="12" customHeight="1" x14ac:dyDescent="0.25">
      <c r="A55" s="401" t="s">
        <v>614</v>
      </c>
      <c r="B55" s="401"/>
      <c r="D55" s="401" t="s">
        <v>42</v>
      </c>
      <c r="E55" s="401"/>
      <c r="F55" s="401"/>
      <c r="G55" s="392"/>
      <c r="H55" s="401">
        <v>88</v>
      </c>
      <c r="I55" s="392"/>
      <c r="J55" s="26">
        <v>0.75529997425113726</v>
      </c>
      <c r="K55" s="392"/>
      <c r="L55" s="392"/>
      <c r="M55" s="392"/>
    </row>
    <row r="56" spans="1:14" ht="12" customHeight="1" x14ac:dyDescent="0.25">
      <c r="A56" s="401" t="s">
        <v>615</v>
      </c>
      <c r="B56" s="401"/>
      <c r="D56" s="397" t="s">
        <v>29</v>
      </c>
      <c r="E56" s="401"/>
      <c r="F56" s="401"/>
      <c r="G56" s="392"/>
      <c r="H56" s="401">
        <v>63</v>
      </c>
      <c r="I56" s="392"/>
      <c r="J56" s="26">
        <v>0.54072611792979142</v>
      </c>
      <c r="K56" s="392"/>
      <c r="L56" s="392"/>
      <c r="M56" s="392"/>
    </row>
    <row r="57" spans="1:14" ht="12" customHeight="1" x14ac:dyDescent="0.25">
      <c r="A57" s="401" t="s">
        <v>616</v>
      </c>
      <c r="B57" s="401"/>
      <c r="D57" s="397" t="s">
        <v>29</v>
      </c>
      <c r="E57" s="401"/>
      <c r="F57" s="401"/>
      <c r="G57" s="389"/>
      <c r="H57" s="401">
        <v>45</v>
      </c>
      <c r="I57" s="389"/>
      <c r="J57" s="26">
        <v>0.38623294137842246</v>
      </c>
      <c r="K57" s="389"/>
      <c r="L57" s="389"/>
      <c r="M57" s="392"/>
    </row>
    <row r="58" spans="1:14" ht="12" customHeight="1" thickBot="1" x14ac:dyDescent="0.3">
      <c r="A58" s="44" t="s">
        <v>283</v>
      </c>
      <c r="B58" s="44"/>
      <c r="C58" s="44"/>
      <c r="D58" s="390"/>
      <c r="E58" s="44"/>
      <c r="F58" s="45"/>
      <c r="G58" s="390"/>
      <c r="H58" s="45">
        <v>11651</v>
      </c>
      <c r="I58" s="390"/>
      <c r="J58" s="58">
        <v>99.999999999999986</v>
      </c>
      <c r="K58" s="390"/>
      <c r="L58" s="389"/>
      <c r="M58" s="392"/>
    </row>
    <row r="59" spans="1:14" ht="12" customHeight="1" x14ac:dyDescent="0.25">
      <c r="A59" s="396" t="s">
        <v>495</v>
      </c>
      <c r="B59" s="396"/>
      <c r="C59" s="396"/>
      <c r="D59" s="396"/>
      <c r="E59" s="396"/>
      <c r="F59" s="396"/>
      <c r="G59" s="396"/>
      <c r="H59" s="396"/>
      <c r="I59" s="396"/>
      <c r="J59" s="396"/>
      <c r="K59" s="396"/>
      <c r="L59" s="396"/>
      <c r="M59" s="392"/>
    </row>
    <row r="60" spans="1:14" ht="12" customHeight="1" x14ac:dyDescent="0.25">
      <c r="A60" s="396" t="s">
        <v>461</v>
      </c>
      <c r="B60" s="396"/>
      <c r="C60" s="396"/>
      <c r="D60" s="396"/>
      <c r="E60" s="396"/>
      <c r="F60" s="396"/>
      <c r="G60" s="396"/>
      <c r="H60" s="396"/>
      <c r="I60" s="396"/>
      <c r="J60" s="396"/>
      <c r="K60" s="396"/>
      <c r="L60" s="396"/>
      <c r="M60" s="392"/>
    </row>
    <row r="61" spans="1:14" ht="12" customHeight="1" x14ac:dyDescent="0.25">
      <c r="A61" s="396" t="s">
        <v>421</v>
      </c>
      <c r="B61" s="392"/>
      <c r="C61" s="392"/>
      <c r="D61" s="392"/>
      <c r="E61" s="392"/>
      <c r="F61" s="392"/>
      <c r="G61" s="392"/>
      <c r="H61" s="392"/>
      <c r="I61" s="392"/>
      <c r="J61" s="392"/>
      <c r="K61" s="392"/>
      <c r="L61" s="392"/>
      <c r="M61" s="396"/>
      <c r="N61" s="290"/>
    </row>
    <row r="62" spans="1:14" x14ac:dyDescent="0.25">
      <c r="A62" s="392"/>
      <c r="B62" s="392"/>
      <c r="C62" s="392"/>
      <c r="D62" s="392"/>
      <c r="E62" s="392"/>
      <c r="F62" s="392"/>
      <c r="G62" s="392"/>
      <c r="H62" s="392"/>
      <c r="I62" s="392"/>
      <c r="J62" s="392"/>
      <c r="K62" s="392"/>
      <c r="L62" s="392"/>
      <c r="M62" s="392"/>
      <c r="N62" s="290"/>
    </row>
    <row r="63" spans="1:14" x14ac:dyDescent="0.25">
      <c r="N63" s="301"/>
    </row>
    <row r="64" spans="1:14" x14ac:dyDescent="0.25">
      <c r="N64" s="301"/>
    </row>
    <row r="65" spans="1:14" x14ac:dyDescent="0.25">
      <c r="N65" s="290"/>
    </row>
    <row r="77" spans="1:14" x14ac:dyDescent="0.25">
      <c r="A77" s="540" t="s">
        <v>395</v>
      </c>
      <c r="B77" s="540"/>
      <c r="C77" s="540"/>
      <c r="D77" s="540"/>
    </row>
    <row r="90" spans="1:13" x14ac:dyDescent="0.25">
      <c r="A90" s="294" t="s">
        <v>496</v>
      </c>
    </row>
    <row r="91" spans="1:13" x14ac:dyDescent="0.25">
      <c r="A91" s="396" t="s">
        <v>398</v>
      </c>
      <c r="B91" s="396"/>
      <c r="C91" s="396"/>
      <c r="D91" s="396"/>
      <c r="E91" s="396"/>
      <c r="F91" s="396"/>
      <c r="G91" s="396"/>
      <c r="H91" s="396"/>
      <c r="I91" s="396"/>
      <c r="J91" s="396"/>
      <c r="K91" s="396"/>
      <c r="L91" s="396"/>
      <c r="M91" s="396"/>
    </row>
    <row r="105" spans="1:12" x14ac:dyDescent="0.25">
      <c r="A105" s="396" t="s">
        <v>421</v>
      </c>
      <c r="B105" s="396"/>
      <c r="C105" s="396"/>
      <c r="D105" s="396"/>
      <c r="E105" s="396"/>
      <c r="F105" s="396"/>
      <c r="G105" s="396"/>
      <c r="H105" s="396"/>
      <c r="I105" s="396"/>
      <c r="J105" s="396"/>
      <c r="K105" s="396"/>
      <c r="L105" s="396"/>
    </row>
  </sheetData>
  <mergeCells count="7">
    <mergeCell ref="B3:E3"/>
    <mergeCell ref="H3:K3"/>
    <mergeCell ref="A77:D77"/>
    <mergeCell ref="D54:F54"/>
    <mergeCell ref="A8:D8"/>
    <mergeCell ref="B13:H13"/>
    <mergeCell ref="J13:M13"/>
  </mergeCells>
  <pageMargins left="0.70866141732283472" right="0.70866141732283472" top="0.74803149606299213" bottom="0.55118110236220474" header="0.31496062992125984" footer="0.31496062992125984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K96"/>
  <sheetViews>
    <sheetView showGridLines="0" topLeftCell="A28" zoomScaleNormal="100" workbookViewId="0">
      <selection activeCell="L8" sqref="L8"/>
    </sheetView>
  </sheetViews>
  <sheetFormatPr defaultRowHeight="15" x14ac:dyDescent="0.25"/>
  <cols>
    <col min="1" max="1" width="15.28515625" style="292" customWidth="1"/>
    <col min="2" max="4" width="9.140625" style="292" customWidth="1"/>
    <col min="5" max="5" width="0.85546875" style="292" customWidth="1"/>
    <col min="6" max="6" width="9.140625" style="292" customWidth="1"/>
    <col min="7" max="7" width="0.85546875" style="292" customWidth="1"/>
    <col min="8" max="8" width="9" style="292" customWidth="1"/>
    <col min="9" max="9" width="9.140625" style="292" customWidth="1"/>
    <col min="10" max="10" width="9" style="292" customWidth="1"/>
    <col min="11" max="11" width="9.140625" style="292" customWidth="1"/>
  </cols>
  <sheetData>
    <row r="1" spans="1:11" x14ac:dyDescent="0.25">
      <c r="A1" s="47" t="s">
        <v>400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5.75" thickBot="1" x14ac:dyDescent="0.3">
      <c r="A2" s="291"/>
      <c r="B2" s="291"/>
      <c r="C2" s="291"/>
      <c r="D2" s="297"/>
      <c r="E2" s="291"/>
      <c r="F2" s="291"/>
      <c r="G2" s="291"/>
      <c r="H2" s="291"/>
      <c r="I2" s="291"/>
      <c r="J2" s="291"/>
      <c r="K2" s="290"/>
    </row>
    <row r="3" spans="1:11" ht="15" customHeight="1" x14ac:dyDescent="0.25">
      <c r="A3" s="299"/>
      <c r="B3" s="518" t="s">
        <v>19</v>
      </c>
      <c r="C3" s="518"/>
      <c r="D3" s="518"/>
      <c r="E3" s="510"/>
      <c r="F3" s="293" t="s">
        <v>20</v>
      </c>
      <c r="H3" s="521" t="s">
        <v>274</v>
      </c>
      <c r="I3" s="521"/>
      <c r="J3" s="521"/>
      <c r="K3" s="289"/>
    </row>
    <row r="4" spans="1:11" x14ac:dyDescent="0.25">
      <c r="A4" s="295"/>
      <c r="B4" s="288" t="s">
        <v>17</v>
      </c>
      <c r="C4" s="288" t="s">
        <v>270</v>
      </c>
      <c r="D4" s="288" t="s">
        <v>271</v>
      </c>
      <c r="E4" s="4"/>
      <c r="F4" s="288"/>
      <c r="G4" s="4"/>
      <c r="H4" s="288" t="s">
        <v>17</v>
      </c>
      <c r="I4" s="288" t="s">
        <v>270</v>
      </c>
      <c r="J4" s="288" t="s">
        <v>271</v>
      </c>
      <c r="K4" s="290"/>
    </row>
    <row r="5" spans="1:11" x14ac:dyDescent="0.25">
      <c r="A5" s="298" t="s">
        <v>46</v>
      </c>
      <c r="B5" s="38">
        <v>19740</v>
      </c>
      <c r="C5" s="38">
        <v>10134</v>
      </c>
      <c r="D5" s="38">
        <v>9606</v>
      </c>
      <c r="E5" s="424"/>
      <c r="F5" s="38">
        <v>11250</v>
      </c>
      <c r="H5" s="29">
        <v>56.99088145896657</v>
      </c>
      <c r="I5" s="29">
        <v>59.877639628971778</v>
      </c>
      <c r="J5" s="29">
        <v>53.945450759941707</v>
      </c>
    </row>
    <row r="6" spans="1:11" x14ac:dyDescent="0.25">
      <c r="A6" s="299" t="s">
        <v>16</v>
      </c>
      <c r="B6" s="39">
        <v>8066</v>
      </c>
      <c r="C6" s="39">
        <v>4359</v>
      </c>
      <c r="D6" s="39">
        <v>3707</v>
      </c>
      <c r="E6" s="424"/>
      <c r="F6" s="39">
        <v>4619</v>
      </c>
      <c r="H6" s="26">
        <v>57.265063228365975</v>
      </c>
      <c r="I6" s="26">
        <v>60.862583161275516</v>
      </c>
      <c r="J6" s="26">
        <v>53.034799028864313</v>
      </c>
    </row>
    <row r="7" spans="1:11" ht="15.75" thickBot="1" x14ac:dyDescent="0.3">
      <c r="A7" s="296" t="s">
        <v>269</v>
      </c>
      <c r="B7" s="41">
        <v>11674</v>
      </c>
      <c r="C7" s="41">
        <v>5775</v>
      </c>
      <c r="D7" s="41">
        <v>5899</v>
      </c>
      <c r="E7" s="423"/>
      <c r="F7" s="41">
        <v>6631</v>
      </c>
      <c r="G7" s="291"/>
      <c r="H7" s="64">
        <v>56.801439095425735</v>
      </c>
      <c r="I7" s="64">
        <v>59.134199134199136</v>
      </c>
      <c r="J7" s="64">
        <v>54.517714866926603</v>
      </c>
    </row>
    <row r="8" spans="1:11" x14ac:dyDescent="0.25">
      <c r="A8" s="519" t="s">
        <v>402</v>
      </c>
      <c r="B8" s="519"/>
      <c r="C8" s="519"/>
      <c r="D8" s="519"/>
    </row>
    <row r="11" spans="1:11" x14ac:dyDescent="0.25">
      <c r="A11" s="47" t="s">
        <v>403</v>
      </c>
      <c r="B11" s="392"/>
      <c r="C11" s="392"/>
      <c r="D11" s="392"/>
      <c r="E11" s="392"/>
      <c r="F11" s="392"/>
      <c r="G11" s="392"/>
      <c r="H11" s="392"/>
      <c r="I11" s="392"/>
      <c r="J11" s="392"/>
      <c r="K11" s="392"/>
    </row>
    <row r="12" spans="1:11" ht="15.75" thickBot="1" x14ac:dyDescent="0.3">
      <c r="A12" s="44"/>
      <c r="B12" s="44"/>
      <c r="C12" s="44"/>
      <c r="D12" s="44"/>
      <c r="E12" s="44"/>
      <c r="F12" s="44"/>
      <c r="G12" s="44"/>
      <c r="H12" s="44"/>
      <c r="I12" s="403"/>
      <c r="J12" s="403"/>
      <c r="K12" s="403"/>
    </row>
    <row r="13" spans="1:11" x14ac:dyDescent="0.25">
      <c r="A13" s="401" t="s">
        <v>0</v>
      </c>
      <c r="B13" s="521" t="s">
        <v>26</v>
      </c>
      <c r="C13" s="521"/>
      <c r="D13" s="521"/>
      <c r="E13" s="387"/>
      <c r="F13" s="521" t="s">
        <v>275</v>
      </c>
      <c r="G13" s="521"/>
      <c r="H13" s="521"/>
      <c r="I13" s="387"/>
      <c r="J13" s="387"/>
      <c r="K13" s="387"/>
    </row>
    <row r="14" spans="1:11" ht="24" x14ac:dyDescent="0.25">
      <c r="A14" s="49"/>
      <c r="B14" s="50" t="s">
        <v>17</v>
      </c>
      <c r="C14" s="321" t="s">
        <v>406</v>
      </c>
      <c r="D14" s="214" t="s">
        <v>111</v>
      </c>
      <c r="E14" s="4"/>
      <c r="F14" s="321" t="s">
        <v>406</v>
      </c>
      <c r="G14" s="12"/>
      <c r="H14" s="214" t="s">
        <v>111</v>
      </c>
      <c r="I14" s="320"/>
      <c r="J14" s="98"/>
      <c r="K14" s="98"/>
    </row>
    <row r="15" spans="1:11" ht="12" customHeight="1" x14ac:dyDescent="0.25">
      <c r="A15" s="401" t="s">
        <v>1</v>
      </c>
      <c r="B15" s="43">
        <v>222</v>
      </c>
      <c r="C15" s="43">
        <v>183</v>
      </c>
      <c r="D15" s="39">
        <v>39</v>
      </c>
      <c r="E15" s="401"/>
      <c r="F15" s="26">
        <v>82.432432432432435</v>
      </c>
      <c r="G15" s="392"/>
      <c r="H15" s="26">
        <v>17.567567567567568</v>
      </c>
      <c r="I15" s="59"/>
      <c r="J15" s="59"/>
      <c r="K15" s="59"/>
    </row>
    <row r="16" spans="1:11" ht="12" customHeight="1" x14ac:dyDescent="0.25">
      <c r="A16" s="401" t="s">
        <v>2</v>
      </c>
      <c r="B16" s="43">
        <v>362</v>
      </c>
      <c r="C16" s="43">
        <v>335</v>
      </c>
      <c r="D16" s="39">
        <v>27</v>
      </c>
      <c r="E16" s="401"/>
      <c r="F16" s="26">
        <v>92.541436464088406</v>
      </c>
      <c r="G16" s="392"/>
      <c r="H16" s="26">
        <v>7.4585635359116029</v>
      </c>
      <c r="I16" s="59"/>
      <c r="J16" s="59"/>
      <c r="K16" s="59"/>
    </row>
    <row r="17" spans="1:11" ht="12" customHeight="1" x14ac:dyDescent="0.25">
      <c r="A17" s="401" t="s">
        <v>3</v>
      </c>
      <c r="B17" s="43">
        <v>972</v>
      </c>
      <c r="C17" s="43">
        <v>854</v>
      </c>
      <c r="D17" s="39">
        <v>118</v>
      </c>
      <c r="E17" s="401"/>
      <c r="F17" s="26">
        <v>87.860082304526756</v>
      </c>
      <c r="G17" s="392"/>
      <c r="H17" s="26">
        <v>12.139917695473251</v>
      </c>
      <c r="I17" s="59"/>
      <c r="J17" s="59"/>
      <c r="K17" s="59"/>
    </row>
    <row r="18" spans="1:11" ht="12" customHeight="1" x14ac:dyDescent="0.25">
      <c r="A18" s="401" t="s">
        <v>4</v>
      </c>
      <c r="B18" s="43">
        <v>261</v>
      </c>
      <c r="C18" s="43">
        <v>241</v>
      </c>
      <c r="D18" s="39">
        <v>20</v>
      </c>
      <c r="E18" s="401"/>
      <c r="F18" s="26">
        <v>92.337164750957854</v>
      </c>
      <c r="G18" s="392"/>
      <c r="H18" s="26">
        <v>7.6628352490421454</v>
      </c>
      <c r="I18" s="59"/>
      <c r="J18" s="59"/>
      <c r="K18" s="59"/>
    </row>
    <row r="19" spans="1:11" ht="12" customHeight="1" x14ac:dyDescent="0.25">
      <c r="A19" s="401" t="s">
        <v>5</v>
      </c>
      <c r="B19" s="43">
        <v>181</v>
      </c>
      <c r="C19" s="43">
        <v>174</v>
      </c>
      <c r="D19" s="39">
        <v>7</v>
      </c>
      <c r="E19" s="401"/>
      <c r="F19" s="26">
        <v>96.132596685082873</v>
      </c>
      <c r="G19" s="392"/>
      <c r="H19" s="26">
        <v>3.867403314917127</v>
      </c>
      <c r="I19" s="59"/>
      <c r="J19" s="59"/>
      <c r="K19" s="59"/>
    </row>
    <row r="20" spans="1:11" ht="12" customHeight="1" x14ac:dyDescent="0.25">
      <c r="A20" s="401" t="s">
        <v>6</v>
      </c>
      <c r="B20" s="43">
        <v>538</v>
      </c>
      <c r="C20" s="43">
        <v>469</v>
      </c>
      <c r="D20" s="39">
        <v>69</v>
      </c>
      <c r="E20" s="401"/>
      <c r="F20" s="26">
        <v>87.174721189591082</v>
      </c>
      <c r="G20" s="392"/>
      <c r="H20" s="26">
        <v>12.825278810408921</v>
      </c>
      <c r="I20" s="59"/>
      <c r="J20" s="59"/>
      <c r="K20" s="59"/>
    </row>
    <row r="21" spans="1:11" ht="12" customHeight="1" x14ac:dyDescent="0.25">
      <c r="A21" s="401" t="s">
        <v>7</v>
      </c>
      <c r="B21" s="43">
        <v>1406</v>
      </c>
      <c r="C21" s="43">
        <v>1226</v>
      </c>
      <c r="D21" s="39">
        <v>180</v>
      </c>
      <c r="E21" s="401"/>
      <c r="F21" s="26">
        <v>87.197724039829311</v>
      </c>
      <c r="G21" s="392"/>
      <c r="H21" s="26">
        <v>12.802275960170698</v>
      </c>
      <c r="I21" s="59"/>
      <c r="J21" s="59"/>
      <c r="K21" s="59"/>
    </row>
    <row r="22" spans="1:11" ht="12" customHeight="1" x14ac:dyDescent="0.25">
      <c r="A22" s="401" t="s">
        <v>8</v>
      </c>
      <c r="B22" s="43">
        <v>205</v>
      </c>
      <c r="C22" s="43">
        <v>179</v>
      </c>
      <c r="D22" s="39">
        <v>26</v>
      </c>
      <c r="E22" s="401"/>
      <c r="F22" s="26">
        <v>87.317073170731703</v>
      </c>
      <c r="G22" s="392"/>
      <c r="H22" s="26">
        <v>12.682926829268293</v>
      </c>
      <c r="I22" s="59"/>
      <c r="J22" s="59"/>
      <c r="K22" s="59"/>
    </row>
    <row r="23" spans="1:11" ht="12" customHeight="1" x14ac:dyDescent="0.25">
      <c r="A23" s="401" t="s">
        <v>9</v>
      </c>
      <c r="B23" s="43">
        <v>114</v>
      </c>
      <c r="C23" s="43">
        <v>83</v>
      </c>
      <c r="D23" s="39">
        <v>31</v>
      </c>
      <c r="E23" s="401"/>
      <c r="F23" s="26">
        <v>72.807017543859658</v>
      </c>
      <c r="G23" s="392"/>
      <c r="H23" s="26">
        <v>27.192982456140353</v>
      </c>
      <c r="I23" s="59"/>
      <c r="J23" s="59"/>
      <c r="K23" s="59"/>
    </row>
    <row r="24" spans="1:11" ht="12" customHeight="1" x14ac:dyDescent="0.25">
      <c r="A24" s="401" t="s">
        <v>10</v>
      </c>
      <c r="B24" s="43">
        <v>662</v>
      </c>
      <c r="C24" s="43">
        <v>579</v>
      </c>
      <c r="D24" s="39">
        <v>83</v>
      </c>
      <c r="E24" s="401"/>
      <c r="F24" s="26">
        <v>87.462235649546827</v>
      </c>
      <c r="G24" s="392"/>
      <c r="H24" s="26">
        <v>12.537764350453173</v>
      </c>
      <c r="I24" s="59"/>
      <c r="J24" s="59"/>
      <c r="K24" s="59"/>
    </row>
    <row r="25" spans="1:11" ht="12" customHeight="1" x14ac:dyDescent="0.25">
      <c r="A25" s="401" t="s">
        <v>11</v>
      </c>
      <c r="B25" s="43">
        <v>172</v>
      </c>
      <c r="C25" s="43">
        <v>155</v>
      </c>
      <c r="D25" s="39">
        <v>17</v>
      </c>
      <c r="E25" s="401"/>
      <c r="F25" s="26">
        <v>90.116279069767444</v>
      </c>
      <c r="G25" s="392"/>
      <c r="H25" s="26">
        <v>9.8837209302325579</v>
      </c>
      <c r="I25" s="59"/>
      <c r="J25" s="59"/>
      <c r="K25" s="59"/>
    </row>
    <row r="26" spans="1:11" ht="12" customHeight="1" x14ac:dyDescent="0.25">
      <c r="A26" s="401" t="s">
        <v>12</v>
      </c>
      <c r="B26" s="43">
        <v>723</v>
      </c>
      <c r="C26" s="43">
        <v>637</v>
      </c>
      <c r="D26" s="39">
        <v>86</v>
      </c>
      <c r="E26" s="401"/>
      <c r="F26" s="26">
        <v>88.105117565698478</v>
      </c>
      <c r="G26" s="392"/>
      <c r="H26" s="26">
        <v>11.89488243430152</v>
      </c>
      <c r="I26" s="59"/>
      <c r="J26" s="59"/>
      <c r="K26" s="59"/>
    </row>
    <row r="27" spans="1:11" ht="12" customHeight="1" x14ac:dyDescent="0.25">
      <c r="A27" s="401" t="s">
        <v>13</v>
      </c>
      <c r="B27" s="43">
        <v>54</v>
      </c>
      <c r="C27" s="43">
        <v>52</v>
      </c>
      <c r="D27" s="39">
        <v>2</v>
      </c>
      <c r="E27" s="401"/>
      <c r="F27" s="26">
        <v>96.296296296296291</v>
      </c>
      <c r="G27" s="392"/>
      <c r="H27" s="26">
        <v>3.7037037037037033</v>
      </c>
      <c r="I27" s="59"/>
      <c r="J27" s="59"/>
      <c r="K27" s="59"/>
    </row>
    <row r="28" spans="1:11" ht="12" customHeight="1" x14ac:dyDescent="0.25">
      <c r="A28" s="401" t="s">
        <v>14</v>
      </c>
      <c r="B28" s="43">
        <v>464</v>
      </c>
      <c r="C28" s="43">
        <v>408</v>
      </c>
      <c r="D28" s="39">
        <v>56</v>
      </c>
      <c r="E28" s="401"/>
      <c r="F28" s="26">
        <v>87.931034482758619</v>
      </c>
      <c r="G28" s="392"/>
      <c r="H28" s="26">
        <v>12.068965517241379</v>
      </c>
      <c r="I28" s="59"/>
      <c r="J28" s="59"/>
      <c r="K28" s="59"/>
    </row>
    <row r="29" spans="1:11" ht="12" customHeight="1" x14ac:dyDescent="0.25">
      <c r="A29" s="397" t="s">
        <v>15</v>
      </c>
      <c r="B29" s="43">
        <v>223</v>
      </c>
      <c r="C29" s="43">
        <v>205</v>
      </c>
      <c r="D29" s="39">
        <v>18</v>
      </c>
      <c r="E29" s="401"/>
      <c r="F29" s="26">
        <v>91.928251121076229</v>
      </c>
      <c r="G29" s="392"/>
      <c r="H29" s="26">
        <v>8.071748878923767</v>
      </c>
      <c r="I29" s="59"/>
      <c r="J29" s="59"/>
      <c r="K29" s="59"/>
    </row>
    <row r="30" spans="1:11" ht="12" customHeight="1" x14ac:dyDescent="0.25">
      <c r="A30" s="397" t="s">
        <v>16</v>
      </c>
      <c r="B30" s="43">
        <v>4609</v>
      </c>
      <c r="C30" s="39">
        <v>3781</v>
      </c>
      <c r="D30" s="39">
        <v>828</v>
      </c>
      <c r="E30" s="401"/>
      <c r="F30" s="26">
        <v>82.035148622260792</v>
      </c>
      <c r="G30" s="392"/>
      <c r="H30" s="26">
        <v>17.964851377739205</v>
      </c>
      <c r="I30" s="59"/>
      <c r="J30" s="59"/>
      <c r="K30" s="59"/>
    </row>
    <row r="31" spans="1:11" ht="16.5" customHeight="1" x14ac:dyDescent="0.25">
      <c r="A31" s="397" t="s">
        <v>269</v>
      </c>
      <c r="B31" s="43">
        <v>6559</v>
      </c>
      <c r="C31" s="43">
        <v>5780</v>
      </c>
      <c r="D31" s="43">
        <v>779</v>
      </c>
      <c r="E31" s="43"/>
      <c r="F31" s="26">
        <v>88.12318951059612</v>
      </c>
      <c r="G31" s="392"/>
      <c r="H31" s="26">
        <v>11.876810489403873</v>
      </c>
      <c r="I31" s="59"/>
      <c r="J31" s="59"/>
      <c r="K31" s="59"/>
    </row>
    <row r="32" spans="1:11" ht="12" customHeight="1" x14ac:dyDescent="0.25">
      <c r="A32" s="397" t="s">
        <v>277</v>
      </c>
      <c r="B32" s="43">
        <v>5480</v>
      </c>
      <c r="C32" s="39">
        <v>4837</v>
      </c>
      <c r="D32" s="39">
        <v>643</v>
      </c>
      <c r="E32" s="39"/>
      <c r="F32" s="26">
        <v>88.266423357664237</v>
      </c>
      <c r="G32" s="392"/>
      <c r="H32" s="26">
        <v>11.733576642335766</v>
      </c>
      <c r="I32" s="59"/>
      <c r="J32" s="59"/>
      <c r="K32" s="59"/>
    </row>
    <row r="33" spans="1:11" ht="12" customHeight="1" x14ac:dyDescent="0.25">
      <c r="A33" s="397" t="s">
        <v>44</v>
      </c>
      <c r="B33" s="43">
        <v>1079</v>
      </c>
      <c r="C33" s="39">
        <v>943</v>
      </c>
      <c r="D33" s="39">
        <v>136</v>
      </c>
      <c r="E33" s="39"/>
      <c r="F33" s="26">
        <v>87.395736793327146</v>
      </c>
      <c r="G33" s="392"/>
      <c r="H33" s="26">
        <v>12.604263206672844</v>
      </c>
      <c r="I33" s="59"/>
      <c r="J33" s="59"/>
      <c r="K33" s="59"/>
    </row>
    <row r="34" spans="1:11" ht="15.75" thickBot="1" x14ac:dyDescent="0.3">
      <c r="A34" s="44" t="s">
        <v>46</v>
      </c>
      <c r="B34" s="45">
        <v>11168</v>
      </c>
      <c r="C34" s="45">
        <v>9561</v>
      </c>
      <c r="D34" s="45">
        <v>1607</v>
      </c>
      <c r="E34" s="45"/>
      <c r="F34" s="58">
        <v>85.610673352435526</v>
      </c>
      <c r="G34" s="399"/>
      <c r="H34" s="58">
        <v>14.38932664756447</v>
      </c>
      <c r="I34" s="99"/>
      <c r="J34" s="99"/>
      <c r="K34" s="99"/>
    </row>
    <row r="35" spans="1:11" ht="15.75" customHeight="1" x14ac:dyDescent="0.25">
      <c r="A35" s="322" t="s">
        <v>462</v>
      </c>
      <c r="B35" s="392"/>
      <c r="C35" s="392"/>
      <c r="D35" s="392"/>
      <c r="E35" s="392"/>
      <c r="F35" s="392"/>
      <c r="G35" s="392"/>
      <c r="H35" s="392"/>
      <c r="I35" s="392"/>
      <c r="J35" s="392"/>
      <c r="K35" s="392"/>
    </row>
    <row r="36" spans="1:11" ht="15" customHeight="1" x14ac:dyDescent="0.25">
      <c r="A36" s="294" t="s">
        <v>497</v>
      </c>
    </row>
    <row r="37" spans="1:11" x14ac:dyDescent="0.25">
      <c r="A37" s="396" t="s">
        <v>404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6"/>
    </row>
    <row r="40" spans="1:11" x14ac:dyDescent="0.25">
      <c r="A40" s="406" t="s">
        <v>405</v>
      </c>
      <c r="B40" s="406"/>
      <c r="C40" s="406"/>
      <c r="D40" s="406"/>
      <c r="E40" s="406"/>
      <c r="F40" s="406"/>
      <c r="G40" s="406"/>
      <c r="H40" s="406"/>
      <c r="I40" s="406"/>
      <c r="J40" s="392"/>
      <c r="K40" s="392"/>
    </row>
    <row r="41" spans="1:11" ht="15.75" thickBot="1" x14ac:dyDescent="0.3">
      <c r="A41" s="44"/>
      <c r="B41" s="44"/>
      <c r="C41" s="44"/>
      <c r="D41" s="44"/>
      <c r="E41" s="44"/>
      <c r="F41" s="44"/>
      <c r="G41" s="44"/>
      <c r="H41" s="398"/>
      <c r="I41" s="398"/>
      <c r="J41" s="389"/>
      <c r="K41" s="389"/>
    </row>
    <row r="42" spans="1:11" x14ac:dyDescent="0.25">
      <c r="A42" s="360" t="s">
        <v>36</v>
      </c>
      <c r="B42" s="360"/>
      <c r="C42" s="91" t="s">
        <v>135</v>
      </c>
      <c r="D42" s="96"/>
      <c r="E42" s="96"/>
      <c r="F42" s="366" t="s">
        <v>26</v>
      </c>
      <c r="G42" s="96"/>
      <c r="H42" s="366" t="s">
        <v>275</v>
      </c>
      <c r="I42" s="366"/>
      <c r="J42" s="389"/>
      <c r="K42" s="389"/>
    </row>
    <row r="43" spans="1:11" x14ac:dyDescent="0.25">
      <c r="A43" s="405" t="s">
        <v>617</v>
      </c>
      <c r="B43" s="405"/>
      <c r="C43" s="405" t="s">
        <v>417</v>
      </c>
      <c r="D43" s="388"/>
      <c r="E43" s="400"/>
      <c r="F43" s="228">
        <v>4388</v>
      </c>
      <c r="G43" s="93"/>
      <c r="H43" s="29">
        <v>39.290830945558739</v>
      </c>
      <c r="I43" s="93" t="s">
        <v>282</v>
      </c>
      <c r="J43" s="99"/>
      <c r="K43" s="403"/>
    </row>
    <row r="44" spans="1:11" x14ac:dyDescent="0.25">
      <c r="A44" s="397" t="s">
        <v>604</v>
      </c>
      <c r="B44" s="397"/>
      <c r="C44" s="397" t="s">
        <v>25</v>
      </c>
      <c r="D44" s="391"/>
      <c r="E44" s="401"/>
      <c r="F44" s="43">
        <v>4024</v>
      </c>
      <c r="G44" s="43"/>
      <c r="H44" s="26">
        <v>36.031518624641834</v>
      </c>
      <c r="I44" s="43"/>
      <c r="J44" s="59"/>
      <c r="K44" s="389"/>
    </row>
    <row r="45" spans="1:11" x14ac:dyDescent="0.25">
      <c r="A45" s="401" t="s">
        <v>618</v>
      </c>
      <c r="B45" s="401"/>
      <c r="C45" s="401" t="s">
        <v>29</v>
      </c>
      <c r="D45" s="392"/>
      <c r="E45" s="401"/>
      <c r="F45" s="39">
        <v>1149</v>
      </c>
      <c r="G45" s="43"/>
      <c r="H45" s="26">
        <v>10.288323782234956</v>
      </c>
      <c r="I45" s="43"/>
      <c r="J45" s="59"/>
      <c r="K45" s="389"/>
    </row>
    <row r="46" spans="1:11" x14ac:dyDescent="0.25">
      <c r="A46" s="397" t="s">
        <v>597</v>
      </c>
      <c r="B46" s="397"/>
      <c r="C46" s="397" t="s">
        <v>111</v>
      </c>
      <c r="D46" s="392"/>
      <c r="E46" s="397"/>
      <c r="F46" s="43">
        <v>756</v>
      </c>
      <c r="G46" s="43"/>
      <c r="H46" s="26">
        <v>6.7693409742120352</v>
      </c>
      <c r="I46" s="43"/>
      <c r="J46" s="59"/>
      <c r="K46" s="389"/>
    </row>
    <row r="47" spans="1:11" x14ac:dyDescent="0.25">
      <c r="A47" s="401" t="s">
        <v>619</v>
      </c>
      <c r="B47" s="401"/>
      <c r="C47" s="442" t="s">
        <v>111</v>
      </c>
      <c r="D47" s="392"/>
      <c r="E47" s="401"/>
      <c r="F47" s="39">
        <v>395</v>
      </c>
      <c r="G47" s="43"/>
      <c r="H47" s="26">
        <v>3.5368911174785098</v>
      </c>
      <c r="I47" s="43"/>
      <c r="J47" s="59"/>
      <c r="K47" s="389"/>
    </row>
    <row r="48" spans="1:11" x14ac:dyDescent="0.25">
      <c r="A48" s="401" t="s">
        <v>620</v>
      </c>
      <c r="B48" s="401"/>
      <c r="C48" s="442" t="s">
        <v>111</v>
      </c>
      <c r="D48" s="392"/>
      <c r="E48" s="401"/>
      <c r="F48" s="39">
        <v>340</v>
      </c>
      <c r="G48" s="43"/>
      <c r="H48" s="26">
        <v>3.044412607449857</v>
      </c>
      <c r="I48" s="43"/>
      <c r="J48" s="59"/>
      <c r="K48" s="389"/>
    </row>
    <row r="49" spans="1:11" x14ac:dyDescent="0.25">
      <c r="A49" s="401" t="s">
        <v>621</v>
      </c>
      <c r="B49" s="401"/>
      <c r="C49" s="442" t="s">
        <v>111</v>
      </c>
      <c r="D49" s="392"/>
      <c r="E49" s="401"/>
      <c r="F49" s="39">
        <v>116</v>
      </c>
      <c r="G49" s="43"/>
      <c r="H49" s="26">
        <v>1.0386819484240688</v>
      </c>
      <c r="I49" s="43"/>
      <c r="J49" s="59"/>
      <c r="K49" s="389"/>
    </row>
    <row r="50" spans="1:11" ht="15.75" thickBot="1" x14ac:dyDescent="0.3">
      <c r="A50" s="44" t="s">
        <v>283</v>
      </c>
      <c r="B50" s="398"/>
      <c r="C50" s="44"/>
      <c r="D50" s="390"/>
      <c r="E50" s="44"/>
      <c r="F50" s="45">
        <v>11168</v>
      </c>
      <c r="G50" s="41"/>
      <c r="H50" s="54">
        <v>100</v>
      </c>
      <c r="I50" s="41"/>
      <c r="J50" s="59"/>
      <c r="K50" s="389"/>
    </row>
    <row r="51" spans="1:11" s="292" customFormat="1" x14ac:dyDescent="0.25">
      <c r="A51" s="396" t="s">
        <v>498</v>
      </c>
      <c r="B51" s="392"/>
      <c r="C51" s="392"/>
      <c r="D51" s="392"/>
      <c r="E51" s="392"/>
      <c r="F51" s="392"/>
      <c r="G51" s="389"/>
      <c r="H51" s="392"/>
      <c r="I51" s="392"/>
      <c r="J51" s="389"/>
      <c r="K51" s="389"/>
    </row>
    <row r="52" spans="1:11" x14ac:dyDescent="0.25">
      <c r="A52" s="396" t="s">
        <v>418</v>
      </c>
      <c r="B52" s="396"/>
      <c r="C52" s="396"/>
      <c r="D52" s="396"/>
      <c r="E52" s="396"/>
      <c r="F52" s="396"/>
      <c r="G52" s="396"/>
      <c r="H52" s="396"/>
      <c r="I52" s="396"/>
      <c r="J52" s="396"/>
      <c r="K52" s="396"/>
    </row>
    <row r="68" spans="1:4" x14ac:dyDescent="0.25">
      <c r="A68" s="540" t="s">
        <v>402</v>
      </c>
      <c r="B68" s="540"/>
      <c r="C68" s="540"/>
      <c r="D68" s="540"/>
    </row>
    <row r="81" spans="1:11" x14ac:dyDescent="0.25">
      <c r="A81" s="322" t="s">
        <v>463</v>
      </c>
    </row>
    <row r="82" spans="1:11" x14ac:dyDescent="0.25">
      <c r="A82" s="294" t="s">
        <v>497</v>
      </c>
    </row>
    <row r="83" spans="1:11" x14ac:dyDescent="0.25">
      <c r="A83" s="294" t="s">
        <v>404</v>
      </c>
    </row>
    <row r="96" spans="1:11" x14ac:dyDescent="0.25">
      <c r="A96" s="396" t="s">
        <v>418</v>
      </c>
      <c r="B96" s="396"/>
      <c r="C96" s="396"/>
      <c r="D96" s="396"/>
      <c r="E96" s="396"/>
      <c r="F96" s="396"/>
      <c r="G96" s="396"/>
      <c r="H96" s="396"/>
      <c r="I96" s="396"/>
      <c r="J96" s="396"/>
      <c r="K96" s="396"/>
    </row>
  </sheetData>
  <mergeCells count="6">
    <mergeCell ref="A8:D8"/>
    <mergeCell ref="A68:D68"/>
    <mergeCell ref="B3:E3"/>
    <mergeCell ref="H3:J3"/>
    <mergeCell ref="B13:D13"/>
    <mergeCell ref="F13:H13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96"/>
  <sheetViews>
    <sheetView showGridLines="0" topLeftCell="A31" zoomScaleNormal="100" workbookViewId="0">
      <selection activeCell="L8" sqref="L8"/>
    </sheetView>
  </sheetViews>
  <sheetFormatPr defaultRowHeight="15" x14ac:dyDescent="0.25"/>
  <cols>
    <col min="1" max="1" width="15.42578125" style="292" customWidth="1"/>
    <col min="2" max="4" width="9.140625" style="292" customWidth="1"/>
    <col min="5" max="5" width="0.85546875" style="292" customWidth="1"/>
    <col min="6" max="6" width="9.140625" style="292" customWidth="1"/>
    <col min="7" max="7" width="0.85546875" style="292" customWidth="1"/>
    <col min="8" max="8" width="9.140625" style="292" customWidth="1"/>
    <col min="9" max="9" width="1" style="292" customWidth="1"/>
    <col min="10" max="11" width="9" style="292" customWidth="1"/>
    <col min="12" max="12" width="9.140625" style="292" customWidth="1"/>
  </cols>
  <sheetData>
    <row r="1" spans="1:12" x14ac:dyDescent="0.25">
      <c r="A1" s="47" t="s">
        <v>401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5.75" thickBot="1" x14ac:dyDescent="0.3">
      <c r="A2" s="291"/>
      <c r="B2" s="291"/>
      <c r="C2" s="291"/>
      <c r="D2" s="297"/>
      <c r="E2" s="291"/>
      <c r="F2" s="291"/>
      <c r="G2" s="291"/>
      <c r="H2" s="291"/>
      <c r="I2" s="291"/>
      <c r="J2" s="291"/>
      <c r="K2" s="291"/>
      <c r="L2" s="290"/>
    </row>
    <row r="3" spans="1:12" ht="15" customHeight="1" x14ac:dyDescent="0.25">
      <c r="A3" s="299"/>
      <c r="B3" s="518" t="s">
        <v>19</v>
      </c>
      <c r="C3" s="518"/>
      <c r="D3" s="518"/>
      <c r="E3" s="510"/>
      <c r="F3" s="293" t="s">
        <v>20</v>
      </c>
      <c r="H3" s="521" t="s">
        <v>274</v>
      </c>
      <c r="I3" s="521"/>
      <c r="J3" s="521"/>
      <c r="K3" s="521"/>
      <c r="L3" s="289"/>
    </row>
    <row r="4" spans="1:12" x14ac:dyDescent="0.25">
      <c r="A4" s="295"/>
      <c r="B4" s="288" t="s">
        <v>17</v>
      </c>
      <c r="C4" s="288" t="s">
        <v>270</v>
      </c>
      <c r="D4" s="288" t="s">
        <v>271</v>
      </c>
      <c r="E4" s="4"/>
      <c r="F4" s="288"/>
      <c r="G4" s="4"/>
      <c r="H4" s="288" t="s">
        <v>17</v>
      </c>
      <c r="I4" s="288"/>
      <c r="J4" s="288" t="s">
        <v>270</v>
      </c>
      <c r="K4" s="288" t="s">
        <v>271</v>
      </c>
      <c r="L4" s="290"/>
    </row>
    <row r="5" spans="1:12" x14ac:dyDescent="0.25">
      <c r="A5" s="298" t="s">
        <v>46</v>
      </c>
      <c r="B5" s="38">
        <v>20333</v>
      </c>
      <c r="C5" s="38">
        <v>10399</v>
      </c>
      <c r="D5" s="38">
        <v>9934</v>
      </c>
      <c r="E5" s="299"/>
      <c r="F5" s="38">
        <v>10385</v>
      </c>
      <c r="G5" s="299"/>
      <c r="H5" s="29">
        <v>51.074607780455416</v>
      </c>
      <c r="I5" s="29"/>
      <c r="J5" s="29">
        <v>54.082123281084712</v>
      </c>
      <c r="K5" s="29">
        <v>47.926313670223472</v>
      </c>
    </row>
    <row r="6" spans="1:12" x14ac:dyDescent="0.25">
      <c r="A6" s="299" t="s">
        <v>16</v>
      </c>
      <c r="B6" s="43">
        <v>8141</v>
      </c>
      <c r="C6" s="43">
        <v>4382</v>
      </c>
      <c r="D6" s="43">
        <v>3759</v>
      </c>
      <c r="E6" s="299"/>
      <c r="F6" s="43">
        <v>4113</v>
      </c>
      <c r="G6" s="299"/>
      <c r="H6" s="26">
        <v>50.522048888342951</v>
      </c>
      <c r="I6" s="26"/>
      <c r="J6" s="26">
        <v>53.331811958010043</v>
      </c>
      <c r="K6" s="26">
        <v>47.246608140462889</v>
      </c>
    </row>
    <row r="7" spans="1:12" ht="15.75" thickBot="1" x14ac:dyDescent="0.3">
      <c r="A7" s="296" t="s">
        <v>269</v>
      </c>
      <c r="B7" s="41">
        <v>12192</v>
      </c>
      <c r="C7" s="41">
        <v>6017</v>
      </c>
      <c r="D7" s="41">
        <v>6175</v>
      </c>
      <c r="E7" s="296"/>
      <c r="F7" s="41">
        <v>6272</v>
      </c>
      <c r="G7" s="296"/>
      <c r="H7" s="64">
        <v>51.44356955380578</v>
      </c>
      <c r="I7" s="64"/>
      <c r="J7" s="64">
        <v>54.628552434768153</v>
      </c>
      <c r="K7" s="64">
        <v>48.340080971659923</v>
      </c>
    </row>
    <row r="8" spans="1:12" x14ac:dyDescent="0.25">
      <c r="A8" s="294" t="s">
        <v>419</v>
      </c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</row>
    <row r="11" spans="1:12" x14ac:dyDescent="0.25">
      <c r="A11" s="47" t="s">
        <v>414</v>
      </c>
      <c r="B11" s="392"/>
      <c r="C11" s="392"/>
      <c r="D11" s="392"/>
      <c r="E11" s="392"/>
      <c r="F11" s="392"/>
      <c r="G11" s="392"/>
      <c r="H11" s="392"/>
    </row>
    <row r="12" spans="1:12" ht="15.75" thickBot="1" x14ac:dyDescent="0.3">
      <c r="A12" s="44"/>
      <c r="B12" s="44"/>
      <c r="C12" s="44"/>
      <c r="D12" s="44"/>
      <c r="E12" s="44"/>
      <c r="F12" s="44"/>
      <c r="G12" s="44"/>
      <c r="H12" s="44"/>
    </row>
    <row r="13" spans="1:12" x14ac:dyDescent="0.25">
      <c r="A13" s="401" t="s">
        <v>0</v>
      </c>
      <c r="B13" s="521" t="s">
        <v>26</v>
      </c>
      <c r="C13" s="521"/>
      <c r="D13" s="521"/>
      <c r="E13" s="387"/>
      <c r="F13" s="521" t="s">
        <v>275</v>
      </c>
      <c r="G13" s="521"/>
      <c r="H13" s="521"/>
    </row>
    <row r="14" spans="1:12" ht="29.25" customHeight="1" x14ac:dyDescent="0.25">
      <c r="A14" s="49"/>
      <c r="B14" s="50" t="s">
        <v>17</v>
      </c>
      <c r="C14" s="51" t="s">
        <v>40</v>
      </c>
      <c r="D14" s="319" t="s">
        <v>387</v>
      </c>
      <c r="E14" s="4"/>
      <c r="F14" s="51" t="s">
        <v>40</v>
      </c>
      <c r="G14" s="12"/>
      <c r="H14" s="319" t="s">
        <v>387</v>
      </c>
      <c r="I14" s="300"/>
      <c r="J14" s="300"/>
      <c r="K14" s="300"/>
      <c r="L14" s="300"/>
    </row>
    <row r="15" spans="1:12" ht="12" customHeight="1" x14ac:dyDescent="0.25">
      <c r="A15" s="401" t="s">
        <v>1</v>
      </c>
      <c r="B15" s="114">
        <v>221</v>
      </c>
      <c r="C15" s="326">
        <v>172</v>
      </c>
      <c r="D15" s="114">
        <v>49</v>
      </c>
      <c r="E15" s="404"/>
      <c r="F15" s="28">
        <v>77.828054298642542</v>
      </c>
      <c r="G15" s="402"/>
      <c r="H15" s="28">
        <v>22.171945701357465</v>
      </c>
      <c r="I15" s="289"/>
      <c r="J15" s="289"/>
      <c r="L15" s="290"/>
    </row>
    <row r="16" spans="1:12" ht="12" customHeight="1" x14ac:dyDescent="0.25">
      <c r="A16" s="401" t="s">
        <v>2</v>
      </c>
      <c r="B16" s="114">
        <v>388</v>
      </c>
      <c r="C16" s="326">
        <v>341</v>
      </c>
      <c r="D16" s="114">
        <v>47</v>
      </c>
      <c r="E16" s="404"/>
      <c r="F16" s="28">
        <v>87.886597938144334</v>
      </c>
      <c r="G16" s="402"/>
      <c r="H16" s="28">
        <v>12.11340206185567</v>
      </c>
      <c r="I16" s="98"/>
      <c r="J16" s="290"/>
      <c r="L16" s="98"/>
    </row>
    <row r="17" spans="1:12" ht="12" customHeight="1" x14ac:dyDescent="0.25">
      <c r="A17" s="401" t="s">
        <v>3</v>
      </c>
      <c r="B17" s="114">
        <v>865</v>
      </c>
      <c r="C17" s="326">
        <v>737</v>
      </c>
      <c r="D17" s="114">
        <v>128</v>
      </c>
      <c r="E17" s="404"/>
      <c r="F17" s="28">
        <v>85.202312138728317</v>
      </c>
      <c r="G17" s="402"/>
      <c r="H17" s="28">
        <v>14.797687861271678</v>
      </c>
      <c r="I17" s="43"/>
      <c r="J17" s="290"/>
      <c r="L17" s="59"/>
    </row>
    <row r="18" spans="1:12" ht="12" customHeight="1" x14ac:dyDescent="0.25">
      <c r="A18" s="401" t="s">
        <v>4</v>
      </c>
      <c r="B18" s="114">
        <v>259</v>
      </c>
      <c r="C18" s="326">
        <v>225</v>
      </c>
      <c r="D18" s="114">
        <v>34</v>
      </c>
      <c r="E18" s="404"/>
      <c r="F18" s="28">
        <v>86.872586872586879</v>
      </c>
      <c r="G18" s="402"/>
      <c r="H18" s="28">
        <v>13.127413127413126</v>
      </c>
      <c r="I18" s="43"/>
      <c r="J18" s="290"/>
      <c r="L18" s="59"/>
    </row>
    <row r="19" spans="1:12" ht="12" customHeight="1" x14ac:dyDescent="0.25">
      <c r="A19" s="401" t="s">
        <v>5</v>
      </c>
      <c r="B19" s="114">
        <v>179</v>
      </c>
      <c r="C19" s="326">
        <v>157</v>
      </c>
      <c r="D19" s="114">
        <v>22</v>
      </c>
      <c r="E19" s="404"/>
      <c r="F19" s="28">
        <v>87.709497206703915</v>
      </c>
      <c r="G19" s="402"/>
      <c r="H19" s="28">
        <v>12.290502793296088</v>
      </c>
      <c r="I19" s="43"/>
      <c r="J19" s="290"/>
      <c r="L19" s="59"/>
    </row>
    <row r="20" spans="1:12" ht="12" customHeight="1" x14ac:dyDescent="0.25">
      <c r="A20" s="401" t="s">
        <v>6</v>
      </c>
      <c r="B20" s="114">
        <v>494</v>
      </c>
      <c r="C20" s="326">
        <v>439</v>
      </c>
      <c r="D20" s="114">
        <v>55</v>
      </c>
      <c r="E20" s="404"/>
      <c r="F20" s="28">
        <v>88.866396761133601</v>
      </c>
      <c r="G20" s="402"/>
      <c r="H20" s="28">
        <v>11.133603238866396</v>
      </c>
      <c r="I20" s="43"/>
      <c r="J20" s="290"/>
      <c r="L20" s="59"/>
    </row>
    <row r="21" spans="1:12" ht="12" customHeight="1" x14ac:dyDescent="0.25">
      <c r="A21" s="401" t="s">
        <v>7</v>
      </c>
      <c r="B21" s="114">
        <v>1411</v>
      </c>
      <c r="C21" s="326">
        <v>1144</v>
      </c>
      <c r="D21" s="114">
        <v>267</v>
      </c>
      <c r="E21" s="404"/>
      <c r="F21" s="28">
        <v>81.077250177179309</v>
      </c>
      <c r="G21" s="402"/>
      <c r="H21" s="28">
        <v>18.922749822820695</v>
      </c>
      <c r="I21" s="43"/>
      <c r="J21" s="290"/>
      <c r="L21" s="59"/>
    </row>
    <row r="22" spans="1:12" ht="12" customHeight="1" x14ac:dyDescent="0.25">
      <c r="A22" s="401" t="s">
        <v>8</v>
      </c>
      <c r="B22" s="114">
        <v>180</v>
      </c>
      <c r="C22" s="326">
        <v>163</v>
      </c>
      <c r="D22" s="114">
        <v>17</v>
      </c>
      <c r="E22" s="404"/>
      <c r="F22" s="28">
        <v>90.555555555555557</v>
      </c>
      <c r="G22" s="402"/>
      <c r="H22" s="28">
        <v>9.4444444444444446</v>
      </c>
      <c r="I22" s="43"/>
      <c r="J22" s="290"/>
      <c r="L22" s="59"/>
    </row>
    <row r="23" spans="1:12" ht="12" customHeight="1" x14ac:dyDescent="0.25">
      <c r="A23" s="401" t="s">
        <v>9</v>
      </c>
      <c r="B23" s="114">
        <v>114</v>
      </c>
      <c r="C23" s="326">
        <v>102</v>
      </c>
      <c r="D23" s="114">
        <v>12</v>
      </c>
      <c r="E23" s="404"/>
      <c r="F23" s="28">
        <v>89.473684210526315</v>
      </c>
      <c r="G23" s="402"/>
      <c r="H23" s="28">
        <v>10.526315789473683</v>
      </c>
      <c r="I23" s="43"/>
      <c r="J23" s="290"/>
      <c r="L23" s="59"/>
    </row>
    <row r="24" spans="1:12" ht="12" customHeight="1" x14ac:dyDescent="0.25">
      <c r="A24" s="401" t="s">
        <v>10</v>
      </c>
      <c r="B24" s="114">
        <v>666</v>
      </c>
      <c r="C24" s="326">
        <v>504</v>
      </c>
      <c r="D24" s="114">
        <v>162</v>
      </c>
      <c r="E24" s="404"/>
      <c r="F24" s="28">
        <v>75.675675675675677</v>
      </c>
      <c r="G24" s="402"/>
      <c r="H24" s="28">
        <v>24.324324324324326</v>
      </c>
      <c r="I24" s="43"/>
      <c r="J24" s="290"/>
      <c r="L24" s="59"/>
    </row>
    <row r="25" spans="1:12" ht="12" customHeight="1" x14ac:dyDescent="0.25">
      <c r="A25" s="401" t="s">
        <v>11</v>
      </c>
      <c r="B25" s="114">
        <v>184</v>
      </c>
      <c r="C25" s="326">
        <v>150</v>
      </c>
      <c r="D25" s="114">
        <v>34</v>
      </c>
      <c r="E25" s="404"/>
      <c r="F25" s="28">
        <v>81.521739130434781</v>
      </c>
      <c r="G25" s="402"/>
      <c r="H25" s="28">
        <v>18.478260869565215</v>
      </c>
      <c r="I25" s="43"/>
      <c r="J25" s="290"/>
      <c r="L25" s="59"/>
    </row>
    <row r="26" spans="1:12" ht="12" customHeight="1" x14ac:dyDescent="0.25">
      <c r="A26" s="401" t="s">
        <v>12</v>
      </c>
      <c r="B26" s="114">
        <v>677</v>
      </c>
      <c r="C26" s="326">
        <v>592</v>
      </c>
      <c r="D26" s="114">
        <v>85</v>
      </c>
      <c r="E26" s="404"/>
      <c r="F26" s="28">
        <v>87.444608567208277</v>
      </c>
      <c r="G26" s="402"/>
      <c r="H26" s="28">
        <v>12.55539143279173</v>
      </c>
      <c r="I26" s="43"/>
      <c r="J26" s="290"/>
      <c r="L26" s="59"/>
    </row>
    <row r="27" spans="1:12" ht="12" customHeight="1" x14ac:dyDescent="0.25">
      <c r="A27" s="401" t="s">
        <v>13</v>
      </c>
      <c r="B27" s="114">
        <v>60</v>
      </c>
      <c r="C27" s="326">
        <v>54</v>
      </c>
      <c r="D27" s="114">
        <v>6</v>
      </c>
      <c r="E27" s="404"/>
      <c r="F27" s="28">
        <v>90</v>
      </c>
      <c r="G27" s="402"/>
      <c r="H27" s="28">
        <v>10</v>
      </c>
      <c r="I27" s="43"/>
      <c r="J27" s="290"/>
      <c r="L27" s="59"/>
    </row>
    <row r="28" spans="1:12" ht="12" customHeight="1" x14ac:dyDescent="0.25">
      <c r="A28" s="401" t="s">
        <v>14</v>
      </c>
      <c r="B28" s="114">
        <v>416</v>
      </c>
      <c r="C28" s="326">
        <v>366</v>
      </c>
      <c r="D28" s="114">
        <v>50</v>
      </c>
      <c r="E28" s="404"/>
      <c r="F28" s="28">
        <v>87.980769230769226</v>
      </c>
      <c r="G28" s="402"/>
      <c r="H28" s="28">
        <v>12.01923076923077</v>
      </c>
      <c r="I28" s="43"/>
      <c r="J28" s="290"/>
      <c r="L28" s="59"/>
    </row>
    <row r="29" spans="1:12" ht="12" customHeight="1" x14ac:dyDescent="0.25">
      <c r="A29" s="397" t="s">
        <v>15</v>
      </c>
      <c r="B29" s="114">
        <v>210</v>
      </c>
      <c r="C29" s="326">
        <v>190</v>
      </c>
      <c r="D29" s="114">
        <v>20</v>
      </c>
      <c r="E29" s="404"/>
      <c r="F29" s="28">
        <v>90.476190476190482</v>
      </c>
      <c r="G29" s="402"/>
      <c r="H29" s="28">
        <v>9.5238095238095237</v>
      </c>
      <c r="I29" s="43"/>
      <c r="J29" s="290"/>
      <c r="L29" s="59"/>
    </row>
    <row r="30" spans="1:12" ht="12" customHeight="1" x14ac:dyDescent="0.25">
      <c r="A30" s="397" t="s">
        <v>16</v>
      </c>
      <c r="B30" s="114">
        <v>4179</v>
      </c>
      <c r="C30" s="326">
        <v>3210</v>
      </c>
      <c r="D30" s="326">
        <v>969</v>
      </c>
      <c r="E30" s="404"/>
      <c r="F30" s="28">
        <v>76.812634601579319</v>
      </c>
      <c r="G30" s="402"/>
      <c r="H30" s="28">
        <v>23.187365398420674</v>
      </c>
      <c r="I30" s="43"/>
      <c r="J30" s="290"/>
      <c r="L30" s="59"/>
    </row>
    <row r="31" spans="1:12" ht="21" customHeight="1" x14ac:dyDescent="0.25">
      <c r="A31" s="397" t="s">
        <v>269</v>
      </c>
      <c r="B31" s="114">
        <v>6324</v>
      </c>
      <c r="C31" s="114">
        <v>5336</v>
      </c>
      <c r="D31" s="114">
        <v>988</v>
      </c>
      <c r="E31" s="114"/>
      <c r="F31" s="28">
        <v>84.376976597090447</v>
      </c>
      <c r="G31" s="402"/>
      <c r="H31" s="28">
        <v>15.623023402909549</v>
      </c>
      <c r="I31" s="43"/>
      <c r="J31" s="290"/>
      <c r="L31" s="59"/>
    </row>
    <row r="32" spans="1:12" ht="12.75" customHeight="1" x14ac:dyDescent="0.25">
      <c r="A32" s="397" t="s">
        <v>277</v>
      </c>
      <c r="B32" s="114">
        <v>5280</v>
      </c>
      <c r="C32" s="326">
        <v>4430</v>
      </c>
      <c r="D32" s="326">
        <v>850</v>
      </c>
      <c r="E32" s="326"/>
      <c r="F32" s="28">
        <v>83.901515151515156</v>
      </c>
      <c r="G32" s="402"/>
      <c r="H32" s="28">
        <v>16.098484848484848</v>
      </c>
      <c r="I32" s="43"/>
      <c r="J32" s="290"/>
      <c r="L32" s="59"/>
    </row>
    <row r="33" spans="1:12" ht="12.75" customHeight="1" x14ac:dyDescent="0.25">
      <c r="A33" s="397" t="s">
        <v>44</v>
      </c>
      <c r="B33" s="114">
        <v>1044</v>
      </c>
      <c r="C33" s="326">
        <v>906</v>
      </c>
      <c r="D33" s="326">
        <v>138</v>
      </c>
      <c r="E33" s="326"/>
      <c r="F33" s="28">
        <v>86.781609195402297</v>
      </c>
      <c r="G33" s="402"/>
      <c r="H33" s="28">
        <v>13.218390804597702</v>
      </c>
      <c r="I33" s="43"/>
      <c r="J33" s="290"/>
      <c r="L33" s="59"/>
    </row>
    <row r="34" spans="1:12" ht="15.75" thickBot="1" x14ac:dyDescent="0.3">
      <c r="A34" s="44" t="s">
        <v>46</v>
      </c>
      <c r="B34" s="115">
        <v>10503</v>
      </c>
      <c r="C34" s="115">
        <v>8546</v>
      </c>
      <c r="D34" s="115">
        <v>1957</v>
      </c>
      <c r="E34" s="115"/>
      <c r="F34" s="60">
        <v>81.36722841093021</v>
      </c>
      <c r="G34" s="16"/>
      <c r="H34" s="60">
        <v>18.63277158906979</v>
      </c>
      <c r="I34" s="43"/>
      <c r="J34" s="290"/>
      <c r="L34" s="59"/>
    </row>
    <row r="35" spans="1:12" x14ac:dyDescent="0.25">
      <c r="A35" s="294" t="s">
        <v>415</v>
      </c>
      <c r="I35" s="43"/>
      <c r="J35" s="290"/>
      <c r="L35" s="59"/>
    </row>
    <row r="36" spans="1:12" x14ac:dyDescent="0.25">
      <c r="A36" s="396" t="s">
        <v>416</v>
      </c>
      <c r="B36" s="294"/>
      <c r="C36" s="294"/>
      <c r="D36" s="294"/>
      <c r="E36" s="294"/>
      <c r="F36" s="294"/>
      <c r="G36" s="294"/>
      <c r="H36" s="294"/>
      <c r="I36" s="93"/>
      <c r="J36" s="290"/>
      <c r="K36" s="290"/>
      <c r="L36" s="99"/>
    </row>
    <row r="37" spans="1:12" x14ac:dyDescent="0.25">
      <c r="A37" s="294" t="s">
        <v>419</v>
      </c>
      <c r="J37" s="290"/>
      <c r="K37" s="290"/>
      <c r="L37" s="290"/>
    </row>
    <row r="38" spans="1:12" x14ac:dyDescent="0.25">
      <c r="I38" s="294"/>
      <c r="J38" s="294"/>
      <c r="K38" s="294"/>
      <c r="L38" s="294"/>
    </row>
    <row r="40" spans="1:12" x14ac:dyDescent="0.25">
      <c r="A40" s="406" t="s">
        <v>410</v>
      </c>
      <c r="B40" s="406"/>
      <c r="C40" s="406"/>
      <c r="D40" s="406"/>
      <c r="E40" s="406"/>
      <c r="F40" s="406"/>
      <c r="G40" s="406"/>
      <c r="H40" s="406"/>
      <c r="I40" s="406"/>
      <c r="J40" s="406"/>
    </row>
    <row r="41" spans="1:12" ht="15.75" thickBot="1" x14ac:dyDescent="0.3">
      <c r="A41" s="44"/>
      <c r="B41" s="44"/>
      <c r="C41" s="44"/>
      <c r="D41" s="44"/>
      <c r="E41" s="44"/>
      <c r="F41" s="44"/>
      <c r="G41" s="44"/>
      <c r="H41" s="398"/>
      <c r="I41" s="398"/>
      <c r="J41" s="398"/>
    </row>
    <row r="42" spans="1:12" x14ac:dyDescent="0.25">
      <c r="A42" s="360" t="s">
        <v>36</v>
      </c>
      <c r="B42" s="360"/>
      <c r="C42" s="91" t="s">
        <v>135</v>
      </c>
      <c r="D42" s="392"/>
      <c r="E42" s="96"/>
      <c r="F42" s="366" t="s">
        <v>26</v>
      </c>
      <c r="G42" s="96"/>
      <c r="H42" s="366" t="s">
        <v>275</v>
      </c>
      <c r="I42" s="366"/>
      <c r="J42" s="366"/>
      <c r="K42" s="290"/>
      <c r="L42" s="290"/>
    </row>
    <row r="43" spans="1:12" ht="12" customHeight="1" x14ac:dyDescent="0.25">
      <c r="A43" s="405" t="s">
        <v>617</v>
      </c>
      <c r="B43" s="405"/>
      <c r="C43" s="432" t="s">
        <v>412</v>
      </c>
      <c r="D43" s="405"/>
      <c r="E43" s="400"/>
      <c r="F43" s="433">
        <v>6925</v>
      </c>
      <c r="G43" s="93"/>
      <c r="H43" s="217">
        <v>65.933542797296013</v>
      </c>
      <c r="I43" s="93"/>
      <c r="J43" s="325" t="s">
        <v>282</v>
      </c>
      <c r="K43" s="290"/>
      <c r="L43" s="290"/>
    </row>
    <row r="44" spans="1:12" ht="12" customHeight="1" x14ac:dyDescent="0.25">
      <c r="A44" s="422" t="s">
        <v>622</v>
      </c>
      <c r="B44" s="422"/>
      <c r="C44" s="434" t="s">
        <v>411</v>
      </c>
      <c r="D44" s="422"/>
      <c r="E44" s="422"/>
      <c r="F44" s="422">
        <v>845</v>
      </c>
      <c r="G44" s="43"/>
      <c r="H44" s="216">
        <v>8.0453203846520029</v>
      </c>
      <c r="I44" s="43"/>
      <c r="J44" s="43"/>
      <c r="K44" s="99"/>
      <c r="L44" s="300"/>
    </row>
    <row r="45" spans="1:12" ht="12" customHeight="1" x14ac:dyDescent="0.25">
      <c r="A45" s="422" t="s">
        <v>623</v>
      </c>
      <c r="B45" s="422"/>
      <c r="C45" s="434" t="s">
        <v>24</v>
      </c>
      <c r="D45" s="422"/>
      <c r="E45" s="422"/>
      <c r="F45" s="435">
        <v>802</v>
      </c>
      <c r="G45" s="43"/>
      <c r="H45" s="216">
        <v>7.6359135485099499</v>
      </c>
      <c r="I45" s="43"/>
      <c r="J45" s="43"/>
      <c r="K45" s="59"/>
      <c r="L45" s="290"/>
    </row>
    <row r="46" spans="1:12" ht="12" customHeight="1" x14ac:dyDescent="0.25">
      <c r="A46" s="420" t="s">
        <v>624</v>
      </c>
      <c r="B46" s="420"/>
      <c r="C46" s="434" t="s">
        <v>25</v>
      </c>
      <c r="D46" s="420"/>
      <c r="E46" s="422"/>
      <c r="F46" s="422">
        <v>736</v>
      </c>
      <c r="G46" s="43"/>
      <c r="H46" s="216">
        <v>7.0075216604779582</v>
      </c>
      <c r="I46" s="43"/>
      <c r="J46" s="43"/>
      <c r="K46" s="59"/>
      <c r="L46" s="290"/>
    </row>
    <row r="47" spans="1:12" ht="12" customHeight="1" x14ac:dyDescent="0.25">
      <c r="A47" s="422" t="s">
        <v>625</v>
      </c>
      <c r="B47" s="422"/>
      <c r="C47" s="434" t="s">
        <v>29</v>
      </c>
      <c r="D47" s="422"/>
      <c r="E47" s="422"/>
      <c r="F47" s="435">
        <v>425</v>
      </c>
      <c r="G47" s="43"/>
      <c r="H47" s="216">
        <v>4.0464629153575169</v>
      </c>
      <c r="I47" s="43"/>
      <c r="J47" s="43"/>
      <c r="K47" s="59"/>
      <c r="L47" s="290"/>
    </row>
    <row r="48" spans="1:12" ht="12" customHeight="1" x14ac:dyDescent="0.25">
      <c r="A48" s="420" t="s">
        <v>626</v>
      </c>
      <c r="B48" s="420"/>
      <c r="C48" s="436" t="s">
        <v>413</v>
      </c>
      <c r="D48" s="420"/>
      <c r="E48" s="420"/>
      <c r="F48" s="435">
        <v>394</v>
      </c>
      <c r="G48" s="114"/>
      <c r="H48" s="323">
        <v>3.7513091497667337</v>
      </c>
      <c r="I48" s="43"/>
      <c r="J48" s="43"/>
      <c r="K48" s="59"/>
      <c r="L48" s="290"/>
    </row>
    <row r="49" spans="1:12" ht="12" customHeight="1" x14ac:dyDescent="0.25">
      <c r="A49" s="422" t="s">
        <v>627</v>
      </c>
      <c r="B49" s="422"/>
      <c r="C49" s="434" t="s">
        <v>411</v>
      </c>
      <c r="D49" s="422"/>
      <c r="E49" s="422"/>
      <c r="F49" s="422">
        <v>240</v>
      </c>
      <c r="G49" s="43"/>
      <c r="H49" s="216">
        <v>2.2999999999999998</v>
      </c>
      <c r="I49" s="43"/>
      <c r="J49" s="43"/>
      <c r="K49" s="59"/>
      <c r="L49" s="290"/>
    </row>
    <row r="50" spans="1:12" ht="12" customHeight="1" x14ac:dyDescent="0.25">
      <c r="A50" s="420" t="s">
        <v>628</v>
      </c>
      <c r="B50" s="420"/>
      <c r="C50" s="436" t="s">
        <v>25</v>
      </c>
      <c r="D50" s="420"/>
      <c r="E50" s="420"/>
      <c r="F50" s="420">
        <v>136</v>
      </c>
      <c r="G50" s="43"/>
      <c r="H50" s="216">
        <v>1.2948681329144054</v>
      </c>
      <c r="I50" s="114"/>
      <c r="J50" s="114"/>
      <c r="K50" s="59"/>
      <c r="L50" s="290"/>
    </row>
    <row r="51" spans="1:12" ht="12" customHeight="1" thickBot="1" x14ac:dyDescent="0.3">
      <c r="A51" s="44" t="s">
        <v>283</v>
      </c>
      <c r="B51" s="421"/>
      <c r="C51" s="437"/>
      <c r="D51" s="421"/>
      <c r="E51" s="421"/>
      <c r="F51" s="45">
        <v>10503</v>
      </c>
      <c r="G51" s="41"/>
      <c r="H51" s="54">
        <v>100.01493858897459</v>
      </c>
      <c r="I51" s="324"/>
      <c r="J51" s="324"/>
      <c r="K51" s="59"/>
      <c r="L51" s="290"/>
    </row>
    <row r="52" spans="1:12" s="306" customFormat="1" x14ac:dyDescent="0.25">
      <c r="A52" s="294" t="s">
        <v>419</v>
      </c>
      <c r="B52" s="294"/>
      <c r="C52" s="294"/>
      <c r="D52" s="294"/>
      <c r="E52" s="294"/>
      <c r="F52" s="294"/>
      <c r="G52" s="294"/>
      <c r="H52" s="294"/>
      <c r="I52" s="294"/>
      <c r="J52" s="294"/>
      <c r="K52" s="59"/>
      <c r="L52" s="305"/>
    </row>
    <row r="53" spans="1:12" x14ac:dyDescent="0.25">
      <c r="K53" s="294"/>
      <c r="L53" s="294"/>
    </row>
    <row r="54" spans="1:12" x14ac:dyDescent="0.25">
      <c r="B54" s="294"/>
      <c r="C54" s="294"/>
      <c r="D54" s="294"/>
      <c r="E54" s="294"/>
      <c r="F54" s="294"/>
      <c r="G54" s="294"/>
      <c r="H54" s="294"/>
      <c r="I54" s="114"/>
      <c r="J54" s="114"/>
      <c r="K54" s="59"/>
      <c r="L54" s="290"/>
    </row>
    <row r="55" spans="1:12" x14ac:dyDescent="0.25">
      <c r="A55" s="300"/>
      <c r="B55" s="178"/>
      <c r="C55" s="178"/>
      <c r="D55" s="178"/>
      <c r="E55" s="290"/>
      <c r="F55" s="290"/>
      <c r="G55" s="93"/>
      <c r="H55" s="93"/>
      <c r="I55" s="93"/>
      <c r="J55" s="93"/>
      <c r="K55" s="99"/>
      <c r="L55" s="290"/>
    </row>
    <row r="56" spans="1:12" x14ac:dyDescent="0.25">
      <c r="A56" s="290"/>
      <c r="B56" s="290"/>
      <c r="C56" s="290"/>
      <c r="D56" s="290"/>
      <c r="E56" s="290"/>
      <c r="F56" s="290"/>
      <c r="G56" s="290"/>
      <c r="H56" s="290"/>
      <c r="I56" s="290"/>
      <c r="J56" s="290"/>
      <c r="K56" s="290"/>
      <c r="L56" s="290"/>
    </row>
    <row r="57" spans="1:12" x14ac:dyDescent="0.25">
      <c r="I57" s="294"/>
      <c r="J57" s="294"/>
      <c r="K57" s="294"/>
      <c r="L57" s="294"/>
    </row>
    <row r="68" spans="1:4" x14ac:dyDescent="0.25">
      <c r="A68" s="519" t="s">
        <v>419</v>
      </c>
      <c r="B68" s="519"/>
      <c r="C68" s="519"/>
      <c r="D68" s="519"/>
    </row>
    <row r="81" spans="1:1" x14ac:dyDescent="0.25">
      <c r="A81" s="294" t="s">
        <v>415</v>
      </c>
    </row>
    <row r="82" spans="1:1" x14ac:dyDescent="0.25">
      <c r="A82" s="294" t="s">
        <v>416</v>
      </c>
    </row>
    <row r="83" spans="1:1" x14ac:dyDescent="0.25">
      <c r="A83" s="294" t="s">
        <v>419</v>
      </c>
    </row>
    <row r="96" spans="1:1" x14ac:dyDescent="0.25">
      <c r="A96" s="294" t="s">
        <v>419</v>
      </c>
    </row>
  </sheetData>
  <mergeCells count="5">
    <mergeCell ref="B3:E3"/>
    <mergeCell ref="H3:K3"/>
    <mergeCell ref="A68:D68"/>
    <mergeCell ref="B13:D13"/>
    <mergeCell ref="F13:H13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96"/>
  <sheetViews>
    <sheetView showGridLines="0" topLeftCell="A82" zoomScaleNormal="100" workbookViewId="0">
      <selection activeCell="A82" sqref="A1:XFD1048576"/>
    </sheetView>
  </sheetViews>
  <sheetFormatPr defaultRowHeight="15" x14ac:dyDescent="0.25"/>
  <cols>
    <col min="1" max="1" width="15.42578125" style="451" customWidth="1"/>
    <col min="2" max="3" width="9.140625" style="451" customWidth="1"/>
    <col min="4" max="4" width="10" style="451" customWidth="1"/>
    <col min="5" max="5" width="0.85546875" style="451" customWidth="1"/>
    <col min="6" max="6" width="9.140625" style="451" customWidth="1"/>
    <col min="7" max="7" width="0.85546875" style="451" customWidth="1"/>
    <col min="8" max="8" width="10.140625" style="451" customWidth="1"/>
    <col min="9" max="9" width="1" style="451" customWidth="1"/>
    <col min="10" max="11" width="9" style="451" customWidth="1"/>
    <col min="12" max="12" width="9.140625" style="451" customWidth="1"/>
    <col min="13" max="16384" width="9.140625" style="451"/>
  </cols>
  <sheetData>
    <row r="1" spans="1:12" x14ac:dyDescent="0.25">
      <c r="A1" s="47" t="s">
        <v>635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5.75" thickBot="1" x14ac:dyDescent="0.3">
      <c r="A2" s="411"/>
      <c r="B2" s="411"/>
      <c r="C2" s="411"/>
      <c r="D2" s="399"/>
      <c r="E2" s="411"/>
      <c r="F2" s="411"/>
      <c r="G2" s="411"/>
      <c r="H2" s="411"/>
      <c r="I2" s="411"/>
      <c r="J2" s="411"/>
      <c r="K2" s="411"/>
      <c r="L2" s="450"/>
    </row>
    <row r="3" spans="1:12" ht="15" customHeight="1" x14ac:dyDescent="0.25">
      <c r="A3" s="492"/>
      <c r="B3" s="518" t="s">
        <v>19</v>
      </c>
      <c r="C3" s="518"/>
      <c r="D3" s="518"/>
      <c r="E3" s="510"/>
      <c r="F3" s="356" t="s">
        <v>20</v>
      </c>
      <c r="H3" s="521" t="s">
        <v>274</v>
      </c>
      <c r="I3" s="521"/>
      <c r="J3" s="521"/>
      <c r="K3" s="521"/>
      <c r="L3" s="487"/>
    </row>
    <row r="4" spans="1:12" x14ac:dyDescent="0.25">
      <c r="A4" s="360"/>
      <c r="B4" s="486" t="s">
        <v>17</v>
      </c>
      <c r="C4" s="486" t="s">
        <v>270</v>
      </c>
      <c r="D4" s="486" t="s">
        <v>271</v>
      </c>
      <c r="E4" s="4"/>
      <c r="F4" s="486"/>
      <c r="G4" s="4"/>
      <c r="H4" s="486" t="s">
        <v>17</v>
      </c>
      <c r="I4" s="486"/>
      <c r="J4" s="486" t="s">
        <v>270</v>
      </c>
      <c r="K4" s="486" t="s">
        <v>271</v>
      </c>
      <c r="L4" s="450"/>
    </row>
    <row r="5" spans="1:12" x14ac:dyDescent="0.25">
      <c r="A5" s="400" t="s">
        <v>46</v>
      </c>
      <c r="B5" s="38">
        <v>20873</v>
      </c>
      <c r="C5" s="38">
        <v>10651</v>
      </c>
      <c r="D5" s="38">
        <v>10222</v>
      </c>
      <c r="E5" s="492"/>
      <c r="F5" s="38">
        <v>12095</v>
      </c>
      <c r="G5" s="492"/>
      <c r="H5" s="29">
        <v>57.945671441575243</v>
      </c>
      <c r="I5" s="29"/>
      <c r="J5" s="29">
        <v>60.632804431508781</v>
      </c>
      <c r="K5" s="29">
        <v>55.145764038348652</v>
      </c>
    </row>
    <row r="6" spans="1:12" x14ac:dyDescent="0.25">
      <c r="A6" s="492" t="s">
        <v>16</v>
      </c>
      <c r="B6" s="43">
        <v>8329</v>
      </c>
      <c r="C6" s="43">
        <v>4461</v>
      </c>
      <c r="D6" s="43">
        <v>3868</v>
      </c>
      <c r="E6" s="492"/>
      <c r="F6" s="43">
        <v>4877</v>
      </c>
      <c r="G6" s="492"/>
      <c r="H6" s="26">
        <v>58.554448313122819</v>
      </c>
      <c r="I6" s="26"/>
      <c r="J6" s="26">
        <v>61.19704102219233</v>
      </c>
      <c r="K6" s="26">
        <v>55.50672182006204</v>
      </c>
    </row>
    <row r="7" spans="1:12" ht="15.75" thickBot="1" x14ac:dyDescent="0.3">
      <c r="A7" s="491" t="s">
        <v>269</v>
      </c>
      <c r="B7" s="41">
        <v>12544</v>
      </c>
      <c r="C7" s="41">
        <v>6190</v>
      </c>
      <c r="D7" s="41">
        <v>6354</v>
      </c>
      <c r="E7" s="491"/>
      <c r="F7" s="41">
        <v>7218</v>
      </c>
      <c r="G7" s="491"/>
      <c r="H7" s="64">
        <v>57.541454081632651</v>
      </c>
      <c r="I7" s="64"/>
      <c r="J7" s="64">
        <v>60.226171243941842</v>
      </c>
      <c r="K7" s="64">
        <v>54.926030846710738</v>
      </c>
    </row>
    <row r="8" spans="1:12" x14ac:dyDescent="0.25">
      <c r="A8" s="489" t="s">
        <v>636</v>
      </c>
      <c r="B8" s="489"/>
      <c r="C8" s="489"/>
      <c r="D8" s="489"/>
      <c r="E8" s="489"/>
      <c r="F8" s="498"/>
      <c r="G8" s="489"/>
      <c r="H8" s="489"/>
      <c r="I8" s="489"/>
      <c r="J8" s="489"/>
      <c r="K8" s="489"/>
      <c r="L8" s="489"/>
    </row>
    <row r="11" spans="1:12" x14ac:dyDescent="0.25">
      <c r="A11" s="47" t="s">
        <v>637</v>
      </c>
    </row>
    <row r="12" spans="1:12" ht="15.75" thickBot="1" x14ac:dyDescent="0.3">
      <c r="A12" s="44"/>
      <c r="B12" s="44"/>
      <c r="C12" s="44"/>
      <c r="D12" s="44"/>
      <c r="E12" s="44"/>
      <c r="F12" s="44"/>
      <c r="G12" s="44"/>
      <c r="H12" s="44"/>
    </row>
    <row r="13" spans="1:12" x14ac:dyDescent="0.25">
      <c r="A13" s="492" t="s">
        <v>0</v>
      </c>
      <c r="B13" s="521" t="s">
        <v>26</v>
      </c>
      <c r="C13" s="521"/>
      <c r="D13" s="521"/>
      <c r="E13" s="487"/>
      <c r="F13" s="521" t="s">
        <v>275</v>
      </c>
      <c r="G13" s="521"/>
      <c r="H13" s="521"/>
    </row>
    <row r="14" spans="1:12" ht="29.25" customHeight="1" x14ac:dyDescent="0.25">
      <c r="A14" s="49"/>
      <c r="B14" s="50" t="s">
        <v>17</v>
      </c>
      <c r="C14" s="51" t="s">
        <v>40</v>
      </c>
      <c r="D14" s="319" t="s">
        <v>634</v>
      </c>
      <c r="E14" s="4"/>
      <c r="F14" s="51" t="s">
        <v>40</v>
      </c>
      <c r="G14" s="12"/>
      <c r="H14" s="319" t="s">
        <v>634</v>
      </c>
      <c r="I14" s="493"/>
      <c r="J14" s="493"/>
      <c r="K14" s="493"/>
      <c r="L14" s="493"/>
    </row>
    <row r="15" spans="1:12" ht="12" customHeight="1" x14ac:dyDescent="0.25">
      <c r="A15" s="492" t="s">
        <v>1</v>
      </c>
      <c r="B15" s="114">
        <v>237</v>
      </c>
      <c r="C15" s="326">
        <v>192</v>
      </c>
      <c r="D15" s="114">
        <v>45</v>
      </c>
      <c r="E15" s="404"/>
      <c r="F15" s="28">
        <v>81.012658227848107</v>
      </c>
      <c r="G15" s="414"/>
      <c r="H15" s="28">
        <v>18.9873417721519</v>
      </c>
      <c r="I15" s="487"/>
      <c r="J15" s="487"/>
      <c r="L15" s="450"/>
    </row>
    <row r="16" spans="1:12" ht="12" customHeight="1" x14ac:dyDescent="0.25">
      <c r="A16" s="492" t="s">
        <v>2</v>
      </c>
      <c r="B16" s="114">
        <v>481</v>
      </c>
      <c r="C16" s="326">
        <v>456</v>
      </c>
      <c r="D16" s="114">
        <v>25</v>
      </c>
      <c r="E16" s="404"/>
      <c r="F16" s="28">
        <v>94.802494802494806</v>
      </c>
      <c r="G16" s="414"/>
      <c r="H16" s="28">
        <v>5.1975051975051976</v>
      </c>
      <c r="I16" s="98"/>
      <c r="J16" s="450"/>
      <c r="L16" s="98"/>
    </row>
    <row r="17" spans="1:12" ht="12" customHeight="1" x14ac:dyDescent="0.25">
      <c r="A17" s="492" t="s">
        <v>3</v>
      </c>
      <c r="B17" s="114">
        <v>982</v>
      </c>
      <c r="C17" s="326">
        <v>915</v>
      </c>
      <c r="D17" s="114">
        <v>67</v>
      </c>
      <c r="E17" s="404"/>
      <c r="F17" s="28">
        <v>93.177189409368637</v>
      </c>
      <c r="G17" s="414"/>
      <c r="H17" s="28">
        <v>6.8228105906313647</v>
      </c>
      <c r="I17" s="43"/>
      <c r="J17" s="450"/>
      <c r="L17" s="59"/>
    </row>
    <row r="18" spans="1:12" ht="12" customHeight="1" x14ac:dyDescent="0.25">
      <c r="A18" s="492" t="s">
        <v>4</v>
      </c>
      <c r="B18" s="114">
        <v>233</v>
      </c>
      <c r="C18" s="326">
        <v>174</v>
      </c>
      <c r="D18" s="114">
        <v>59</v>
      </c>
      <c r="E18" s="404"/>
      <c r="F18" s="28">
        <v>74.678111587982826</v>
      </c>
      <c r="G18" s="414"/>
      <c r="H18" s="28">
        <v>25.321888412017167</v>
      </c>
      <c r="I18" s="43"/>
      <c r="J18" s="450"/>
      <c r="L18" s="59"/>
    </row>
    <row r="19" spans="1:12" ht="12" customHeight="1" x14ac:dyDescent="0.25">
      <c r="A19" s="492" t="s">
        <v>5</v>
      </c>
      <c r="B19" s="114">
        <v>197</v>
      </c>
      <c r="C19" s="326">
        <v>174</v>
      </c>
      <c r="D19" s="114">
        <v>23</v>
      </c>
      <c r="E19" s="404"/>
      <c r="F19" s="28">
        <v>88.324873096446694</v>
      </c>
      <c r="G19" s="414"/>
      <c r="H19" s="28">
        <v>11.6751269035533</v>
      </c>
      <c r="I19" s="43"/>
      <c r="J19" s="450"/>
      <c r="L19" s="59"/>
    </row>
    <row r="20" spans="1:12" ht="12" customHeight="1" x14ac:dyDescent="0.25">
      <c r="A20" s="492" t="s">
        <v>6</v>
      </c>
      <c r="B20" s="114">
        <v>591</v>
      </c>
      <c r="C20" s="326">
        <v>559</v>
      </c>
      <c r="D20" s="114">
        <v>32</v>
      </c>
      <c r="E20" s="404"/>
      <c r="F20" s="28">
        <v>94.585448392554994</v>
      </c>
      <c r="G20" s="414"/>
      <c r="H20" s="28">
        <v>5.4145516074450084</v>
      </c>
      <c r="I20" s="43"/>
      <c r="J20" s="450"/>
      <c r="L20" s="59"/>
    </row>
    <row r="21" spans="1:12" ht="12" customHeight="1" x14ac:dyDescent="0.25">
      <c r="A21" s="492" t="s">
        <v>7</v>
      </c>
      <c r="B21" s="114">
        <v>1749</v>
      </c>
      <c r="C21" s="326">
        <v>1590</v>
      </c>
      <c r="D21" s="114">
        <v>159</v>
      </c>
      <c r="E21" s="404"/>
      <c r="F21" s="28">
        <v>90.909090909090907</v>
      </c>
      <c r="G21" s="414"/>
      <c r="H21" s="28">
        <v>9.0909090909090917</v>
      </c>
      <c r="I21" s="43"/>
      <c r="J21" s="450"/>
      <c r="L21" s="59"/>
    </row>
    <row r="22" spans="1:12" ht="12" customHeight="1" x14ac:dyDescent="0.25">
      <c r="A22" s="492" t="s">
        <v>8</v>
      </c>
      <c r="B22" s="114">
        <v>181</v>
      </c>
      <c r="C22" s="326">
        <v>118</v>
      </c>
      <c r="D22" s="114">
        <v>63</v>
      </c>
      <c r="E22" s="404"/>
      <c r="F22" s="28">
        <v>65.193370165745861</v>
      </c>
      <c r="G22" s="414"/>
      <c r="H22" s="28">
        <v>34.806629834254146</v>
      </c>
      <c r="I22" s="43"/>
      <c r="J22" s="450"/>
      <c r="L22" s="59"/>
    </row>
    <row r="23" spans="1:12" ht="12" customHeight="1" x14ac:dyDescent="0.25">
      <c r="A23" s="492" t="s">
        <v>9</v>
      </c>
      <c r="B23" s="114">
        <v>137</v>
      </c>
      <c r="C23" s="326">
        <v>119</v>
      </c>
      <c r="D23" s="114">
        <v>18</v>
      </c>
      <c r="E23" s="404"/>
      <c r="F23" s="28">
        <v>86.861313868613138</v>
      </c>
      <c r="G23" s="414"/>
      <c r="H23" s="28">
        <v>13.138686131386862</v>
      </c>
      <c r="I23" s="43"/>
      <c r="J23" s="450"/>
      <c r="L23" s="59"/>
    </row>
    <row r="24" spans="1:12" ht="12" customHeight="1" x14ac:dyDescent="0.25">
      <c r="A24" s="492" t="s">
        <v>10</v>
      </c>
      <c r="B24" s="114">
        <v>762</v>
      </c>
      <c r="C24" s="326">
        <v>667</v>
      </c>
      <c r="D24" s="114">
        <v>95</v>
      </c>
      <c r="E24" s="404"/>
      <c r="F24" s="28">
        <v>87.532808398950138</v>
      </c>
      <c r="G24" s="414"/>
      <c r="H24" s="28">
        <v>12.467191601049869</v>
      </c>
      <c r="I24" s="43"/>
      <c r="J24" s="450"/>
      <c r="L24" s="59"/>
    </row>
    <row r="25" spans="1:12" ht="12" customHeight="1" x14ac:dyDescent="0.25">
      <c r="A25" s="492" t="s">
        <v>11</v>
      </c>
      <c r="B25" s="114">
        <v>200</v>
      </c>
      <c r="C25" s="326">
        <v>182</v>
      </c>
      <c r="D25" s="114">
        <v>18</v>
      </c>
      <c r="E25" s="404"/>
      <c r="F25" s="28">
        <v>91</v>
      </c>
      <c r="G25" s="414"/>
      <c r="H25" s="28">
        <v>9</v>
      </c>
      <c r="I25" s="43"/>
      <c r="J25" s="450"/>
      <c r="L25" s="59"/>
    </row>
    <row r="26" spans="1:12" ht="12" customHeight="1" x14ac:dyDescent="0.25">
      <c r="A26" s="492" t="s">
        <v>12</v>
      </c>
      <c r="B26" s="114">
        <v>717</v>
      </c>
      <c r="C26" s="326">
        <v>651</v>
      </c>
      <c r="D26" s="114">
        <v>66</v>
      </c>
      <c r="E26" s="404"/>
      <c r="F26" s="28">
        <v>90.794979079497907</v>
      </c>
      <c r="G26" s="414"/>
      <c r="H26" s="28">
        <v>9.2050209205020916</v>
      </c>
      <c r="I26" s="43"/>
      <c r="J26" s="450"/>
      <c r="L26" s="59"/>
    </row>
    <row r="27" spans="1:12" ht="12" customHeight="1" x14ac:dyDescent="0.25">
      <c r="A27" s="492" t="s">
        <v>13</v>
      </c>
      <c r="B27" s="114">
        <v>69</v>
      </c>
      <c r="C27" s="326">
        <v>58</v>
      </c>
      <c r="D27" s="114">
        <v>11</v>
      </c>
      <c r="E27" s="404"/>
      <c r="F27" s="28">
        <v>84.05797101449275</v>
      </c>
      <c r="G27" s="414"/>
      <c r="H27" s="28">
        <v>15.942028985507244</v>
      </c>
      <c r="I27" s="43"/>
      <c r="J27" s="450"/>
      <c r="L27" s="59"/>
    </row>
    <row r="28" spans="1:12" ht="12" customHeight="1" x14ac:dyDescent="0.25">
      <c r="A28" s="492" t="s">
        <v>14</v>
      </c>
      <c r="B28" s="114">
        <v>477</v>
      </c>
      <c r="C28" s="326">
        <v>419</v>
      </c>
      <c r="D28" s="114">
        <v>58</v>
      </c>
      <c r="E28" s="404"/>
      <c r="F28" s="28">
        <v>87.84067085953879</v>
      </c>
      <c r="G28" s="414"/>
      <c r="H28" s="28">
        <v>12.159329140461216</v>
      </c>
      <c r="I28" s="43"/>
      <c r="J28" s="450"/>
      <c r="L28" s="59"/>
    </row>
    <row r="29" spans="1:12" ht="12" customHeight="1" x14ac:dyDescent="0.25">
      <c r="A29" s="490" t="s">
        <v>15</v>
      </c>
      <c r="B29" s="114">
        <v>217</v>
      </c>
      <c r="C29" s="326">
        <v>212</v>
      </c>
      <c r="D29" s="114">
        <v>5</v>
      </c>
      <c r="E29" s="404"/>
      <c r="F29" s="28">
        <v>97.695852534562206</v>
      </c>
      <c r="G29" s="414"/>
      <c r="H29" s="28">
        <v>2.3041474654377883</v>
      </c>
      <c r="I29" s="43"/>
      <c r="J29" s="450"/>
      <c r="L29" s="59"/>
    </row>
    <row r="30" spans="1:12" ht="12" customHeight="1" x14ac:dyDescent="0.25">
      <c r="A30" s="490" t="s">
        <v>16</v>
      </c>
      <c r="B30" s="114">
        <v>4957</v>
      </c>
      <c r="C30" s="326">
        <v>4424</v>
      </c>
      <c r="D30" s="326">
        <v>533</v>
      </c>
      <c r="E30" s="404"/>
      <c r="F30" s="28">
        <v>89.247528747226141</v>
      </c>
      <c r="G30" s="414"/>
      <c r="H30" s="28">
        <v>10.752471252773855</v>
      </c>
      <c r="I30" s="43"/>
      <c r="J30" s="450"/>
      <c r="L30" s="59"/>
    </row>
    <row r="31" spans="1:12" ht="21" customHeight="1" x14ac:dyDescent="0.25">
      <c r="A31" s="490" t="s">
        <v>269</v>
      </c>
      <c r="B31" s="114">
        <v>7230</v>
      </c>
      <c r="C31" s="114">
        <v>6486</v>
      </c>
      <c r="D31" s="114">
        <v>744</v>
      </c>
      <c r="E31" s="114"/>
      <c r="F31" s="28">
        <v>89.709543568464738</v>
      </c>
      <c r="G31" s="414"/>
      <c r="H31" s="28">
        <v>10.290456431535269</v>
      </c>
      <c r="I31" s="43"/>
      <c r="J31" s="450"/>
      <c r="L31" s="59"/>
    </row>
    <row r="32" spans="1:12" ht="12.75" customHeight="1" x14ac:dyDescent="0.25">
      <c r="A32" s="490" t="s">
        <v>277</v>
      </c>
      <c r="B32" s="114">
        <v>6156</v>
      </c>
      <c r="C32" s="326">
        <v>5613</v>
      </c>
      <c r="D32" s="326">
        <v>543</v>
      </c>
      <c r="E32" s="326"/>
      <c r="F32" s="28">
        <v>91.179337231968816</v>
      </c>
      <c r="G32" s="414"/>
      <c r="H32" s="28">
        <v>8.8206627680311893</v>
      </c>
      <c r="I32" s="43"/>
      <c r="J32" s="450"/>
      <c r="L32" s="59"/>
    </row>
    <row r="33" spans="1:12" ht="12.75" customHeight="1" x14ac:dyDescent="0.25">
      <c r="A33" s="490" t="s">
        <v>44</v>
      </c>
      <c r="B33" s="114">
        <v>1074</v>
      </c>
      <c r="C33" s="326">
        <v>873</v>
      </c>
      <c r="D33" s="326">
        <v>201</v>
      </c>
      <c r="E33" s="326"/>
      <c r="F33" s="28">
        <v>81.284916201117312</v>
      </c>
      <c r="G33" s="414"/>
      <c r="H33" s="28">
        <v>18.715083798882681</v>
      </c>
      <c r="I33" s="43"/>
      <c r="J33" s="450"/>
      <c r="L33" s="59"/>
    </row>
    <row r="34" spans="1:12" ht="15.75" thickBot="1" x14ac:dyDescent="0.3">
      <c r="A34" s="44" t="s">
        <v>46</v>
      </c>
      <c r="B34" s="115">
        <v>12187</v>
      </c>
      <c r="C34" s="115">
        <v>10910</v>
      </c>
      <c r="D34" s="115">
        <v>1277</v>
      </c>
      <c r="E34" s="115"/>
      <c r="F34" s="60">
        <v>89.521621399852307</v>
      </c>
      <c r="G34" s="16"/>
      <c r="H34" s="60">
        <v>10.4783786001477</v>
      </c>
      <c r="I34" s="43"/>
      <c r="J34" s="450"/>
      <c r="L34" s="59"/>
    </row>
    <row r="35" spans="1:12" x14ac:dyDescent="0.25">
      <c r="A35" s="489" t="s">
        <v>638</v>
      </c>
      <c r="I35" s="43"/>
      <c r="J35" s="450"/>
      <c r="L35" s="59"/>
    </row>
    <row r="36" spans="1:12" x14ac:dyDescent="0.25">
      <c r="A36" s="489" t="s">
        <v>636</v>
      </c>
      <c r="B36" s="489"/>
      <c r="C36" s="489"/>
      <c r="D36" s="489"/>
      <c r="E36" s="489"/>
      <c r="F36" s="489"/>
      <c r="G36" s="489"/>
      <c r="H36" s="489"/>
      <c r="I36" s="93"/>
      <c r="J36" s="450"/>
      <c r="K36" s="450"/>
      <c r="L36" s="99"/>
    </row>
    <row r="37" spans="1:12" x14ac:dyDescent="0.25">
      <c r="A37" s="489"/>
      <c r="J37" s="450"/>
      <c r="K37" s="450"/>
      <c r="L37" s="450"/>
    </row>
    <row r="38" spans="1:12" x14ac:dyDescent="0.25">
      <c r="I38" s="489"/>
      <c r="J38" s="489"/>
      <c r="K38" s="489"/>
      <c r="L38" s="489"/>
    </row>
    <row r="40" spans="1:12" x14ac:dyDescent="0.25">
      <c r="A40" s="406" t="s">
        <v>639</v>
      </c>
      <c r="B40" s="406"/>
      <c r="C40" s="406"/>
      <c r="D40" s="406"/>
      <c r="E40" s="406"/>
      <c r="F40" s="406"/>
      <c r="G40" s="406"/>
      <c r="H40" s="406"/>
      <c r="I40" s="406"/>
      <c r="J40" s="406"/>
    </row>
    <row r="41" spans="1:12" ht="15.75" thickBot="1" x14ac:dyDescent="0.3">
      <c r="A41" s="44"/>
      <c r="B41" s="44"/>
      <c r="C41" s="44"/>
      <c r="D41" s="44"/>
      <c r="E41" s="44"/>
      <c r="F41" s="44"/>
      <c r="G41" s="44"/>
      <c r="H41" s="491"/>
      <c r="I41" s="491"/>
      <c r="J41" s="491"/>
    </row>
    <row r="42" spans="1:12" x14ac:dyDescent="0.25">
      <c r="A42" s="360" t="s">
        <v>36</v>
      </c>
      <c r="B42" s="360"/>
      <c r="C42" s="91" t="s">
        <v>135</v>
      </c>
      <c r="E42" s="96"/>
      <c r="F42" s="488" t="s">
        <v>26</v>
      </c>
      <c r="G42" s="96"/>
      <c r="H42" s="488" t="s">
        <v>275</v>
      </c>
      <c r="I42" s="488"/>
      <c r="J42" s="488"/>
      <c r="K42" s="450"/>
      <c r="L42" s="450"/>
    </row>
    <row r="43" spans="1:12" ht="12" customHeight="1" x14ac:dyDescent="0.25">
      <c r="A43" s="405" t="s">
        <v>640</v>
      </c>
      <c r="B43" s="405"/>
      <c r="C43" s="432" t="s">
        <v>29</v>
      </c>
      <c r="D43" s="405"/>
      <c r="E43" s="400"/>
      <c r="F43" s="433">
        <v>5217</v>
      </c>
      <c r="G43" s="93"/>
      <c r="H43" s="217">
        <v>42.807910068105357</v>
      </c>
      <c r="I43" s="93"/>
      <c r="J43" s="325" t="s">
        <v>282</v>
      </c>
      <c r="K43" s="450"/>
      <c r="L43" s="450"/>
    </row>
    <row r="44" spans="1:12" ht="12" customHeight="1" x14ac:dyDescent="0.25">
      <c r="A44" s="492" t="s">
        <v>641</v>
      </c>
      <c r="B44" s="492"/>
      <c r="C44" s="494" t="s">
        <v>281</v>
      </c>
      <c r="D44" s="492"/>
      <c r="E44" s="492"/>
      <c r="F44" s="39">
        <v>4587</v>
      </c>
      <c r="G44" s="43"/>
      <c r="H44" s="216">
        <v>37.638467219167964</v>
      </c>
      <c r="I44" s="43"/>
      <c r="J44" s="43"/>
      <c r="K44" s="99"/>
      <c r="L44" s="493"/>
    </row>
    <row r="45" spans="1:12" ht="12" customHeight="1" x14ac:dyDescent="0.25">
      <c r="A45" s="492" t="s">
        <v>642</v>
      </c>
      <c r="B45" s="492"/>
      <c r="C45" s="434" t="s">
        <v>25</v>
      </c>
      <c r="D45" s="492"/>
      <c r="E45" s="492"/>
      <c r="F45" s="435">
        <v>874</v>
      </c>
      <c r="G45" s="43"/>
      <c r="H45" s="216">
        <v>7.1715762697956835</v>
      </c>
      <c r="I45" s="43"/>
      <c r="J45" s="43"/>
      <c r="K45" s="59"/>
      <c r="L45" s="450"/>
    </row>
    <row r="46" spans="1:12" ht="12" customHeight="1" x14ac:dyDescent="0.25">
      <c r="A46" s="490" t="s">
        <v>643</v>
      </c>
      <c r="B46" s="490"/>
      <c r="C46" s="434" t="s">
        <v>24</v>
      </c>
      <c r="D46" s="490"/>
      <c r="E46" s="492"/>
      <c r="F46" s="39">
        <v>864</v>
      </c>
      <c r="G46" s="43"/>
      <c r="H46" s="216">
        <v>7.089521621399852</v>
      </c>
      <c r="I46" s="43"/>
      <c r="J46" s="43"/>
      <c r="K46" s="59"/>
      <c r="L46" s="450"/>
    </row>
    <row r="47" spans="1:12" ht="12" customHeight="1" x14ac:dyDescent="0.25">
      <c r="A47" s="492" t="s">
        <v>644</v>
      </c>
      <c r="B47" s="492"/>
      <c r="C47" s="434" t="s">
        <v>25</v>
      </c>
      <c r="D47" s="492"/>
      <c r="E47" s="492"/>
      <c r="F47" s="435">
        <v>296</v>
      </c>
      <c r="G47" s="43"/>
      <c r="H47" s="216">
        <v>2.4288175925166162</v>
      </c>
      <c r="I47" s="43"/>
      <c r="J47" s="43"/>
      <c r="K47" s="59"/>
      <c r="L47" s="450"/>
    </row>
    <row r="48" spans="1:12" ht="12" customHeight="1" x14ac:dyDescent="0.25">
      <c r="A48" s="490" t="s">
        <v>645</v>
      </c>
      <c r="B48" s="490"/>
      <c r="C48" s="436" t="s">
        <v>411</v>
      </c>
      <c r="D48" s="490"/>
      <c r="E48" s="490"/>
      <c r="F48" s="435">
        <v>242</v>
      </c>
      <c r="G48" s="114"/>
      <c r="H48" s="216">
        <v>1.9857224911791254</v>
      </c>
      <c r="I48" s="43"/>
      <c r="J48" s="43"/>
      <c r="K48" s="59"/>
      <c r="L48" s="450"/>
    </row>
    <row r="49" spans="1:12" ht="12" customHeight="1" x14ac:dyDescent="0.25">
      <c r="A49" s="492" t="s">
        <v>646</v>
      </c>
      <c r="B49" s="492"/>
      <c r="C49" s="434" t="s">
        <v>25</v>
      </c>
      <c r="D49" s="492"/>
      <c r="E49" s="492"/>
      <c r="F49" s="39">
        <v>107</v>
      </c>
      <c r="G49" s="43"/>
      <c r="H49" s="216">
        <v>0.87798473783539843</v>
      </c>
      <c r="I49" s="43"/>
      <c r="J49" s="43"/>
      <c r="K49" s="59"/>
      <c r="L49" s="450"/>
    </row>
    <row r="50" spans="1:12" ht="12.75" customHeight="1" thickBot="1" x14ac:dyDescent="0.3">
      <c r="A50" s="44" t="s">
        <v>283</v>
      </c>
      <c r="B50" s="491"/>
      <c r="C50" s="437"/>
      <c r="D50" s="491"/>
      <c r="E50" s="491"/>
      <c r="F50" s="45">
        <v>12187</v>
      </c>
      <c r="G50" s="41"/>
      <c r="H50" s="54">
        <v>100.00000000000001</v>
      </c>
      <c r="I50" s="324"/>
      <c r="J50" s="324"/>
      <c r="K50" s="59"/>
      <c r="L50" s="450"/>
    </row>
    <row r="51" spans="1:12" ht="12" customHeight="1" x14ac:dyDescent="0.25">
      <c r="A51" s="489" t="s">
        <v>636</v>
      </c>
      <c r="B51" s="489"/>
      <c r="C51" s="489"/>
      <c r="D51" s="489"/>
      <c r="E51" s="489"/>
      <c r="F51" s="489"/>
      <c r="G51" s="489"/>
      <c r="H51" s="489"/>
      <c r="I51" s="489"/>
      <c r="J51" s="489"/>
      <c r="K51" s="59"/>
      <c r="L51" s="450"/>
    </row>
    <row r="52" spans="1:12" x14ac:dyDescent="0.25">
      <c r="A52" s="489"/>
      <c r="B52" s="489"/>
      <c r="C52" s="489"/>
      <c r="D52" s="489"/>
      <c r="E52" s="489"/>
      <c r="F52" s="489"/>
      <c r="G52" s="489"/>
      <c r="H52" s="489"/>
      <c r="I52" s="489"/>
      <c r="J52" s="489"/>
      <c r="K52" s="59"/>
      <c r="L52" s="450"/>
    </row>
    <row r="53" spans="1:12" x14ac:dyDescent="0.25">
      <c r="K53" s="489"/>
      <c r="L53" s="489"/>
    </row>
    <row r="54" spans="1:12" x14ac:dyDescent="0.25">
      <c r="B54" s="489"/>
      <c r="C54" s="489"/>
      <c r="D54" s="489"/>
      <c r="E54" s="489"/>
      <c r="F54" s="489"/>
      <c r="G54" s="489"/>
      <c r="H54" s="489"/>
      <c r="I54" s="114"/>
      <c r="J54" s="114"/>
      <c r="K54" s="59"/>
      <c r="L54" s="450"/>
    </row>
    <row r="55" spans="1:12" x14ac:dyDescent="0.25">
      <c r="A55" s="493"/>
      <c r="B55" s="178"/>
      <c r="C55" s="178"/>
      <c r="D55" s="178"/>
      <c r="E55" s="450"/>
      <c r="F55" s="450"/>
      <c r="G55" s="93"/>
      <c r="H55" s="93"/>
      <c r="I55" s="93"/>
      <c r="J55" s="93"/>
      <c r="K55" s="99"/>
      <c r="L55" s="450"/>
    </row>
    <row r="56" spans="1:12" x14ac:dyDescent="0.25">
      <c r="A56" s="450"/>
      <c r="B56" s="450"/>
      <c r="C56" s="450"/>
      <c r="D56" s="450"/>
      <c r="E56" s="450"/>
      <c r="F56" s="450"/>
      <c r="G56" s="450"/>
      <c r="H56" s="450"/>
      <c r="I56" s="450"/>
      <c r="J56" s="450"/>
      <c r="K56" s="450"/>
      <c r="L56" s="450"/>
    </row>
    <row r="57" spans="1:12" x14ac:dyDescent="0.25">
      <c r="I57" s="489"/>
      <c r="J57" s="489"/>
      <c r="K57" s="489"/>
      <c r="L57" s="489"/>
    </row>
    <row r="67" spans="1:4" x14ac:dyDescent="0.25">
      <c r="A67" s="489" t="s">
        <v>636</v>
      </c>
    </row>
    <row r="68" spans="1:4" x14ac:dyDescent="0.25">
      <c r="A68" s="519"/>
      <c r="B68" s="519"/>
      <c r="C68" s="519"/>
      <c r="D68" s="519"/>
    </row>
    <row r="81" spans="1:1" x14ac:dyDescent="0.25">
      <c r="A81" s="489" t="s">
        <v>638</v>
      </c>
    </row>
    <row r="82" spans="1:1" x14ac:dyDescent="0.25">
      <c r="A82" s="489" t="s">
        <v>636</v>
      </c>
    </row>
    <row r="83" spans="1:1" x14ac:dyDescent="0.25">
      <c r="A83" s="489"/>
    </row>
    <row r="96" spans="1:1" x14ac:dyDescent="0.25">
      <c r="A96" s="489" t="s">
        <v>636</v>
      </c>
    </row>
  </sheetData>
  <mergeCells count="5">
    <mergeCell ref="B3:E3"/>
    <mergeCell ref="H3:K3"/>
    <mergeCell ref="B13:D13"/>
    <mergeCell ref="F13:H13"/>
    <mergeCell ref="A68:D68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98"/>
  <sheetViews>
    <sheetView showGridLines="0" tabSelected="1" workbookViewId="0">
      <selection activeCell="J62" sqref="J62"/>
    </sheetView>
  </sheetViews>
  <sheetFormatPr defaultRowHeight="15" x14ac:dyDescent="0.25"/>
  <cols>
    <col min="1" max="1" width="15.42578125" style="451" customWidth="1"/>
    <col min="2" max="3" width="9.140625" style="451"/>
    <col min="4" max="4" width="10" style="451" customWidth="1"/>
    <col min="5" max="5" width="0.85546875" style="451" customWidth="1"/>
    <col min="6" max="6" width="9.140625" style="451"/>
    <col min="7" max="7" width="0.85546875" style="451" customWidth="1"/>
    <col min="8" max="8" width="10.140625" style="451" customWidth="1"/>
    <col min="9" max="9" width="1" style="451" customWidth="1"/>
    <col min="10" max="10" width="9" style="451" customWidth="1"/>
    <col min="11" max="11" width="8.42578125" style="451" customWidth="1"/>
    <col min="12" max="16384" width="9.140625" style="451"/>
  </cols>
  <sheetData>
    <row r="1" spans="1:13" x14ac:dyDescent="0.25">
      <c r="A1" s="47" t="s">
        <v>689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 ht="15.75" thickBot="1" x14ac:dyDescent="0.3">
      <c r="A2" s="411"/>
      <c r="B2" s="411"/>
      <c r="C2" s="411"/>
      <c r="D2" s="399"/>
      <c r="E2" s="411"/>
      <c r="F2" s="411"/>
      <c r="G2" s="411"/>
      <c r="H2" s="411"/>
      <c r="I2" s="411"/>
      <c r="J2" s="411"/>
      <c r="K2" s="411"/>
      <c r="L2" s="450"/>
    </row>
    <row r="3" spans="1:13" ht="15" customHeight="1" x14ac:dyDescent="0.25">
      <c r="A3" s="507"/>
      <c r="B3" s="518" t="s">
        <v>19</v>
      </c>
      <c r="C3" s="518"/>
      <c r="D3" s="518"/>
      <c r="E3" s="510"/>
      <c r="F3" s="356" t="s">
        <v>20</v>
      </c>
      <c r="H3" s="521" t="s">
        <v>274</v>
      </c>
      <c r="I3" s="521"/>
      <c r="J3" s="521"/>
      <c r="K3" s="521"/>
      <c r="L3" s="501"/>
    </row>
    <row r="4" spans="1:13" x14ac:dyDescent="0.25">
      <c r="A4" s="360"/>
      <c r="B4" s="500" t="s">
        <v>17</v>
      </c>
      <c r="C4" s="500" t="s">
        <v>270</v>
      </c>
      <c r="D4" s="500" t="s">
        <v>271</v>
      </c>
      <c r="E4" s="4"/>
      <c r="F4" s="500"/>
      <c r="G4" s="4"/>
      <c r="H4" s="500" t="s">
        <v>17</v>
      </c>
      <c r="I4" s="500"/>
      <c r="J4" s="500" t="s">
        <v>270</v>
      </c>
      <c r="K4" s="500" t="s">
        <v>271</v>
      </c>
      <c r="L4" s="450"/>
    </row>
    <row r="5" spans="1:13" x14ac:dyDescent="0.25">
      <c r="A5" s="400" t="s">
        <v>46</v>
      </c>
      <c r="B5" s="38">
        <v>21216</v>
      </c>
      <c r="C5" s="38">
        <v>10845</v>
      </c>
      <c r="D5" s="38">
        <v>10371</v>
      </c>
      <c r="E5" s="507"/>
      <c r="F5" s="38">
        <v>12668</v>
      </c>
      <c r="G5" s="507"/>
      <c r="H5" s="29">
        <v>59.709653092006029</v>
      </c>
      <c r="J5" s="29">
        <v>63.116643614568922</v>
      </c>
      <c r="K5" s="29">
        <v>56.146948221000869</v>
      </c>
    </row>
    <row r="6" spans="1:13" x14ac:dyDescent="0.25">
      <c r="A6" s="507" t="s">
        <v>16</v>
      </c>
      <c r="B6" s="43">
        <v>8416</v>
      </c>
      <c r="C6" s="43">
        <v>4512</v>
      </c>
      <c r="D6" s="43">
        <v>3904</v>
      </c>
      <c r="E6" s="507"/>
      <c r="F6" s="43">
        <v>4979</v>
      </c>
      <c r="G6" s="507"/>
      <c r="H6" s="26">
        <v>59.161121673003805</v>
      </c>
      <c r="I6" s="26"/>
      <c r="J6" s="26">
        <v>62.788120567375884</v>
      </c>
      <c r="K6" s="26">
        <v>54.969262295081968</v>
      </c>
    </row>
    <row r="7" spans="1:13" ht="15.75" thickBot="1" x14ac:dyDescent="0.3">
      <c r="A7" s="506" t="s">
        <v>269</v>
      </c>
      <c r="B7" s="41">
        <v>12800</v>
      </c>
      <c r="C7" s="41">
        <v>6333</v>
      </c>
      <c r="D7" s="41">
        <v>6467</v>
      </c>
      <c r="E7" s="506"/>
      <c r="F7" s="41">
        <v>7689</v>
      </c>
      <c r="G7" s="506"/>
      <c r="H7" s="64">
        <v>60.0703125</v>
      </c>
      <c r="I7" s="64"/>
      <c r="J7" s="64">
        <v>63.350702668561496</v>
      </c>
      <c r="K7" s="64">
        <v>56.857893922993661</v>
      </c>
    </row>
    <row r="8" spans="1:13" x14ac:dyDescent="0.25">
      <c r="A8" s="504" t="s">
        <v>690</v>
      </c>
      <c r="B8" s="504"/>
      <c r="C8" s="504"/>
      <c r="D8" s="504"/>
      <c r="E8" s="504"/>
      <c r="F8" s="498"/>
      <c r="G8" s="504"/>
      <c r="H8" s="504"/>
      <c r="I8" s="504"/>
      <c r="J8" s="504"/>
      <c r="K8" s="504"/>
      <c r="L8" s="504"/>
    </row>
    <row r="11" spans="1:13" x14ac:dyDescent="0.25">
      <c r="A11" s="47" t="s">
        <v>691</v>
      </c>
    </row>
    <row r="12" spans="1:13" ht="8.25" customHeight="1" thickBot="1" x14ac:dyDescent="0.3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3" x14ac:dyDescent="0.25">
      <c r="A13" s="507" t="s">
        <v>0</v>
      </c>
      <c r="B13" s="518" t="s">
        <v>26</v>
      </c>
      <c r="C13" s="518"/>
      <c r="D13" s="518"/>
      <c r="E13" s="518"/>
      <c r="F13" s="518"/>
      <c r="H13" s="518" t="s">
        <v>275</v>
      </c>
      <c r="I13" s="518"/>
      <c r="J13" s="518"/>
      <c r="K13" s="518"/>
    </row>
    <row r="14" spans="1:13" ht="29.25" customHeight="1" x14ac:dyDescent="0.25">
      <c r="A14" s="49"/>
      <c r="B14" s="50" t="s">
        <v>17</v>
      </c>
      <c r="C14" s="51" t="s">
        <v>692</v>
      </c>
      <c r="D14" s="319" t="s">
        <v>693</v>
      </c>
      <c r="E14" s="4"/>
      <c r="F14" s="548" t="s">
        <v>694</v>
      </c>
      <c r="G14" s="4"/>
      <c r="H14" s="51" t="s">
        <v>692</v>
      </c>
      <c r="I14" s="51"/>
      <c r="J14" s="319" t="s">
        <v>693</v>
      </c>
      <c r="K14" s="548" t="s">
        <v>694</v>
      </c>
      <c r="L14" s="508"/>
    </row>
    <row r="15" spans="1:13" ht="12" customHeight="1" x14ac:dyDescent="0.25">
      <c r="A15" s="507" t="s">
        <v>1</v>
      </c>
      <c r="B15" s="541">
        <f>SUM(C15:F15)</f>
        <v>232</v>
      </c>
      <c r="C15" s="542">
        <v>8</v>
      </c>
      <c r="D15" s="541">
        <v>205</v>
      </c>
      <c r="E15" s="543"/>
      <c r="F15" s="90">
        <v>19</v>
      </c>
      <c r="G15" s="507"/>
      <c r="H15" s="27">
        <f>C15/B15*100</f>
        <v>3.4482758620689653</v>
      </c>
      <c r="I15" s="545">
        <v>81.012658227848107</v>
      </c>
      <c r="J15" s="545">
        <f>D15/B15*100</f>
        <v>88.362068965517238</v>
      </c>
      <c r="K15" s="545">
        <f>F15/B15*100</f>
        <v>8.1896551724137936</v>
      </c>
      <c r="L15" s="505"/>
      <c r="M15" s="507"/>
    </row>
    <row r="16" spans="1:13" ht="12" customHeight="1" x14ac:dyDescent="0.25">
      <c r="A16" s="507" t="s">
        <v>2</v>
      </c>
      <c r="B16" s="541">
        <f t="shared" ref="B16:B30" si="0">SUM(C16:F16)</f>
        <v>505</v>
      </c>
      <c r="C16" s="542">
        <v>6</v>
      </c>
      <c r="D16" s="541">
        <v>465</v>
      </c>
      <c r="E16" s="543"/>
      <c r="F16" s="90">
        <v>34</v>
      </c>
      <c r="G16" s="507"/>
      <c r="H16" s="27">
        <f t="shared" ref="H16:H34" si="1">C16/B16*100</f>
        <v>1.1881188118811881</v>
      </c>
      <c r="I16" s="545">
        <v>82.012658227848107</v>
      </c>
      <c r="J16" s="545">
        <f t="shared" ref="J16:J34" si="2">D16/B16*100</f>
        <v>92.079207920792086</v>
      </c>
      <c r="K16" s="545">
        <f t="shared" ref="K16:K34" si="3">F16/B16*100</f>
        <v>6.7326732673267333</v>
      </c>
      <c r="L16" s="98"/>
      <c r="M16" s="507"/>
    </row>
    <row r="17" spans="1:13" ht="12" customHeight="1" x14ac:dyDescent="0.25">
      <c r="A17" s="507" t="s">
        <v>3</v>
      </c>
      <c r="B17" s="541">
        <f t="shared" si="0"/>
        <v>1036</v>
      </c>
      <c r="C17" s="542">
        <v>28</v>
      </c>
      <c r="D17" s="541">
        <v>937</v>
      </c>
      <c r="E17" s="543"/>
      <c r="F17" s="90">
        <v>71</v>
      </c>
      <c r="G17" s="507"/>
      <c r="H17" s="27">
        <f t="shared" si="1"/>
        <v>2.7027027027027026</v>
      </c>
      <c r="I17" s="545">
        <v>83.012658227848107</v>
      </c>
      <c r="J17" s="545">
        <f t="shared" si="2"/>
        <v>90.444015444015449</v>
      </c>
      <c r="K17" s="545">
        <f t="shared" si="3"/>
        <v>6.8532818532818531</v>
      </c>
      <c r="L17" s="59"/>
      <c r="M17" s="507"/>
    </row>
    <row r="18" spans="1:13" ht="12" customHeight="1" x14ac:dyDescent="0.25">
      <c r="A18" s="507" t="s">
        <v>4</v>
      </c>
      <c r="B18" s="541">
        <f t="shared" si="0"/>
        <v>224</v>
      </c>
      <c r="C18" s="542" t="s">
        <v>281</v>
      </c>
      <c r="D18" s="541">
        <v>211</v>
      </c>
      <c r="E18" s="543"/>
      <c r="F18" s="90">
        <v>13</v>
      </c>
      <c r="G18" s="507"/>
      <c r="H18" s="546" t="s">
        <v>281</v>
      </c>
      <c r="I18" s="545">
        <v>84.012658227848107</v>
      </c>
      <c r="J18" s="545">
        <f t="shared" si="2"/>
        <v>94.196428571428569</v>
      </c>
      <c r="K18" s="545">
        <f t="shared" si="3"/>
        <v>5.8035714285714288</v>
      </c>
      <c r="L18" s="59"/>
      <c r="M18" s="507"/>
    </row>
    <row r="19" spans="1:13" ht="12" customHeight="1" x14ac:dyDescent="0.25">
      <c r="A19" s="507" t="s">
        <v>5</v>
      </c>
      <c r="B19" s="541">
        <f t="shared" si="0"/>
        <v>206</v>
      </c>
      <c r="C19" s="542">
        <v>7</v>
      </c>
      <c r="D19" s="541">
        <v>182</v>
      </c>
      <c r="E19" s="543"/>
      <c r="F19" s="90">
        <v>17</v>
      </c>
      <c r="G19" s="507"/>
      <c r="H19" s="27">
        <f t="shared" si="1"/>
        <v>3.3980582524271843</v>
      </c>
      <c r="I19" s="545">
        <v>85.012658227848107</v>
      </c>
      <c r="J19" s="545">
        <f t="shared" si="2"/>
        <v>88.349514563106794</v>
      </c>
      <c r="K19" s="545">
        <f t="shared" si="3"/>
        <v>8.2524271844660202</v>
      </c>
      <c r="L19" s="59"/>
      <c r="M19" s="507"/>
    </row>
    <row r="20" spans="1:13" ht="12" customHeight="1" x14ac:dyDescent="0.25">
      <c r="A20" s="507" t="s">
        <v>6</v>
      </c>
      <c r="B20" s="541">
        <f t="shared" si="0"/>
        <v>649</v>
      </c>
      <c r="C20" s="542">
        <v>13</v>
      </c>
      <c r="D20" s="541">
        <v>608</v>
      </c>
      <c r="E20" s="543"/>
      <c r="F20" s="90">
        <v>28</v>
      </c>
      <c r="G20" s="507"/>
      <c r="H20" s="27">
        <f t="shared" si="1"/>
        <v>2.0030816640986133</v>
      </c>
      <c r="I20" s="545">
        <v>86.012658227848107</v>
      </c>
      <c r="J20" s="545">
        <f t="shared" si="2"/>
        <v>93.682588597842837</v>
      </c>
      <c r="K20" s="545">
        <f t="shared" si="3"/>
        <v>4.3143297380585519</v>
      </c>
      <c r="L20" s="59"/>
      <c r="M20" s="507"/>
    </row>
    <row r="21" spans="1:13" ht="12" customHeight="1" x14ac:dyDescent="0.25">
      <c r="A21" s="507" t="s">
        <v>7</v>
      </c>
      <c r="B21" s="541">
        <f t="shared" si="0"/>
        <v>2076</v>
      </c>
      <c r="C21" s="542">
        <v>54</v>
      </c>
      <c r="D21" s="541">
        <v>1875</v>
      </c>
      <c r="E21" s="543"/>
      <c r="F21" s="90">
        <v>147</v>
      </c>
      <c r="G21" s="507"/>
      <c r="H21" s="27">
        <f t="shared" si="1"/>
        <v>2.601156069364162</v>
      </c>
      <c r="I21" s="545">
        <v>87.012658227848107</v>
      </c>
      <c r="J21" s="545">
        <f t="shared" si="2"/>
        <v>90.317919075144502</v>
      </c>
      <c r="K21" s="545">
        <f t="shared" si="3"/>
        <v>7.0809248554913298</v>
      </c>
      <c r="L21" s="59"/>
      <c r="M21" s="507"/>
    </row>
    <row r="22" spans="1:13" ht="12" customHeight="1" x14ac:dyDescent="0.25">
      <c r="A22" s="507" t="s">
        <v>8</v>
      </c>
      <c r="B22" s="541">
        <f t="shared" si="0"/>
        <v>176</v>
      </c>
      <c r="C22" s="542">
        <v>8</v>
      </c>
      <c r="D22" s="541">
        <v>149</v>
      </c>
      <c r="E22" s="543"/>
      <c r="F22" s="90">
        <v>19</v>
      </c>
      <c r="G22" s="507"/>
      <c r="H22" s="27">
        <f t="shared" si="1"/>
        <v>4.5454545454545459</v>
      </c>
      <c r="I22" s="545">
        <v>88.012658227848107</v>
      </c>
      <c r="J22" s="545">
        <f t="shared" si="2"/>
        <v>84.659090909090907</v>
      </c>
      <c r="K22" s="545">
        <f t="shared" si="3"/>
        <v>10.795454545454545</v>
      </c>
      <c r="L22" s="59"/>
      <c r="M22" s="507"/>
    </row>
    <row r="23" spans="1:13" ht="12" customHeight="1" x14ac:dyDescent="0.25">
      <c r="A23" s="507" t="s">
        <v>9</v>
      </c>
      <c r="B23" s="541">
        <f t="shared" si="0"/>
        <v>148</v>
      </c>
      <c r="C23" s="542">
        <v>9</v>
      </c>
      <c r="D23" s="541">
        <v>122</v>
      </c>
      <c r="E23" s="543"/>
      <c r="F23" s="90">
        <v>17</v>
      </c>
      <c r="G23" s="507"/>
      <c r="H23" s="27">
        <f t="shared" si="1"/>
        <v>6.0810810810810816</v>
      </c>
      <c r="I23" s="545">
        <v>89.012658227848107</v>
      </c>
      <c r="J23" s="545">
        <f t="shared" si="2"/>
        <v>82.432432432432435</v>
      </c>
      <c r="K23" s="545">
        <f t="shared" si="3"/>
        <v>11.486486486486488</v>
      </c>
      <c r="L23" s="59"/>
      <c r="M23" s="507"/>
    </row>
    <row r="24" spans="1:13" ht="12" customHeight="1" x14ac:dyDescent="0.25">
      <c r="A24" s="507" t="s">
        <v>10</v>
      </c>
      <c r="B24" s="541">
        <f t="shared" si="0"/>
        <v>843</v>
      </c>
      <c r="C24" s="542">
        <v>19</v>
      </c>
      <c r="D24" s="541">
        <v>780</v>
      </c>
      <c r="E24" s="543"/>
      <c r="F24" s="90">
        <v>44</v>
      </c>
      <c r="G24" s="507"/>
      <c r="H24" s="27">
        <f t="shared" si="1"/>
        <v>2.2538552787663106</v>
      </c>
      <c r="I24" s="545">
        <v>90.012658227848107</v>
      </c>
      <c r="J24" s="545">
        <f t="shared" si="2"/>
        <v>92.52669039145907</v>
      </c>
      <c r="K24" s="545">
        <f t="shared" si="3"/>
        <v>5.2194543297746145</v>
      </c>
      <c r="L24" s="59"/>
      <c r="M24" s="507"/>
    </row>
    <row r="25" spans="1:13" ht="12" customHeight="1" x14ac:dyDescent="0.25">
      <c r="A25" s="507" t="s">
        <v>11</v>
      </c>
      <c r="B25" s="541">
        <f t="shared" si="0"/>
        <v>193</v>
      </c>
      <c r="C25" s="542">
        <v>7</v>
      </c>
      <c r="D25" s="541">
        <v>175</v>
      </c>
      <c r="E25" s="543"/>
      <c r="F25" s="90">
        <v>11</v>
      </c>
      <c r="G25" s="507"/>
      <c r="H25" s="27">
        <f t="shared" si="1"/>
        <v>3.6269430051813467</v>
      </c>
      <c r="I25" s="545">
        <v>91.012658227848107</v>
      </c>
      <c r="J25" s="545">
        <f t="shared" si="2"/>
        <v>90.673575129533674</v>
      </c>
      <c r="K25" s="545">
        <f t="shared" si="3"/>
        <v>5.6994818652849739</v>
      </c>
      <c r="L25" s="59"/>
      <c r="M25" s="507"/>
    </row>
    <row r="26" spans="1:13" ht="12" customHeight="1" x14ac:dyDescent="0.25">
      <c r="A26" s="507" t="s">
        <v>12</v>
      </c>
      <c r="B26" s="541">
        <f t="shared" si="0"/>
        <v>784</v>
      </c>
      <c r="C26" s="542">
        <v>13</v>
      </c>
      <c r="D26" s="541">
        <v>715</v>
      </c>
      <c r="E26" s="543"/>
      <c r="F26" s="90">
        <v>56</v>
      </c>
      <c r="G26" s="507"/>
      <c r="H26" s="27">
        <f t="shared" si="1"/>
        <v>1.6581632653061225</v>
      </c>
      <c r="I26" s="545">
        <v>92.012658227848107</v>
      </c>
      <c r="J26" s="545">
        <f t="shared" si="2"/>
        <v>91.198979591836732</v>
      </c>
      <c r="K26" s="545">
        <f t="shared" si="3"/>
        <v>7.1428571428571423</v>
      </c>
      <c r="L26" s="59"/>
      <c r="M26" s="507"/>
    </row>
    <row r="27" spans="1:13" ht="12" customHeight="1" x14ac:dyDescent="0.25">
      <c r="A27" s="507" t="s">
        <v>13</v>
      </c>
      <c r="B27" s="541">
        <f t="shared" si="0"/>
        <v>50</v>
      </c>
      <c r="C27" s="542" t="s">
        <v>281</v>
      </c>
      <c r="D27" s="541">
        <v>50</v>
      </c>
      <c r="E27" s="543"/>
      <c r="F27" s="90" t="s">
        <v>281</v>
      </c>
      <c r="G27" s="507"/>
      <c r="H27" s="546" t="s">
        <v>281</v>
      </c>
      <c r="I27" s="545">
        <v>93.012658227848107</v>
      </c>
      <c r="J27" s="545">
        <f t="shared" si="2"/>
        <v>100</v>
      </c>
      <c r="K27" s="546" t="s">
        <v>281</v>
      </c>
      <c r="L27" s="59"/>
      <c r="M27" s="507"/>
    </row>
    <row r="28" spans="1:13" ht="12" customHeight="1" x14ac:dyDescent="0.25">
      <c r="A28" s="507" t="s">
        <v>14</v>
      </c>
      <c r="B28" s="541">
        <f t="shared" si="0"/>
        <v>476</v>
      </c>
      <c r="C28" s="542">
        <v>18</v>
      </c>
      <c r="D28" s="541">
        <v>424</v>
      </c>
      <c r="E28" s="543"/>
      <c r="F28" s="90">
        <v>34</v>
      </c>
      <c r="G28" s="507"/>
      <c r="H28" s="27">
        <f t="shared" si="1"/>
        <v>3.7815126050420167</v>
      </c>
      <c r="I28" s="545">
        <v>94.012658227848107</v>
      </c>
      <c r="J28" s="545">
        <f t="shared" si="2"/>
        <v>89.075630252100851</v>
      </c>
      <c r="K28" s="545">
        <f t="shared" si="3"/>
        <v>7.1428571428571423</v>
      </c>
      <c r="L28" s="59"/>
      <c r="M28" s="507"/>
    </row>
    <row r="29" spans="1:13" ht="12" customHeight="1" x14ac:dyDescent="0.25">
      <c r="A29" s="505" t="s">
        <v>15</v>
      </c>
      <c r="B29" s="541">
        <f t="shared" si="0"/>
        <v>233</v>
      </c>
      <c r="C29" s="542">
        <v>4</v>
      </c>
      <c r="D29" s="541">
        <v>219</v>
      </c>
      <c r="E29" s="543"/>
      <c r="F29" s="90">
        <v>10</v>
      </c>
      <c r="G29" s="507"/>
      <c r="H29" s="27">
        <f t="shared" si="1"/>
        <v>1.7167381974248928</v>
      </c>
      <c r="I29" s="545">
        <v>95.012658227848107</v>
      </c>
      <c r="J29" s="545">
        <f t="shared" si="2"/>
        <v>93.991416309012877</v>
      </c>
      <c r="K29" s="545">
        <f t="shared" si="3"/>
        <v>4.2918454935622314</v>
      </c>
      <c r="L29" s="59"/>
      <c r="M29" s="507"/>
    </row>
    <row r="30" spans="1:13" ht="12" customHeight="1" x14ac:dyDescent="0.25">
      <c r="A30" s="505" t="s">
        <v>16</v>
      </c>
      <c r="B30" s="541">
        <f t="shared" si="0"/>
        <v>5245</v>
      </c>
      <c r="C30" s="542">
        <v>164</v>
      </c>
      <c r="D30" s="542">
        <v>4523</v>
      </c>
      <c r="E30" s="543"/>
      <c r="F30" s="90">
        <v>558</v>
      </c>
      <c r="G30" s="507"/>
      <c r="H30" s="27">
        <f t="shared" si="1"/>
        <v>3.1267874165872263</v>
      </c>
      <c r="I30" s="545">
        <v>96.012658227848107</v>
      </c>
      <c r="J30" s="545">
        <f t="shared" si="2"/>
        <v>86.23450905624405</v>
      </c>
      <c r="K30" s="545">
        <f t="shared" si="3"/>
        <v>10.638703527168731</v>
      </c>
      <c r="L30" s="59"/>
      <c r="M30" s="507"/>
    </row>
    <row r="31" spans="1:13" ht="21" customHeight="1" x14ac:dyDescent="0.25">
      <c r="A31" s="505" t="s">
        <v>269</v>
      </c>
      <c r="B31" s="541">
        <f>SUM(B32:B33)</f>
        <v>7831</v>
      </c>
      <c r="C31" s="541">
        <f>SUM(C32:C33)</f>
        <v>194</v>
      </c>
      <c r="D31" s="541">
        <f>SUM(D32:D33)</f>
        <v>7117</v>
      </c>
      <c r="E31" s="541"/>
      <c r="F31" s="541">
        <f>SUM(F32:F33)</f>
        <v>520</v>
      </c>
      <c r="G31" s="507"/>
      <c r="H31" s="27">
        <f t="shared" si="1"/>
        <v>2.4773336738602989</v>
      </c>
      <c r="I31" s="545">
        <v>97.012658227848107</v>
      </c>
      <c r="J31" s="545">
        <f t="shared" si="2"/>
        <v>90.882390499297657</v>
      </c>
      <c r="K31" s="545">
        <f t="shared" si="3"/>
        <v>6.6402758268420374</v>
      </c>
      <c r="L31" s="59"/>
      <c r="M31" s="507"/>
    </row>
    <row r="32" spans="1:13" ht="12.75" customHeight="1" x14ac:dyDescent="0.25">
      <c r="A32" s="505" t="s">
        <v>277</v>
      </c>
      <c r="B32" s="541">
        <f>SUM(B16:B17,B19:B21,B24:B25,B26,B28)</f>
        <v>6768</v>
      </c>
      <c r="C32" s="541">
        <f>SUM(C16:C17,C19:C21,C24:C25,C26,C28)</f>
        <v>165</v>
      </c>
      <c r="D32" s="541">
        <f>SUM(D16:D17,D19:D21,D24:D25,D26,D28)</f>
        <v>6161</v>
      </c>
      <c r="E32" s="542"/>
      <c r="F32" s="541">
        <f>SUM(F16:F17,F19:F21,F24:F25,F26,F28)</f>
        <v>442</v>
      </c>
      <c r="G32" s="507"/>
      <c r="H32" s="27">
        <f t="shared" si="1"/>
        <v>2.4379432624113475</v>
      </c>
      <c r="I32" s="545">
        <v>98.012658227848107</v>
      </c>
      <c r="J32" s="545">
        <f t="shared" si="2"/>
        <v>91.031323877068559</v>
      </c>
      <c r="K32" s="545">
        <f t="shared" si="3"/>
        <v>6.5307328605200947</v>
      </c>
      <c r="L32" s="59"/>
      <c r="M32" s="507"/>
    </row>
    <row r="33" spans="1:13" ht="12.75" customHeight="1" x14ac:dyDescent="0.25">
      <c r="A33" s="505" t="s">
        <v>44</v>
      </c>
      <c r="B33" s="541">
        <f>SUM(B15,B18,B22:B23,B27,B29)</f>
        <v>1063</v>
      </c>
      <c r="C33" s="541">
        <f>SUM(C15,C18,C22:C23,C27,C29)</f>
        <v>29</v>
      </c>
      <c r="D33" s="541">
        <f>SUM(D15,D18,D22:D23,D27,D29)</f>
        <v>956</v>
      </c>
      <c r="E33" s="542"/>
      <c r="F33" s="541">
        <f>SUM(F15,F18,F22:F23,F27,F29)</f>
        <v>78</v>
      </c>
      <c r="G33" s="507"/>
      <c r="H33" s="27">
        <f t="shared" si="1"/>
        <v>2.7281279397930387</v>
      </c>
      <c r="I33" s="545">
        <v>99.012658227848107</v>
      </c>
      <c r="J33" s="545">
        <f t="shared" si="2"/>
        <v>89.934148635936026</v>
      </c>
      <c r="K33" s="545">
        <f t="shared" si="3"/>
        <v>7.3377234242709308</v>
      </c>
      <c r="L33" s="59"/>
      <c r="M33" s="507"/>
    </row>
    <row r="34" spans="1:13" ht="15.75" thickBot="1" x14ac:dyDescent="0.3">
      <c r="A34" s="44" t="s">
        <v>46</v>
      </c>
      <c r="B34" s="544">
        <f>SUM(B30,B31)</f>
        <v>13076</v>
      </c>
      <c r="C34" s="544">
        <f>SUM(C30,C31)</f>
        <v>358</v>
      </c>
      <c r="D34" s="544">
        <f>SUM(D30,D31)</f>
        <v>11640</v>
      </c>
      <c r="E34" s="544"/>
      <c r="F34" s="544">
        <f>SUM(F30,F31)</f>
        <v>1078</v>
      </c>
      <c r="G34" s="544"/>
      <c r="H34" s="547">
        <f t="shared" si="1"/>
        <v>2.7378403181401039</v>
      </c>
      <c r="I34" s="544">
        <v>100.01265822784799</v>
      </c>
      <c r="J34" s="547">
        <f t="shared" si="2"/>
        <v>89.018048332823497</v>
      </c>
      <c r="K34" s="547">
        <f t="shared" si="3"/>
        <v>8.2441113490364017</v>
      </c>
      <c r="L34" s="59"/>
      <c r="M34" s="507"/>
    </row>
    <row r="35" spans="1:13" x14ac:dyDescent="0.25">
      <c r="A35" s="504" t="s">
        <v>695</v>
      </c>
      <c r="B35" s="507"/>
      <c r="C35" s="507"/>
      <c r="D35" s="507"/>
      <c r="E35" s="507"/>
      <c r="F35" s="507"/>
      <c r="G35" s="507"/>
      <c r="H35" s="507"/>
      <c r="I35" s="43"/>
      <c r="J35" s="505"/>
      <c r="K35" s="507"/>
      <c r="L35" s="59"/>
      <c r="M35" s="507"/>
    </row>
    <row r="36" spans="1:13" x14ac:dyDescent="0.25">
      <c r="A36" s="504" t="s">
        <v>690</v>
      </c>
    </row>
    <row r="37" spans="1:13" x14ac:dyDescent="0.25">
      <c r="B37" s="504"/>
      <c r="C37" s="504"/>
      <c r="D37" s="504"/>
      <c r="E37" s="504"/>
      <c r="F37" s="504"/>
      <c r="G37" s="504"/>
      <c r="H37" s="504"/>
      <c r="I37" s="93"/>
      <c r="J37" s="450"/>
      <c r="K37" s="450"/>
      <c r="L37" s="99"/>
    </row>
    <row r="38" spans="1:13" x14ac:dyDescent="0.25">
      <c r="I38" s="504"/>
      <c r="J38" s="504"/>
      <c r="K38" s="504"/>
      <c r="L38" s="504"/>
    </row>
    <row r="40" spans="1:13" x14ac:dyDescent="0.25">
      <c r="A40" s="406" t="s">
        <v>696</v>
      </c>
      <c r="B40" s="406"/>
      <c r="C40" s="406"/>
      <c r="D40" s="406"/>
      <c r="E40" s="406"/>
      <c r="F40" s="406"/>
      <c r="G40" s="406"/>
      <c r="H40" s="406"/>
      <c r="I40" s="406"/>
      <c r="J40" s="406"/>
    </row>
    <row r="41" spans="1:13" ht="15.75" thickBot="1" x14ac:dyDescent="0.3">
      <c r="A41" s="44"/>
      <c r="B41" s="44"/>
      <c r="C41" s="44"/>
      <c r="D41" s="44"/>
      <c r="E41" s="44"/>
      <c r="F41" s="44"/>
      <c r="G41" s="44"/>
      <c r="H41" s="506"/>
      <c r="I41" s="506"/>
      <c r="J41" s="506"/>
    </row>
    <row r="42" spans="1:13" x14ac:dyDescent="0.25">
      <c r="A42" s="360" t="s">
        <v>36</v>
      </c>
      <c r="B42" s="360"/>
      <c r="C42" s="91" t="s">
        <v>360</v>
      </c>
      <c r="E42" s="96"/>
      <c r="F42" s="502" t="s">
        <v>26</v>
      </c>
      <c r="G42" s="96"/>
      <c r="H42" s="502" t="s">
        <v>275</v>
      </c>
      <c r="I42" s="502"/>
      <c r="J42" s="502"/>
      <c r="K42" s="450"/>
      <c r="L42" s="450"/>
    </row>
    <row r="43" spans="1:13" ht="12" customHeight="1" x14ac:dyDescent="0.25">
      <c r="A43" s="405" t="s">
        <v>640</v>
      </c>
      <c r="B43" s="405"/>
      <c r="C43" s="432" t="s">
        <v>693</v>
      </c>
      <c r="D43" s="405"/>
      <c r="E43" s="400"/>
      <c r="F43" s="433">
        <v>11051</v>
      </c>
      <c r="G43" s="93"/>
      <c r="H43" s="217">
        <f>F43/F$48*100</f>
        <v>84.513612725604162</v>
      </c>
      <c r="I43" s="93"/>
      <c r="J43" s="325" t="s">
        <v>282</v>
      </c>
      <c r="K43" s="450"/>
      <c r="L43" s="450"/>
    </row>
    <row r="44" spans="1:13" ht="12" customHeight="1" x14ac:dyDescent="0.25">
      <c r="A44" s="507" t="s">
        <v>697</v>
      </c>
      <c r="B44" s="507"/>
      <c r="C44" s="494" t="s">
        <v>693</v>
      </c>
      <c r="D44" s="507"/>
      <c r="E44" s="507"/>
      <c r="F44" s="39">
        <v>589</v>
      </c>
      <c r="G44" s="43"/>
      <c r="H44" s="216">
        <v>37.638467219167964</v>
      </c>
      <c r="I44" s="43"/>
      <c r="J44" s="43"/>
      <c r="K44" s="99"/>
      <c r="L44" s="508"/>
    </row>
    <row r="45" spans="1:13" ht="12" customHeight="1" x14ac:dyDescent="0.25">
      <c r="A45" s="507" t="s">
        <v>698</v>
      </c>
      <c r="B45" s="507"/>
      <c r="C45" s="434" t="s">
        <v>692</v>
      </c>
      <c r="D45" s="507"/>
      <c r="E45" s="507"/>
      <c r="F45" s="435">
        <v>106</v>
      </c>
      <c r="G45" s="43"/>
      <c r="H45" s="216">
        <v>7.1715762697956835</v>
      </c>
      <c r="I45" s="43"/>
      <c r="J45" s="43"/>
      <c r="K45" s="59"/>
      <c r="L45" s="450"/>
    </row>
    <row r="46" spans="1:13" ht="12" customHeight="1" x14ac:dyDescent="0.25">
      <c r="A46" s="505" t="s">
        <v>699</v>
      </c>
      <c r="B46" s="505"/>
      <c r="C46" s="434" t="s">
        <v>692</v>
      </c>
      <c r="D46" s="505"/>
      <c r="E46" s="507"/>
      <c r="F46" s="39">
        <v>252</v>
      </c>
      <c r="G46" s="43"/>
      <c r="H46" s="216">
        <v>7.089521621399852</v>
      </c>
      <c r="I46" s="43"/>
      <c r="J46" s="43"/>
      <c r="K46" s="59"/>
      <c r="L46" s="450"/>
    </row>
    <row r="47" spans="1:13" ht="12" customHeight="1" x14ac:dyDescent="0.25">
      <c r="A47" s="507" t="s">
        <v>694</v>
      </c>
      <c r="B47" s="507"/>
      <c r="C47" s="434" t="s">
        <v>428</v>
      </c>
      <c r="D47" s="507"/>
      <c r="E47" s="507"/>
      <c r="F47" s="435">
        <v>1078</v>
      </c>
      <c r="G47" s="43"/>
      <c r="H47" s="216">
        <v>2.4288175925166162</v>
      </c>
      <c r="I47" s="43"/>
      <c r="J47" s="43"/>
      <c r="K47" s="59"/>
      <c r="L47" s="450"/>
    </row>
    <row r="48" spans="1:13" ht="12.75" customHeight="1" thickBot="1" x14ac:dyDescent="0.3">
      <c r="A48" s="44" t="s">
        <v>283</v>
      </c>
      <c r="B48" s="506"/>
      <c r="C48" s="437"/>
      <c r="D48" s="506"/>
      <c r="E48" s="506"/>
      <c r="F48" s="45">
        <f>SUM(F43:F47)</f>
        <v>13076</v>
      </c>
      <c r="G48" s="41"/>
      <c r="H48" s="54">
        <v>100.00000000000001</v>
      </c>
      <c r="I48" s="324"/>
      <c r="J48" s="324"/>
      <c r="K48" s="59"/>
      <c r="L48" s="450"/>
    </row>
    <row r="49" spans="1:12" ht="12" customHeight="1" x14ac:dyDescent="0.25">
      <c r="A49" s="504" t="s">
        <v>690</v>
      </c>
      <c r="B49" s="504"/>
      <c r="C49" s="504"/>
      <c r="D49" s="504"/>
      <c r="E49" s="504"/>
      <c r="F49" s="504"/>
      <c r="G49" s="504"/>
      <c r="H49" s="504"/>
      <c r="I49" s="504"/>
      <c r="J49" s="504"/>
      <c r="K49" s="59"/>
      <c r="L49" s="450"/>
    </row>
    <row r="50" spans="1:12" x14ac:dyDescent="0.25">
      <c r="A50" s="504"/>
      <c r="B50" s="504"/>
      <c r="C50" s="504"/>
      <c r="D50" s="504"/>
      <c r="E50" s="504"/>
      <c r="F50" s="504"/>
      <c r="G50" s="504"/>
      <c r="H50" s="504"/>
      <c r="I50" s="504"/>
      <c r="J50" s="504"/>
      <c r="K50" s="59"/>
      <c r="L50" s="450"/>
    </row>
    <row r="51" spans="1:12" x14ac:dyDescent="0.25">
      <c r="A51" s="504"/>
      <c r="B51" s="504"/>
      <c r="C51" s="504"/>
      <c r="D51" s="504"/>
      <c r="E51" s="504"/>
      <c r="F51" s="504"/>
      <c r="G51" s="504"/>
      <c r="H51" s="504"/>
      <c r="I51" s="504"/>
      <c r="J51" s="504"/>
      <c r="K51" s="59"/>
      <c r="L51" s="450"/>
    </row>
    <row r="52" spans="1:12" x14ac:dyDescent="0.25">
      <c r="A52" s="504"/>
      <c r="B52" s="504"/>
      <c r="C52" s="504"/>
      <c r="D52" s="504"/>
      <c r="E52" s="504"/>
      <c r="F52" s="504"/>
      <c r="G52" s="504"/>
      <c r="H52" s="504"/>
      <c r="I52" s="504"/>
      <c r="J52" s="504"/>
      <c r="K52" s="59"/>
      <c r="L52" s="450"/>
    </row>
    <row r="53" spans="1:12" x14ac:dyDescent="0.25">
      <c r="A53" s="504"/>
      <c r="B53" s="504"/>
      <c r="C53" s="504"/>
      <c r="D53" s="504"/>
      <c r="E53" s="504"/>
      <c r="F53" s="504"/>
      <c r="G53" s="504"/>
      <c r="H53" s="504"/>
      <c r="I53" s="504"/>
      <c r="J53" s="504"/>
      <c r="K53" s="59"/>
      <c r="L53" s="450"/>
    </row>
    <row r="54" spans="1:12" x14ac:dyDescent="0.25">
      <c r="K54" s="504"/>
      <c r="L54" s="504"/>
    </row>
    <row r="55" spans="1:12" x14ac:dyDescent="0.25">
      <c r="B55" s="504"/>
      <c r="C55" s="504"/>
      <c r="D55" s="504"/>
      <c r="E55" s="504"/>
      <c r="F55" s="504"/>
      <c r="G55" s="504"/>
      <c r="H55" s="504"/>
      <c r="I55" s="114"/>
      <c r="J55" s="114"/>
      <c r="K55" s="59"/>
      <c r="L55" s="450"/>
    </row>
    <row r="56" spans="1:12" x14ac:dyDescent="0.25">
      <c r="A56" s="508"/>
      <c r="B56" s="178"/>
      <c r="C56" s="178"/>
      <c r="D56" s="178"/>
      <c r="E56" s="450"/>
      <c r="F56" s="450"/>
      <c r="G56" s="93"/>
      <c r="H56" s="93"/>
      <c r="I56" s="93"/>
      <c r="J56" s="93"/>
      <c r="K56" s="99"/>
      <c r="L56" s="450"/>
    </row>
    <row r="57" spans="1:12" x14ac:dyDescent="0.25">
      <c r="A57" s="450"/>
      <c r="B57" s="450"/>
      <c r="C57" s="450"/>
      <c r="D57" s="450"/>
      <c r="E57" s="450"/>
      <c r="F57" s="450"/>
      <c r="G57" s="450"/>
      <c r="H57" s="450"/>
      <c r="I57" s="450"/>
      <c r="J57" s="450"/>
      <c r="K57" s="450"/>
      <c r="L57" s="450"/>
    </row>
    <row r="58" spans="1:12" x14ac:dyDescent="0.25">
      <c r="I58" s="504"/>
      <c r="J58" s="504"/>
      <c r="K58" s="504"/>
      <c r="L58" s="504"/>
    </row>
    <row r="69" spans="1:4" x14ac:dyDescent="0.25">
      <c r="A69" s="462" t="s">
        <v>690</v>
      </c>
      <c r="B69" s="462"/>
      <c r="C69" s="462"/>
      <c r="D69" s="462"/>
    </row>
    <row r="70" spans="1:4" x14ac:dyDescent="0.25">
      <c r="A70" s="462"/>
      <c r="B70" s="462"/>
      <c r="C70" s="462"/>
      <c r="D70" s="462"/>
    </row>
    <row r="71" spans="1:4" x14ac:dyDescent="0.25">
      <c r="A71" s="503" t="s">
        <v>700</v>
      </c>
    </row>
    <row r="83" spans="1:1" x14ac:dyDescent="0.25">
      <c r="A83" s="504"/>
    </row>
    <row r="84" spans="1:1" x14ac:dyDescent="0.25">
      <c r="A84" s="504" t="s">
        <v>690</v>
      </c>
    </row>
    <row r="85" spans="1:1" x14ac:dyDescent="0.25">
      <c r="A85" s="504"/>
    </row>
    <row r="98" spans="1:1" x14ac:dyDescent="0.25">
      <c r="A98" s="504" t="s">
        <v>690</v>
      </c>
    </row>
  </sheetData>
  <mergeCells count="4">
    <mergeCell ref="B3:E3"/>
    <mergeCell ref="H3:K3"/>
    <mergeCell ref="B13:F13"/>
    <mergeCell ref="H13:K13"/>
  </mergeCells>
  <pageMargins left="0.7" right="0.7" top="0.75" bottom="0.75" header="0.3" footer="0.3"/>
  <pageSetup paperSize="9" orientation="portrait" r:id="rId1"/>
  <ignoredErrors>
    <ignoredError sqref="C3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"/>
  <sheetViews>
    <sheetView showGridLines="0" zoomScaleNormal="100" workbookViewId="0">
      <selection activeCell="L8" sqref="L8"/>
    </sheetView>
  </sheetViews>
  <sheetFormatPr defaultRowHeight="15" x14ac:dyDescent="0.25"/>
  <cols>
    <col min="1" max="1" width="9.140625" style="159" customWidth="1"/>
    <col min="2" max="13" width="9.140625" style="159"/>
    <col min="14" max="16384" width="9.140625" style="13"/>
  </cols>
  <sheetData>
    <row r="1" spans="1:10" x14ac:dyDescent="0.25">
      <c r="A1" s="512" t="s">
        <v>252</v>
      </c>
      <c r="B1" s="512"/>
      <c r="C1" s="512"/>
      <c r="D1" s="512"/>
      <c r="E1" s="512"/>
    </row>
    <row r="2" spans="1:10" ht="15.75" thickBot="1" x14ac:dyDescent="0.3">
      <c r="A2" s="445"/>
      <c r="B2" s="440"/>
      <c r="C2" s="440"/>
      <c r="D2" s="440"/>
      <c r="E2" s="157"/>
      <c r="F2" s="157"/>
    </row>
    <row r="3" spans="1:10" x14ac:dyDescent="0.25">
      <c r="A3" s="91" t="s">
        <v>372</v>
      </c>
      <c r="B3" s="91"/>
      <c r="C3" s="513" t="s">
        <v>86</v>
      </c>
      <c r="D3" s="513"/>
      <c r="E3" s="174"/>
      <c r="F3" s="157"/>
    </row>
    <row r="4" spans="1:10" ht="15" customHeight="1" x14ac:dyDescent="0.25">
      <c r="A4" s="172" t="s">
        <v>241</v>
      </c>
      <c r="B4" s="172"/>
      <c r="C4" s="167"/>
      <c r="D4" s="312">
        <v>22718.17</v>
      </c>
      <c r="E4" s="155"/>
      <c r="F4" s="212"/>
      <c r="G4" s="157"/>
      <c r="H4" s="157"/>
      <c r="I4" s="157"/>
      <c r="J4" s="157"/>
    </row>
    <row r="5" spans="1:10" x14ac:dyDescent="0.25">
      <c r="A5" s="167" t="s">
        <v>242</v>
      </c>
      <c r="B5" s="167"/>
      <c r="C5" s="167"/>
      <c r="D5" s="312">
        <v>21784</v>
      </c>
      <c r="E5" s="155"/>
      <c r="F5" s="169"/>
      <c r="G5" s="157"/>
      <c r="H5" s="157"/>
      <c r="I5" s="157"/>
      <c r="J5" s="157"/>
    </row>
    <row r="6" spans="1:10" x14ac:dyDescent="0.25">
      <c r="A6" s="209" t="s">
        <v>227</v>
      </c>
      <c r="B6" s="209"/>
      <c r="C6" s="209"/>
      <c r="D6" s="314">
        <v>20371.5</v>
      </c>
      <c r="E6" s="155"/>
      <c r="F6" s="169"/>
      <c r="G6" s="510"/>
      <c r="H6" s="510"/>
      <c r="I6" s="510"/>
      <c r="J6" s="170"/>
    </row>
    <row r="7" spans="1:10" x14ac:dyDescent="0.25">
      <c r="A7" s="167" t="s">
        <v>243</v>
      </c>
      <c r="B7" s="167"/>
      <c r="C7" s="167"/>
      <c r="D7" s="312">
        <v>11357.5</v>
      </c>
      <c r="E7" s="155"/>
      <c r="F7" s="169"/>
      <c r="G7" s="182"/>
      <c r="H7" s="182"/>
      <c r="I7" s="511"/>
      <c r="J7" s="511"/>
    </row>
    <row r="8" spans="1:10" x14ac:dyDescent="0.25">
      <c r="A8" s="167" t="s">
        <v>244</v>
      </c>
      <c r="B8" s="167"/>
      <c r="C8" s="167"/>
      <c r="D8" s="312">
        <v>10896.67</v>
      </c>
      <c r="E8" s="155"/>
      <c r="F8" s="169"/>
      <c r="G8" s="170"/>
      <c r="H8" s="170"/>
    </row>
    <row r="9" spans="1:10" x14ac:dyDescent="0.25">
      <c r="A9" s="167" t="s">
        <v>245</v>
      </c>
      <c r="B9" s="167"/>
      <c r="C9" s="167"/>
      <c r="D9" s="312">
        <v>10185</v>
      </c>
      <c r="E9" s="155"/>
      <c r="F9" s="169"/>
      <c r="G9" s="170"/>
      <c r="H9" s="170"/>
    </row>
    <row r="10" spans="1:10" x14ac:dyDescent="0.25">
      <c r="A10" s="167" t="s">
        <v>147</v>
      </c>
      <c r="B10" s="167"/>
      <c r="C10" s="167"/>
      <c r="D10" s="312">
        <v>7805.5</v>
      </c>
      <c r="E10" s="155"/>
      <c r="F10" s="169"/>
      <c r="G10" s="170"/>
      <c r="H10" s="170"/>
    </row>
    <row r="11" spans="1:10" x14ac:dyDescent="0.25">
      <c r="A11" s="167" t="s">
        <v>205</v>
      </c>
      <c r="B11" s="167"/>
      <c r="C11" s="167"/>
      <c r="D11" s="312">
        <v>7573.5</v>
      </c>
      <c r="E11" s="155"/>
      <c r="F11" s="169"/>
      <c r="G11" s="170"/>
      <c r="H11" s="170"/>
    </row>
    <row r="12" spans="1:10" x14ac:dyDescent="0.25">
      <c r="A12" s="167" t="s">
        <v>192</v>
      </c>
      <c r="B12" s="167"/>
      <c r="C12" s="167"/>
      <c r="D12" s="312">
        <v>7264.66</v>
      </c>
      <c r="E12" s="155"/>
      <c r="F12" s="162" t="s">
        <v>434</v>
      </c>
      <c r="G12" s="170"/>
      <c r="H12" s="170"/>
    </row>
    <row r="13" spans="1:10" x14ac:dyDescent="0.25">
      <c r="A13" s="167" t="s">
        <v>233</v>
      </c>
      <c r="B13" s="167"/>
      <c r="C13" s="167"/>
      <c r="D13" s="312">
        <v>6807.33</v>
      </c>
      <c r="E13" s="155"/>
      <c r="F13" s="302" t="s">
        <v>480</v>
      </c>
      <c r="H13" s="170"/>
    </row>
    <row r="14" spans="1:10" x14ac:dyDescent="0.25">
      <c r="A14" s="167" t="s">
        <v>247</v>
      </c>
      <c r="B14" s="167"/>
      <c r="C14" s="167"/>
      <c r="D14" s="312">
        <v>5741</v>
      </c>
      <c r="E14" s="155"/>
      <c r="F14" s="162" t="s">
        <v>336</v>
      </c>
      <c r="H14" s="170"/>
    </row>
    <row r="15" spans="1:10" x14ac:dyDescent="0.25">
      <c r="A15" s="167" t="s">
        <v>248</v>
      </c>
      <c r="B15" s="167"/>
      <c r="C15" s="167"/>
      <c r="D15" s="312">
        <v>5681.83</v>
      </c>
      <c r="E15" s="155"/>
      <c r="G15" s="170"/>
      <c r="H15" s="170"/>
    </row>
    <row r="16" spans="1:10" x14ac:dyDescent="0.25">
      <c r="A16" s="167" t="s">
        <v>249</v>
      </c>
      <c r="B16" s="167"/>
      <c r="C16" s="167"/>
      <c r="D16" s="312">
        <v>5447.67</v>
      </c>
      <c r="E16" s="155"/>
    </row>
    <row r="17" spans="1:6" x14ac:dyDescent="0.25">
      <c r="A17" s="167" t="s">
        <v>126</v>
      </c>
      <c r="B17" s="167"/>
      <c r="C17" s="167"/>
      <c r="D17" s="312">
        <v>5134.75</v>
      </c>
      <c r="E17" s="155"/>
      <c r="F17" s="169"/>
    </row>
    <row r="18" spans="1:6" x14ac:dyDescent="0.25">
      <c r="A18" s="167" t="s">
        <v>250</v>
      </c>
      <c r="B18" s="167"/>
      <c r="C18" s="167"/>
      <c r="D18" s="312">
        <v>4543.13</v>
      </c>
      <c r="E18" s="155"/>
      <c r="F18" s="169"/>
    </row>
    <row r="19" spans="1:6" x14ac:dyDescent="0.25">
      <c r="A19" s="167" t="s">
        <v>204</v>
      </c>
      <c r="B19" s="167"/>
      <c r="C19" s="167"/>
      <c r="D19" s="316">
        <v>4358.13</v>
      </c>
      <c r="E19" s="154"/>
      <c r="F19" s="169"/>
    </row>
    <row r="20" spans="1:6" ht="15.75" thickBot="1" x14ac:dyDescent="0.3">
      <c r="A20" s="171" t="s">
        <v>228</v>
      </c>
      <c r="B20" s="171"/>
      <c r="C20" s="171"/>
      <c r="D20" s="313">
        <v>4077.9</v>
      </c>
      <c r="E20" s="154"/>
      <c r="F20" s="169"/>
    </row>
    <row r="21" spans="1:6" x14ac:dyDescent="0.25">
      <c r="A21" s="134" t="s">
        <v>472</v>
      </c>
      <c r="E21" s="157"/>
      <c r="F21" s="155"/>
    </row>
    <row r="22" spans="1:6" x14ac:dyDescent="0.25">
      <c r="A22" s="162" t="s">
        <v>251</v>
      </c>
    </row>
    <row r="24" spans="1:6" x14ac:dyDescent="0.25">
      <c r="F24" s="170"/>
    </row>
    <row r="25" spans="1:6" x14ac:dyDescent="0.25">
      <c r="F25" s="170"/>
    </row>
    <row r="26" spans="1:6" x14ac:dyDescent="0.25">
      <c r="F26" s="170"/>
    </row>
    <row r="27" spans="1:6" x14ac:dyDescent="0.25">
      <c r="F27" s="170"/>
    </row>
    <row r="28" spans="1:6" x14ac:dyDescent="0.25">
      <c r="F28" s="170"/>
    </row>
    <row r="29" spans="1:6" x14ac:dyDescent="0.25">
      <c r="F29" s="170"/>
    </row>
    <row r="30" spans="1:6" x14ac:dyDescent="0.25">
      <c r="F30" s="170"/>
    </row>
    <row r="31" spans="1:6" x14ac:dyDescent="0.25">
      <c r="F31" s="170"/>
    </row>
    <row r="32" spans="1:6" x14ac:dyDescent="0.25">
      <c r="F32" s="170"/>
    </row>
    <row r="33" spans="6:8" x14ac:dyDescent="0.25">
      <c r="F33" s="170"/>
    </row>
    <row r="34" spans="6:8" x14ac:dyDescent="0.25">
      <c r="F34" s="170"/>
    </row>
    <row r="35" spans="6:8" x14ac:dyDescent="0.25">
      <c r="F35" s="170"/>
      <c r="G35" s="170"/>
      <c r="H35" s="170"/>
    </row>
    <row r="43" spans="6:8" ht="21" customHeight="1" x14ac:dyDescent="0.25"/>
    <row r="74" spans="1:13" x14ac:dyDescent="0.25">
      <c r="A74" s="157"/>
      <c r="B74" s="157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</row>
  </sheetData>
  <mergeCells count="4">
    <mergeCell ref="C3:D3"/>
    <mergeCell ref="A1:E1"/>
    <mergeCell ref="G6:I6"/>
    <mergeCell ref="I7:J7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6"/>
  <sheetViews>
    <sheetView showGridLines="0" zoomScaleNormal="100" workbookViewId="0">
      <selection activeCell="L8" sqref="L8"/>
    </sheetView>
  </sheetViews>
  <sheetFormatPr defaultRowHeight="15" x14ac:dyDescent="0.25"/>
  <cols>
    <col min="1" max="1" width="9.140625" style="159" customWidth="1"/>
    <col min="2" max="5" width="9.140625" style="159"/>
    <col min="6" max="7" width="9.140625" style="197"/>
    <col min="8" max="12" width="9.140625" style="159"/>
    <col min="13" max="16384" width="9.140625" style="13"/>
  </cols>
  <sheetData>
    <row r="1" spans="1:12" x14ac:dyDescent="0.25">
      <c r="A1" s="165" t="s">
        <v>435</v>
      </c>
      <c r="H1" s="157"/>
    </row>
    <row r="2" spans="1:12" x14ac:dyDescent="0.25">
      <c r="A2" s="352" t="s">
        <v>436</v>
      </c>
      <c r="H2" s="157"/>
    </row>
    <row r="3" spans="1:12" ht="15.75" thickBot="1" x14ac:dyDescent="0.3">
      <c r="H3" s="197"/>
      <c r="I3" s="274"/>
      <c r="J3" s="271"/>
      <c r="K3" s="274"/>
      <c r="L3" s="274"/>
    </row>
    <row r="4" spans="1:12" x14ac:dyDescent="0.25">
      <c r="A4" s="91" t="s">
        <v>85</v>
      </c>
      <c r="B4" s="91"/>
      <c r="C4" s="91"/>
      <c r="D4" s="91"/>
      <c r="H4" s="197"/>
      <c r="I4" s="274"/>
      <c r="J4" s="271"/>
      <c r="K4" s="272"/>
      <c r="L4" s="272"/>
    </row>
    <row r="5" spans="1:12" x14ac:dyDescent="0.25">
      <c r="A5" s="205" t="s">
        <v>236</v>
      </c>
      <c r="B5" s="205"/>
      <c r="C5" s="205"/>
      <c r="D5" s="204"/>
      <c r="H5" s="197"/>
      <c r="I5" s="274"/>
      <c r="J5" s="99"/>
      <c r="K5" s="272"/>
      <c r="L5" s="272"/>
    </row>
    <row r="6" spans="1:12" x14ac:dyDescent="0.25">
      <c r="A6" s="204" t="s">
        <v>228</v>
      </c>
      <c r="B6" s="204"/>
      <c r="C6" s="204"/>
      <c r="D6" s="204"/>
      <c r="H6" s="197"/>
      <c r="I6" s="274"/>
      <c r="J6" s="59"/>
      <c r="K6" s="271"/>
      <c r="L6" s="271"/>
    </row>
    <row r="7" spans="1:12" x14ac:dyDescent="0.25">
      <c r="A7" s="203" t="s">
        <v>227</v>
      </c>
      <c r="B7" s="203"/>
      <c r="C7" s="203"/>
      <c r="D7" s="338"/>
      <c r="H7" s="197"/>
      <c r="I7" s="274"/>
      <c r="J7" s="59"/>
      <c r="K7" s="275"/>
      <c r="L7" s="275"/>
    </row>
    <row r="8" spans="1:12" x14ac:dyDescent="0.25">
      <c r="A8" s="204" t="s">
        <v>238</v>
      </c>
      <c r="B8" s="204"/>
      <c r="C8" s="204"/>
      <c r="D8" s="204"/>
      <c r="H8" s="197"/>
      <c r="I8" s="274"/>
      <c r="J8" s="277"/>
      <c r="K8" s="277"/>
      <c r="L8" s="277"/>
    </row>
    <row r="9" spans="1:12" ht="15.75" thickBot="1" x14ac:dyDescent="0.3">
      <c r="A9" s="201" t="s">
        <v>239</v>
      </c>
      <c r="B9" s="201"/>
      <c r="C9" s="201"/>
      <c r="D9" s="201"/>
      <c r="H9" s="197"/>
      <c r="I9" s="274"/>
      <c r="J9" s="272"/>
      <c r="K9" s="277"/>
      <c r="L9" s="277"/>
    </row>
    <row r="10" spans="1:12" x14ac:dyDescent="0.25">
      <c r="A10" s="134" t="s">
        <v>472</v>
      </c>
      <c r="B10" s="210"/>
      <c r="C10" s="210"/>
      <c r="D10" s="197"/>
      <c r="H10" s="197"/>
      <c r="I10" s="274"/>
      <c r="J10" s="274"/>
      <c r="K10" s="277"/>
      <c r="L10" s="277"/>
    </row>
    <row r="11" spans="1:12" x14ac:dyDescent="0.25">
      <c r="A11" s="210" t="s">
        <v>240</v>
      </c>
      <c r="B11" s="197"/>
      <c r="C11" s="197"/>
      <c r="D11" s="197"/>
      <c r="H11" s="197"/>
      <c r="I11" s="274"/>
      <c r="J11" s="274"/>
      <c r="K11" s="277"/>
      <c r="L11" s="277"/>
    </row>
    <row r="12" spans="1:12" x14ac:dyDescent="0.25">
      <c r="F12" s="162" t="s">
        <v>438</v>
      </c>
      <c r="G12" s="159"/>
      <c r="I12" s="274"/>
      <c r="J12" s="274"/>
      <c r="K12" s="277"/>
      <c r="L12" s="277"/>
    </row>
    <row r="13" spans="1:12" x14ac:dyDescent="0.25">
      <c r="F13" s="276" t="s">
        <v>480</v>
      </c>
      <c r="G13" s="159"/>
      <c r="I13" s="274"/>
      <c r="J13" s="274"/>
      <c r="K13" s="274"/>
      <c r="L13" s="277"/>
    </row>
    <row r="14" spans="1:12" ht="15" customHeight="1" x14ac:dyDescent="0.25">
      <c r="F14" s="162" t="s">
        <v>335</v>
      </c>
      <c r="G14" s="159"/>
      <c r="I14" s="274"/>
      <c r="J14" s="274"/>
      <c r="K14" s="274"/>
      <c r="L14" s="277"/>
    </row>
    <row r="15" spans="1:12" x14ac:dyDescent="0.25">
      <c r="G15" s="159"/>
      <c r="I15" s="274"/>
      <c r="J15" s="274"/>
      <c r="K15" s="274"/>
      <c r="L15" s="277"/>
    </row>
    <row r="16" spans="1:12" x14ac:dyDescent="0.25">
      <c r="G16" s="159"/>
      <c r="I16" s="277"/>
      <c r="J16" s="274"/>
      <c r="K16" s="274"/>
      <c r="L16" s="274"/>
    </row>
    <row r="17" spans="7:12" x14ac:dyDescent="0.25">
      <c r="G17" s="159"/>
      <c r="H17" s="197"/>
      <c r="I17" s="274"/>
      <c r="J17" s="274"/>
      <c r="K17" s="274"/>
      <c r="L17" s="274"/>
    </row>
    <row r="21" spans="7:12" x14ac:dyDescent="0.25">
      <c r="H21" s="157"/>
    </row>
    <row r="22" spans="7:12" x14ac:dyDescent="0.25">
      <c r="H22" s="157"/>
    </row>
    <row r="23" spans="7:12" x14ac:dyDescent="0.25">
      <c r="H23" s="170"/>
    </row>
    <row r="24" spans="7:12" x14ac:dyDescent="0.25">
      <c r="H24" s="170"/>
    </row>
    <row r="25" spans="7:12" x14ac:dyDescent="0.25">
      <c r="H25" s="170"/>
    </row>
    <row r="26" spans="7:12" x14ac:dyDescent="0.25">
      <c r="H26" s="170"/>
    </row>
    <row r="27" spans="7:12" x14ac:dyDescent="0.25">
      <c r="H27" s="170"/>
    </row>
    <row r="28" spans="7:12" x14ac:dyDescent="0.25">
      <c r="H28" s="170"/>
    </row>
    <row r="29" spans="7:12" x14ac:dyDescent="0.25">
      <c r="H29" s="170"/>
    </row>
    <row r="30" spans="7:12" x14ac:dyDescent="0.25">
      <c r="H30" s="170"/>
    </row>
    <row r="31" spans="7:12" x14ac:dyDescent="0.25">
      <c r="H31" s="170"/>
    </row>
    <row r="32" spans="7:12" x14ac:dyDescent="0.25">
      <c r="H32" s="170"/>
    </row>
    <row r="33" spans="8:8" x14ac:dyDescent="0.25">
      <c r="H33" s="170"/>
    </row>
    <row r="34" spans="8:8" x14ac:dyDescent="0.25">
      <c r="H34" s="170"/>
    </row>
    <row r="35" spans="8:8" x14ac:dyDescent="0.25">
      <c r="H35" s="170"/>
    </row>
    <row r="53" ht="21" customHeight="1" x14ac:dyDescent="0.25"/>
    <row r="74" spans="1:12" x14ac:dyDescent="0.25">
      <c r="A74" s="157"/>
      <c r="B74" s="157"/>
      <c r="C74" s="157"/>
      <c r="D74" s="157"/>
      <c r="E74" s="157"/>
      <c r="F74" s="194"/>
      <c r="G74" s="194"/>
      <c r="H74" s="157"/>
      <c r="I74" s="157"/>
      <c r="J74" s="157"/>
      <c r="K74" s="157"/>
      <c r="L74" s="157"/>
    </row>
    <row r="76" spans="1:12" ht="21" customHeight="1" x14ac:dyDescent="0.25"/>
  </sheetData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74"/>
  <sheetViews>
    <sheetView showGridLines="0" zoomScaleNormal="100" workbookViewId="0">
      <selection activeCell="L8" sqref="L8"/>
    </sheetView>
  </sheetViews>
  <sheetFormatPr defaultRowHeight="15" x14ac:dyDescent="0.25"/>
  <cols>
    <col min="1" max="1" width="9.140625" customWidth="1"/>
    <col min="12" max="16384" width="9.140625" style="13"/>
  </cols>
  <sheetData>
    <row r="1" spans="1:12" x14ac:dyDescent="0.25">
      <c r="A1" s="165" t="s">
        <v>437</v>
      </c>
      <c r="B1" s="159"/>
      <c r="C1" s="159"/>
      <c r="H1" s="157"/>
      <c r="I1" s="451"/>
      <c r="J1" s="451"/>
      <c r="K1" s="451"/>
      <c r="L1" s="451"/>
    </row>
    <row r="2" spans="1:12" x14ac:dyDescent="0.25">
      <c r="A2" s="413" t="s">
        <v>436</v>
      </c>
      <c r="B2" s="410"/>
      <c r="C2" s="410"/>
      <c r="H2" s="157"/>
      <c r="I2" s="451"/>
      <c r="J2" s="451"/>
      <c r="K2" s="451"/>
      <c r="L2" s="451"/>
    </row>
    <row r="3" spans="1:12" s="159" customFormat="1" ht="15.75" thickBot="1" x14ac:dyDescent="0.3">
      <c r="A3" s="411"/>
      <c r="B3" s="411"/>
      <c r="C3" s="411"/>
      <c r="H3" s="34"/>
      <c r="I3" s="451"/>
      <c r="J3" s="451"/>
      <c r="K3" s="451"/>
      <c r="L3" s="451"/>
    </row>
    <row r="4" spans="1:12" x14ac:dyDescent="0.25">
      <c r="A4" s="91" t="s">
        <v>85</v>
      </c>
      <c r="B4" s="91"/>
      <c r="C4" s="91"/>
      <c r="H4" s="34"/>
      <c r="I4" s="450"/>
      <c r="J4" s="450"/>
      <c r="K4" s="450"/>
      <c r="L4" s="450"/>
    </row>
    <row r="5" spans="1:12" ht="15" customHeight="1" x14ac:dyDescent="0.25">
      <c r="A5" s="376" t="s">
        <v>236</v>
      </c>
      <c r="B5" s="376"/>
      <c r="C5" s="376"/>
      <c r="H5" s="99"/>
      <c r="I5" s="450"/>
      <c r="J5" s="450"/>
      <c r="K5" s="450"/>
      <c r="L5" s="450"/>
    </row>
    <row r="6" spans="1:12" x14ac:dyDescent="0.25">
      <c r="A6" s="375" t="s">
        <v>227</v>
      </c>
      <c r="B6" s="376"/>
      <c r="C6" s="338"/>
      <c r="H6" s="59"/>
      <c r="I6" s="428"/>
      <c r="J6" s="428"/>
      <c r="K6" s="428"/>
      <c r="L6" s="458"/>
    </row>
    <row r="7" spans="1:12" x14ac:dyDescent="0.25">
      <c r="A7" s="376" t="s">
        <v>235</v>
      </c>
      <c r="B7" s="376"/>
      <c r="C7" s="376"/>
      <c r="H7" s="59"/>
      <c r="I7" s="182"/>
      <c r="J7" s="182"/>
      <c r="K7" s="460"/>
      <c r="L7" s="460"/>
    </row>
    <row r="8" spans="1:12" x14ac:dyDescent="0.25">
      <c r="A8" s="376" t="s">
        <v>228</v>
      </c>
      <c r="B8" s="376"/>
      <c r="C8" s="376"/>
      <c r="H8" s="170"/>
      <c r="I8" s="170"/>
      <c r="J8" s="170"/>
      <c r="K8" s="159"/>
      <c r="L8" s="159"/>
    </row>
    <row r="9" spans="1:12" ht="15.75" thickBot="1" x14ac:dyDescent="0.3">
      <c r="A9" s="368" t="s">
        <v>233</v>
      </c>
      <c r="B9" s="368"/>
      <c r="C9" s="368"/>
      <c r="H9" s="157"/>
      <c r="I9" s="170"/>
      <c r="J9" s="170"/>
      <c r="K9" s="159"/>
      <c r="L9" s="159"/>
    </row>
    <row r="10" spans="1:12" x14ac:dyDescent="0.25">
      <c r="A10" s="134" t="s">
        <v>472</v>
      </c>
      <c r="B10" s="345"/>
      <c r="C10" s="345"/>
      <c r="H10" s="159"/>
      <c r="I10" s="170"/>
      <c r="J10" s="170"/>
      <c r="K10" s="159"/>
      <c r="L10" s="159"/>
    </row>
    <row r="11" spans="1:12" x14ac:dyDescent="0.25">
      <c r="A11" s="347" t="s">
        <v>237</v>
      </c>
      <c r="B11" s="347"/>
      <c r="C11" s="347"/>
      <c r="H11" s="159"/>
      <c r="I11" s="170"/>
      <c r="J11" s="170"/>
      <c r="K11" s="159"/>
      <c r="L11" s="159"/>
    </row>
    <row r="12" spans="1:12" x14ac:dyDescent="0.25">
      <c r="F12" s="162" t="s">
        <v>438</v>
      </c>
      <c r="H12" s="159"/>
      <c r="I12" s="170"/>
      <c r="J12" s="170"/>
      <c r="K12" s="159"/>
      <c r="L12" s="159"/>
    </row>
    <row r="13" spans="1:12" x14ac:dyDescent="0.25">
      <c r="F13" s="276" t="s">
        <v>480</v>
      </c>
      <c r="H13" s="159"/>
      <c r="J13" s="170"/>
      <c r="K13" s="159"/>
      <c r="L13" s="159"/>
    </row>
    <row r="14" spans="1:12" x14ac:dyDescent="0.25">
      <c r="F14" s="162" t="s">
        <v>465</v>
      </c>
      <c r="H14" s="159"/>
      <c r="J14" s="170"/>
      <c r="K14" s="159"/>
      <c r="L14" s="159"/>
    </row>
    <row r="15" spans="1:12" x14ac:dyDescent="0.25">
      <c r="H15" s="159"/>
      <c r="J15" s="170"/>
      <c r="K15" s="159"/>
      <c r="L15" s="159"/>
    </row>
    <row r="16" spans="1:12" x14ac:dyDescent="0.25">
      <c r="H16" s="159"/>
      <c r="I16" s="159"/>
      <c r="J16" s="159"/>
      <c r="K16" s="159"/>
      <c r="L16" s="159"/>
    </row>
    <row r="17" spans="8:12" x14ac:dyDescent="0.25">
      <c r="H17" s="159"/>
      <c r="I17" s="159"/>
      <c r="J17" s="159"/>
      <c r="K17" s="159"/>
      <c r="L17" s="159"/>
    </row>
    <row r="18" spans="8:12" x14ac:dyDescent="0.25">
      <c r="H18" s="159"/>
      <c r="I18" s="159"/>
      <c r="J18" s="159"/>
      <c r="K18" s="159"/>
      <c r="L18" s="159"/>
    </row>
    <row r="19" spans="8:12" x14ac:dyDescent="0.25">
      <c r="H19" s="159"/>
      <c r="I19" s="159"/>
      <c r="J19" s="159"/>
      <c r="K19" s="159"/>
      <c r="L19" s="159"/>
    </row>
    <row r="20" spans="8:12" x14ac:dyDescent="0.25">
      <c r="H20" s="159"/>
      <c r="I20" s="159"/>
      <c r="J20" s="159"/>
      <c r="K20" s="159"/>
      <c r="L20" s="159"/>
    </row>
    <row r="21" spans="8:12" x14ac:dyDescent="0.25">
      <c r="H21" s="157"/>
      <c r="I21" s="159"/>
      <c r="J21" s="159"/>
      <c r="K21" s="159"/>
      <c r="L21" s="159"/>
    </row>
    <row r="22" spans="8:12" x14ac:dyDescent="0.25">
      <c r="H22" s="157"/>
      <c r="I22" s="159"/>
      <c r="J22" s="159"/>
      <c r="K22" s="159"/>
      <c r="L22" s="159"/>
    </row>
    <row r="23" spans="8:12" x14ac:dyDescent="0.25">
      <c r="H23" s="170"/>
      <c r="I23" s="159"/>
      <c r="J23" s="159"/>
      <c r="K23" s="159"/>
      <c r="L23" s="159"/>
    </row>
    <row r="24" spans="8:12" x14ac:dyDescent="0.25">
      <c r="H24" s="170"/>
      <c r="I24" s="159"/>
      <c r="J24" s="159"/>
      <c r="K24" s="159"/>
      <c r="L24" s="159"/>
    </row>
    <row r="25" spans="8:12" x14ac:dyDescent="0.25">
      <c r="H25" s="170"/>
      <c r="I25" s="159"/>
      <c r="J25" s="159"/>
      <c r="K25" s="159"/>
      <c r="L25" s="159"/>
    </row>
    <row r="26" spans="8:12" x14ac:dyDescent="0.25">
      <c r="H26" s="170"/>
      <c r="I26" s="159"/>
      <c r="J26" s="159"/>
      <c r="K26" s="159"/>
      <c r="L26" s="159"/>
    </row>
    <row r="27" spans="8:12" x14ac:dyDescent="0.25">
      <c r="H27" s="170"/>
      <c r="I27" s="159"/>
      <c r="J27" s="159"/>
      <c r="K27" s="159"/>
      <c r="L27" s="159"/>
    </row>
    <row r="28" spans="8:12" x14ac:dyDescent="0.25">
      <c r="H28" s="170"/>
      <c r="I28" s="159"/>
      <c r="J28" s="159"/>
      <c r="K28" s="159"/>
      <c r="L28" s="159"/>
    </row>
    <row r="29" spans="8:12" x14ac:dyDescent="0.25">
      <c r="H29" s="170"/>
      <c r="I29" s="159"/>
      <c r="J29" s="159"/>
      <c r="K29" s="159"/>
      <c r="L29" s="159"/>
    </row>
    <row r="30" spans="8:12" x14ac:dyDescent="0.25">
      <c r="H30" s="170"/>
      <c r="I30" s="159"/>
      <c r="J30" s="159"/>
      <c r="K30" s="159"/>
      <c r="L30" s="159"/>
    </row>
    <row r="31" spans="8:12" x14ac:dyDescent="0.25">
      <c r="H31" s="170"/>
    </row>
    <row r="32" spans="8:12" x14ac:dyDescent="0.25">
      <c r="H32" s="170"/>
    </row>
    <row r="33" spans="8:12" x14ac:dyDescent="0.25">
      <c r="H33" s="170"/>
    </row>
    <row r="34" spans="8:12" x14ac:dyDescent="0.25">
      <c r="H34" s="170"/>
    </row>
    <row r="35" spans="8:12" x14ac:dyDescent="0.25">
      <c r="H35" s="170"/>
      <c r="I35" s="170"/>
      <c r="J35" s="170"/>
      <c r="K35" s="159"/>
      <c r="L35" s="159"/>
    </row>
    <row r="44" spans="8:12" ht="21" customHeight="1" x14ac:dyDescent="0.25"/>
    <row r="68" ht="21" customHeight="1" x14ac:dyDescent="0.25"/>
    <row r="74" s="11" customFormat="1" x14ac:dyDescent="0.25"/>
  </sheetData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4"/>
  <sheetViews>
    <sheetView showGridLines="0" zoomScaleNormal="100" workbookViewId="0">
      <selection activeCell="L8" sqref="L8"/>
    </sheetView>
  </sheetViews>
  <sheetFormatPr defaultRowHeight="15" x14ac:dyDescent="0.25"/>
  <cols>
    <col min="1" max="1" width="9.140625" style="159" customWidth="1"/>
    <col min="2" max="5" width="9.140625" style="159"/>
    <col min="6" max="6" width="9" style="159" customWidth="1"/>
    <col min="7" max="8" width="9.140625" style="159"/>
    <col min="9" max="9" width="11.5703125" style="159" customWidth="1"/>
    <col min="10" max="11" width="9" style="159" customWidth="1"/>
    <col min="12" max="13" width="9.140625" style="159"/>
    <col min="14" max="16384" width="9.140625" style="13"/>
  </cols>
  <sheetData>
    <row r="1" spans="1:12" x14ac:dyDescent="0.25">
      <c r="A1" s="47" t="s">
        <v>507</v>
      </c>
      <c r="B1" s="47"/>
      <c r="C1" s="47"/>
      <c r="D1" s="47"/>
      <c r="E1" s="47"/>
      <c r="F1" s="47"/>
      <c r="G1" s="47"/>
      <c r="H1" s="157"/>
    </row>
    <row r="2" spans="1:12" x14ac:dyDescent="0.25">
      <c r="A2" s="354" t="s">
        <v>506</v>
      </c>
      <c r="B2" s="372"/>
      <c r="C2" s="372"/>
      <c r="D2" s="156"/>
      <c r="E2" s="156"/>
      <c r="F2" s="157"/>
      <c r="G2" s="157"/>
      <c r="H2" s="34"/>
    </row>
    <row r="3" spans="1:12" ht="15.75" thickBot="1" x14ac:dyDescent="0.3">
      <c r="A3" s="13"/>
      <c r="B3" s="344"/>
      <c r="C3" s="13"/>
      <c r="D3" s="450"/>
      <c r="F3" s="170"/>
      <c r="G3" s="170"/>
      <c r="H3" s="34"/>
      <c r="I3" s="157"/>
      <c r="J3" s="157"/>
      <c r="K3" s="157"/>
      <c r="L3" s="157"/>
    </row>
    <row r="4" spans="1:12" x14ac:dyDescent="0.25">
      <c r="A4" s="91" t="s">
        <v>85</v>
      </c>
      <c r="B4" s="96"/>
      <c r="C4" s="211" t="s">
        <v>43</v>
      </c>
      <c r="D4" s="450"/>
      <c r="H4" s="99"/>
      <c r="I4" s="157"/>
      <c r="J4" s="157"/>
      <c r="K4" s="157"/>
      <c r="L4" s="157"/>
    </row>
    <row r="5" spans="1:12" x14ac:dyDescent="0.25">
      <c r="A5" s="170" t="s">
        <v>233</v>
      </c>
      <c r="B5" s="182"/>
      <c r="C5" s="167"/>
      <c r="D5" s="450"/>
      <c r="H5" s="59"/>
      <c r="I5" s="428"/>
      <c r="J5" s="428"/>
      <c r="K5" s="428"/>
      <c r="L5" s="170"/>
    </row>
    <row r="6" spans="1:12" x14ac:dyDescent="0.25">
      <c r="A6" s="167" t="s">
        <v>228</v>
      </c>
      <c r="B6" s="182"/>
      <c r="C6" s="167"/>
      <c r="D6" s="450"/>
      <c r="H6" s="59"/>
      <c r="I6" s="182"/>
      <c r="J6" s="182"/>
      <c r="K6" s="460"/>
      <c r="L6" s="460"/>
    </row>
    <row r="7" spans="1:12" x14ac:dyDescent="0.25">
      <c r="A7" s="167" t="s">
        <v>234</v>
      </c>
      <c r="B7" s="183"/>
      <c r="C7" s="167"/>
      <c r="D7" s="450"/>
      <c r="H7" s="170"/>
      <c r="I7" s="170"/>
      <c r="J7" s="170"/>
    </row>
    <row r="8" spans="1:12" x14ac:dyDescent="0.25">
      <c r="A8" s="209" t="s">
        <v>227</v>
      </c>
      <c r="B8" s="13"/>
      <c r="C8" s="38">
        <v>5593</v>
      </c>
      <c r="D8" s="325"/>
      <c r="H8" s="157"/>
      <c r="I8" s="170"/>
      <c r="J8" s="170"/>
    </row>
    <row r="9" spans="1:12" ht="15.75" thickBot="1" x14ac:dyDescent="0.3">
      <c r="A9" s="171" t="s">
        <v>235</v>
      </c>
      <c r="B9" s="171"/>
      <c r="C9" s="171"/>
      <c r="D9" s="450"/>
      <c r="I9" s="170"/>
      <c r="J9" s="170"/>
    </row>
    <row r="10" spans="1:12" x14ac:dyDescent="0.25">
      <c r="A10" s="162" t="s">
        <v>503</v>
      </c>
      <c r="D10" s="450"/>
      <c r="I10" s="170"/>
      <c r="J10" s="170"/>
    </row>
    <row r="11" spans="1:12" x14ac:dyDescent="0.25">
      <c r="A11" s="358" t="s">
        <v>519</v>
      </c>
      <c r="I11" s="170"/>
      <c r="J11" s="170"/>
    </row>
    <row r="12" spans="1:12" ht="15" customHeight="1" x14ac:dyDescent="0.25">
      <c r="A12" s="477" t="s">
        <v>520</v>
      </c>
      <c r="E12" s="162" t="s">
        <v>370</v>
      </c>
      <c r="I12" s="13"/>
      <c r="J12" s="170"/>
    </row>
    <row r="13" spans="1:12" x14ac:dyDescent="0.25">
      <c r="A13" s="477" t="s">
        <v>633</v>
      </c>
      <c r="E13" s="276" t="s">
        <v>480</v>
      </c>
      <c r="I13" s="13"/>
      <c r="J13" s="170"/>
    </row>
    <row r="14" spans="1:12" x14ac:dyDescent="0.25">
      <c r="A14" s="134" t="s">
        <v>504</v>
      </c>
      <c r="E14" s="162" t="s">
        <v>333</v>
      </c>
      <c r="I14" s="13"/>
      <c r="J14" s="170"/>
    </row>
    <row r="15" spans="1:12" x14ac:dyDescent="0.25">
      <c r="A15" s="457" t="s">
        <v>505</v>
      </c>
    </row>
    <row r="16" spans="1:12" x14ac:dyDescent="0.25">
      <c r="A16" s="358" t="s">
        <v>439</v>
      </c>
    </row>
    <row r="17" spans="1:8" x14ac:dyDescent="0.25">
      <c r="A17" s="451"/>
      <c r="B17" s="451"/>
      <c r="C17" s="451"/>
      <c r="D17" s="451"/>
      <c r="E17" s="451"/>
    </row>
    <row r="18" spans="1:8" x14ac:dyDescent="0.25">
      <c r="A18" s="451"/>
      <c r="B18" s="451"/>
      <c r="C18" s="451"/>
      <c r="D18" s="451"/>
      <c r="E18" s="451"/>
    </row>
    <row r="19" spans="1:8" x14ac:dyDescent="0.25">
      <c r="A19" s="451"/>
      <c r="B19" s="451"/>
      <c r="C19" s="451"/>
      <c r="D19" s="451"/>
      <c r="E19" s="451"/>
    </row>
    <row r="20" spans="1:8" x14ac:dyDescent="0.25">
      <c r="A20" s="479"/>
      <c r="B20" s="451"/>
      <c r="C20" s="451"/>
      <c r="D20" s="451"/>
      <c r="E20" s="451"/>
      <c r="H20" s="157"/>
    </row>
    <row r="21" spans="1:8" x14ac:dyDescent="0.25">
      <c r="A21" s="479"/>
      <c r="H21" s="157"/>
    </row>
    <row r="22" spans="1:8" x14ac:dyDescent="0.25">
      <c r="H22" s="170"/>
    </row>
    <row r="23" spans="1:8" x14ac:dyDescent="0.25">
      <c r="A23" s="170"/>
      <c r="B23" s="170"/>
      <c r="C23" s="170"/>
      <c r="D23" s="170"/>
      <c r="E23" s="170"/>
      <c r="F23" s="170"/>
      <c r="G23" s="35"/>
      <c r="H23" s="170"/>
    </row>
    <row r="24" spans="1:8" x14ac:dyDescent="0.25">
      <c r="A24" s="170"/>
      <c r="B24" s="170"/>
      <c r="C24" s="170"/>
      <c r="D24" s="170"/>
      <c r="E24" s="170"/>
      <c r="F24" s="170"/>
      <c r="G24" s="187"/>
      <c r="H24" s="170"/>
    </row>
    <row r="25" spans="1:8" x14ac:dyDescent="0.25">
      <c r="A25" s="170"/>
      <c r="B25" s="170"/>
      <c r="C25" s="170"/>
      <c r="D25" s="170"/>
      <c r="E25" s="170"/>
      <c r="F25" s="170"/>
      <c r="G25" s="187"/>
      <c r="H25" s="170"/>
    </row>
    <row r="26" spans="1:8" x14ac:dyDescent="0.25">
      <c r="A26" s="170"/>
      <c r="B26" s="170"/>
      <c r="C26" s="170"/>
      <c r="D26" s="170"/>
      <c r="E26" s="170"/>
      <c r="F26" s="170"/>
      <c r="G26" s="187"/>
      <c r="H26" s="170"/>
    </row>
    <row r="27" spans="1:8" x14ac:dyDescent="0.25">
      <c r="A27" s="170"/>
      <c r="B27" s="170"/>
      <c r="C27" s="170"/>
      <c r="D27" s="170"/>
      <c r="E27" s="170"/>
      <c r="F27" s="170"/>
      <c r="G27" s="187"/>
      <c r="H27" s="170"/>
    </row>
    <row r="28" spans="1:8" x14ac:dyDescent="0.25">
      <c r="A28" s="170"/>
      <c r="B28" s="170"/>
      <c r="C28" s="170"/>
      <c r="D28" s="170"/>
      <c r="E28" s="170"/>
      <c r="F28" s="170"/>
      <c r="G28" s="187"/>
      <c r="H28" s="170"/>
    </row>
    <row r="29" spans="1:8" x14ac:dyDescent="0.25">
      <c r="A29" s="183"/>
      <c r="B29" s="183"/>
      <c r="C29" s="170"/>
      <c r="D29" s="183"/>
      <c r="E29" s="170"/>
      <c r="F29" s="170"/>
      <c r="G29" s="187"/>
      <c r="H29" s="170"/>
    </row>
    <row r="30" spans="1:8" x14ac:dyDescent="0.25">
      <c r="A30" s="170"/>
      <c r="B30" s="170"/>
      <c r="C30" s="170"/>
      <c r="D30" s="170"/>
      <c r="E30" s="170"/>
      <c r="F30" s="170"/>
      <c r="G30" s="187"/>
      <c r="H30" s="170"/>
    </row>
    <row r="31" spans="1:8" x14ac:dyDescent="0.25">
      <c r="A31" s="170"/>
      <c r="B31" s="170"/>
      <c r="C31" s="170"/>
      <c r="D31" s="170"/>
      <c r="E31" s="170"/>
      <c r="F31" s="170"/>
      <c r="G31" s="187"/>
      <c r="H31" s="170"/>
    </row>
    <row r="32" spans="1:8" x14ac:dyDescent="0.25">
      <c r="A32" s="170"/>
      <c r="B32" s="170"/>
      <c r="C32" s="170"/>
      <c r="D32" s="170"/>
      <c r="E32" s="170"/>
      <c r="F32" s="170"/>
      <c r="G32" s="187"/>
      <c r="H32" s="170"/>
    </row>
    <row r="33" spans="1:12" x14ac:dyDescent="0.25">
      <c r="A33" s="170"/>
      <c r="B33" s="170"/>
      <c r="C33" s="170"/>
      <c r="D33" s="170"/>
      <c r="E33" s="170"/>
      <c r="F33" s="170"/>
      <c r="G33" s="187"/>
      <c r="H33" s="170"/>
    </row>
    <row r="34" spans="1:12" x14ac:dyDescent="0.25">
      <c r="A34" s="170"/>
      <c r="B34" s="170"/>
      <c r="C34" s="170"/>
      <c r="D34" s="170"/>
      <c r="E34" s="170"/>
      <c r="F34" s="170"/>
      <c r="G34" s="187"/>
      <c r="H34" s="170"/>
      <c r="I34" s="170"/>
      <c r="J34" s="170"/>
    </row>
    <row r="35" spans="1:12" x14ac:dyDescent="0.25">
      <c r="A35" s="170"/>
      <c r="B35" s="170"/>
      <c r="C35" s="170"/>
      <c r="D35" s="170"/>
      <c r="E35" s="170"/>
      <c r="F35" s="170"/>
      <c r="G35" s="187"/>
      <c r="H35" s="170"/>
      <c r="I35" s="170"/>
      <c r="J35" s="170"/>
    </row>
    <row r="36" spans="1:12" x14ac:dyDescent="0.25">
      <c r="A36" s="170"/>
      <c r="B36" s="170"/>
      <c r="C36" s="170"/>
      <c r="D36" s="170"/>
      <c r="E36" s="170"/>
      <c r="F36" s="170"/>
      <c r="G36" s="187"/>
      <c r="H36" s="170"/>
      <c r="I36" s="170"/>
      <c r="J36" s="170"/>
    </row>
    <row r="37" spans="1:12" x14ac:dyDescent="0.25">
      <c r="A37" s="170"/>
      <c r="B37" s="170"/>
      <c r="C37" s="170"/>
      <c r="D37" s="170"/>
      <c r="E37" s="170"/>
      <c r="F37" s="170"/>
      <c r="G37" s="187"/>
      <c r="H37" s="170"/>
      <c r="I37" s="170"/>
      <c r="J37" s="170"/>
    </row>
    <row r="38" spans="1:12" x14ac:dyDescent="0.25">
      <c r="A38" s="170"/>
      <c r="B38" s="170"/>
      <c r="C38" s="170"/>
      <c r="D38" s="170"/>
      <c r="E38" s="170"/>
      <c r="F38" s="170"/>
      <c r="G38" s="187"/>
      <c r="H38" s="170"/>
      <c r="I38" s="170"/>
      <c r="J38" s="170"/>
    </row>
    <row r="39" spans="1:12" x14ac:dyDescent="0.25">
      <c r="A39" s="170"/>
      <c r="B39" s="170"/>
      <c r="C39" s="170"/>
      <c r="D39" s="170"/>
      <c r="E39" s="170"/>
      <c r="F39" s="170"/>
      <c r="G39" s="191"/>
      <c r="H39" s="170"/>
      <c r="I39" s="170"/>
      <c r="J39" s="170"/>
    </row>
    <row r="40" spans="1:12" x14ac:dyDescent="0.25">
      <c r="A40" s="163"/>
      <c r="B40" s="157"/>
      <c r="C40" s="157"/>
      <c r="D40" s="157"/>
      <c r="E40" s="157"/>
      <c r="F40" s="157"/>
      <c r="G40" s="157"/>
      <c r="H40" s="157"/>
      <c r="I40" s="157"/>
      <c r="J40" s="157"/>
    </row>
    <row r="41" spans="1:12" s="451" customFormat="1" ht="14.25" customHeight="1" x14ac:dyDescent="0.25">
      <c r="A41" s="456"/>
      <c r="B41" s="450"/>
      <c r="C41" s="450"/>
      <c r="D41" s="450"/>
      <c r="E41" s="450"/>
      <c r="F41" s="450"/>
      <c r="G41" s="450"/>
      <c r="H41" s="450"/>
      <c r="I41" s="450"/>
      <c r="J41" s="450"/>
    </row>
    <row r="42" spans="1:12" s="451" customFormat="1" ht="15" hidden="1" customHeight="1" x14ac:dyDescent="0.25">
      <c r="A42" s="180"/>
      <c r="B42" s="180"/>
      <c r="C42" s="452"/>
      <c r="D42" s="452"/>
      <c r="E42" s="452"/>
      <c r="F42" s="452"/>
      <c r="G42" s="452"/>
      <c r="H42" s="452"/>
      <c r="I42" s="180"/>
      <c r="J42" s="180"/>
      <c r="K42" s="450"/>
      <c r="L42" s="450"/>
    </row>
    <row r="43" spans="1:12" s="451" customFormat="1" x14ac:dyDescent="0.25">
      <c r="A43" s="452"/>
      <c r="B43" s="452"/>
      <c r="C43" s="452"/>
      <c r="D43" s="460"/>
      <c r="E43" s="460"/>
      <c r="F43" s="452"/>
      <c r="G43" s="452"/>
      <c r="H43" s="452"/>
      <c r="I43" s="452"/>
      <c r="J43" s="455"/>
      <c r="K43" s="450"/>
      <c r="L43" s="450"/>
    </row>
    <row r="44" spans="1:12" s="451" customFormat="1" x14ac:dyDescent="0.25">
      <c r="A44" s="460"/>
      <c r="B44" s="460"/>
      <c r="C44" s="452"/>
      <c r="D44" s="371"/>
      <c r="E44" s="371"/>
      <c r="F44" s="461"/>
      <c r="G44" s="461"/>
      <c r="H44" s="461"/>
      <c r="I44" s="454"/>
      <c r="J44" s="453"/>
    </row>
    <row r="45" spans="1:12" s="451" customFormat="1" x14ac:dyDescent="0.25">
      <c r="A45" s="460"/>
      <c r="B45" s="460"/>
      <c r="C45" s="452"/>
      <c r="D45" s="371"/>
      <c r="E45" s="371"/>
      <c r="F45" s="460"/>
      <c r="G45" s="460"/>
      <c r="H45" s="460"/>
      <c r="I45" s="452"/>
      <c r="J45" s="453"/>
    </row>
    <row r="46" spans="1:12" s="451" customFormat="1" x14ac:dyDescent="0.25">
      <c r="A46" s="460"/>
      <c r="B46" s="460"/>
      <c r="C46" s="452"/>
      <c r="D46" s="371"/>
      <c r="E46" s="371"/>
      <c r="F46" s="460"/>
      <c r="G46" s="460"/>
      <c r="H46" s="460"/>
      <c r="I46" s="452"/>
      <c r="J46" s="453"/>
    </row>
    <row r="47" spans="1:12" s="451" customFormat="1" x14ac:dyDescent="0.25">
      <c r="A47" s="460"/>
      <c r="B47" s="460"/>
      <c r="C47" s="452"/>
      <c r="D47" s="371"/>
      <c r="E47" s="371"/>
      <c r="F47" s="460"/>
      <c r="G47" s="460"/>
      <c r="H47" s="460"/>
      <c r="I47" s="452"/>
      <c r="J47" s="453"/>
    </row>
    <row r="48" spans="1:12" s="451" customFormat="1" x14ac:dyDescent="0.25">
      <c r="A48" s="460"/>
      <c r="B48" s="460"/>
      <c r="C48" s="452"/>
      <c r="D48" s="371"/>
      <c r="E48" s="371"/>
      <c r="F48" s="460"/>
      <c r="G48" s="460"/>
      <c r="H48" s="460"/>
      <c r="I48" s="452"/>
      <c r="J48" s="453"/>
    </row>
    <row r="49" spans="1:10" s="451" customFormat="1" x14ac:dyDescent="0.25">
      <c r="A49" s="461"/>
      <c r="B49" s="461"/>
      <c r="C49" s="454"/>
      <c r="D49" s="371"/>
      <c r="E49" s="371"/>
      <c r="F49" s="460"/>
      <c r="G49" s="460"/>
      <c r="H49" s="460"/>
      <c r="I49" s="452"/>
      <c r="J49" s="453"/>
    </row>
    <row r="50" spans="1:10" s="451" customFormat="1" ht="21" customHeight="1" x14ac:dyDescent="0.25">
      <c r="A50" s="460"/>
      <c r="B50" s="460"/>
      <c r="C50" s="452"/>
      <c r="D50" s="371"/>
      <c r="E50" s="371"/>
      <c r="F50" s="460"/>
      <c r="G50" s="460"/>
      <c r="H50" s="460"/>
      <c r="I50" s="452"/>
      <c r="J50" s="453"/>
    </row>
    <row r="51" spans="1:10" s="451" customFormat="1" x14ac:dyDescent="0.25">
      <c r="A51" s="460"/>
      <c r="B51" s="460"/>
      <c r="C51" s="452"/>
      <c r="D51" s="371"/>
      <c r="E51" s="371"/>
      <c r="F51" s="460"/>
      <c r="G51" s="460"/>
      <c r="H51" s="460"/>
      <c r="I51" s="452"/>
      <c r="J51" s="453"/>
    </row>
    <row r="52" spans="1:10" s="451" customFormat="1" x14ac:dyDescent="0.25">
      <c r="A52" s="460"/>
      <c r="B52" s="460"/>
      <c r="C52" s="452"/>
      <c r="D52" s="371"/>
      <c r="E52" s="371"/>
      <c r="F52" s="460"/>
      <c r="G52" s="460"/>
      <c r="H52" s="460"/>
      <c r="I52" s="452"/>
      <c r="J52" s="453"/>
    </row>
    <row r="53" spans="1:10" s="451" customFormat="1" x14ac:dyDescent="0.25">
      <c r="A53" s="460"/>
      <c r="B53" s="460"/>
      <c r="C53" s="452"/>
      <c r="D53" s="371"/>
      <c r="E53" s="371"/>
      <c r="F53" s="461"/>
      <c r="G53" s="461"/>
      <c r="H53" s="461"/>
      <c r="I53" s="454"/>
      <c r="J53" s="453"/>
    </row>
    <row r="54" spans="1:10" s="451" customFormat="1" x14ac:dyDescent="0.25">
      <c r="A54" s="460"/>
      <c r="B54" s="460"/>
      <c r="C54" s="452"/>
      <c r="D54" s="371"/>
      <c r="E54" s="371"/>
      <c r="F54" s="460"/>
      <c r="G54" s="460"/>
      <c r="H54" s="460"/>
      <c r="I54" s="452"/>
      <c r="J54" s="453"/>
    </row>
    <row r="55" spans="1:10" s="451" customFormat="1" x14ac:dyDescent="0.25">
      <c r="A55" s="460"/>
      <c r="B55" s="460"/>
      <c r="C55" s="452"/>
      <c r="D55" s="371"/>
      <c r="E55" s="371"/>
      <c r="F55" s="460"/>
      <c r="G55" s="460"/>
      <c r="H55" s="460"/>
      <c r="I55" s="452"/>
      <c r="J55" s="453"/>
    </row>
    <row r="56" spans="1:10" s="451" customFormat="1" x14ac:dyDescent="0.25">
      <c r="A56" s="460"/>
      <c r="B56" s="460"/>
      <c r="C56" s="452"/>
      <c r="D56" s="371"/>
      <c r="E56" s="371"/>
      <c r="F56" s="460"/>
      <c r="G56" s="460"/>
      <c r="H56" s="460"/>
      <c r="I56" s="452"/>
      <c r="J56" s="453"/>
    </row>
    <row r="57" spans="1:10" s="451" customFormat="1" x14ac:dyDescent="0.25">
      <c r="A57" s="460"/>
      <c r="B57" s="460"/>
      <c r="C57" s="452"/>
      <c r="D57" s="371"/>
      <c r="E57" s="371"/>
      <c r="F57" s="460"/>
      <c r="G57" s="460"/>
      <c r="H57" s="460"/>
      <c r="I57" s="452"/>
      <c r="J57" s="453"/>
    </row>
    <row r="58" spans="1:10" s="451" customFormat="1" x14ac:dyDescent="0.25">
      <c r="A58" s="460"/>
      <c r="B58" s="460"/>
      <c r="C58" s="452"/>
      <c r="D58" s="371"/>
      <c r="E58" s="371"/>
      <c r="F58" s="460"/>
      <c r="G58" s="460"/>
      <c r="H58" s="460"/>
      <c r="I58" s="452"/>
      <c r="J58" s="453"/>
    </row>
    <row r="59" spans="1:10" s="451" customFormat="1" x14ac:dyDescent="0.25">
      <c r="A59" s="460"/>
      <c r="B59" s="460"/>
      <c r="C59" s="452"/>
      <c r="D59" s="371"/>
      <c r="E59" s="371"/>
      <c r="F59" s="460"/>
      <c r="G59" s="460"/>
      <c r="H59" s="460"/>
      <c r="I59" s="452"/>
      <c r="J59" s="453"/>
    </row>
    <row r="60" spans="1:10" s="451" customFormat="1" x14ac:dyDescent="0.25">
      <c r="A60" s="456"/>
      <c r="B60" s="450"/>
      <c r="C60" s="450"/>
      <c r="D60" s="450"/>
      <c r="E60" s="450"/>
      <c r="F60" s="450"/>
      <c r="G60" s="450"/>
      <c r="H60" s="450"/>
      <c r="I60" s="459"/>
      <c r="J60" s="459"/>
    </row>
    <row r="61" spans="1:10" s="451" customFormat="1" x14ac:dyDescent="0.25">
      <c r="A61" s="450"/>
      <c r="B61" s="450"/>
      <c r="C61" s="450"/>
      <c r="D61" s="450"/>
      <c r="E61" s="450"/>
      <c r="F61" s="450"/>
      <c r="G61" s="450"/>
      <c r="H61" s="450"/>
      <c r="I61" s="459"/>
      <c r="J61" s="459"/>
    </row>
    <row r="62" spans="1:10" s="451" customFormat="1" x14ac:dyDescent="0.25">
      <c r="A62" s="450"/>
      <c r="B62" s="450"/>
      <c r="C62" s="450"/>
      <c r="D62" s="450"/>
      <c r="E62" s="450"/>
      <c r="F62" s="450"/>
      <c r="G62" s="450"/>
      <c r="H62" s="450"/>
      <c r="I62" s="459"/>
      <c r="J62" s="459"/>
    </row>
    <row r="63" spans="1:10" s="451" customFormat="1" x14ac:dyDescent="0.25">
      <c r="I63" s="459"/>
      <c r="J63" s="459"/>
    </row>
    <row r="64" spans="1:10" s="451" customFormat="1" x14ac:dyDescent="0.25">
      <c r="I64" s="459"/>
      <c r="J64" s="459"/>
    </row>
    <row r="65" spans="9:10" s="451" customFormat="1" x14ac:dyDescent="0.25">
      <c r="I65" s="459"/>
      <c r="J65" s="459"/>
    </row>
    <row r="66" spans="9:10" s="451" customFormat="1" x14ac:dyDescent="0.25">
      <c r="I66" s="459"/>
      <c r="J66" s="459"/>
    </row>
    <row r="67" spans="9:10" s="451" customFormat="1" x14ac:dyDescent="0.25">
      <c r="I67" s="459"/>
      <c r="J67" s="459"/>
    </row>
    <row r="68" spans="9:10" s="451" customFormat="1" x14ac:dyDescent="0.25">
      <c r="I68" s="459"/>
      <c r="J68" s="459"/>
    </row>
    <row r="69" spans="9:10" s="451" customFormat="1" x14ac:dyDescent="0.25">
      <c r="I69" s="459"/>
      <c r="J69" s="459"/>
    </row>
    <row r="70" spans="9:10" s="451" customFormat="1" x14ac:dyDescent="0.25">
      <c r="I70" s="459"/>
      <c r="J70" s="459"/>
    </row>
    <row r="71" spans="9:10" s="451" customFormat="1" x14ac:dyDescent="0.25">
      <c r="I71" s="459"/>
      <c r="J71" s="459"/>
    </row>
    <row r="72" spans="9:10" s="451" customFormat="1" x14ac:dyDescent="0.25">
      <c r="I72" s="459"/>
      <c r="J72" s="459"/>
    </row>
    <row r="73" spans="9:10" s="451" customFormat="1" x14ac:dyDescent="0.25">
      <c r="I73" s="459"/>
      <c r="J73" s="459"/>
    </row>
    <row r="74" spans="9:10" s="451" customFormat="1" x14ac:dyDescent="0.25">
      <c r="I74" s="459"/>
      <c r="J74" s="459"/>
    </row>
    <row r="75" spans="9:10" s="451" customFormat="1" x14ac:dyDescent="0.25">
      <c r="I75" s="459"/>
      <c r="J75" s="459"/>
    </row>
    <row r="76" spans="9:10" s="451" customFormat="1" x14ac:dyDescent="0.25">
      <c r="I76" s="459"/>
      <c r="J76" s="459"/>
    </row>
    <row r="77" spans="9:10" s="451" customFormat="1" x14ac:dyDescent="0.25">
      <c r="I77" s="459"/>
      <c r="J77" s="459"/>
    </row>
    <row r="78" spans="9:10" s="451" customFormat="1" x14ac:dyDescent="0.25">
      <c r="I78" s="459"/>
      <c r="J78" s="459"/>
    </row>
    <row r="79" spans="9:10" s="451" customFormat="1" x14ac:dyDescent="0.25">
      <c r="I79" s="459"/>
      <c r="J79" s="459"/>
    </row>
    <row r="80" spans="9:10" s="451" customFormat="1" x14ac:dyDescent="0.25">
      <c r="I80" s="459"/>
      <c r="J80" s="459"/>
    </row>
    <row r="81" spans="9:10" s="451" customFormat="1" x14ac:dyDescent="0.25">
      <c r="I81" s="459"/>
      <c r="J81" s="459"/>
    </row>
    <row r="82" spans="9:10" s="451" customFormat="1" x14ac:dyDescent="0.25">
      <c r="I82" s="459"/>
      <c r="J82" s="459"/>
    </row>
    <row r="83" spans="9:10" s="451" customFormat="1" x14ac:dyDescent="0.25">
      <c r="I83" s="459"/>
      <c r="J83" s="459"/>
    </row>
    <row r="84" spans="9:10" s="451" customFormat="1" x14ac:dyDescent="0.25">
      <c r="I84" s="459"/>
      <c r="J84" s="459"/>
    </row>
    <row r="85" spans="9:10" x14ac:dyDescent="0.25">
      <c r="I85" s="168"/>
      <c r="J85" s="168"/>
    </row>
    <row r="86" spans="9:10" x14ac:dyDescent="0.25">
      <c r="I86" s="168"/>
      <c r="J86" s="168"/>
    </row>
    <row r="87" spans="9:10" x14ac:dyDescent="0.25">
      <c r="I87" s="168"/>
      <c r="J87" s="168"/>
    </row>
    <row r="88" spans="9:10" x14ac:dyDescent="0.25">
      <c r="I88" s="168"/>
      <c r="J88" s="168"/>
    </row>
    <row r="89" spans="9:10" x14ac:dyDescent="0.25">
      <c r="I89" s="168"/>
      <c r="J89" s="168"/>
    </row>
    <row r="90" spans="9:10" x14ac:dyDescent="0.25">
      <c r="I90" s="168"/>
      <c r="J90" s="168"/>
    </row>
    <row r="91" spans="9:10" x14ac:dyDescent="0.25">
      <c r="I91" s="5"/>
      <c r="J91" s="20"/>
    </row>
    <row r="92" spans="9:10" x14ac:dyDescent="0.25">
      <c r="I92" s="168"/>
      <c r="J92" s="168"/>
    </row>
    <row r="93" spans="9:10" x14ac:dyDescent="0.25">
      <c r="I93" s="168"/>
      <c r="J93" s="168"/>
    </row>
    <row r="94" spans="9:10" x14ac:dyDescent="0.25">
      <c r="I94" s="168"/>
      <c r="J94" s="168"/>
    </row>
  </sheetData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5"/>
  <sheetViews>
    <sheetView showGridLines="0" zoomScaleNormal="100" workbookViewId="0">
      <selection activeCell="L8" sqref="L8"/>
    </sheetView>
  </sheetViews>
  <sheetFormatPr defaultRowHeight="15" x14ac:dyDescent="0.25"/>
  <cols>
    <col min="1" max="1" width="9.140625" style="159" customWidth="1"/>
    <col min="2" max="5" width="9.140625" style="159"/>
    <col min="6" max="6" width="9.140625" style="159" customWidth="1"/>
    <col min="7" max="8" width="9.140625" style="159"/>
    <col min="9" max="9" width="11.5703125" style="159" customWidth="1"/>
    <col min="10" max="11" width="9" style="159" customWidth="1"/>
    <col min="12" max="14" width="9.140625" style="159"/>
    <col min="15" max="16384" width="9.140625" style="13"/>
  </cols>
  <sheetData>
    <row r="1" spans="1:12" x14ac:dyDescent="0.25">
      <c r="A1" s="165" t="s">
        <v>509</v>
      </c>
      <c r="B1" s="160"/>
      <c r="C1" s="160"/>
      <c r="H1" s="157"/>
    </row>
    <row r="2" spans="1:12" x14ac:dyDescent="0.25">
      <c r="A2" s="352" t="s">
        <v>506</v>
      </c>
      <c r="B2" s="165"/>
      <c r="C2" s="165"/>
      <c r="D2" s="165"/>
      <c r="E2" s="165"/>
      <c r="F2" s="165"/>
      <c r="G2" s="165"/>
      <c r="H2" s="157"/>
    </row>
    <row r="3" spans="1:12" ht="15.75" thickBot="1" x14ac:dyDescent="0.3">
      <c r="A3" s="158"/>
      <c r="B3" s="158"/>
      <c r="C3" s="158"/>
      <c r="D3" s="450"/>
      <c r="H3" s="34"/>
    </row>
    <row r="4" spans="1:12" ht="15" customHeight="1" x14ac:dyDescent="0.25">
      <c r="A4" s="179" t="s">
        <v>373</v>
      </c>
      <c r="B4" s="96"/>
      <c r="C4" s="366" t="s">
        <v>43</v>
      </c>
      <c r="D4" s="450"/>
      <c r="H4" s="34"/>
      <c r="I4" s="157"/>
      <c r="J4" s="157"/>
      <c r="K4" s="157"/>
      <c r="L4" s="157"/>
    </row>
    <row r="5" spans="1:12" x14ac:dyDescent="0.25">
      <c r="A5" s="208" t="s">
        <v>232</v>
      </c>
      <c r="C5" s="39">
        <v>6175</v>
      </c>
      <c r="D5" s="450"/>
      <c r="H5" s="99"/>
      <c r="I5" s="157"/>
      <c r="J5" s="157"/>
      <c r="K5" s="157"/>
      <c r="L5" s="157"/>
    </row>
    <row r="6" spans="1:12" x14ac:dyDescent="0.25">
      <c r="A6" s="209" t="s">
        <v>227</v>
      </c>
      <c r="C6" s="38">
        <v>5788</v>
      </c>
      <c r="D6" s="337"/>
      <c r="H6" s="59"/>
      <c r="I6" s="428"/>
      <c r="J6" s="428"/>
      <c r="K6" s="428"/>
      <c r="L6" s="170"/>
    </row>
    <row r="7" spans="1:12" x14ac:dyDescent="0.25">
      <c r="A7" s="167" t="s">
        <v>144</v>
      </c>
      <c r="C7" s="39">
        <v>5248</v>
      </c>
      <c r="D7" s="450"/>
      <c r="H7" s="59"/>
      <c r="I7" s="182"/>
      <c r="J7" s="182"/>
      <c r="K7" s="460"/>
      <c r="L7" s="460"/>
    </row>
    <row r="8" spans="1:12" ht="15.75" thickBot="1" x14ac:dyDescent="0.3">
      <c r="A8" s="171" t="s">
        <v>231</v>
      </c>
      <c r="B8" s="344"/>
      <c r="C8" s="41">
        <v>4967</v>
      </c>
      <c r="D8" s="450"/>
      <c r="H8" s="170"/>
      <c r="I8" s="170"/>
      <c r="J8" s="170"/>
    </row>
    <row r="9" spans="1:12" x14ac:dyDescent="0.25">
      <c r="A9" s="515" t="s">
        <v>522</v>
      </c>
      <c r="B9" s="515"/>
      <c r="C9" s="515"/>
      <c r="D9" s="515"/>
      <c r="H9" s="157"/>
      <c r="I9" s="170"/>
      <c r="J9" s="170"/>
    </row>
    <row r="10" spans="1:12" x14ac:dyDescent="0.25">
      <c r="A10" s="477" t="s">
        <v>521</v>
      </c>
      <c r="I10" s="170"/>
      <c r="J10" s="170"/>
    </row>
    <row r="11" spans="1:12" x14ac:dyDescent="0.25">
      <c r="A11" s="477" t="s">
        <v>631</v>
      </c>
      <c r="E11" s="157"/>
      <c r="F11" s="157"/>
      <c r="G11" s="157"/>
      <c r="I11" s="170"/>
      <c r="J11" s="170"/>
    </row>
    <row r="12" spans="1:12" x14ac:dyDescent="0.25">
      <c r="A12" s="477" t="s">
        <v>632</v>
      </c>
      <c r="B12" s="157"/>
      <c r="C12" s="157"/>
      <c r="D12" s="157"/>
      <c r="E12" s="162" t="s">
        <v>370</v>
      </c>
      <c r="G12" s="157"/>
      <c r="I12" s="170"/>
      <c r="J12" s="170"/>
    </row>
    <row r="13" spans="1:12" x14ac:dyDescent="0.25">
      <c r="A13" s="134" t="s">
        <v>508</v>
      </c>
      <c r="B13" s="178"/>
      <c r="C13" s="170"/>
      <c r="D13" s="35"/>
      <c r="E13" s="276" t="s">
        <v>480</v>
      </c>
      <c r="G13" s="170"/>
      <c r="J13" s="170"/>
    </row>
    <row r="14" spans="1:12" x14ac:dyDescent="0.25">
      <c r="A14" s="457" t="s">
        <v>505</v>
      </c>
      <c r="E14" s="162" t="s">
        <v>332</v>
      </c>
      <c r="J14" s="170"/>
    </row>
    <row r="15" spans="1:12" x14ac:dyDescent="0.25">
      <c r="A15" s="358" t="s">
        <v>440</v>
      </c>
      <c r="J15" s="170"/>
    </row>
    <row r="21" spans="1:13" x14ac:dyDescent="0.25">
      <c r="H21" s="157"/>
    </row>
    <row r="22" spans="1:13" x14ac:dyDescent="0.25">
      <c r="H22" s="157"/>
    </row>
    <row r="23" spans="1:13" x14ac:dyDescent="0.25">
      <c r="H23" s="170"/>
    </row>
    <row r="24" spans="1:13" x14ac:dyDescent="0.25">
      <c r="A24" s="170"/>
      <c r="B24" s="170"/>
      <c r="C24" s="170"/>
      <c r="D24" s="170"/>
      <c r="E24" s="170"/>
      <c r="F24" s="170"/>
      <c r="G24" s="35"/>
      <c r="H24" s="170"/>
    </row>
    <row r="25" spans="1:13" x14ac:dyDescent="0.25">
      <c r="A25" s="170"/>
      <c r="B25" s="170"/>
      <c r="C25" s="170"/>
      <c r="D25" s="170"/>
      <c r="E25" s="170"/>
      <c r="F25" s="170"/>
      <c r="G25" s="187"/>
      <c r="H25" s="170"/>
    </row>
    <row r="26" spans="1:13" x14ac:dyDescent="0.25">
      <c r="A26" s="170"/>
      <c r="B26" s="170"/>
      <c r="C26" s="170"/>
      <c r="D26" s="170"/>
      <c r="E26" s="170"/>
      <c r="F26" s="170"/>
      <c r="G26" s="187"/>
      <c r="H26" s="170"/>
    </row>
    <row r="27" spans="1:13" x14ac:dyDescent="0.25">
      <c r="A27" s="170"/>
      <c r="B27" s="170"/>
      <c r="C27" s="170"/>
      <c r="D27" s="170"/>
      <c r="E27" s="170"/>
      <c r="F27" s="170"/>
      <c r="G27" s="187"/>
      <c r="H27" s="170"/>
    </row>
    <row r="28" spans="1:13" x14ac:dyDescent="0.25">
      <c r="A28" s="170"/>
      <c r="B28" s="170"/>
      <c r="C28" s="170"/>
      <c r="D28" s="170"/>
      <c r="E28" s="170"/>
      <c r="F28" s="170"/>
      <c r="G28" s="187"/>
      <c r="H28" s="170"/>
    </row>
    <row r="29" spans="1:13" x14ac:dyDescent="0.25">
      <c r="A29" s="170"/>
      <c r="B29" s="170"/>
      <c r="C29" s="170"/>
      <c r="D29" s="170"/>
      <c r="E29" s="170"/>
      <c r="F29" s="170"/>
      <c r="G29" s="187"/>
      <c r="H29" s="170"/>
    </row>
    <row r="30" spans="1:13" x14ac:dyDescent="0.25">
      <c r="A30" s="183"/>
      <c r="B30" s="183"/>
      <c r="C30" s="170"/>
      <c r="D30" s="183"/>
      <c r="E30" s="170"/>
      <c r="F30" s="170"/>
      <c r="G30" s="187"/>
      <c r="H30" s="170"/>
      <c r="L30" s="13"/>
      <c r="M30" s="13"/>
    </row>
    <row r="31" spans="1:13" x14ac:dyDescent="0.25">
      <c r="A31" s="170"/>
      <c r="B31" s="170"/>
      <c r="C31" s="170"/>
      <c r="D31" s="170"/>
      <c r="E31" s="170"/>
      <c r="F31" s="170"/>
      <c r="G31" s="187"/>
      <c r="H31" s="170"/>
      <c r="M31" s="13"/>
    </row>
    <row r="32" spans="1:13" x14ac:dyDescent="0.25">
      <c r="A32" s="170"/>
      <c r="B32" s="170"/>
      <c r="C32" s="170"/>
      <c r="D32" s="170"/>
      <c r="E32" s="170"/>
      <c r="F32" s="170"/>
      <c r="G32" s="187"/>
      <c r="H32" s="170"/>
      <c r="M32" s="13"/>
    </row>
    <row r="33" spans="1:13" x14ac:dyDescent="0.25">
      <c r="A33" s="170"/>
      <c r="B33" s="170"/>
      <c r="C33" s="170"/>
      <c r="D33" s="170"/>
      <c r="E33" s="170"/>
      <c r="F33" s="170"/>
      <c r="G33" s="187"/>
      <c r="H33" s="170"/>
      <c r="M33" s="13"/>
    </row>
    <row r="34" spans="1:13" x14ac:dyDescent="0.25">
      <c r="A34" s="170"/>
      <c r="B34" s="170"/>
      <c r="C34" s="170"/>
      <c r="D34" s="170"/>
      <c r="E34" s="170"/>
      <c r="F34" s="170"/>
      <c r="G34" s="187"/>
      <c r="H34" s="170"/>
      <c r="M34" s="13"/>
    </row>
    <row r="35" spans="1:13" x14ac:dyDescent="0.25">
      <c r="A35" s="170"/>
      <c r="B35" s="170"/>
      <c r="C35" s="170"/>
      <c r="D35" s="170"/>
      <c r="E35" s="170"/>
      <c r="F35" s="170"/>
      <c r="G35" s="187"/>
      <c r="H35" s="170"/>
      <c r="I35" s="170"/>
      <c r="J35" s="170"/>
    </row>
    <row r="36" spans="1:13" x14ac:dyDescent="0.25">
      <c r="A36" s="170"/>
      <c r="B36" s="170"/>
      <c r="C36" s="170"/>
      <c r="D36" s="170"/>
      <c r="E36" s="170"/>
      <c r="F36" s="170"/>
      <c r="G36" s="187"/>
      <c r="H36" s="170"/>
      <c r="I36" s="170"/>
      <c r="J36" s="170"/>
    </row>
    <row r="37" spans="1:13" x14ac:dyDescent="0.25">
      <c r="A37" s="170"/>
      <c r="B37" s="170"/>
      <c r="C37" s="170"/>
      <c r="D37" s="170"/>
      <c r="E37" s="170"/>
      <c r="F37" s="170"/>
      <c r="G37" s="187"/>
      <c r="H37" s="170"/>
      <c r="I37" s="170"/>
      <c r="J37" s="170"/>
    </row>
    <row r="38" spans="1:13" x14ac:dyDescent="0.25">
      <c r="A38" s="170"/>
      <c r="B38" s="170"/>
      <c r="C38" s="170"/>
      <c r="D38" s="170"/>
      <c r="E38" s="170"/>
      <c r="F38" s="170"/>
      <c r="G38" s="187"/>
      <c r="H38" s="170"/>
      <c r="I38" s="170"/>
      <c r="J38" s="170"/>
    </row>
    <row r="39" spans="1:13" x14ac:dyDescent="0.25">
      <c r="A39" s="170"/>
      <c r="B39" s="170"/>
      <c r="C39" s="170"/>
      <c r="D39" s="170"/>
      <c r="E39" s="170"/>
      <c r="F39" s="170"/>
      <c r="G39" s="187"/>
      <c r="H39" s="170"/>
      <c r="I39" s="170"/>
      <c r="J39" s="170"/>
    </row>
    <row r="40" spans="1:13" x14ac:dyDescent="0.25">
      <c r="A40" s="170"/>
      <c r="B40" s="170"/>
      <c r="C40" s="170"/>
      <c r="D40" s="170"/>
      <c r="E40" s="170"/>
      <c r="F40" s="170"/>
      <c r="G40" s="191"/>
      <c r="H40" s="170"/>
      <c r="I40" s="170"/>
      <c r="J40" s="170"/>
    </row>
    <row r="41" spans="1:13" x14ac:dyDescent="0.25">
      <c r="A41" s="163"/>
      <c r="B41" s="157"/>
      <c r="C41" s="157"/>
      <c r="D41" s="157"/>
      <c r="E41" s="157"/>
      <c r="F41" s="157"/>
      <c r="G41" s="157"/>
      <c r="H41" s="157"/>
      <c r="I41" s="157"/>
      <c r="J41" s="157"/>
    </row>
    <row r="42" spans="1:13" ht="21" customHeight="1" x14ac:dyDescent="0.25">
      <c r="A42" s="163"/>
      <c r="B42" s="157"/>
      <c r="C42" s="157"/>
      <c r="D42" s="157"/>
      <c r="E42" s="157"/>
      <c r="F42" s="157"/>
      <c r="G42" s="157"/>
      <c r="H42" s="157"/>
      <c r="I42" s="157"/>
      <c r="J42" s="157"/>
    </row>
    <row r="43" spans="1:13" x14ac:dyDescent="0.25">
      <c r="A43" s="180"/>
      <c r="B43" s="180"/>
      <c r="C43" s="182"/>
      <c r="D43" s="182"/>
      <c r="E43" s="182"/>
      <c r="F43" s="182"/>
      <c r="G43" s="182"/>
      <c r="H43" s="182"/>
      <c r="I43" s="180"/>
      <c r="J43" s="180"/>
      <c r="K43" s="157"/>
      <c r="L43" s="157"/>
    </row>
    <row r="44" spans="1:13" x14ac:dyDescent="0.25">
      <c r="A44" s="182"/>
      <c r="B44" s="182"/>
      <c r="C44" s="182"/>
      <c r="D44" s="514"/>
      <c r="E44" s="514"/>
      <c r="F44" s="182"/>
      <c r="G44" s="182"/>
      <c r="H44" s="182"/>
      <c r="I44" s="182"/>
      <c r="J44" s="185"/>
      <c r="K44" s="157"/>
      <c r="L44" s="157"/>
    </row>
    <row r="45" spans="1:13" x14ac:dyDescent="0.25">
      <c r="I45" s="168"/>
      <c r="J45" s="168"/>
    </row>
    <row r="46" spans="1:13" x14ac:dyDescent="0.25">
      <c r="I46" s="168"/>
      <c r="J46" s="168"/>
    </row>
    <row r="47" spans="1:13" x14ac:dyDescent="0.25">
      <c r="I47" s="168"/>
      <c r="J47" s="168"/>
    </row>
    <row r="48" spans="1:13" x14ac:dyDescent="0.25">
      <c r="I48" s="168"/>
      <c r="J48" s="168"/>
    </row>
    <row r="49" spans="9:10" x14ac:dyDescent="0.25">
      <c r="I49" s="168"/>
      <c r="J49" s="168"/>
    </row>
    <row r="50" spans="9:10" x14ac:dyDescent="0.25">
      <c r="I50" s="168"/>
      <c r="J50" s="168"/>
    </row>
    <row r="51" spans="9:10" x14ac:dyDescent="0.25">
      <c r="I51" s="168"/>
      <c r="J51" s="168"/>
    </row>
    <row r="52" spans="9:10" x14ac:dyDescent="0.25">
      <c r="I52" s="168"/>
      <c r="J52" s="168"/>
    </row>
    <row r="53" spans="9:10" x14ac:dyDescent="0.25">
      <c r="I53" s="168"/>
      <c r="J53" s="168"/>
    </row>
    <row r="54" spans="9:10" x14ac:dyDescent="0.25">
      <c r="I54" s="168"/>
      <c r="J54" s="168"/>
    </row>
    <row r="55" spans="9:10" x14ac:dyDescent="0.25">
      <c r="I55" s="168"/>
      <c r="J55" s="168"/>
    </row>
    <row r="56" spans="9:10" x14ac:dyDescent="0.25">
      <c r="I56" s="168"/>
      <c r="J56" s="168"/>
    </row>
    <row r="57" spans="9:10" x14ac:dyDescent="0.25">
      <c r="I57" s="168"/>
      <c r="J57" s="168"/>
    </row>
    <row r="58" spans="9:10" x14ac:dyDescent="0.25">
      <c r="I58" s="168"/>
      <c r="J58" s="168"/>
    </row>
    <row r="59" spans="9:10" x14ac:dyDescent="0.25">
      <c r="I59" s="168"/>
      <c r="J59" s="168"/>
    </row>
    <row r="60" spans="9:10" x14ac:dyDescent="0.25">
      <c r="I60" s="168"/>
      <c r="J60" s="168"/>
    </row>
    <row r="61" spans="9:10" x14ac:dyDescent="0.25">
      <c r="I61" s="168"/>
      <c r="J61" s="168"/>
    </row>
    <row r="62" spans="9:10" x14ac:dyDescent="0.25">
      <c r="I62" s="168"/>
      <c r="J62" s="168"/>
    </row>
    <row r="63" spans="9:10" x14ac:dyDescent="0.25">
      <c r="I63" s="168"/>
      <c r="J63" s="168"/>
    </row>
    <row r="64" spans="9:10" x14ac:dyDescent="0.25">
      <c r="I64" s="168"/>
      <c r="J64" s="168"/>
    </row>
    <row r="65" spans="9:10" x14ac:dyDescent="0.25">
      <c r="I65" s="168"/>
      <c r="J65" s="168"/>
    </row>
    <row r="66" spans="9:10" x14ac:dyDescent="0.25">
      <c r="I66" s="168"/>
      <c r="J66" s="168"/>
    </row>
    <row r="67" spans="9:10" x14ac:dyDescent="0.25">
      <c r="I67" s="168"/>
      <c r="J67" s="168"/>
    </row>
    <row r="68" spans="9:10" x14ac:dyDescent="0.25">
      <c r="I68" s="168"/>
      <c r="J68" s="168"/>
    </row>
    <row r="69" spans="9:10" x14ac:dyDescent="0.25">
      <c r="I69" s="168"/>
      <c r="J69" s="168"/>
    </row>
    <row r="70" spans="9:10" x14ac:dyDescent="0.25">
      <c r="I70" s="168"/>
      <c r="J70" s="168"/>
    </row>
    <row r="71" spans="9:10" x14ac:dyDescent="0.25">
      <c r="I71" s="168"/>
      <c r="J71" s="168"/>
    </row>
    <row r="72" spans="9:10" x14ac:dyDescent="0.25">
      <c r="I72" s="5"/>
      <c r="J72" s="20"/>
    </row>
    <row r="73" spans="9:10" x14ac:dyDescent="0.25">
      <c r="I73" s="168"/>
      <c r="J73" s="168"/>
    </row>
    <row r="74" spans="9:10" x14ac:dyDescent="0.25">
      <c r="I74" s="168"/>
      <c r="J74" s="168"/>
    </row>
    <row r="75" spans="9:10" x14ac:dyDescent="0.25">
      <c r="I75" s="168"/>
      <c r="J75" s="168"/>
    </row>
  </sheetData>
  <mergeCells count="2">
    <mergeCell ref="D44:E44"/>
    <mergeCell ref="A9:D9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5"/>
  <sheetViews>
    <sheetView showGridLines="0" topLeftCell="A19" zoomScaleNormal="100" workbookViewId="0">
      <selection activeCell="L8" sqref="L8"/>
    </sheetView>
  </sheetViews>
  <sheetFormatPr defaultRowHeight="15" x14ac:dyDescent="0.25"/>
  <cols>
    <col min="1" max="1" width="10.5703125" style="159" customWidth="1"/>
    <col min="2" max="4" width="9.140625" style="159"/>
    <col min="5" max="5" width="0.85546875" style="249" customWidth="1"/>
    <col min="6" max="6" width="9.140625" style="159"/>
    <col min="7" max="7" width="0.85546875" style="159" customWidth="1"/>
    <col min="8" max="9" width="9.140625" style="159"/>
    <col min="10" max="11" width="9" style="159" customWidth="1"/>
    <col min="12" max="16384" width="9.140625" style="13"/>
  </cols>
  <sheetData>
    <row r="1" spans="1:11" x14ac:dyDescent="0.25">
      <c r="A1" s="47" t="s">
        <v>361</v>
      </c>
      <c r="B1" s="47"/>
      <c r="C1" s="47"/>
      <c r="D1" s="47"/>
      <c r="E1" s="47"/>
      <c r="F1" s="47"/>
      <c r="G1" s="47"/>
      <c r="H1" s="47"/>
      <c r="I1" s="426"/>
    </row>
    <row r="2" spans="1:11" ht="9.75" customHeight="1" thickBot="1" x14ac:dyDescent="0.3">
      <c r="A2" s="158"/>
      <c r="B2" s="158"/>
      <c r="C2" s="161"/>
      <c r="D2" s="158"/>
      <c r="E2" s="247"/>
      <c r="F2" s="158"/>
      <c r="G2" s="158"/>
      <c r="H2" s="158"/>
      <c r="I2" s="158"/>
      <c r="J2" s="158"/>
      <c r="K2" s="157"/>
    </row>
    <row r="3" spans="1:11" ht="15" customHeight="1" x14ac:dyDescent="0.25">
      <c r="A3" s="167"/>
      <c r="B3" s="518" t="s">
        <v>19</v>
      </c>
      <c r="C3" s="518"/>
      <c r="D3" s="518"/>
      <c r="E3" s="245"/>
      <c r="F3" s="256" t="s">
        <v>20</v>
      </c>
      <c r="G3" s="34"/>
      <c r="H3" s="91"/>
      <c r="I3" s="164" t="s">
        <v>274</v>
      </c>
      <c r="J3" s="164"/>
      <c r="K3" s="34"/>
    </row>
    <row r="4" spans="1:11" x14ac:dyDescent="0.25">
      <c r="A4" s="189"/>
      <c r="B4" s="270" t="s">
        <v>17</v>
      </c>
      <c r="C4" s="270" t="s">
        <v>270</v>
      </c>
      <c r="D4" s="270" t="s">
        <v>271</v>
      </c>
      <c r="E4" s="270"/>
      <c r="F4" s="270"/>
      <c r="G4" s="270"/>
      <c r="H4" s="270" t="s">
        <v>17</v>
      </c>
      <c r="I4" s="270" t="s">
        <v>270</v>
      </c>
      <c r="J4" s="270" t="s">
        <v>271</v>
      </c>
      <c r="K4" s="157"/>
    </row>
    <row r="5" spans="1:11" x14ac:dyDescent="0.25">
      <c r="A5" s="166" t="s">
        <v>46</v>
      </c>
      <c r="B5" s="93">
        <v>12509</v>
      </c>
      <c r="C5" s="93">
        <v>6950</v>
      </c>
      <c r="D5" s="93">
        <v>5559</v>
      </c>
      <c r="E5" s="93"/>
      <c r="F5" s="93">
        <v>8474</v>
      </c>
      <c r="G5" s="170"/>
      <c r="H5" s="99">
        <v>67.743224878087787</v>
      </c>
      <c r="I5" s="99">
        <v>69.741007194244602</v>
      </c>
      <c r="J5" s="99">
        <v>65.245547760388561</v>
      </c>
    </row>
    <row r="6" spans="1:11" x14ac:dyDescent="0.25">
      <c r="A6" s="167" t="s">
        <v>16</v>
      </c>
      <c r="B6" s="39">
        <v>664</v>
      </c>
      <c r="C6" s="39">
        <v>389</v>
      </c>
      <c r="D6" s="39">
        <v>275</v>
      </c>
      <c r="E6" s="39"/>
      <c r="F6" s="39">
        <v>497</v>
      </c>
      <c r="G6" s="167"/>
      <c r="H6" s="26">
        <v>74.849397590361448</v>
      </c>
      <c r="I6" s="26">
        <v>75.835475578406175</v>
      </c>
      <c r="J6" s="26">
        <v>73.454545454545453</v>
      </c>
    </row>
    <row r="7" spans="1:11" ht="15.75" thickBot="1" x14ac:dyDescent="0.3">
      <c r="A7" s="171" t="s">
        <v>269</v>
      </c>
      <c r="B7" s="41">
        <v>11845</v>
      </c>
      <c r="C7" s="41">
        <v>6561</v>
      </c>
      <c r="D7" s="41">
        <v>5284</v>
      </c>
      <c r="E7" s="41"/>
      <c r="F7" s="41">
        <v>7977</v>
      </c>
      <c r="G7" s="171"/>
      <c r="H7" s="64">
        <v>67.34487125369354</v>
      </c>
      <c r="I7" s="64">
        <v>69.379667733577193</v>
      </c>
      <c r="J7" s="64">
        <v>64.818319454958356</v>
      </c>
    </row>
    <row r="8" spans="1:11" x14ac:dyDescent="0.25">
      <c r="A8" s="515" t="s">
        <v>230</v>
      </c>
      <c r="B8" s="515"/>
      <c r="C8" s="515"/>
      <c r="D8" s="515"/>
      <c r="E8" s="515"/>
      <c r="F8" s="515"/>
      <c r="G8" s="515"/>
      <c r="H8" s="515"/>
      <c r="I8" s="167"/>
    </row>
    <row r="10" spans="1:11" x14ac:dyDescent="0.25">
      <c r="A10" s="160"/>
      <c r="B10" s="243"/>
      <c r="C10" s="243"/>
      <c r="D10" s="243"/>
      <c r="E10" s="243"/>
      <c r="F10" s="243"/>
    </row>
    <row r="11" spans="1:11" x14ac:dyDescent="0.25">
      <c r="A11" s="517" t="s">
        <v>376</v>
      </c>
      <c r="B11" s="517"/>
      <c r="C11" s="517"/>
      <c r="D11" s="517"/>
      <c r="E11" s="517"/>
      <c r="F11" s="517"/>
      <c r="G11" s="517"/>
      <c r="H11" s="517"/>
      <c r="I11" s="517"/>
    </row>
    <row r="12" spans="1:11" ht="15.75" thickBot="1" x14ac:dyDescent="0.3">
      <c r="A12" s="344"/>
      <c r="B12" s="344"/>
      <c r="C12" s="344"/>
      <c r="D12" s="343"/>
    </row>
    <row r="13" spans="1:11" ht="15" customHeight="1" x14ac:dyDescent="0.25">
      <c r="A13" s="360" t="s">
        <v>372</v>
      </c>
      <c r="B13" s="91"/>
      <c r="C13" s="91"/>
      <c r="D13" s="343"/>
      <c r="E13" s="246"/>
    </row>
    <row r="14" spans="1:11" x14ac:dyDescent="0.25">
      <c r="A14" s="208" t="s">
        <v>226</v>
      </c>
      <c r="B14" s="355"/>
      <c r="C14" s="43"/>
      <c r="D14" s="343"/>
      <c r="E14" s="246"/>
    </row>
    <row r="15" spans="1:11" x14ac:dyDescent="0.25">
      <c r="A15" s="209" t="s">
        <v>227</v>
      </c>
      <c r="C15" s="383"/>
      <c r="D15" s="343"/>
      <c r="E15" s="246"/>
      <c r="H15" s="242"/>
    </row>
    <row r="16" spans="1:11" x14ac:dyDescent="0.25">
      <c r="A16" s="376" t="s">
        <v>228</v>
      </c>
      <c r="B16" s="353"/>
      <c r="C16" s="343"/>
      <c r="D16" s="343"/>
      <c r="E16" s="246"/>
      <c r="H16" s="242"/>
      <c r="K16" s="13"/>
    </row>
    <row r="17" spans="1:11" ht="15.75" thickBot="1" x14ac:dyDescent="0.3">
      <c r="A17" s="368" t="s">
        <v>126</v>
      </c>
      <c r="B17" s="344"/>
      <c r="C17" s="344"/>
      <c r="D17" s="343"/>
      <c r="E17" s="246"/>
      <c r="K17" s="13"/>
    </row>
    <row r="18" spans="1:11" x14ac:dyDescent="0.25">
      <c r="A18" s="515" t="s">
        <v>472</v>
      </c>
      <c r="B18" s="515"/>
      <c r="C18" s="515"/>
      <c r="D18" s="515"/>
      <c r="E18" s="246"/>
      <c r="K18" s="13"/>
    </row>
    <row r="19" spans="1:11" x14ac:dyDescent="0.25">
      <c r="A19" s="134" t="s">
        <v>229</v>
      </c>
      <c r="K19" s="13"/>
    </row>
    <row r="20" spans="1:11" ht="15" customHeight="1" x14ac:dyDescent="0.25">
      <c r="K20" s="13"/>
    </row>
    <row r="21" spans="1:11" ht="15" customHeight="1" x14ac:dyDescent="0.25">
      <c r="E21" s="253"/>
      <c r="F21" s="157"/>
      <c r="G21" s="157"/>
      <c r="H21" s="157"/>
      <c r="I21" s="157"/>
      <c r="J21" s="157"/>
      <c r="K21" s="157"/>
    </row>
    <row r="22" spans="1:11" x14ac:dyDescent="0.25">
      <c r="A22" s="157"/>
      <c r="B22" s="157"/>
      <c r="C22" s="157"/>
      <c r="D22" s="157"/>
      <c r="E22" s="246"/>
      <c r="F22" s="157"/>
      <c r="G22" s="157"/>
      <c r="H22" s="157"/>
      <c r="I22" s="157"/>
      <c r="J22" s="157"/>
      <c r="K22" s="157"/>
    </row>
    <row r="23" spans="1:11" x14ac:dyDescent="0.25">
      <c r="A23" s="178"/>
      <c r="B23" s="178"/>
      <c r="C23" s="170"/>
      <c r="D23" s="35"/>
      <c r="E23" s="256"/>
      <c r="F23" s="170"/>
      <c r="G23" s="170"/>
      <c r="H23" s="170"/>
      <c r="I23" s="170"/>
      <c r="J23" s="428"/>
      <c r="K23" s="428"/>
    </row>
    <row r="24" spans="1:11" ht="15" customHeight="1" x14ac:dyDescent="0.25">
      <c r="A24" s="170"/>
      <c r="B24" s="170"/>
      <c r="C24" s="170"/>
      <c r="D24" s="170"/>
      <c r="E24" s="255"/>
      <c r="F24" s="170"/>
      <c r="G24" s="170"/>
      <c r="H24" s="35"/>
      <c r="I24" s="170"/>
      <c r="J24" s="182"/>
      <c r="K24" s="182"/>
    </row>
    <row r="25" spans="1:11" x14ac:dyDescent="0.25">
      <c r="A25" s="170"/>
      <c r="B25" s="170"/>
      <c r="C25" s="170"/>
      <c r="D25" s="170"/>
      <c r="E25" s="255"/>
      <c r="F25" s="170"/>
      <c r="G25" s="170"/>
      <c r="H25" s="187"/>
      <c r="I25" s="170"/>
      <c r="J25" s="170"/>
      <c r="K25" s="170"/>
    </row>
    <row r="26" spans="1:11" x14ac:dyDescent="0.25">
      <c r="A26" s="170"/>
      <c r="B26" s="170"/>
      <c r="C26" s="170"/>
      <c r="D26" s="170"/>
      <c r="E26" s="255"/>
      <c r="F26" s="170"/>
      <c r="G26" s="170"/>
      <c r="H26" s="187"/>
      <c r="I26" s="170"/>
      <c r="J26" s="170"/>
      <c r="K26" s="170"/>
    </row>
    <row r="27" spans="1:11" x14ac:dyDescent="0.25">
      <c r="A27" s="170"/>
      <c r="B27" s="170"/>
      <c r="C27" s="170"/>
      <c r="D27" s="170"/>
      <c r="E27" s="255"/>
      <c r="F27" s="170"/>
      <c r="G27" s="170"/>
      <c r="H27" s="187"/>
      <c r="I27" s="170"/>
      <c r="J27" s="170"/>
      <c r="K27" s="170"/>
    </row>
    <row r="28" spans="1:11" s="345" customFormat="1" x14ac:dyDescent="0.25">
      <c r="A28" s="355"/>
      <c r="B28" s="355"/>
      <c r="C28" s="355"/>
      <c r="D28" s="355"/>
      <c r="E28" s="355"/>
      <c r="F28" s="355"/>
      <c r="G28" s="355"/>
      <c r="H28" s="357"/>
      <c r="I28" s="355"/>
      <c r="J28" s="355"/>
      <c r="K28" s="355"/>
    </row>
    <row r="29" spans="1:11" s="345" customFormat="1" x14ac:dyDescent="0.25">
      <c r="A29" s="355"/>
      <c r="B29" s="355"/>
      <c r="C29" s="355"/>
      <c r="D29" s="355"/>
      <c r="E29" s="355"/>
      <c r="F29" s="355"/>
      <c r="G29" s="355"/>
      <c r="H29" s="357"/>
      <c r="I29" s="355"/>
      <c r="J29" s="355"/>
      <c r="K29" s="355"/>
    </row>
    <row r="30" spans="1:11" s="345" customFormat="1" x14ac:dyDescent="0.25">
      <c r="A30" s="355"/>
      <c r="B30" s="355"/>
      <c r="C30" s="355"/>
      <c r="D30" s="355"/>
      <c r="E30" s="355"/>
      <c r="F30" s="355"/>
      <c r="G30" s="355"/>
      <c r="H30" s="357"/>
      <c r="I30" s="355"/>
      <c r="J30" s="355"/>
      <c r="K30" s="355"/>
    </row>
    <row r="31" spans="1:11" s="345" customFormat="1" x14ac:dyDescent="0.25">
      <c r="A31" s="355"/>
      <c r="B31" s="355"/>
      <c r="C31" s="355"/>
      <c r="D31" s="355"/>
      <c r="E31" s="355"/>
      <c r="F31" s="355"/>
      <c r="G31" s="355"/>
      <c r="H31" s="357"/>
      <c r="I31" s="355"/>
      <c r="J31" s="355"/>
      <c r="K31" s="355"/>
    </row>
    <row r="32" spans="1:11" s="345" customFormat="1" x14ac:dyDescent="0.25">
      <c r="A32" s="355"/>
      <c r="B32" s="355"/>
      <c r="C32" s="355"/>
      <c r="D32" s="355"/>
      <c r="E32" s="355"/>
      <c r="F32" s="355"/>
      <c r="G32" s="355"/>
      <c r="H32" s="357"/>
      <c r="I32" s="355"/>
      <c r="J32" s="355"/>
      <c r="K32" s="355"/>
    </row>
    <row r="33" spans="1:11" s="345" customFormat="1" x14ac:dyDescent="0.25">
      <c r="A33" s="355"/>
      <c r="B33" s="355"/>
      <c r="C33" s="355"/>
      <c r="D33" s="355"/>
      <c r="E33" s="355"/>
      <c r="F33" s="355"/>
      <c r="G33" s="355"/>
      <c r="H33" s="357"/>
      <c r="I33" s="355"/>
      <c r="J33" s="355"/>
      <c r="K33" s="355"/>
    </row>
    <row r="34" spans="1:11" s="345" customFormat="1" x14ac:dyDescent="0.25">
      <c r="A34" s="355"/>
      <c r="B34" s="355"/>
      <c r="C34" s="355"/>
      <c r="D34" s="355"/>
      <c r="E34" s="355"/>
      <c r="F34" s="355"/>
      <c r="G34" s="355"/>
      <c r="H34" s="357"/>
      <c r="I34" s="355"/>
      <c r="J34" s="355"/>
      <c r="K34" s="355"/>
    </row>
    <row r="35" spans="1:11" s="345" customFormat="1" x14ac:dyDescent="0.25">
      <c r="A35" s="63" t="s">
        <v>230</v>
      </c>
      <c r="B35" s="355"/>
      <c r="C35" s="355"/>
      <c r="D35" s="355"/>
      <c r="E35" s="355"/>
      <c r="F35" s="355"/>
      <c r="G35" s="355"/>
      <c r="H35" s="357"/>
      <c r="I35" s="355"/>
      <c r="J35" s="355"/>
      <c r="K35" s="355"/>
    </row>
    <row r="36" spans="1:11" s="345" customFormat="1" x14ac:dyDescent="0.25">
      <c r="A36" s="385"/>
      <c r="B36" s="355"/>
      <c r="C36" s="355"/>
      <c r="D36" s="355"/>
      <c r="E36" s="355"/>
      <c r="F36" s="355"/>
      <c r="G36" s="355"/>
      <c r="H36" s="357"/>
      <c r="I36" s="355"/>
      <c r="J36" s="355"/>
      <c r="K36" s="355"/>
    </row>
    <row r="37" spans="1:11" s="345" customFormat="1" x14ac:dyDescent="0.25">
      <c r="A37" s="385"/>
      <c r="B37" s="355"/>
      <c r="C37" s="355"/>
      <c r="D37" s="355"/>
      <c r="E37" s="355"/>
      <c r="F37" s="355"/>
      <c r="G37" s="355"/>
      <c r="H37" s="357"/>
      <c r="I37" s="355"/>
      <c r="J37" s="355"/>
      <c r="K37" s="355"/>
    </row>
    <row r="38" spans="1:11" s="345" customFormat="1" x14ac:dyDescent="0.25">
      <c r="A38" s="385"/>
      <c r="B38" s="355"/>
      <c r="C38" s="355"/>
      <c r="D38" s="355"/>
      <c r="E38" s="355"/>
      <c r="F38" s="355"/>
      <c r="G38" s="355"/>
      <c r="H38" s="357"/>
      <c r="I38" s="355"/>
      <c r="J38" s="355"/>
      <c r="K38" s="355"/>
    </row>
    <row r="39" spans="1:11" s="345" customFormat="1" x14ac:dyDescent="0.25">
      <c r="A39" s="355"/>
      <c r="B39" s="355"/>
      <c r="C39" s="355"/>
      <c r="D39" s="355"/>
      <c r="E39" s="355"/>
      <c r="F39" s="355"/>
      <c r="G39" s="355"/>
      <c r="H39" s="357"/>
      <c r="I39" s="355"/>
      <c r="J39" s="355"/>
      <c r="K39" s="355"/>
    </row>
    <row r="40" spans="1:11" s="345" customFormat="1" x14ac:dyDescent="0.25">
      <c r="A40" s="355"/>
      <c r="B40" s="355"/>
      <c r="C40" s="355"/>
      <c r="D40" s="355"/>
      <c r="E40" s="355"/>
      <c r="F40" s="355"/>
      <c r="G40" s="355"/>
      <c r="H40" s="357"/>
      <c r="I40" s="355"/>
      <c r="J40" s="355"/>
      <c r="K40" s="355"/>
    </row>
    <row r="41" spans="1:11" s="345" customFormat="1" x14ac:dyDescent="0.25">
      <c r="A41" s="355"/>
      <c r="B41" s="355"/>
      <c r="C41" s="355"/>
      <c r="D41" s="355"/>
      <c r="E41" s="355"/>
      <c r="F41" s="355"/>
      <c r="G41" s="355"/>
      <c r="H41" s="357"/>
      <c r="I41" s="355"/>
      <c r="J41" s="355"/>
      <c r="K41" s="355"/>
    </row>
    <row r="42" spans="1:11" s="345" customFormat="1" x14ac:dyDescent="0.25">
      <c r="A42" s="355"/>
      <c r="B42" s="355"/>
      <c r="C42" s="355"/>
      <c r="D42" s="355"/>
      <c r="E42" s="355"/>
      <c r="F42" s="355"/>
      <c r="G42" s="355"/>
      <c r="H42" s="357"/>
      <c r="I42" s="355"/>
      <c r="J42" s="355"/>
      <c r="K42" s="355"/>
    </row>
    <row r="43" spans="1:11" s="345" customFormat="1" x14ac:dyDescent="0.25">
      <c r="A43" s="355"/>
      <c r="B43" s="355"/>
      <c r="C43" s="355"/>
      <c r="D43" s="355"/>
      <c r="E43" s="355"/>
      <c r="F43" s="355"/>
      <c r="G43" s="355"/>
      <c r="H43" s="357"/>
      <c r="I43" s="355"/>
      <c r="J43" s="355"/>
      <c r="K43" s="355"/>
    </row>
    <row r="44" spans="1:11" s="345" customFormat="1" x14ac:dyDescent="0.25">
      <c r="A44" s="355"/>
      <c r="B44" s="355"/>
      <c r="C44" s="355"/>
      <c r="D44" s="355"/>
      <c r="E44" s="355"/>
      <c r="F44" s="355"/>
      <c r="G44" s="355"/>
      <c r="H44" s="357"/>
      <c r="I44" s="355"/>
      <c r="J44" s="355"/>
      <c r="K44" s="355"/>
    </row>
    <row r="45" spans="1:11" s="345" customFormat="1" x14ac:dyDescent="0.25">
      <c r="A45" s="355"/>
      <c r="B45" s="355"/>
      <c r="C45" s="355"/>
      <c r="D45" s="355"/>
      <c r="E45" s="355"/>
      <c r="F45" s="355"/>
      <c r="G45" s="355"/>
      <c r="H45" s="357"/>
      <c r="I45" s="355"/>
      <c r="J45" s="355"/>
      <c r="K45" s="355"/>
    </row>
    <row r="46" spans="1:11" s="345" customFormat="1" x14ac:dyDescent="0.25">
      <c r="A46" s="355"/>
      <c r="B46" s="355"/>
      <c r="C46" s="355"/>
      <c r="D46" s="355"/>
      <c r="E46" s="355"/>
      <c r="F46" s="355"/>
      <c r="G46" s="355"/>
      <c r="H46" s="357"/>
      <c r="I46" s="355"/>
      <c r="J46" s="355"/>
      <c r="K46" s="355"/>
    </row>
    <row r="47" spans="1:11" s="345" customFormat="1" x14ac:dyDescent="0.25">
      <c r="A47" s="519" t="s">
        <v>438</v>
      </c>
      <c r="B47" s="519"/>
      <c r="C47" s="519"/>
      <c r="D47" s="519"/>
      <c r="E47" s="519"/>
      <c r="F47" s="519"/>
      <c r="G47" s="355"/>
      <c r="H47" s="357"/>
      <c r="I47" s="355"/>
      <c r="J47" s="355"/>
      <c r="K47" s="355"/>
    </row>
    <row r="48" spans="1:11" s="345" customFormat="1" x14ac:dyDescent="0.25">
      <c r="A48" s="519" t="s">
        <v>481</v>
      </c>
      <c r="B48" s="519"/>
      <c r="C48" s="519"/>
      <c r="D48" s="519"/>
      <c r="E48" s="519"/>
      <c r="F48" s="519"/>
      <c r="G48" s="355"/>
      <c r="H48" s="357"/>
      <c r="I48" s="355"/>
      <c r="J48" s="355"/>
      <c r="K48" s="355"/>
    </row>
    <row r="49" spans="1:11" x14ac:dyDescent="0.25">
      <c r="A49" s="162" t="s">
        <v>330</v>
      </c>
      <c r="B49" s="349"/>
      <c r="C49" s="182"/>
      <c r="D49" s="516"/>
      <c r="E49" s="516"/>
      <c r="F49" s="516"/>
      <c r="G49" s="170"/>
      <c r="H49" s="187"/>
      <c r="I49" s="170"/>
      <c r="J49" s="170"/>
      <c r="K49" s="170"/>
    </row>
    <row r="50" spans="1:11" x14ac:dyDescent="0.25">
      <c r="A50" s="170"/>
      <c r="B50" s="170"/>
      <c r="C50" s="170"/>
      <c r="D50" s="170"/>
      <c r="E50" s="255"/>
      <c r="F50" s="170"/>
      <c r="G50" s="170"/>
      <c r="H50" s="187"/>
      <c r="I50" s="170"/>
      <c r="J50" s="170"/>
      <c r="K50" s="170"/>
    </row>
    <row r="51" spans="1:11" x14ac:dyDescent="0.25">
      <c r="A51" s="183"/>
      <c r="B51" s="183"/>
      <c r="C51" s="170"/>
      <c r="D51" s="183"/>
      <c r="E51" s="251"/>
      <c r="F51" s="170"/>
      <c r="G51" s="170"/>
      <c r="H51" s="187"/>
      <c r="I51" s="170"/>
      <c r="J51" s="170"/>
      <c r="K51" s="170"/>
    </row>
    <row r="52" spans="1:11" x14ac:dyDescent="0.25">
      <c r="A52" s="170"/>
      <c r="B52" s="170"/>
      <c r="C52" s="170"/>
      <c r="D52" s="170"/>
      <c r="E52" s="255"/>
      <c r="F52" s="170"/>
      <c r="G52" s="170"/>
      <c r="H52" s="187"/>
      <c r="I52" s="170"/>
      <c r="J52" s="170"/>
      <c r="K52" s="170"/>
    </row>
    <row r="53" spans="1:11" x14ac:dyDescent="0.25">
      <c r="A53" s="170"/>
      <c r="B53" s="170"/>
      <c r="C53" s="170"/>
      <c r="D53" s="170"/>
      <c r="E53" s="255"/>
      <c r="F53" s="170"/>
      <c r="G53" s="170"/>
      <c r="H53" s="187"/>
      <c r="I53" s="170"/>
      <c r="J53" s="170"/>
      <c r="K53" s="170"/>
    </row>
    <row r="54" spans="1:11" x14ac:dyDescent="0.25">
      <c r="A54" s="170"/>
      <c r="B54" s="170"/>
      <c r="C54" s="170"/>
      <c r="D54" s="170"/>
      <c r="E54" s="255"/>
      <c r="F54" s="170"/>
      <c r="G54" s="170"/>
      <c r="H54" s="187"/>
      <c r="I54" s="170"/>
      <c r="J54" s="170"/>
      <c r="K54" s="170"/>
    </row>
    <row r="55" spans="1:11" x14ac:dyDescent="0.25">
      <c r="A55" s="170"/>
      <c r="B55" s="170"/>
      <c r="C55" s="170"/>
      <c r="D55" s="170"/>
      <c r="E55" s="255"/>
      <c r="F55" s="170"/>
      <c r="G55" s="170"/>
      <c r="H55" s="187"/>
      <c r="I55" s="170"/>
      <c r="J55" s="170"/>
      <c r="K55" s="170"/>
    </row>
    <row r="56" spans="1:11" x14ac:dyDescent="0.25">
      <c r="A56" s="170"/>
      <c r="B56" s="170"/>
      <c r="C56" s="170"/>
      <c r="D56" s="170"/>
      <c r="E56" s="255"/>
      <c r="F56" s="170"/>
      <c r="G56" s="170"/>
      <c r="H56" s="187"/>
      <c r="I56" s="170"/>
      <c r="J56" s="170"/>
      <c r="K56" s="170"/>
    </row>
    <row r="57" spans="1:11" x14ac:dyDescent="0.25">
      <c r="A57" s="170"/>
      <c r="B57" s="170"/>
      <c r="C57" s="170"/>
      <c r="D57" s="170"/>
      <c r="E57" s="255"/>
      <c r="F57" s="170"/>
      <c r="G57" s="170"/>
      <c r="H57" s="187"/>
      <c r="I57" s="170"/>
      <c r="J57" s="170"/>
      <c r="K57" s="170"/>
    </row>
    <row r="58" spans="1:11" x14ac:dyDescent="0.25">
      <c r="A58" s="170"/>
      <c r="B58" s="170"/>
      <c r="C58" s="170"/>
      <c r="D58" s="170"/>
      <c r="E58" s="255"/>
      <c r="F58" s="170"/>
      <c r="G58" s="170"/>
      <c r="H58" s="187"/>
      <c r="I58" s="170"/>
      <c r="J58" s="170"/>
      <c r="K58" s="170"/>
    </row>
    <row r="59" spans="1:11" x14ac:dyDescent="0.25">
      <c r="A59" s="170"/>
      <c r="B59" s="170"/>
      <c r="C59" s="170"/>
      <c r="D59" s="170"/>
      <c r="E59" s="255"/>
      <c r="F59" s="170"/>
      <c r="G59" s="170"/>
      <c r="H59" s="187"/>
      <c r="I59" s="170"/>
      <c r="J59" s="170"/>
      <c r="K59" s="170"/>
    </row>
    <row r="60" spans="1:11" x14ac:dyDescent="0.25">
      <c r="A60" s="170"/>
      <c r="B60" s="170"/>
      <c r="C60" s="170"/>
      <c r="D60" s="170"/>
      <c r="E60" s="255"/>
      <c r="F60" s="170"/>
      <c r="G60" s="170"/>
      <c r="H60" s="187"/>
      <c r="I60" s="170"/>
      <c r="J60" s="170"/>
      <c r="K60" s="170"/>
    </row>
    <row r="61" spans="1:11" x14ac:dyDescent="0.25">
      <c r="A61" s="170"/>
      <c r="B61" s="170"/>
      <c r="C61" s="170"/>
      <c r="D61" s="170"/>
      <c r="E61" s="255"/>
      <c r="F61" s="170"/>
      <c r="G61" s="170"/>
      <c r="H61" s="191"/>
      <c r="I61" s="170"/>
      <c r="J61" s="170"/>
      <c r="K61" s="170"/>
    </row>
    <row r="62" spans="1:11" x14ac:dyDescent="0.25">
      <c r="A62" s="163"/>
      <c r="B62" s="157"/>
      <c r="C62" s="157"/>
      <c r="D62" s="157"/>
      <c r="E62" s="246"/>
      <c r="F62" s="157"/>
      <c r="G62" s="157"/>
      <c r="H62" s="157"/>
      <c r="I62" s="157"/>
      <c r="J62" s="157"/>
      <c r="K62" s="157"/>
    </row>
    <row r="63" spans="1:11" x14ac:dyDescent="0.25">
      <c r="J63" s="168"/>
      <c r="K63" s="168"/>
    </row>
    <row r="64" spans="1:11" x14ac:dyDescent="0.25">
      <c r="J64" s="168"/>
      <c r="K64" s="168"/>
    </row>
    <row r="65" spans="10:11" x14ac:dyDescent="0.25">
      <c r="J65" s="168"/>
      <c r="K65" s="168"/>
    </row>
    <row r="66" spans="10:11" x14ac:dyDescent="0.25">
      <c r="J66" s="168"/>
      <c r="K66" s="168"/>
    </row>
    <row r="67" spans="10:11" x14ac:dyDescent="0.25">
      <c r="J67" s="168"/>
      <c r="K67" s="168"/>
    </row>
    <row r="68" spans="10:11" x14ac:dyDescent="0.25">
      <c r="J68" s="168"/>
      <c r="K68" s="168"/>
    </row>
    <row r="69" spans="10:11" x14ac:dyDescent="0.25">
      <c r="J69" s="168"/>
      <c r="K69" s="168"/>
    </row>
    <row r="70" spans="10:11" x14ac:dyDescent="0.25">
      <c r="J70" s="168"/>
      <c r="K70" s="168"/>
    </row>
    <row r="71" spans="10:11" x14ac:dyDescent="0.25">
      <c r="J71" s="168"/>
      <c r="K71" s="168"/>
    </row>
    <row r="72" spans="10:11" x14ac:dyDescent="0.25">
      <c r="J72" s="168"/>
      <c r="K72" s="168"/>
    </row>
    <row r="73" spans="10:11" x14ac:dyDescent="0.25">
      <c r="J73" s="168"/>
      <c r="K73" s="168"/>
    </row>
    <row r="74" spans="10:11" x14ac:dyDescent="0.25">
      <c r="J74" s="168"/>
      <c r="K74" s="168"/>
    </row>
    <row r="75" spans="10:11" x14ac:dyDescent="0.25">
      <c r="J75" s="168"/>
      <c r="K75" s="168"/>
    </row>
    <row r="76" spans="10:11" x14ac:dyDescent="0.25">
      <c r="J76" s="168"/>
      <c r="K76" s="168"/>
    </row>
    <row r="77" spans="10:11" x14ac:dyDescent="0.25">
      <c r="J77" s="168"/>
      <c r="K77" s="168"/>
    </row>
    <row r="78" spans="10:11" x14ac:dyDescent="0.25">
      <c r="J78" s="168"/>
      <c r="K78" s="168"/>
    </row>
    <row r="79" spans="10:11" x14ac:dyDescent="0.25">
      <c r="J79" s="168"/>
      <c r="K79" s="168"/>
    </row>
    <row r="80" spans="10:11" x14ac:dyDescent="0.25">
      <c r="J80" s="168"/>
      <c r="K80" s="168"/>
    </row>
    <row r="81" spans="10:11" x14ac:dyDescent="0.25">
      <c r="J81" s="168"/>
      <c r="K81" s="168"/>
    </row>
    <row r="82" spans="10:11" x14ac:dyDescent="0.25">
      <c r="J82" s="5"/>
      <c r="K82" s="20"/>
    </row>
    <row r="83" spans="10:11" x14ac:dyDescent="0.25">
      <c r="J83" s="168"/>
      <c r="K83" s="168"/>
    </row>
    <row r="84" spans="10:11" x14ac:dyDescent="0.25">
      <c r="J84" s="168"/>
      <c r="K84" s="168"/>
    </row>
    <row r="85" spans="10:11" x14ac:dyDescent="0.25">
      <c r="J85" s="168"/>
      <c r="K85" s="168"/>
    </row>
  </sheetData>
  <mergeCells count="7">
    <mergeCell ref="D49:F49"/>
    <mergeCell ref="A18:D18"/>
    <mergeCell ref="A11:I11"/>
    <mergeCell ref="B3:D3"/>
    <mergeCell ref="A8:H8"/>
    <mergeCell ref="A47:F47"/>
    <mergeCell ref="A48:F48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39</vt:i4>
      </vt:variant>
    </vt:vector>
  </HeadingPairs>
  <TitlesOfParts>
    <vt:vector size="39" baseType="lpstr">
      <vt:lpstr>Beskrivning av statistiken</vt:lpstr>
      <vt:lpstr>1907</vt:lpstr>
      <vt:lpstr>1908</vt:lpstr>
      <vt:lpstr>1909</vt:lpstr>
      <vt:lpstr>1910</vt:lpstr>
      <vt:lpstr>1911</vt:lpstr>
      <vt:lpstr>1913</vt:lpstr>
      <vt:lpstr>1916</vt:lpstr>
      <vt:lpstr>1917</vt:lpstr>
      <vt:lpstr>1919</vt:lpstr>
      <vt:lpstr>1922</vt:lpstr>
      <vt:lpstr>1924</vt:lpstr>
      <vt:lpstr>1927</vt:lpstr>
      <vt:lpstr>1929</vt:lpstr>
      <vt:lpstr>1930</vt:lpstr>
      <vt:lpstr>1933</vt:lpstr>
      <vt:lpstr>1936</vt:lpstr>
      <vt:lpstr>1939</vt:lpstr>
      <vt:lpstr>1945</vt:lpstr>
      <vt:lpstr>1948</vt:lpstr>
      <vt:lpstr>1951</vt:lpstr>
      <vt:lpstr>1954</vt:lpstr>
      <vt:lpstr>1958</vt:lpstr>
      <vt:lpstr>1962</vt:lpstr>
      <vt:lpstr>1966</vt:lpstr>
      <vt:lpstr>1970</vt:lpstr>
      <vt:lpstr>1972</vt:lpstr>
      <vt:lpstr>1975</vt:lpstr>
      <vt:lpstr>1979</vt:lpstr>
      <vt:lpstr>1983</vt:lpstr>
      <vt:lpstr>1987</vt:lpstr>
      <vt:lpstr>1991</vt:lpstr>
      <vt:lpstr>1995</vt:lpstr>
      <vt:lpstr>1999</vt:lpstr>
      <vt:lpstr>2003</vt:lpstr>
      <vt:lpstr>2007</vt:lpstr>
      <vt:lpstr>2011</vt:lpstr>
      <vt:lpstr>2015</vt:lpstr>
      <vt:lpstr>2019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2019-04-23T13:52:15Z</cp:lastPrinted>
  <dcterms:created xsi:type="dcterms:W3CDTF">2012-08-24T07:22:20Z</dcterms:created>
  <dcterms:modified xsi:type="dcterms:W3CDTF">2019-04-23T14:33:45Z</dcterms:modified>
</cp:coreProperties>
</file>