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emsidan\Excelfiler\Färdiga filer\Val\"/>
    </mc:Choice>
  </mc:AlternateContent>
  <xr:revisionPtr revIDLastSave="0" documentId="8_{29EE002A-925B-4760-9965-FD73391002FA}" xr6:coauthVersionLast="31" xr6:coauthVersionMax="31" xr10:uidLastSave="{00000000-0000-0000-0000-000000000000}"/>
  <bookViews>
    <workbookView xWindow="240" yWindow="312" windowWidth="15480" windowHeight="11640" xr2:uid="{00000000-000D-0000-FFFF-FFFF00000000}"/>
  </bookViews>
  <sheets>
    <sheet name="Resultat" sheetId="2" r:id="rId1"/>
    <sheet name="Deltagande" sheetId="1" r:id="rId2"/>
  </sheets>
  <calcPr calcId="179017"/>
</workbook>
</file>

<file path=xl/calcChain.xml><?xml version="1.0" encoding="utf-8"?>
<calcChain xmlns="http://schemas.openxmlformats.org/spreadsheetml/2006/main">
  <c r="B9" i="2" l="1"/>
  <c r="L15" i="2"/>
  <c r="B15" i="2"/>
  <c r="I15" i="2" s="1"/>
  <c r="M33" i="1"/>
  <c r="L33" i="1"/>
  <c r="G33" i="1"/>
  <c r="C33" i="1"/>
  <c r="M14" i="1"/>
  <c r="L14" i="1"/>
  <c r="G14" i="1"/>
  <c r="C14" i="1"/>
  <c r="K14" i="1" l="1"/>
  <c r="K33" i="1"/>
  <c r="G15" i="2"/>
  <c r="H15" i="2"/>
  <c r="M30" i="1"/>
  <c r="L30" i="1"/>
  <c r="M28" i="1"/>
  <c r="L28" i="1"/>
  <c r="M27" i="1"/>
  <c r="L27" i="1"/>
  <c r="M26" i="1"/>
  <c r="L26" i="1"/>
  <c r="L25" i="1"/>
  <c r="M25" i="1"/>
  <c r="G30" i="1" l="1"/>
  <c r="C30" i="1"/>
  <c r="G29" i="1"/>
  <c r="G28" i="1"/>
  <c r="C28" i="1"/>
  <c r="G27" i="1"/>
  <c r="C27" i="1"/>
  <c r="G26" i="1"/>
  <c r="C26" i="1"/>
  <c r="G25" i="1"/>
  <c r="C25" i="1"/>
  <c r="L12" i="2" l="1"/>
  <c r="L7" i="2"/>
  <c r="B12" i="2"/>
  <c r="I12" i="2" s="1"/>
  <c r="B11" i="2"/>
  <c r="I11" i="2" s="1"/>
  <c r="B10" i="2"/>
  <c r="I10" i="2" s="1"/>
  <c r="G9" i="2"/>
  <c r="B8" i="2"/>
  <c r="G8" i="2" s="1"/>
  <c r="B7" i="2"/>
  <c r="H7" i="2" s="1"/>
  <c r="K13" i="2"/>
  <c r="E13" i="2"/>
  <c r="D13" i="2"/>
  <c r="C13" i="2"/>
  <c r="I31" i="1"/>
  <c r="H31" i="1"/>
  <c r="E31" i="1"/>
  <c r="D31" i="1"/>
  <c r="C31" i="1"/>
  <c r="M11" i="1"/>
  <c r="L11" i="1"/>
  <c r="M10" i="1"/>
  <c r="L10" i="1"/>
  <c r="M9" i="1"/>
  <c r="L9" i="1"/>
  <c r="M8" i="1"/>
  <c r="L8" i="1"/>
  <c r="M7" i="1"/>
  <c r="L7" i="1"/>
  <c r="M6" i="1"/>
  <c r="L6" i="1"/>
  <c r="D12" i="1"/>
  <c r="E12" i="1"/>
  <c r="H12" i="1"/>
  <c r="L12" i="1" s="1"/>
  <c r="I12" i="1"/>
  <c r="G11" i="1"/>
  <c r="K30" i="1" s="1"/>
  <c r="C11" i="1"/>
  <c r="G10" i="1"/>
  <c r="L11" i="2" s="1"/>
  <c r="C10" i="1"/>
  <c r="G9" i="1"/>
  <c r="K28" i="1" s="1"/>
  <c r="C9" i="1"/>
  <c r="G8" i="1"/>
  <c r="C8" i="1"/>
  <c r="G7" i="1"/>
  <c r="L8" i="2" s="1"/>
  <c r="C7" i="1"/>
  <c r="G6" i="1"/>
  <c r="C6" i="1"/>
  <c r="L10" i="2" l="1"/>
  <c r="K8" i="1"/>
  <c r="K7" i="1"/>
  <c r="K6" i="1"/>
  <c r="K11" i="1"/>
  <c r="H8" i="2"/>
  <c r="K26" i="1"/>
  <c r="I8" i="2"/>
  <c r="M31" i="1"/>
  <c r="K25" i="1"/>
  <c r="L31" i="1"/>
  <c r="L9" i="2"/>
  <c r="K27" i="1"/>
  <c r="G11" i="2"/>
  <c r="H11" i="2"/>
  <c r="H9" i="2"/>
  <c r="G7" i="2"/>
  <c r="I9" i="2"/>
  <c r="H12" i="2"/>
  <c r="G12" i="2"/>
  <c r="I7" i="2"/>
  <c r="G10" i="2"/>
  <c r="H10" i="2"/>
  <c r="B13" i="2"/>
  <c r="I13" i="2" s="1"/>
  <c r="K9" i="1"/>
  <c r="K10" i="1"/>
  <c r="G31" i="1"/>
  <c r="M12" i="1"/>
  <c r="G12" i="1"/>
  <c r="K31" i="1" s="1"/>
  <c r="C12" i="1"/>
  <c r="L13" i="2" l="1"/>
  <c r="H13" i="2"/>
  <c r="G13" i="2"/>
  <c r="K12" i="1"/>
</calcChain>
</file>

<file path=xl/sharedStrings.xml><?xml version="1.0" encoding="utf-8"?>
<sst xmlns="http://schemas.openxmlformats.org/spreadsheetml/2006/main" count="117" uniqueCount="47">
  <si>
    <t>Kommun</t>
  </si>
  <si>
    <t>Brändö</t>
  </si>
  <si>
    <t>Eckerö</t>
  </si>
  <si>
    <t>Hammarland</t>
  </si>
  <si>
    <t>Saltvik</t>
  </si>
  <si>
    <t>Sund</t>
  </si>
  <si>
    <t>Vårdö</t>
  </si>
  <si>
    <t>Ålands statistik- och utredningsbyrå</t>
  </si>
  <si>
    <t>Totalt</t>
  </si>
  <si>
    <t>Rådgivande kommunala folkomröstningar 2018. Röstberättigade och röstande efter kommun</t>
  </si>
  <si>
    <t>Röstberättigade</t>
  </si>
  <si>
    <t>Röstande, antal</t>
  </si>
  <si>
    <t>Röstande, procent</t>
  </si>
  <si>
    <t>Kvinnor</t>
  </si>
  <si>
    <t>Män</t>
  </si>
  <si>
    <t>Källa: ÅSUB Valstatistik</t>
  </si>
  <si>
    <t>Rådgivande kommunala folkomröstningar 2018. Röstande efter kommun, röstningstidpunkt och kön 2018</t>
  </si>
  <si>
    <t>Andel av de röstande som röstade genom brevröstning</t>
  </si>
  <si>
    <t>Brevröstning</t>
  </si>
  <si>
    <t xml:space="preserve">          </t>
  </si>
  <si>
    <t>Godkända röster</t>
  </si>
  <si>
    <t>Ogiltiga röster</t>
  </si>
  <si>
    <t>Antal</t>
  </si>
  <si>
    <t>Andel i procent</t>
  </si>
  <si>
    <t>Procent av</t>
  </si>
  <si>
    <t>avgivna</t>
  </si>
  <si>
    <t>-</t>
  </si>
  <si>
    <t>Rådgivande kommunala folkomröstningar 2018. Resultat efter kommun</t>
  </si>
  <si>
    <t>Frågeställningar som skulle besvaras i folkomröstningarna</t>
  </si>
  <si>
    <t>Skall Brändö kommun fortsätta som självständig kommun refererande till Ålands landskapsregerings förslag september 2017 om sammanslagning med Föglö, Kumlinge, Kökar och Sottunga kommuner?</t>
  </si>
  <si>
    <t>Skall Saltviks kommun fortsätta som självständig kommun?</t>
  </si>
  <si>
    <t xml:space="preserve">Skall Sunds kommun fortsätta som självständig kommun? </t>
  </si>
  <si>
    <t>Skall Vårdö kommun verka för att vara en självständig kommun?</t>
  </si>
  <si>
    <t>Avstår/ Kan ej ta ställning</t>
  </si>
  <si>
    <t xml:space="preserve">Skall Hammarlands kommun fortsätta som en självständig kommun? </t>
  </si>
  <si>
    <t>Alternativ: Ja, Nej, Kan ej ta ställning</t>
  </si>
  <si>
    <t>Alternativ: Ja, Nej, Avstår</t>
  </si>
  <si>
    <t>Omröstningsdagen</t>
  </si>
  <si>
    <t>Ska Eckerö kommun fortsätta vara självständig kommun?</t>
  </si>
  <si>
    <t>28 januari 2018</t>
  </si>
  <si>
    <t>8 april 2018</t>
  </si>
  <si>
    <t>Senast uppdaterad 11.4.2018</t>
  </si>
  <si>
    <t>den 8 april innebar "Ja" att man röstade för en sammanslagning av Sund, Geta och Finström.</t>
  </si>
  <si>
    <r>
      <t xml:space="preserve">Ja </t>
    </r>
    <r>
      <rPr>
        <vertAlign val="superscript"/>
        <sz val="9"/>
        <color theme="1"/>
        <rFont val="Calibri"/>
        <family val="2"/>
        <scheme val="minor"/>
      </rPr>
      <t>1)</t>
    </r>
  </si>
  <si>
    <r>
      <t xml:space="preserve">Nej </t>
    </r>
    <r>
      <rPr>
        <vertAlign val="superscript"/>
        <sz val="9"/>
        <color theme="1"/>
        <rFont val="Calibri"/>
        <family val="2"/>
        <scheme val="minor"/>
      </rPr>
      <t>1)</t>
    </r>
  </si>
  <si>
    <r>
      <rPr>
        <vertAlign val="superscript"/>
        <sz val="8"/>
        <color theme="1"/>
        <rFont val="Calibri"/>
        <family val="2"/>
        <scheme val="minor"/>
      </rPr>
      <t>1)</t>
    </r>
    <r>
      <rPr>
        <sz val="8"/>
        <color theme="1"/>
        <rFont val="Calibri"/>
        <family val="2"/>
        <scheme val="minor"/>
      </rPr>
      <t xml:space="preserve"> I omröstningen den 28 januari innebar "Ja" att man röstade för att kommunen skulle förbli självständig, men i omröstningen </t>
    </r>
  </si>
  <si>
    <t xml:space="preserve">Skall Sunds kommun gå samman med Finström och Geta i enlighet med samgångsavtal?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</si>
</sst>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5" x14ac:knownFonts="1">
    <font>
      <sz val="10"/>
      <name val="Arial"/>
    </font>
    <font>
      <sz val="9"/>
      <name val="Calibri"/>
      <family val="2"/>
    </font>
    <font>
      <b/>
      <sz val="9"/>
      <color indexed="8"/>
      <name val="Calibri"/>
      <family val="2"/>
    </font>
    <font>
      <sz val="8"/>
      <name val="Calibri"/>
      <family val="2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</font>
    <font>
      <sz val="9"/>
      <color indexed="8"/>
      <name val="Calibri"/>
      <family val="2"/>
    </font>
    <font>
      <sz val="8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Border="1"/>
    <xf numFmtId="3" fontId="1" fillId="0" borderId="0" xfId="0" applyNumberFormat="1" applyFont="1" applyBorder="1"/>
    <xf numFmtId="3" fontId="1" fillId="0" borderId="0" xfId="0" applyNumberFormat="1" applyFont="1"/>
    <xf numFmtId="3" fontId="2" fillId="0" borderId="1" xfId="0" applyNumberFormat="1" applyFont="1" applyBorder="1" applyAlignment="1" applyProtection="1">
      <alignment horizontal="left"/>
      <protection locked="0"/>
    </xf>
    <xf numFmtId="0" fontId="3" fillId="0" borderId="0" xfId="0" applyFont="1" applyBorder="1"/>
    <xf numFmtId="3" fontId="2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Fill="1"/>
    <xf numFmtId="0" fontId="6" fillId="0" borderId="2" xfId="0" applyFont="1" applyBorder="1"/>
    <xf numFmtId="0" fontId="6" fillId="0" borderId="0" xfId="0" applyFont="1"/>
    <xf numFmtId="3" fontId="6" fillId="0" borderId="0" xfId="0" applyNumberFormat="1" applyFont="1"/>
    <xf numFmtId="164" fontId="6" fillId="0" borderId="0" xfId="0" applyNumberFormat="1" applyFont="1"/>
    <xf numFmtId="3" fontId="6" fillId="0" borderId="0" xfId="0" applyNumberFormat="1" applyFont="1" applyBorder="1"/>
    <xf numFmtId="164" fontId="6" fillId="0" borderId="0" xfId="0" applyNumberFormat="1" applyFont="1" applyBorder="1"/>
    <xf numFmtId="0" fontId="1" fillId="0" borderId="2" xfId="0" applyFont="1" applyBorder="1"/>
    <xf numFmtId="0" fontId="5" fillId="0" borderId="1" xfId="0" applyFont="1" applyBorder="1"/>
    <xf numFmtId="0" fontId="1" fillId="0" borderId="1" xfId="0" applyFont="1" applyBorder="1"/>
    <xf numFmtId="0" fontId="1" fillId="0" borderId="1" xfId="0" applyFont="1" applyFill="1" applyBorder="1"/>
    <xf numFmtId="0" fontId="6" fillId="0" borderId="2" xfId="0" applyFont="1" applyBorder="1" applyAlignment="1">
      <alignment horizontal="right"/>
    </xf>
    <xf numFmtId="0" fontId="6" fillId="0" borderId="0" xfId="0" applyFont="1" applyBorder="1"/>
    <xf numFmtId="0" fontId="6" fillId="0" borderId="1" xfId="0" applyFont="1" applyBorder="1"/>
    <xf numFmtId="0" fontId="6" fillId="0" borderId="0" xfId="0" applyFont="1" applyAlignment="1">
      <alignment horizontal="right"/>
    </xf>
    <xf numFmtId="0" fontId="6" fillId="0" borderId="0" xfId="0" quotePrefix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6" fillId="0" borderId="0" xfId="0" quotePrefix="1" applyFont="1" applyBorder="1" applyAlignment="1">
      <alignment horizontal="right"/>
    </xf>
    <xf numFmtId="164" fontId="6" fillId="0" borderId="0" xfId="0" applyNumberFormat="1" applyFont="1" applyBorder="1" applyAlignment="1">
      <alignment horizontal="right"/>
    </xf>
    <xf numFmtId="0" fontId="4" fillId="0" borderId="0" xfId="0" applyFont="1"/>
    <xf numFmtId="0" fontId="7" fillId="0" borderId="0" xfId="0" applyFont="1"/>
    <xf numFmtId="0" fontId="7" fillId="0" borderId="0" xfId="0" applyFont="1" applyBorder="1"/>
    <xf numFmtId="0" fontId="8" fillId="0" borderId="0" xfId="0" applyFont="1" applyBorder="1"/>
    <xf numFmtId="0" fontId="8" fillId="0" borderId="0" xfId="0" applyFont="1" applyFill="1"/>
    <xf numFmtId="0" fontId="6" fillId="0" borderId="0" xfId="0" applyFont="1" applyBorder="1" applyAlignment="1"/>
    <xf numFmtId="0" fontId="6" fillId="0" borderId="2" xfId="0" applyFont="1" applyFill="1" applyBorder="1" applyAlignment="1">
      <alignment horizontal="right" wrapText="1"/>
    </xf>
    <xf numFmtId="0" fontId="6" fillId="0" borderId="2" xfId="0" applyFont="1" applyFill="1" applyBorder="1" applyAlignment="1">
      <alignment horizontal="right"/>
    </xf>
    <xf numFmtId="0" fontId="9" fillId="0" borderId="0" xfId="0" applyFont="1" applyAlignment="1">
      <alignment vertical="top"/>
    </xf>
    <xf numFmtId="0" fontId="6" fillId="0" borderId="0" xfId="0" applyFont="1" applyBorder="1" applyAlignment="1">
      <alignment horizontal="right"/>
    </xf>
    <xf numFmtId="164" fontId="6" fillId="0" borderId="0" xfId="0" quotePrefix="1" applyNumberFormat="1" applyFont="1" applyBorder="1" applyAlignment="1">
      <alignment horizontal="right"/>
    </xf>
    <xf numFmtId="0" fontId="6" fillId="0" borderId="2" xfId="0" applyFont="1" applyBorder="1" applyAlignment="1">
      <alignment horizontal="right" vertical="top"/>
    </xf>
    <xf numFmtId="0" fontId="6" fillId="0" borderId="0" xfId="0" applyFont="1" applyBorder="1" applyAlignment="1">
      <alignment vertical="center"/>
    </xf>
    <xf numFmtId="15" fontId="10" fillId="0" borderId="0" xfId="0" quotePrefix="1" applyNumberFormat="1" applyFont="1" applyBorder="1"/>
    <xf numFmtId="3" fontId="2" fillId="0" borderId="0" xfId="0" applyNumberFormat="1" applyFont="1" applyBorder="1" applyAlignment="1" applyProtection="1">
      <alignment horizontal="left"/>
      <protection locked="0"/>
    </xf>
    <xf numFmtId="164" fontId="5" fillId="0" borderId="0" xfId="0" applyNumberFormat="1" applyFont="1" applyBorder="1"/>
    <xf numFmtId="3" fontId="2" fillId="0" borderId="0" xfId="0" quotePrefix="1" applyNumberFormat="1" applyFont="1" applyBorder="1" applyAlignment="1" applyProtection="1">
      <alignment horizontal="left"/>
      <protection locked="0"/>
    </xf>
    <xf numFmtId="0" fontId="9" fillId="0" borderId="0" xfId="0" quotePrefix="1" applyFont="1" applyAlignment="1">
      <alignment vertical="top"/>
    </xf>
    <xf numFmtId="0" fontId="5" fillId="0" borderId="0" xfId="0" applyFont="1" applyBorder="1"/>
    <xf numFmtId="3" fontId="5" fillId="0" borderId="0" xfId="0" applyNumberFormat="1" applyFont="1" applyBorder="1"/>
    <xf numFmtId="0" fontId="6" fillId="0" borderId="0" xfId="0" applyFont="1" applyFill="1" applyBorder="1" applyAlignment="1">
      <alignment horizontal="right" wrapText="1"/>
    </xf>
    <xf numFmtId="0" fontId="6" fillId="0" borderId="0" xfId="0" applyFont="1" applyFill="1" applyBorder="1" applyAlignment="1">
      <alignment horizontal="right"/>
    </xf>
    <xf numFmtId="0" fontId="6" fillId="0" borderId="0" xfId="0" applyFont="1" applyBorder="1" applyAlignment="1">
      <alignment horizontal="right" vertical="top"/>
    </xf>
    <xf numFmtId="0" fontId="9" fillId="0" borderId="0" xfId="0" quotePrefix="1" applyFont="1" applyAlignment="1"/>
    <xf numFmtId="15" fontId="9" fillId="0" borderId="0" xfId="0" quotePrefix="1" applyNumberFormat="1" applyFont="1" applyBorder="1" applyAlignment="1">
      <alignment vertical="center"/>
    </xf>
    <xf numFmtId="15" fontId="9" fillId="0" borderId="0" xfId="0" quotePrefix="1" applyNumberFormat="1" applyFont="1" applyBorder="1" applyAlignment="1"/>
    <xf numFmtId="165" fontId="5" fillId="0" borderId="0" xfId="0" applyNumberFormat="1" applyFont="1" applyBorder="1"/>
    <xf numFmtId="0" fontId="12" fillId="0" borderId="0" xfId="0" applyFont="1" applyBorder="1"/>
    <xf numFmtId="3" fontId="11" fillId="0" borderId="1" xfId="0" applyNumberFormat="1" applyFont="1" applyBorder="1" applyAlignment="1" applyProtection="1">
      <alignment horizontal="left"/>
      <protection locked="0"/>
    </xf>
    <xf numFmtId="3" fontId="11" fillId="0" borderId="1" xfId="0" applyNumberFormat="1" applyFont="1" applyBorder="1" applyAlignment="1" applyProtection="1">
      <alignment horizontal="right"/>
      <protection locked="0"/>
    </xf>
    <xf numFmtId="164" fontId="6" fillId="0" borderId="1" xfId="0" applyNumberFormat="1" applyFont="1" applyBorder="1"/>
    <xf numFmtId="3" fontId="6" fillId="0" borderId="1" xfId="0" applyNumberFormat="1" applyFont="1" applyBorder="1"/>
    <xf numFmtId="0" fontId="4" fillId="0" borderId="0" xfId="0" applyFont="1" applyFill="1" applyBorder="1" applyAlignment="1" applyProtection="1">
      <alignment wrapText="1"/>
      <protection locked="0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/>
    <xf numFmtId="0" fontId="4" fillId="0" borderId="0" xfId="0" applyFont="1" applyFill="1" applyBorder="1" applyAlignment="1" applyProtection="1">
      <alignment horizontal="left" wrapText="1"/>
      <protection locked="0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904BF-3BA1-4165-96A3-4C0D5EA0DE6E}">
  <dimension ref="A1:M37"/>
  <sheetViews>
    <sheetView showGridLines="0" tabSelected="1" workbookViewId="0">
      <selection activeCell="P20" sqref="P20"/>
    </sheetView>
  </sheetViews>
  <sheetFormatPr defaultColWidth="9.109375" defaultRowHeight="13.8" x14ac:dyDescent="0.3"/>
  <cols>
    <col min="1" max="1" width="12.33203125" style="28" customWidth="1"/>
    <col min="2" max="2" width="6.33203125" style="28" customWidth="1"/>
    <col min="3" max="4" width="7" style="28" customWidth="1"/>
    <col min="5" max="5" width="8.6640625" style="28" customWidth="1"/>
    <col min="6" max="6" width="2" style="28" customWidth="1"/>
    <col min="7" max="8" width="7.6640625" style="28" customWidth="1"/>
    <col min="9" max="9" width="9.109375" style="28" customWidth="1"/>
    <col min="10" max="10" width="2" style="28" customWidth="1"/>
    <col min="11" max="11" width="7.5546875" style="28" customWidth="1"/>
    <col min="12" max="16384" width="9.109375" style="28"/>
  </cols>
  <sheetData>
    <row r="1" spans="1:13" x14ac:dyDescent="0.3">
      <c r="A1" s="27" t="s">
        <v>7</v>
      </c>
    </row>
    <row r="2" spans="1:13" ht="28.5" customHeight="1" thickBot="1" x14ac:dyDescent="0.35">
      <c r="A2" s="16" t="s">
        <v>27</v>
      </c>
      <c r="B2" s="21"/>
      <c r="C2" s="21"/>
      <c r="D2" s="21"/>
      <c r="E2" s="21"/>
      <c r="F2" s="21"/>
      <c r="G2" s="21"/>
      <c r="H2" s="21"/>
      <c r="I2" s="21"/>
      <c r="J2" s="21"/>
      <c r="K2" s="21" t="s">
        <v>19</v>
      </c>
      <c r="L2" s="21"/>
    </row>
    <row r="3" spans="1:13" x14ac:dyDescent="0.3">
      <c r="A3" s="10" t="s">
        <v>0</v>
      </c>
      <c r="B3" s="63" t="s">
        <v>20</v>
      </c>
      <c r="C3" s="63"/>
      <c r="D3" s="63"/>
      <c r="E3" s="63"/>
      <c r="F3" s="63"/>
      <c r="G3" s="63"/>
      <c r="H3" s="63"/>
      <c r="I3" s="63"/>
      <c r="J3" s="10"/>
      <c r="K3" s="63" t="s">
        <v>21</v>
      </c>
      <c r="L3" s="63"/>
    </row>
    <row r="4" spans="1:13" x14ac:dyDescent="0.3">
      <c r="A4" s="10"/>
      <c r="B4" s="63" t="s">
        <v>22</v>
      </c>
      <c r="C4" s="63"/>
      <c r="D4" s="63"/>
      <c r="E4" s="63"/>
      <c r="F4" s="10"/>
      <c r="G4" s="64" t="s">
        <v>23</v>
      </c>
      <c r="H4" s="64"/>
      <c r="I4" s="64"/>
      <c r="J4" s="10"/>
      <c r="K4" s="22" t="s">
        <v>22</v>
      </c>
      <c r="L4" s="22" t="s">
        <v>24</v>
      </c>
    </row>
    <row r="5" spans="1:13" ht="36" customHeight="1" x14ac:dyDescent="0.3">
      <c r="A5" s="9"/>
      <c r="B5" s="19" t="s">
        <v>8</v>
      </c>
      <c r="C5" s="19" t="s">
        <v>43</v>
      </c>
      <c r="D5" s="19" t="s">
        <v>44</v>
      </c>
      <c r="E5" s="33" t="s">
        <v>33</v>
      </c>
      <c r="F5" s="34"/>
      <c r="G5" s="19" t="s">
        <v>43</v>
      </c>
      <c r="H5" s="19" t="s">
        <v>44</v>
      </c>
      <c r="I5" s="33" t="s">
        <v>33</v>
      </c>
      <c r="J5" s="9"/>
      <c r="K5" s="9"/>
      <c r="L5" s="38" t="s">
        <v>25</v>
      </c>
    </row>
    <row r="6" spans="1:13" ht="17.25" customHeight="1" x14ac:dyDescent="0.3">
      <c r="A6" s="50" t="s">
        <v>39</v>
      </c>
      <c r="B6" s="36"/>
      <c r="C6" s="36"/>
      <c r="D6" s="36"/>
      <c r="E6" s="47"/>
      <c r="F6" s="48"/>
      <c r="G6" s="48"/>
      <c r="H6" s="48"/>
      <c r="I6" s="47"/>
      <c r="J6" s="20"/>
      <c r="K6" s="20"/>
      <c r="L6" s="49"/>
    </row>
    <row r="7" spans="1:13" ht="12" customHeight="1" x14ac:dyDescent="0.3">
      <c r="A7" s="10" t="s">
        <v>1</v>
      </c>
      <c r="B7" s="11">
        <f>SUM(C7:E7)</f>
        <v>233</v>
      </c>
      <c r="C7" s="11">
        <v>210</v>
      </c>
      <c r="D7" s="11">
        <v>21</v>
      </c>
      <c r="E7" s="11">
        <v>2</v>
      </c>
      <c r="F7" s="10"/>
      <c r="G7" s="12">
        <f>C7/$B7*100</f>
        <v>90.128755364806864</v>
      </c>
      <c r="H7" s="12">
        <f t="shared" ref="H7:I7" si="0">D7/$B7*100</f>
        <v>9.0128755364806867</v>
      </c>
      <c r="I7" s="12">
        <f t="shared" si="0"/>
        <v>0.85836909871244638</v>
      </c>
      <c r="J7" s="10"/>
      <c r="K7" s="23" t="s">
        <v>26</v>
      </c>
      <c r="L7" s="24" t="str">
        <f>IF(K7="-","-",K7/Deltagande!G6*100)</f>
        <v>-</v>
      </c>
    </row>
    <row r="8" spans="1:13" ht="12" customHeight="1" x14ac:dyDescent="0.3">
      <c r="A8" s="10" t="s">
        <v>2</v>
      </c>
      <c r="B8" s="11">
        <f t="shared" ref="B8:B12" si="1">SUM(C8:E8)</f>
        <v>453</v>
      </c>
      <c r="C8" s="11">
        <v>275</v>
      </c>
      <c r="D8" s="11">
        <v>132</v>
      </c>
      <c r="E8" s="11">
        <v>46</v>
      </c>
      <c r="F8" s="10"/>
      <c r="G8" s="12">
        <f t="shared" ref="G8:G13" si="2">C8/$B8*100</f>
        <v>60.706401766004412</v>
      </c>
      <c r="H8" s="12">
        <f t="shared" ref="H8:H13" si="3">D8/$B8*100</f>
        <v>29.139072847682119</v>
      </c>
      <c r="I8" s="12">
        <f t="shared" ref="I8:I13" si="4">E8/$B8*100</f>
        <v>10.154525386313466</v>
      </c>
      <c r="J8" s="10"/>
      <c r="K8" s="10">
        <v>7</v>
      </c>
      <c r="L8" s="12">
        <f>IF(K8="-","-",K8/Deltagande!G7*100)</f>
        <v>1.5217391304347827</v>
      </c>
    </row>
    <row r="9" spans="1:13" ht="12" customHeight="1" x14ac:dyDescent="0.3">
      <c r="A9" s="10" t="s">
        <v>3</v>
      </c>
      <c r="B9" s="11">
        <f t="shared" si="1"/>
        <v>628</v>
      </c>
      <c r="C9" s="11">
        <v>371</v>
      </c>
      <c r="D9" s="11">
        <v>193</v>
      </c>
      <c r="E9" s="11">
        <v>64</v>
      </c>
      <c r="F9" s="10"/>
      <c r="G9" s="12">
        <f t="shared" si="2"/>
        <v>59.076433121019114</v>
      </c>
      <c r="H9" s="12">
        <f t="shared" si="3"/>
        <v>30.732484076433121</v>
      </c>
      <c r="I9" s="12">
        <f t="shared" si="4"/>
        <v>10.191082802547772</v>
      </c>
      <c r="J9" s="10"/>
      <c r="K9" s="10">
        <v>1</v>
      </c>
      <c r="L9" s="12">
        <f>IF(K9="-","-",K9/Deltagande!G8*100)</f>
        <v>0.1589825119236884</v>
      </c>
    </row>
    <row r="10" spans="1:13" ht="17.25" customHeight="1" x14ac:dyDescent="0.3">
      <c r="A10" s="10" t="s">
        <v>4</v>
      </c>
      <c r="B10" s="11">
        <f t="shared" si="1"/>
        <v>808</v>
      </c>
      <c r="C10" s="11">
        <v>560</v>
      </c>
      <c r="D10" s="11">
        <v>182</v>
      </c>
      <c r="E10" s="11">
        <v>66</v>
      </c>
      <c r="F10" s="10"/>
      <c r="G10" s="12">
        <f t="shared" si="2"/>
        <v>69.306930693069305</v>
      </c>
      <c r="H10" s="12">
        <f t="shared" si="3"/>
        <v>22.524752475247524</v>
      </c>
      <c r="I10" s="12">
        <f t="shared" si="4"/>
        <v>8.1683168316831694</v>
      </c>
      <c r="J10" s="10"/>
      <c r="K10" s="10">
        <v>3</v>
      </c>
      <c r="L10" s="12">
        <f>IF(K10="-","-",K10/Deltagande!G9*100)</f>
        <v>0.36991368680641185</v>
      </c>
    </row>
    <row r="11" spans="1:13" ht="12" customHeight="1" x14ac:dyDescent="0.3">
      <c r="A11" s="20" t="s">
        <v>5</v>
      </c>
      <c r="B11" s="13">
        <f t="shared" si="1"/>
        <v>400</v>
      </c>
      <c r="C11" s="13">
        <v>182</v>
      </c>
      <c r="D11" s="13">
        <v>186</v>
      </c>
      <c r="E11" s="13">
        <v>32</v>
      </c>
      <c r="F11" s="20"/>
      <c r="G11" s="14">
        <f t="shared" si="2"/>
        <v>45.5</v>
      </c>
      <c r="H11" s="14">
        <f t="shared" si="3"/>
        <v>46.5</v>
      </c>
      <c r="I11" s="14">
        <f t="shared" si="4"/>
        <v>8</v>
      </c>
      <c r="J11" s="20"/>
      <c r="K11" s="20">
        <v>2</v>
      </c>
      <c r="L11" s="14">
        <f>IF(K11="-","-",K11/Deltagande!G10*100)</f>
        <v>0.49751243781094528</v>
      </c>
      <c r="M11" s="29"/>
    </row>
    <row r="12" spans="1:13" ht="12" customHeight="1" x14ac:dyDescent="0.3">
      <c r="A12" s="20" t="s">
        <v>6</v>
      </c>
      <c r="B12" s="13">
        <f t="shared" si="1"/>
        <v>202</v>
      </c>
      <c r="C12" s="13">
        <v>167</v>
      </c>
      <c r="D12" s="13">
        <v>25</v>
      </c>
      <c r="E12" s="13">
        <v>10</v>
      </c>
      <c r="F12" s="20"/>
      <c r="G12" s="14">
        <f t="shared" si="2"/>
        <v>82.67326732673267</v>
      </c>
      <c r="H12" s="14">
        <f t="shared" si="3"/>
        <v>12.376237623762377</v>
      </c>
      <c r="I12" s="14">
        <f t="shared" si="4"/>
        <v>4.9504950495049505</v>
      </c>
      <c r="J12" s="20"/>
      <c r="K12" s="25" t="s">
        <v>26</v>
      </c>
      <c r="L12" s="26" t="str">
        <f>IF(K12="-","-",K12/Deltagande!G11*100)</f>
        <v>-</v>
      </c>
      <c r="M12" s="29"/>
    </row>
    <row r="13" spans="1:13" ht="17.25" customHeight="1" x14ac:dyDescent="0.3">
      <c r="A13" s="45" t="s">
        <v>8</v>
      </c>
      <c r="B13" s="46">
        <f>SUM(B7:B12)</f>
        <v>2724</v>
      </c>
      <c r="C13" s="46">
        <f>SUM(C7:C12)</f>
        <v>1765</v>
      </c>
      <c r="D13" s="46">
        <f>SUM(D7:D12)</f>
        <v>739</v>
      </c>
      <c r="E13" s="46">
        <f>SUM(E7:E12)</f>
        <v>220</v>
      </c>
      <c r="F13" s="45"/>
      <c r="G13" s="42">
        <f t="shared" si="2"/>
        <v>64.794419970631424</v>
      </c>
      <c r="H13" s="42">
        <f t="shared" si="3"/>
        <v>27.129221732745961</v>
      </c>
      <c r="I13" s="42">
        <f t="shared" si="4"/>
        <v>8.0763582966226135</v>
      </c>
      <c r="J13" s="45"/>
      <c r="K13" s="45">
        <f>SUM(K7:K12)</f>
        <v>13</v>
      </c>
      <c r="L13" s="42">
        <f>IF(K13="-","-",K13/Deltagande!G12*100)</f>
        <v>0.47497259773474604</v>
      </c>
    </row>
    <row r="14" spans="1:13" ht="17.25" customHeight="1" x14ac:dyDescent="0.3">
      <c r="A14" s="52" t="s">
        <v>40</v>
      </c>
      <c r="B14" s="46"/>
      <c r="C14" s="46"/>
      <c r="D14" s="46"/>
      <c r="E14" s="46"/>
      <c r="F14" s="45"/>
      <c r="G14" s="42"/>
      <c r="H14" s="42"/>
      <c r="I14" s="42"/>
      <c r="J14" s="45"/>
      <c r="K14" s="45"/>
      <c r="L14" s="42"/>
    </row>
    <row r="15" spans="1:13" ht="12" customHeight="1" thickBot="1" x14ac:dyDescent="0.35">
      <c r="A15" s="21" t="s">
        <v>5</v>
      </c>
      <c r="B15" s="58">
        <f t="shared" ref="B15" si="5">SUM(C15:E15)</f>
        <v>395</v>
      </c>
      <c r="C15" s="58">
        <v>123</v>
      </c>
      <c r="D15" s="58">
        <v>260</v>
      </c>
      <c r="E15" s="58">
        <v>12</v>
      </c>
      <c r="F15" s="21"/>
      <c r="G15" s="57">
        <f>C15/$B15*100</f>
        <v>31.139240506329113</v>
      </c>
      <c r="H15" s="57">
        <f t="shared" ref="H15" si="6">D15/$B15*100</f>
        <v>65.822784810126578</v>
      </c>
      <c r="I15" s="57">
        <f t="shared" ref="I15" si="7">E15/$B15*100</f>
        <v>3.0379746835443036</v>
      </c>
      <c r="J15" s="21"/>
      <c r="K15" s="21">
        <v>2</v>
      </c>
      <c r="L15" s="57">
        <f>IF(K15="-","-",K15/Deltagande!G14*100)</f>
        <v>0.50377833753148615</v>
      </c>
    </row>
    <row r="16" spans="1:13" ht="12" customHeight="1" x14ac:dyDescent="0.3">
      <c r="A16" s="54" t="s">
        <v>45</v>
      </c>
      <c r="B16" s="46"/>
      <c r="C16" s="46"/>
      <c r="D16" s="46"/>
      <c r="E16" s="46"/>
      <c r="F16" s="46"/>
      <c r="G16" s="53"/>
      <c r="H16" s="53"/>
      <c r="I16" s="53"/>
      <c r="J16" s="46"/>
      <c r="K16" s="46"/>
      <c r="L16" s="53"/>
    </row>
    <row r="17" spans="1:12" ht="12" customHeight="1" x14ac:dyDescent="0.3">
      <c r="A17" s="54" t="s">
        <v>42</v>
      </c>
      <c r="B17" s="46"/>
      <c r="C17" s="46"/>
      <c r="D17" s="46"/>
      <c r="E17" s="46"/>
      <c r="F17" s="46"/>
      <c r="G17" s="53"/>
      <c r="H17" s="53"/>
      <c r="I17" s="53"/>
      <c r="J17" s="46"/>
      <c r="K17" s="46"/>
      <c r="L17" s="53"/>
    </row>
    <row r="18" spans="1:12" ht="12" customHeight="1" x14ac:dyDescent="0.3">
      <c r="A18" s="30" t="s">
        <v>15</v>
      </c>
    </row>
    <row r="19" spans="1:12" x14ac:dyDescent="0.3">
      <c r="A19" s="31" t="s">
        <v>41</v>
      </c>
    </row>
    <row r="21" spans="1:12" ht="17.25" customHeight="1" x14ac:dyDescent="0.3">
      <c r="A21" s="35" t="s">
        <v>28</v>
      </c>
    </row>
    <row r="22" spans="1:12" ht="17.25" customHeight="1" x14ac:dyDescent="0.3">
      <c r="A22" s="44" t="s">
        <v>39</v>
      </c>
    </row>
    <row r="23" spans="1:12" ht="33.75" customHeight="1" x14ac:dyDescent="0.3">
      <c r="A23" s="39" t="s">
        <v>1</v>
      </c>
      <c r="B23" s="59" t="s">
        <v>29</v>
      </c>
      <c r="C23" s="61"/>
      <c r="D23" s="61"/>
      <c r="E23" s="61"/>
      <c r="F23" s="61"/>
      <c r="G23" s="61"/>
      <c r="H23" s="61"/>
      <c r="I23" s="61"/>
      <c r="J23" s="61"/>
      <c r="K23" s="61"/>
      <c r="L23" s="61"/>
    </row>
    <row r="24" spans="1:12" ht="12" customHeight="1" x14ac:dyDescent="0.3">
      <c r="A24" s="39"/>
      <c r="B24" s="62" t="s">
        <v>35</v>
      </c>
      <c r="C24" s="62"/>
      <c r="D24" s="62"/>
      <c r="E24" s="62"/>
      <c r="F24" s="62"/>
      <c r="G24" s="62"/>
      <c r="H24" s="62"/>
      <c r="I24" s="62"/>
      <c r="J24" s="62"/>
      <c r="K24" s="62"/>
      <c r="L24" s="62"/>
    </row>
    <row r="25" spans="1:12" ht="17.25" customHeight="1" x14ac:dyDescent="0.3">
      <c r="A25" s="32" t="s">
        <v>2</v>
      </c>
      <c r="B25" s="59" t="s">
        <v>38</v>
      </c>
      <c r="C25" s="60"/>
      <c r="D25" s="60"/>
      <c r="E25" s="60"/>
      <c r="F25" s="60"/>
      <c r="G25" s="60"/>
      <c r="H25" s="61"/>
      <c r="I25" s="61"/>
      <c r="J25" s="61"/>
      <c r="K25" s="61"/>
      <c r="L25" s="61"/>
    </row>
    <row r="26" spans="1:12" ht="12" customHeight="1" x14ac:dyDescent="0.3">
      <c r="A26" s="32"/>
      <c r="B26" s="62" t="s">
        <v>36</v>
      </c>
      <c r="C26" s="62"/>
      <c r="D26" s="62"/>
      <c r="E26" s="62"/>
      <c r="F26" s="62"/>
      <c r="G26" s="62"/>
      <c r="H26" s="62"/>
      <c r="I26" s="62"/>
      <c r="J26" s="62"/>
      <c r="K26" s="62"/>
      <c r="L26" s="62"/>
    </row>
    <row r="27" spans="1:12" ht="17.25" customHeight="1" x14ac:dyDescent="0.3">
      <c r="A27" s="32" t="s">
        <v>3</v>
      </c>
      <c r="B27" s="59" t="s">
        <v>34</v>
      </c>
      <c r="C27" s="60"/>
      <c r="D27" s="60"/>
      <c r="E27" s="60"/>
      <c r="F27" s="60"/>
      <c r="G27" s="60"/>
      <c r="H27" s="61"/>
      <c r="I27" s="61"/>
      <c r="J27" s="61"/>
      <c r="K27" s="61"/>
      <c r="L27" s="61"/>
    </row>
    <row r="28" spans="1:12" ht="12" customHeight="1" x14ac:dyDescent="0.3">
      <c r="A28" s="32"/>
      <c r="B28" s="62" t="s">
        <v>35</v>
      </c>
      <c r="C28" s="62"/>
      <c r="D28" s="62"/>
      <c r="E28" s="62"/>
      <c r="F28" s="62"/>
      <c r="G28" s="62"/>
      <c r="H28" s="62"/>
      <c r="I28" s="62"/>
      <c r="J28" s="62"/>
      <c r="K28" s="62"/>
      <c r="L28" s="62"/>
    </row>
    <row r="29" spans="1:12" ht="17.25" customHeight="1" x14ac:dyDescent="0.3">
      <c r="A29" s="32" t="s">
        <v>4</v>
      </c>
      <c r="B29" s="59" t="s">
        <v>30</v>
      </c>
      <c r="C29" s="60"/>
      <c r="D29" s="60"/>
      <c r="E29" s="60"/>
      <c r="F29" s="60"/>
      <c r="G29" s="60"/>
      <c r="H29" s="61"/>
      <c r="I29" s="61"/>
      <c r="J29" s="61"/>
      <c r="K29" s="61"/>
      <c r="L29" s="61"/>
    </row>
    <row r="30" spans="1:12" ht="12" customHeight="1" x14ac:dyDescent="0.3">
      <c r="A30" s="32"/>
      <c r="B30" s="62" t="s">
        <v>35</v>
      </c>
      <c r="C30" s="62"/>
      <c r="D30" s="62"/>
      <c r="E30" s="62"/>
      <c r="F30" s="62"/>
      <c r="G30" s="62"/>
      <c r="H30" s="62"/>
      <c r="I30" s="62"/>
      <c r="J30" s="62"/>
      <c r="K30" s="62"/>
      <c r="L30" s="62"/>
    </row>
    <row r="31" spans="1:12" ht="17.25" customHeight="1" x14ac:dyDescent="0.3">
      <c r="A31" s="32" t="s">
        <v>5</v>
      </c>
      <c r="B31" s="59" t="s">
        <v>31</v>
      </c>
      <c r="C31" s="60"/>
      <c r="D31" s="60"/>
      <c r="E31" s="60"/>
      <c r="F31" s="60"/>
      <c r="G31" s="60"/>
      <c r="H31" s="61"/>
      <c r="I31" s="61"/>
      <c r="J31" s="61"/>
      <c r="K31" s="61"/>
      <c r="L31" s="61"/>
    </row>
    <row r="32" spans="1:12" ht="12" customHeight="1" x14ac:dyDescent="0.3">
      <c r="A32" s="32"/>
      <c r="B32" s="62" t="s">
        <v>35</v>
      </c>
      <c r="C32" s="62"/>
      <c r="D32" s="62"/>
      <c r="E32" s="62"/>
      <c r="F32" s="62"/>
      <c r="G32" s="62"/>
      <c r="H32" s="62"/>
      <c r="I32" s="62"/>
      <c r="J32" s="62"/>
      <c r="K32" s="62"/>
      <c r="L32" s="62"/>
    </row>
    <row r="33" spans="1:12" ht="17.25" customHeight="1" x14ac:dyDescent="0.3">
      <c r="A33" s="32" t="s">
        <v>6</v>
      </c>
      <c r="B33" s="59" t="s">
        <v>32</v>
      </c>
      <c r="C33" s="60"/>
      <c r="D33" s="60"/>
      <c r="E33" s="60"/>
      <c r="F33" s="60"/>
      <c r="G33" s="60"/>
      <c r="H33" s="61"/>
      <c r="I33" s="61"/>
      <c r="J33" s="61"/>
      <c r="K33" s="61"/>
      <c r="L33" s="61"/>
    </row>
    <row r="34" spans="1:12" ht="12" customHeight="1" x14ac:dyDescent="0.3">
      <c r="A34" s="29"/>
      <c r="B34" s="62" t="s">
        <v>36</v>
      </c>
      <c r="C34" s="62"/>
      <c r="D34" s="62"/>
      <c r="E34" s="62"/>
      <c r="F34" s="62"/>
      <c r="G34" s="62"/>
      <c r="H34" s="62"/>
      <c r="I34" s="62"/>
      <c r="J34" s="62"/>
      <c r="K34" s="62"/>
      <c r="L34" s="62"/>
    </row>
    <row r="35" spans="1:12" ht="17.25" customHeight="1" x14ac:dyDescent="0.3">
      <c r="A35" s="51" t="s">
        <v>40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</row>
    <row r="36" spans="1:12" x14ac:dyDescent="0.3">
      <c r="A36" s="32" t="s">
        <v>5</v>
      </c>
      <c r="B36" s="59" t="s">
        <v>46</v>
      </c>
      <c r="C36" s="60"/>
      <c r="D36" s="60"/>
      <c r="E36" s="60"/>
      <c r="F36" s="60"/>
      <c r="G36" s="60"/>
      <c r="H36" s="61"/>
      <c r="I36" s="61"/>
      <c r="J36" s="61"/>
      <c r="K36" s="61"/>
      <c r="L36" s="61"/>
    </row>
    <row r="37" spans="1:12" x14ac:dyDescent="0.3">
      <c r="A37" s="32"/>
      <c r="B37" s="62" t="s">
        <v>35</v>
      </c>
      <c r="C37" s="62"/>
      <c r="D37" s="62"/>
      <c r="E37" s="62"/>
      <c r="F37" s="62"/>
      <c r="G37" s="62"/>
      <c r="H37" s="62"/>
      <c r="I37" s="62"/>
      <c r="J37" s="62"/>
      <c r="K37" s="62"/>
      <c r="L37" s="62"/>
    </row>
  </sheetData>
  <mergeCells count="18">
    <mergeCell ref="B3:I3"/>
    <mergeCell ref="K3:L3"/>
    <mergeCell ref="B4:E4"/>
    <mergeCell ref="G4:I4"/>
    <mergeCell ref="B23:L23"/>
    <mergeCell ref="B36:L36"/>
    <mergeCell ref="B37:L37"/>
    <mergeCell ref="B24:L24"/>
    <mergeCell ref="B34:L34"/>
    <mergeCell ref="B32:L32"/>
    <mergeCell ref="B30:L30"/>
    <mergeCell ref="B28:L28"/>
    <mergeCell ref="B26:L26"/>
    <mergeCell ref="B25:L25"/>
    <mergeCell ref="B27:L27"/>
    <mergeCell ref="B29:L29"/>
    <mergeCell ref="B31:L31"/>
    <mergeCell ref="B33:L33"/>
  </mergeCells>
  <pageMargins left="0.59055118110236227" right="0.19685039370078741" top="0.39370078740157483" bottom="0.39370078740157483" header="0.51181102362204722" footer="0.51181102362204722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"/>
  <sheetViews>
    <sheetView showGridLines="0" workbookViewId="0">
      <selection activeCell="E38" sqref="E38"/>
    </sheetView>
  </sheetViews>
  <sheetFormatPr defaultColWidth="9.109375" defaultRowHeight="12" x14ac:dyDescent="0.25"/>
  <cols>
    <col min="1" max="1" width="11.6640625" style="1" customWidth="1"/>
    <col min="2" max="2" width="2" style="1" customWidth="1"/>
    <col min="3" max="5" width="6.33203125" style="1" customWidth="1"/>
    <col min="6" max="6" width="2.44140625" style="1" customWidth="1"/>
    <col min="7" max="9" width="6.33203125" style="1" customWidth="1"/>
    <col min="10" max="10" width="2.88671875" style="1" customWidth="1"/>
    <col min="11" max="11" width="9.33203125" style="1" customWidth="1"/>
    <col min="12" max="12" width="8.6640625" style="1" customWidth="1"/>
    <col min="13" max="13" width="7.6640625" style="1" customWidth="1"/>
    <col min="14" max="16384" width="9.109375" style="1"/>
  </cols>
  <sheetData>
    <row r="1" spans="1:13" x14ac:dyDescent="0.25">
      <c r="A1" s="1" t="s">
        <v>7</v>
      </c>
    </row>
    <row r="2" spans="1:13" ht="28.5" customHeight="1" thickBot="1" x14ac:dyDescent="0.3">
      <c r="A2" s="16" t="s">
        <v>9</v>
      </c>
      <c r="B2" s="16"/>
      <c r="C2" s="17"/>
      <c r="D2" s="17"/>
      <c r="E2" s="17"/>
      <c r="F2" s="17"/>
      <c r="G2" s="17"/>
      <c r="H2" s="17"/>
      <c r="I2" s="18"/>
      <c r="J2" s="18"/>
      <c r="K2" s="18"/>
      <c r="L2" s="18"/>
      <c r="M2" s="18"/>
    </row>
    <row r="3" spans="1:13" ht="12" customHeight="1" x14ac:dyDescent="0.25">
      <c r="A3" s="2" t="s">
        <v>0</v>
      </c>
      <c r="B3" s="2"/>
      <c r="C3" s="67" t="s">
        <v>10</v>
      </c>
      <c r="D3" s="67"/>
      <c r="E3" s="67"/>
      <c r="F3" s="10"/>
      <c r="G3" s="67" t="s">
        <v>11</v>
      </c>
      <c r="H3" s="67"/>
      <c r="I3" s="67"/>
      <c r="J3" s="10"/>
      <c r="K3" s="67" t="s">
        <v>12</v>
      </c>
      <c r="L3" s="67"/>
      <c r="M3" s="67"/>
    </row>
    <row r="4" spans="1:13" ht="12" customHeight="1" x14ac:dyDescent="0.25">
      <c r="A4" s="15"/>
      <c r="B4" s="15"/>
      <c r="C4" s="19" t="s">
        <v>8</v>
      </c>
      <c r="D4" s="19" t="s">
        <v>13</v>
      </c>
      <c r="E4" s="19" t="s">
        <v>14</v>
      </c>
      <c r="F4" s="19"/>
      <c r="G4" s="19" t="s">
        <v>8</v>
      </c>
      <c r="H4" s="19" t="s">
        <v>13</v>
      </c>
      <c r="I4" s="19" t="s">
        <v>14</v>
      </c>
      <c r="J4" s="19"/>
      <c r="K4" s="19" t="s">
        <v>8</v>
      </c>
      <c r="L4" s="19" t="s">
        <v>13</v>
      </c>
      <c r="M4" s="19" t="s">
        <v>14</v>
      </c>
    </row>
    <row r="5" spans="1:13" ht="17.25" customHeight="1" x14ac:dyDescent="0.25">
      <c r="A5" s="40" t="s">
        <v>39</v>
      </c>
      <c r="B5" s="2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1:13" ht="12" customHeight="1" x14ac:dyDescent="0.25">
      <c r="A6" s="2" t="s">
        <v>1</v>
      </c>
      <c r="B6" s="2"/>
      <c r="C6" s="11">
        <f>SUM(D6:E6)</f>
        <v>391</v>
      </c>
      <c r="D6" s="11">
        <v>177</v>
      </c>
      <c r="E6" s="11">
        <v>214</v>
      </c>
      <c r="F6" s="11"/>
      <c r="G6" s="11">
        <f>SUM(H6:I6)</f>
        <v>233</v>
      </c>
      <c r="H6" s="11">
        <v>121</v>
      </c>
      <c r="I6" s="11">
        <v>112</v>
      </c>
      <c r="J6" s="3"/>
      <c r="K6" s="12">
        <f t="shared" ref="K6:M11" si="0">G6/C6*100</f>
        <v>59.590792838874684</v>
      </c>
      <c r="L6" s="12">
        <f t="shared" si="0"/>
        <v>68.361581920903959</v>
      </c>
      <c r="M6" s="12">
        <f t="shared" si="0"/>
        <v>52.336448598130836</v>
      </c>
    </row>
    <row r="7" spans="1:13" ht="12" customHeight="1" x14ac:dyDescent="0.25">
      <c r="A7" s="2" t="s">
        <v>2</v>
      </c>
      <c r="B7" s="2"/>
      <c r="C7" s="11">
        <f t="shared" ref="C7:C11" si="1">SUM(D7:E7)</f>
        <v>772</v>
      </c>
      <c r="D7" s="11">
        <v>375</v>
      </c>
      <c r="E7" s="11">
        <v>397</v>
      </c>
      <c r="F7" s="11"/>
      <c r="G7" s="11">
        <f t="shared" ref="G7:G11" si="2">SUM(H7:I7)</f>
        <v>460</v>
      </c>
      <c r="H7" s="11">
        <v>229</v>
      </c>
      <c r="I7" s="11">
        <v>231</v>
      </c>
      <c r="J7" s="3"/>
      <c r="K7" s="12">
        <f t="shared" si="0"/>
        <v>59.585492227979273</v>
      </c>
      <c r="L7" s="12">
        <f t="shared" si="0"/>
        <v>61.06666666666667</v>
      </c>
      <c r="M7" s="12">
        <f t="shared" si="0"/>
        <v>58.186397984886653</v>
      </c>
    </row>
    <row r="8" spans="1:13" ht="12" customHeight="1" x14ac:dyDescent="0.25">
      <c r="A8" s="2" t="s">
        <v>3</v>
      </c>
      <c r="B8" s="2"/>
      <c r="C8" s="11">
        <f t="shared" si="1"/>
        <v>1204</v>
      </c>
      <c r="D8" s="11">
        <v>584</v>
      </c>
      <c r="E8" s="11">
        <v>620</v>
      </c>
      <c r="F8" s="11"/>
      <c r="G8" s="11">
        <f t="shared" si="2"/>
        <v>629</v>
      </c>
      <c r="H8" s="11">
        <v>306</v>
      </c>
      <c r="I8" s="11">
        <v>323</v>
      </c>
      <c r="J8" s="3"/>
      <c r="K8" s="12">
        <f t="shared" si="0"/>
        <v>52.242524916943523</v>
      </c>
      <c r="L8" s="12">
        <f t="shared" si="0"/>
        <v>52.397260273972599</v>
      </c>
      <c r="M8" s="12">
        <f t="shared" si="0"/>
        <v>52.096774193548391</v>
      </c>
    </row>
    <row r="9" spans="1:13" ht="17.25" customHeight="1" x14ac:dyDescent="0.25">
      <c r="A9" s="2" t="s">
        <v>4</v>
      </c>
      <c r="B9" s="2"/>
      <c r="C9" s="11">
        <f t="shared" si="1"/>
        <v>1459</v>
      </c>
      <c r="D9" s="11">
        <v>715</v>
      </c>
      <c r="E9" s="11">
        <v>744</v>
      </c>
      <c r="F9" s="11"/>
      <c r="G9" s="11">
        <f t="shared" si="2"/>
        <v>811</v>
      </c>
      <c r="H9" s="11">
        <v>408</v>
      </c>
      <c r="I9" s="11">
        <v>403</v>
      </c>
      <c r="J9" s="3"/>
      <c r="K9" s="12">
        <f t="shared" si="0"/>
        <v>55.586017820424949</v>
      </c>
      <c r="L9" s="12">
        <f t="shared" si="0"/>
        <v>57.06293706293706</v>
      </c>
      <c r="M9" s="12">
        <f t="shared" si="0"/>
        <v>54.166666666666664</v>
      </c>
    </row>
    <row r="10" spans="1:13" ht="12" customHeight="1" x14ac:dyDescent="0.25">
      <c r="A10" s="2" t="s">
        <v>5</v>
      </c>
      <c r="B10" s="2"/>
      <c r="C10" s="11">
        <f t="shared" si="1"/>
        <v>823</v>
      </c>
      <c r="D10" s="11">
        <v>399</v>
      </c>
      <c r="E10" s="11">
        <v>424</v>
      </c>
      <c r="F10" s="11"/>
      <c r="G10" s="11">
        <f t="shared" si="2"/>
        <v>402</v>
      </c>
      <c r="H10" s="11">
        <v>195</v>
      </c>
      <c r="I10" s="11">
        <v>207</v>
      </c>
      <c r="J10" s="3"/>
      <c r="K10" s="12">
        <f t="shared" si="0"/>
        <v>48.845686512758199</v>
      </c>
      <c r="L10" s="12">
        <f t="shared" si="0"/>
        <v>48.872180451127818</v>
      </c>
      <c r="M10" s="12">
        <f t="shared" si="0"/>
        <v>48.820754716981128</v>
      </c>
    </row>
    <row r="11" spans="1:13" ht="12" customHeight="1" x14ac:dyDescent="0.25">
      <c r="A11" s="2" t="s">
        <v>6</v>
      </c>
      <c r="B11" s="2"/>
      <c r="C11" s="13">
        <f t="shared" si="1"/>
        <v>353</v>
      </c>
      <c r="D11" s="13">
        <v>169</v>
      </c>
      <c r="E11" s="13">
        <v>184</v>
      </c>
      <c r="F11" s="13"/>
      <c r="G11" s="13">
        <f t="shared" si="2"/>
        <v>202</v>
      </c>
      <c r="H11" s="13">
        <v>95</v>
      </c>
      <c r="I11" s="13">
        <v>107</v>
      </c>
      <c r="J11" s="3"/>
      <c r="K11" s="14">
        <f t="shared" si="0"/>
        <v>57.223796033994333</v>
      </c>
      <c r="L11" s="14">
        <f t="shared" si="0"/>
        <v>56.213017751479285</v>
      </c>
      <c r="M11" s="14">
        <f t="shared" si="0"/>
        <v>58.152173913043484</v>
      </c>
    </row>
    <row r="12" spans="1:13" ht="17.25" customHeight="1" x14ac:dyDescent="0.25">
      <c r="A12" s="41" t="s">
        <v>8</v>
      </c>
      <c r="B12" s="41"/>
      <c r="C12" s="7">
        <f>SUM(C6:C11)</f>
        <v>5002</v>
      </c>
      <c r="D12" s="7">
        <f t="shared" ref="D12:I12" si="3">SUM(D6:D11)</f>
        <v>2419</v>
      </c>
      <c r="E12" s="7">
        <f t="shared" si="3"/>
        <v>2583</v>
      </c>
      <c r="F12" s="7"/>
      <c r="G12" s="7">
        <f t="shared" si="3"/>
        <v>2737</v>
      </c>
      <c r="H12" s="7">
        <f t="shared" si="3"/>
        <v>1354</v>
      </c>
      <c r="I12" s="7">
        <f t="shared" si="3"/>
        <v>1383</v>
      </c>
      <c r="J12" s="7"/>
      <c r="K12" s="42">
        <f t="shared" ref="K12" si="4">G12/C12*100</f>
        <v>54.718112754898044</v>
      </c>
      <c r="L12" s="42">
        <f t="shared" ref="L12" si="5">H12/D12*100</f>
        <v>55.973542786275324</v>
      </c>
      <c r="M12" s="42">
        <f t="shared" ref="M12" si="6">I12/E12*100</f>
        <v>53.542392566782816</v>
      </c>
    </row>
    <row r="13" spans="1:13" ht="17.25" customHeight="1" x14ac:dyDescent="0.25">
      <c r="A13" s="43" t="s">
        <v>40</v>
      </c>
      <c r="B13" s="41"/>
      <c r="C13" s="7"/>
      <c r="D13" s="7"/>
      <c r="E13" s="7"/>
      <c r="F13" s="7"/>
      <c r="G13" s="7"/>
      <c r="H13" s="7"/>
      <c r="I13" s="7"/>
      <c r="J13" s="7"/>
      <c r="K13" s="42"/>
      <c r="L13" s="42"/>
      <c r="M13" s="42"/>
    </row>
    <row r="14" spans="1:13" ht="12" customHeight="1" thickBot="1" x14ac:dyDescent="0.3">
      <c r="A14" s="55" t="s">
        <v>5</v>
      </c>
      <c r="B14" s="55"/>
      <c r="C14" s="56">
        <f t="shared" ref="C14" si="7">SUM(D14:E14)</f>
        <v>828</v>
      </c>
      <c r="D14" s="56">
        <v>399</v>
      </c>
      <c r="E14" s="56">
        <v>429</v>
      </c>
      <c r="F14" s="56"/>
      <c r="G14" s="56">
        <f t="shared" ref="G14" si="8">SUM(H14:I14)</f>
        <v>397</v>
      </c>
      <c r="H14" s="56">
        <v>199</v>
      </c>
      <c r="I14" s="56">
        <v>198</v>
      </c>
      <c r="J14" s="56"/>
      <c r="K14" s="57">
        <f t="shared" ref="K14" si="9">G14/C14*100</f>
        <v>47.946859903381643</v>
      </c>
      <c r="L14" s="57">
        <f t="shared" ref="L14" si="10">H14/D14*100</f>
        <v>49.874686716791977</v>
      </c>
      <c r="M14" s="57">
        <f t="shared" ref="M14" si="11">I14/E14*100</f>
        <v>46.153846153846153</v>
      </c>
    </row>
    <row r="15" spans="1:13" ht="12" customHeight="1" x14ac:dyDescent="0.25">
      <c r="A15" s="6" t="s">
        <v>15</v>
      </c>
      <c r="B15" s="6"/>
      <c r="C15" s="7"/>
      <c r="D15" s="7"/>
      <c r="E15" s="7"/>
      <c r="F15" s="7"/>
      <c r="G15" s="7"/>
      <c r="H15" s="7"/>
      <c r="I15" s="7"/>
      <c r="J15" s="7"/>
      <c r="K15" s="7"/>
      <c r="L15" s="7"/>
    </row>
    <row r="16" spans="1:13" s="2" customFormat="1" ht="12" customHeight="1" x14ac:dyDescent="0.25">
      <c r="A16" s="8" t="s">
        <v>41</v>
      </c>
      <c r="B16" s="8"/>
    </row>
    <row r="17" spans="1:14" x14ac:dyDescent="0.25"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1:14" x14ac:dyDescent="0.25">
      <c r="C18" s="4"/>
      <c r="D18" s="4"/>
      <c r="E18" s="4"/>
      <c r="F18" s="4"/>
      <c r="G18" s="4"/>
      <c r="H18" s="4"/>
      <c r="I18" s="4"/>
      <c r="J18" s="4"/>
      <c r="K18" s="4"/>
      <c r="L18" s="4"/>
    </row>
    <row r="20" spans="1:14" ht="12.6" thickBot="1" x14ac:dyDescent="0.3">
      <c r="A20" s="16" t="s">
        <v>16</v>
      </c>
      <c r="B20" s="16"/>
      <c r="C20" s="17"/>
      <c r="D20" s="17"/>
      <c r="E20" s="17"/>
      <c r="F20" s="17"/>
      <c r="G20" s="17"/>
      <c r="H20" s="17"/>
      <c r="I20" s="18"/>
      <c r="J20" s="18"/>
      <c r="K20" s="18"/>
      <c r="L20" s="18"/>
      <c r="M20" s="18"/>
    </row>
    <row r="21" spans="1:14" x14ac:dyDescent="0.25">
      <c r="A21" s="2" t="s">
        <v>0</v>
      </c>
      <c r="B21" s="2"/>
      <c r="C21" s="10"/>
      <c r="D21" s="20"/>
      <c r="E21" s="20"/>
      <c r="F21" s="10"/>
      <c r="G21" s="10"/>
      <c r="H21" s="20"/>
      <c r="I21" s="20"/>
      <c r="J21" s="10"/>
      <c r="K21" s="65" t="s">
        <v>17</v>
      </c>
      <c r="L21" s="65"/>
      <c r="M21" s="65"/>
    </row>
    <row r="22" spans="1:14" x14ac:dyDescent="0.25">
      <c r="A22" s="2"/>
      <c r="B22" s="2"/>
      <c r="C22" s="63" t="s">
        <v>18</v>
      </c>
      <c r="D22" s="63"/>
      <c r="E22" s="63"/>
      <c r="F22" s="20"/>
      <c r="G22" s="63" t="s">
        <v>37</v>
      </c>
      <c r="H22" s="63"/>
      <c r="I22" s="63"/>
      <c r="J22" s="20"/>
      <c r="K22" s="66"/>
      <c r="L22" s="66"/>
      <c r="M22" s="66"/>
    </row>
    <row r="23" spans="1:14" x14ac:dyDescent="0.25">
      <c r="A23" s="15"/>
      <c r="B23" s="15"/>
      <c r="C23" s="19" t="s">
        <v>8</v>
      </c>
      <c r="D23" s="19" t="s">
        <v>13</v>
      </c>
      <c r="E23" s="19" t="s">
        <v>14</v>
      </c>
      <c r="F23" s="19"/>
      <c r="G23" s="19" t="s">
        <v>8</v>
      </c>
      <c r="H23" s="19" t="s">
        <v>13</v>
      </c>
      <c r="I23" s="19" t="s">
        <v>14</v>
      </c>
      <c r="J23" s="9"/>
      <c r="K23" s="19" t="s">
        <v>8</v>
      </c>
      <c r="L23" s="19" t="s">
        <v>13</v>
      </c>
      <c r="M23" s="19" t="s">
        <v>14</v>
      </c>
    </row>
    <row r="24" spans="1:14" ht="17.25" customHeight="1" x14ac:dyDescent="0.25">
      <c r="A24" s="40" t="s">
        <v>39</v>
      </c>
      <c r="B24" s="2"/>
      <c r="C24" s="36"/>
      <c r="D24" s="36"/>
      <c r="E24" s="36"/>
      <c r="F24" s="36"/>
      <c r="G24" s="36"/>
      <c r="H24" s="36"/>
      <c r="I24" s="36"/>
      <c r="J24" s="20"/>
      <c r="K24" s="36"/>
      <c r="L24" s="36"/>
      <c r="M24" s="36"/>
    </row>
    <row r="25" spans="1:14" x14ac:dyDescent="0.25">
      <c r="A25" s="2" t="s">
        <v>1</v>
      </c>
      <c r="B25" s="2"/>
      <c r="C25" s="10">
        <f>SUM(D25:E25)</f>
        <v>76</v>
      </c>
      <c r="D25" s="10">
        <v>43</v>
      </c>
      <c r="E25" s="10">
        <v>33</v>
      </c>
      <c r="F25" s="10"/>
      <c r="G25" s="10">
        <f>SUM(H25:I25)</f>
        <v>157</v>
      </c>
      <c r="H25" s="10">
        <v>78</v>
      </c>
      <c r="I25" s="10">
        <v>79</v>
      </c>
      <c r="J25" s="3"/>
      <c r="K25" s="12">
        <f t="shared" ref="K25:M28" si="12">C25/G6*100</f>
        <v>32.618025751072963</v>
      </c>
      <c r="L25" s="12">
        <f t="shared" si="12"/>
        <v>35.537190082644628</v>
      </c>
      <c r="M25" s="12">
        <f t="shared" si="12"/>
        <v>29.464285714285715</v>
      </c>
    </row>
    <row r="26" spans="1:14" x14ac:dyDescent="0.25">
      <c r="A26" s="2" t="s">
        <v>2</v>
      </c>
      <c r="B26" s="2"/>
      <c r="C26" s="10">
        <f t="shared" ref="C26:C30" si="13">SUM(D26:E26)</f>
        <v>66</v>
      </c>
      <c r="D26" s="10">
        <v>37</v>
      </c>
      <c r="E26" s="10">
        <v>29</v>
      </c>
      <c r="F26" s="10"/>
      <c r="G26" s="10">
        <f t="shared" ref="G26:G30" si="14">SUM(H26:I26)</f>
        <v>394</v>
      </c>
      <c r="H26" s="10">
        <v>192</v>
      </c>
      <c r="I26" s="10">
        <v>202</v>
      </c>
      <c r="J26" s="3"/>
      <c r="K26" s="12">
        <f t="shared" si="12"/>
        <v>14.347826086956522</v>
      </c>
      <c r="L26" s="12">
        <f t="shared" si="12"/>
        <v>16.157205240174672</v>
      </c>
      <c r="M26" s="12">
        <f t="shared" si="12"/>
        <v>12.554112554112553</v>
      </c>
    </row>
    <row r="27" spans="1:14" x14ac:dyDescent="0.25">
      <c r="A27" s="2" t="s">
        <v>3</v>
      </c>
      <c r="B27" s="2"/>
      <c r="C27" s="10">
        <f t="shared" si="13"/>
        <v>77</v>
      </c>
      <c r="D27" s="10">
        <v>35</v>
      </c>
      <c r="E27" s="10">
        <v>42</v>
      </c>
      <c r="F27" s="10"/>
      <c r="G27" s="10">
        <f t="shared" si="14"/>
        <v>552</v>
      </c>
      <c r="H27" s="10">
        <v>271</v>
      </c>
      <c r="I27" s="10">
        <v>281</v>
      </c>
      <c r="J27" s="3"/>
      <c r="K27" s="12">
        <f t="shared" si="12"/>
        <v>12.241653418124006</v>
      </c>
      <c r="L27" s="12">
        <f t="shared" si="12"/>
        <v>11.437908496732026</v>
      </c>
      <c r="M27" s="12">
        <f t="shared" si="12"/>
        <v>13.003095975232199</v>
      </c>
    </row>
    <row r="28" spans="1:14" ht="17.25" customHeight="1" x14ac:dyDescent="0.25">
      <c r="A28" s="2" t="s">
        <v>4</v>
      </c>
      <c r="B28" s="2"/>
      <c r="C28" s="10">
        <f t="shared" si="13"/>
        <v>48</v>
      </c>
      <c r="D28" s="10">
        <v>25</v>
      </c>
      <c r="E28" s="10">
        <v>23</v>
      </c>
      <c r="F28" s="10"/>
      <c r="G28" s="10">
        <f t="shared" si="14"/>
        <v>763</v>
      </c>
      <c r="H28" s="10">
        <v>383</v>
      </c>
      <c r="I28" s="10">
        <v>380</v>
      </c>
      <c r="J28" s="3"/>
      <c r="K28" s="12">
        <f t="shared" si="12"/>
        <v>5.9186189889025895</v>
      </c>
      <c r="L28" s="12">
        <f t="shared" si="12"/>
        <v>6.1274509803921564</v>
      </c>
      <c r="M28" s="12">
        <f t="shared" si="12"/>
        <v>5.7071960297766751</v>
      </c>
    </row>
    <row r="29" spans="1:14" x14ac:dyDescent="0.25">
      <c r="A29" s="2" t="s">
        <v>5</v>
      </c>
      <c r="B29" s="2"/>
      <c r="C29" s="25" t="s">
        <v>26</v>
      </c>
      <c r="D29" s="25" t="s">
        <v>26</v>
      </c>
      <c r="E29" s="25" t="s">
        <v>26</v>
      </c>
      <c r="F29" s="36"/>
      <c r="G29" s="20">
        <f t="shared" si="14"/>
        <v>402</v>
      </c>
      <c r="H29" s="20">
        <v>195</v>
      </c>
      <c r="I29" s="20">
        <v>207</v>
      </c>
      <c r="J29" s="3"/>
      <c r="K29" s="37" t="s">
        <v>26</v>
      </c>
      <c r="L29" s="37" t="s">
        <v>26</v>
      </c>
      <c r="M29" s="37" t="s">
        <v>26</v>
      </c>
      <c r="N29" s="22"/>
    </row>
    <row r="30" spans="1:14" x14ac:dyDescent="0.25">
      <c r="A30" s="2" t="s">
        <v>6</v>
      </c>
      <c r="B30" s="2"/>
      <c r="C30" s="20">
        <f t="shared" si="13"/>
        <v>24</v>
      </c>
      <c r="D30" s="20">
        <v>14</v>
      </c>
      <c r="E30" s="20">
        <v>10</v>
      </c>
      <c r="F30" s="20"/>
      <c r="G30" s="20">
        <f t="shared" si="14"/>
        <v>178</v>
      </c>
      <c r="H30" s="20">
        <v>81</v>
      </c>
      <c r="I30" s="20">
        <v>97</v>
      </c>
      <c r="J30" s="3"/>
      <c r="K30" s="14">
        <f t="shared" ref="K30:M31" si="15">C30/G11*100</f>
        <v>11.881188118811881</v>
      </c>
      <c r="L30" s="14">
        <f t="shared" si="15"/>
        <v>14.736842105263156</v>
      </c>
      <c r="M30" s="14">
        <f t="shared" si="15"/>
        <v>9.3457943925233646</v>
      </c>
    </row>
    <row r="31" spans="1:14" ht="17.25" customHeight="1" x14ac:dyDescent="0.25">
      <c r="A31" s="41" t="s">
        <v>8</v>
      </c>
      <c r="B31" s="41"/>
      <c r="C31" s="7">
        <f>SUM(C25:C30)</f>
        <v>291</v>
      </c>
      <c r="D31" s="7">
        <f t="shared" ref="D31" si="16">SUM(D25:D30)</f>
        <v>154</v>
      </c>
      <c r="E31" s="7">
        <f t="shared" ref="E31" si="17">SUM(E25:E30)</f>
        <v>137</v>
      </c>
      <c r="F31" s="7"/>
      <c r="G31" s="7">
        <f t="shared" ref="G31" si="18">SUM(G25:G30)</f>
        <v>2446</v>
      </c>
      <c r="H31" s="7">
        <f t="shared" ref="H31" si="19">SUM(H25:H30)</f>
        <v>1200</v>
      </c>
      <c r="I31" s="7">
        <f t="shared" ref="I31" si="20">SUM(I25:I30)</f>
        <v>1246</v>
      </c>
      <c r="J31" s="7"/>
      <c r="K31" s="42">
        <f t="shared" si="15"/>
        <v>10.632078918523931</v>
      </c>
      <c r="L31" s="42">
        <f t="shared" si="15"/>
        <v>11.37370753323486</v>
      </c>
      <c r="M31" s="42">
        <f t="shared" si="15"/>
        <v>9.9060014461315973</v>
      </c>
    </row>
    <row r="32" spans="1:14" ht="17.25" customHeight="1" x14ac:dyDescent="0.25">
      <c r="A32" s="43" t="s">
        <v>40</v>
      </c>
      <c r="B32" s="41"/>
      <c r="C32" s="7"/>
      <c r="D32" s="7"/>
      <c r="E32" s="7"/>
      <c r="F32" s="7"/>
      <c r="G32" s="7"/>
      <c r="H32" s="7"/>
      <c r="I32" s="7"/>
      <c r="J32" s="7"/>
      <c r="K32" s="42"/>
      <c r="L32" s="42"/>
      <c r="M32" s="42"/>
    </row>
    <row r="33" spans="1:13" ht="12" customHeight="1" thickBot="1" x14ac:dyDescent="0.3">
      <c r="A33" s="55" t="s">
        <v>5</v>
      </c>
      <c r="B33" s="5"/>
      <c r="C33" s="56">
        <f t="shared" ref="C33" si="21">SUM(D33:E33)</f>
        <v>8</v>
      </c>
      <c r="D33" s="56">
        <v>5</v>
      </c>
      <c r="E33" s="56">
        <v>3</v>
      </c>
      <c r="F33" s="56"/>
      <c r="G33" s="56">
        <f t="shared" ref="G33" si="22">SUM(H33:I33)</f>
        <v>389</v>
      </c>
      <c r="H33" s="56">
        <v>194</v>
      </c>
      <c r="I33" s="56">
        <v>195</v>
      </c>
      <c r="J33" s="56"/>
      <c r="K33" s="57">
        <f>C33/G14*100</f>
        <v>2.0151133501259446</v>
      </c>
      <c r="L33" s="57">
        <f>D33/H14*100</f>
        <v>2.512562814070352</v>
      </c>
      <c r="M33" s="57">
        <f>E33/I14*100</f>
        <v>1.5151515151515151</v>
      </c>
    </row>
    <row r="34" spans="1:13" x14ac:dyDescent="0.25">
      <c r="A34" s="6" t="s">
        <v>15</v>
      </c>
      <c r="B34" s="6"/>
      <c r="C34" s="7"/>
      <c r="D34" s="7"/>
      <c r="E34" s="7"/>
      <c r="F34" s="7"/>
      <c r="G34" s="7"/>
      <c r="H34" s="7"/>
      <c r="I34" s="7"/>
      <c r="J34" s="7"/>
      <c r="K34" s="7"/>
      <c r="L34" s="7"/>
    </row>
    <row r="35" spans="1:13" x14ac:dyDescent="0.25">
      <c r="A35" s="8" t="s">
        <v>41</v>
      </c>
      <c r="B35" s="8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</sheetData>
  <mergeCells count="6">
    <mergeCell ref="K21:M22"/>
    <mergeCell ref="C22:E22"/>
    <mergeCell ref="G22:I22"/>
    <mergeCell ref="C3:E3"/>
    <mergeCell ref="G3:I3"/>
    <mergeCell ref="K3:M3"/>
  </mergeCells>
  <phoneticPr fontId="0" type="noConversion"/>
  <pageMargins left="0.59055118110236227" right="0.19685039370078741" top="0.39370078740157483" bottom="0.39370078740157483" header="0.51181102362204722" footer="0.51181102362204722"/>
  <pageSetup paperSize="9" orientation="portrait" horizontalDpi="1200" verticalDpi="1200" r:id="rId1"/>
  <headerFooter alignWithMargins="0"/>
  <ignoredErrors>
    <ignoredError sqref="C12:J12 C31:I31 C14:G14 C33:G3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Resultat</vt:lpstr>
      <vt:lpstr>Deltagande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Iris Åkerberg</cp:lastModifiedBy>
  <cp:lastPrinted>2018-04-12T06:47:55Z</cp:lastPrinted>
  <dcterms:created xsi:type="dcterms:W3CDTF">2006-06-02T07:23:12Z</dcterms:created>
  <dcterms:modified xsi:type="dcterms:W3CDTF">2018-04-12T11:46:52Z</dcterms:modified>
</cp:coreProperties>
</file>