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9035" windowHeight="1164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E18" i="1" l="1"/>
  <c r="F18" i="1" s="1"/>
  <c r="E8" i="1"/>
  <c r="F8" i="1"/>
  <c r="B6" i="1"/>
  <c r="E10" i="1"/>
  <c r="F10" i="1"/>
  <c r="E9" i="1"/>
  <c r="F9" i="1" s="1"/>
  <c r="C6" i="1"/>
  <c r="E12" i="1"/>
  <c r="F12" i="1" s="1"/>
  <c r="E13" i="1"/>
  <c r="F13" i="1"/>
  <c r="E14" i="1"/>
  <c r="F14" i="1"/>
  <c r="E15" i="1"/>
  <c r="F15" i="1"/>
  <c r="E16" i="1"/>
  <c r="F16" i="1"/>
  <c r="E17" i="1"/>
  <c r="F17" i="1" s="1"/>
  <c r="E20" i="1"/>
  <c r="F20" i="1" s="1"/>
  <c r="E21" i="1"/>
  <c r="F21" i="1"/>
  <c r="E22" i="1"/>
  <c r="F22" i="1" s="1"/>
  <c r="E6" i="1" l="1"/>
  <c r="F6" i="1" s="1"/>
</calcChain>
</file>

<file path=xl/sharedStrings.xml><?xml version="1.0" encoding="utf-8"?>
<sst xmlns="http://schemas.openxmlformats.org/spreadsheetml/2006/main" count="25" uniqueCount="23">
  <si>
    <t>Totalt</t>
  </si>
  <si>
    <t>Ålands statistik- och utredningsbyrå</t>
  </si>
  <si>
    <t>Förändring</t>
  </si>
  <si>
    <t>Antal</t>
  </si>
  <si>
    <t>Procent</t>
  </si>
  <si>
    <t xml:space="preserve">Befolkning efter språk, födelseland och </t>
  </si>
  <si>
    <t>Språk</t>
  </si>
  <si>
    <t>Svenska</t>
  </si>
  <si>
    <t>Finska</t>
  </si>
  <si>
    <t>Övriga</t>
  </si>
  <si>
    <t>Födelseland</t>
  </si>
  <si>
    <t>Åland</t>
  </si>
  <si>
    <t>Finland</t>
  </si>
  <si>
    <t>Sverige</t>
  </si>
  <si>
    <t>Övriga Norden</t>
  </si>
  <si>
    <t>Övriga Europa</t>
  </si>
  <si>
    <t>Övriga världen</t>
  </si>
  <si>
    <t>Övriga länder</t>
  </si>
  <si>
    <t>Okänt</t>
  </si>
  <si>
    <t>Meborgarskap</t>
  </si>
  <si>
    <t>Källa: ÅSUB Befolkning, Befolkningsregistercentralen</t>
  </si>
  <si>
    <t>Senast uppdaterad 25.5.2016</t>
  </si>
  <si>
    <t>medborgarskap  31.12.2014 och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</si>
</sst>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5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0" xfId="0" applyFont="1" applyBorder="1" applyAlignment="1"/>
    <xf numFmtId="3" fontId="3" fillId="0" borderId="0" xfId="0" applyNumberFormat="1" applyFont="1" applyBorder="1"/>
    <xf numFmtId="164" fontId="3" fillId="0" borderId="0" xfId="0" applyNumberFormat="1" applyFont="1" applyBorder="1"/>
    <xf numFmtId="0" fontId="1" fillId="0" borderId="0" xfId="0" applyFont="1" applyFill="1"/>
    <xf numFmtId="3" fontId="1" fillId="0" borderId="0" xfId="0" applyNumberFormat="1" applyFont="1" applyBorder="1" applyAlignment="1"/>
    <xf numFmtId="3" fontId="1" fillId="0" borderId="0" xfId="0" applyNumberFormat="1" applyFont="1" applyBorder="1"/>
    <xf numFmtId="16" fontId="1" fillId="0" borderId="0" xfId="0" applyNumberFormat="1" applyFont="1" applyBorder="1" applyAlignment="1"/>
    <xf numFmtId="3" fontId="1" fillId="0" borderId="0" xfId="0" applyNumberFormat="1" applyFont="1"/>
    <xf numFmtId="3" fontId="1" fillId="0" borderId="0" xfId="0" applyNumberFormat="1" applyFont="1" applyFill="1"/>
    <xf numFmtId="3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 applyFill="1" applyBorder="1" applyAlignment="1"/>
    <xf numFmtId="164" fontId="1" fillId="0" borderId="0" xfId="0" applyNumberFormat="1" applyFont="1" applyBorder="1"/>
    <xf numFmtId="165" fontId="1" fillId="0" borderId="0" xfId="0" applyNumberFormat="1" applyFont="1"/>
    <xf numFmtId="0" fontId="1" fillId="0" borderId="3" xfId="0" applyFont="1" applyBorder="1" applyAlignment="1"/>
    <xf numFmtId="3" fontId="1" fillId="0" borderId="3" xfId="0" applyNumberFormat="1" applyFont="1" applyBorder="1" applyAlignment="1"/>
    <xf numFmtId="3" fontId="1" fillId="0" borderId="3" xfId="0" applyNumberFormat="1" applyFont="1" applyFill="1" applyBorder="1" applyAlignment="1"/>
    <xf numFmtId="3" fontId="1" fillId="0" borderId="3" xfId="0" applyNumberFormat="1" applyFont="1" applyBorder="1"/>
    <xf numFmtId="164" fontId="1" fillId="0" borderId="3" xfId="0" applyNumberFormat="1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Fill="1"/>
    <xf numFmtId="4" fontId="1" fillId="0" borderId="0" xfId="0" applyNumberFormat="1" applyFont="1"/>
    <xf numFmtId="164" fontId="1" fillId="0" borderId="0" xfId="0" applyNumberFormat="1" applyFont="1"/>
    <xf numFmtId="3" fontId="0" fillId="0" borderId="0" xfId="0" applyNumberFormat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sv-FI" sz="1000" b="1"/>
              <a:t>Befolkningsförändring efter  födelseort 2015</a:t>
            </a:r>
          </a:p>
        </c:rich>
      </c:tx>
      <c:layout>
        <c:manualLayout>
          <c:xMode val="edge"/>
          <c:yMode val="edge"/>
          <c:x val="2.6503025150025261E-3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14984042487653E-2"/>
          <c:y val="0.15443250110373288"/>
          <c:w val="0.91184404766305616"/>
          <c:h val="0.6097984056887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Blad1!$A$12:$A$17</c:f>
              <c:strCache>
                <c:ptCount val="6"/>
                <c:pt idx="0">
                  <c:v>Åland</c:v>
                </c:pt>
                <c:pt idx="1">
                  <c:v>Finland</c:v>
                </c:pt>
                <c:pt idx="2">
                  <c:v>Sverige</c:v>
                </c:pt>
                <c:pt idx="3">
                  <c:v>Övriga Norden</c:v>
                </c:pt>
                <c:pt idx="4">
                  <c:v>Övriga Europa</c:v>
                </c:pt>
                <c:pt idx="5">
                  <c:v>Övriga världen</c:v>
                </c:pt>
              </c:strCache>
            </c:strRef>
          </c:cat>
          <c:val>
            <c:numRef>
              <c:f>Blad1!$E$12:$E$17</c:f>
              <c:numCache>
                <c:formatCode>#,##0</c:formatCode>
                <c:ptCount val="6"/>
                <c:pt idx="0">
                  <c:v>-41</c:v>
                </c:pt>
                <c:pt idx="1">
                  <c:v>-30</c:v>
                </c:pt>
                <c:pt idx="2">
                  <c:v>39</c:v>
                </c:pt>
                <c:pt idx="3">
                  <c:v>-5</c:v>
                </c:pt>
                <c:pt idx="4">
                  <c:v>68</c:v>
                </c:pt>
                <c:pt idx="5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5681280"/>
        <c:axId val="248968704"/>
      </c:barChart>
      <c:catAx>
        <c:axId val="21568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FI"/>
                  <a:t>Födelseort</a:t>
                </a:r>
              </a:p>
            </c:rich>
          </c:tx>
          <c:layout>
            <c:manualLayout>
              <c:xMode val="edge"/>
              <c:yMode val="edge"/>
              <c:x val="0.83118381329094426"/>
              <c:y val="0.90248286128413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4896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968704"/>
        <c:scaling>
          <c:orientation val="minMax"/>
          <c:max val="75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48302588936944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15681280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85725</xdr:rowOff>
    </xdr:from>
    <xdr:to>
      <xdr:col>6</xdr:col>
      <xdr:colOff>276225</xdr:colOff>
      <xdr:row>42</xdr:row>
      <xdr:rowOff>47625</xdr:rowOff>
    </xdr:to>
    <xdr:graphicFrame macro="">
      <xdr:nvGraphicFramePr>
        <xdr:cNvPr id="10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tabSelected="1" workbookViewId="0"/>
  </sheetViews>
  <sheetFormatPr defaultRowHeight="12" x14ac:dyDescent="0.2"/>
  <cols>
    <col min="1" max="1" width="12.85546875" style="1" customWidth="1"/>
    <col min="2" max="2" width="8.28515625" style="1" customWidth="1"/>
    <col min="3" max="3" width="9.7109375" style="1" customWidth="1"/>
    <col min="4" max="4" width="3.7109375" style="1" customWidth="1"/>
    <col min="5" max="5" width="7.5703125" style="1" customWidth="1"/>
    <col min="6" max="6" width="10.5703125" style="1" customWidth="1"/>
    <col min="7" max="16384" width="9.140625" style="1"/>
  </cols>
  <sheetData>
    <row r="1" spans="1:11" x14ac:dyDescent="0.2">
      <c r="A1" s="1" t="s">
        <v>1</v>
      </c>
    </row>
    <row r="2" spans="1:11" ht="20.25" customHeight="1" x14ac:dyDescent="0.2">
      <c r="A2" s="2" t="s">
        <v>5</v>
      </c>
    </row>
    <row r="3" spans="1:11" ht="12" customHeight="1" thickBot="1" x14ac:dyDescent="0.25">
      <c r="A3" s="2" t="s">
        <v>22</v>
      </c>
    </row>
    <row r="4" spans="1:11" ht="12" customHeight="1" x14ac:dyDescent="0.2">
      <c r="A4" s="3"/>
      <c r="B4" s="4">
        <v>2014</v>
      </c>
      <c r="C4" s="4">
        <v>2015</v>
      </c>
      <c r="D4" s="4"/>
      <c r="E4" s="33" t="s">
        <v>2</v>
      </c>
      <c r="F4" s="33"/>
    </row>
    <row r="5" spans="1:11" ht="12" customHeight="1" x14ac:dyDescent="0.2">
      <c r="A5" s="5"/>
      <c r="B5" s="5"/>
      <c r="C5" s="5"/>
      <c r="D5" s="5"/>
      <c r="E5" s="6" t="s">
        <v>3</v>
      </c>
      <c r="F5" s="6" t="s">
        <v>4</v>
      </c>
    </row>
    <row r="6" spans="1:11" ht="12" customHeight="1" x14ac:dyDescent="0.2">
      <c r="A6" s="7" t="s">
        <v>0</v>
      </c>
      <c r="B6" s="8">
        <f>SUM(B8:B10)</f>
        <v>28916</v>
      </c>
      <c r="C6" s="8">
        <f>SUM(C8:C10)</f>
        <v>28983</v>
      </c>
      <c r="D6" s="8"/>
      <c r="E6" s="8">
        <f>SUM(E8:E10)</f>
        <v>67</v>
      </c>
      <c r="F6" s="9">
        <f>E6/B6*100</f>
        <v>0.23170563010098216</v>
      </c>
      <c r="G6" s="10"/>
    </row>
    <row r="7" spans="1:11" ht="17.25" customHeight="1" x14ac:dyDescent="0.2">
      <c r="A7" s="7" t="s">
        <v>6</v>
      </c>
      <c r="B7" s="11"/>
      <c r="C7" s="11"/>
      <c r="D7" s="11"/>
      <c r="E7" s="12"/>
      <c r="F7" s="9"/>
      <c r="G7" s="10"/>
    </row>
    <row r="8" spans="1:11" ht="12" customHeight="1" x14ac:dyDescent="0.2">
      <c r="A8" s="13" t="s">
        <v>7</v>
      </c>
      <c r="B8" s="15">
        <v>25532</v>
      </c>
      <c r="C8" s="15">
        <v>25527</v>
      </c>
      <c r="D8" s="11"/>
      <c r="E8" s="16">
        <f>IF(C8-B8=0,"-",C8-B8)</f>
        <v>-5</v>
      </c>
      <c r="F8" s="17">
        <f>IF(E8="-","-",E8/B8*100)</f>
        <v>-1.9583268055773147E-2</v>
      </c>
    </row>
    <row r="9" spans="1:11" ht="12" customHeight="1" x14ac:dyDescent="0.2">
      <c r="A9" s="13" t="s">
        <v>8</v>
      </c>
      <c r="B9" s="15">
        <v>1398</v>
      </c>
      <c r="C9" s="15">
        <v>1363</v>
      </c>
      <c r="D9" s="11"/>
      <c r="E9" s="16">
        <f>IF(C9-B9=0,"-",C9-B9)</f>
        <v>-35</v>
      </c>
      <c r="F9" s="17">
        <f>IF(E9="-","-",E9/B9*100)</f>
        <v>-2.503576537911302</v>
      </c>
      <c r="J9" s="14"/>
    </row>
    <row r="10" spans="1:11" ht="12" customHeight="1" x14ac:dyDescent="0.2">
      <c r="A10" s="18" t="s">
        <v>9</v>
      </c>
      <c r="B10" s="15">
        <v>1986</v>
      </c>
      <c r="C10" s="15">
        <v>2093</v>
      </c>
      <c r="D10" s="11"/>
      <c r="E10" s="16">
        <f>IF(C10-B10=0,"-",C10-B10)</f>
        <v>107</v>
      </c>
      <c r="F10" s="17">
        <f>IF(E10="-","-",E10/B10*100)</f>
        <v>5.3877139979859008</v>
      </c>
    </row>
    <row r="11" spans="1:11" ht="17.25" customHeight="1" x14ac:dyDescent="0.2">
      <c r="A11" s="7" t="s">
        <v>10</v>
      </c>
      <c r="B11" s="12"/>
      <c r="C11" s="12"/>
      <c r="D11" s="12"/>
      <c r="E11" s="12"/>
      <c r="F11" s="20"/>
    </row>
    <row r="12" spans="1:11" ht="12" customHeight="1" x14ac:dyDescent="0.2">
      <c r="A12" s="18" t="s">
        <v>11</v>
      </c>
      <c r="B12" s="19">
        <v>18814</v>
      </c>
      <c r="C12" s="19">
        <v>18773</v>
      </c>
      <c r="D12" s="11"/>
      <c r="E12" s="12">
        <f t="shared" ref="E12:E22" si="0">C12-B12</f>
        <v>-41</v>
      </c>
      <c r="F12" s="20">
        <f t="shared" ref="F12:F22" si="1">E12/B12*100</f>
        <v>-0.21792282342936112</v>
      </c>
      <c r="H12" s="14"/>
      <c r="I12" s="32"/>
      <c r="K12" s="14"/>
    </row>
    <row r="13" spans="1:11" ht="12" customHeight="1" x14ac:dyDescent="0.2">
      <c r="A13" s="18" t="s">
        <v>12</v>
      </c>
      <c r="B13" s="19">
        <v>5598</v>
      </c>
      <c r="C13" s="19">
        <v>5568</v>
      </c>
      <c r="D13" s="11"/>
      <c r="E13" s="12">
        <f t="shared" si="0"/>
        <v>-30</v>
      </c>
      <c r="F13" s="20">
        <f t="shared" si="1"/>
        <v>-0.53590568060021437</v>
      </c>
      <c r="H13" s="14"/>
      <c r="I13" s="32"/>
    </row>
    <row r="14" spans="1:11" ht="12" customHeight="1" x14ac:dyDescent="0.2">
      <c r="A14" s="18" t="s">
        <v>13</v>
      </c>
      <c r="B14" s="19">
        <v>2359</v>
      </c>
      <c r="C14" s="19">
        <v>2398</v>
      </c>
      <c r="D14" s="11"/>
      <c r="E14" s="12">
        <f t="shared" si="0"/>
        <v>39</v>
      </c>
      <c r="F14" s="20">
        <f t="shared" si="1"/>
        <v>1.6532428995337005</v>
      </c>
      <c r="H14" s="14"/>
      <c r="I14" s="32"/>
    </row>
    <row r="15" spans="1:11" ht="12" customHeight="1" x14ac:dyDescent="0.2">
      <c r="A15" s="18" t="s">
        <v>14</v>
      </c>
      <c r="B15" s="19">
        <v>97</v>
      </c>
      <c r="C15" s="19">
        <v>92</v>
      </c>
      <c r="D15" s="11"/>
      <c r="E15" s="12">
        <f t="shared" si="0"/>
        <v>-5</v>
      </c>
      <c r="F15" s="20">
        <f t="shared" si="1"/>
        <v>-5.1546391752577314</v>
      </c>
      <c r="H15" s="14"/>
      <c r="I15" s="32"/>
    </row>
    <row r="16" spans="1:11" ht="12" customHeight="1" x14ac:dyDescent="0.2">
      <c r="A16" s="18" t="s">
        <v>15</v>
      </c>
      <c r="B16" s="19">
        <v>1300</v>
      </c>
      <c r="C16" s="19">
        <v>1368</v>
      </c>
      <c r="D16" s="11"/>
      <c r="E16" s="12">
        <f t="shared" si="0"/>
        <v>68</v>
      </c>
      <c r="F16" s="20">
        <f t="shared" si="1"/>
        <v>5.2307692307692308</v>
      </c>
      <c r="H16" s="14"/>
      <c r="I16" s="32"/>
    </row>
    <row r="17" spans="1:11" ht="12" customHeight="1" x14ac:dyDescent="0.2">
      <c r="A17" s="18" t="s">
        <v>16</v>
      </c>
      <c r="B17" s="19">
        <v>602</v>
      </c>
      <c r="C17" s="19">
        <v>636</v>
      </c>
      <c r="D17" s="11"/>
      <c r="E17" s="12">
        <f t="shared" si="0"/>
        <v>34</v>
      </c>
      <c r="F17" s="20">
        <f t="shared" si="1"/>
        <v>5.6478405315614619</v>
      </c>
      <c r="I17" s="32"/>
    </row>
    <row r="18" spans="1:11" ht="12" customHeight="1" x14ac:dyDescent="0.2">
      <c r="A18" s="18" t="s">
        <v>18</v>
      </c>
      <c r="B18" s="19">
        <v>146</v>
      </c>
      <c r="C18" s="19">
        <v>148</v>
      </c>
      <c r="D18" s="11"/>
      <c r="E18" s="12">
        <f t="shared" si="0"/>
        <v>2</v>
      </c>
      <c r="F18" s="17">
        <f>IF(E18="-","-",E18/B18*100)</f>
        <v>1.3698630136986301</v>
      </c>
      <c r="H18" s="14"/>
    </row>
    <row r="19" spans="1:11" ht="17.25" customHeight="1" x14ac:dyDescent="0.2">
      <c r="A19" s="7" t="s">
        <v>19</v>
      </c>
      <c r="B19" s="19"/>
      <c r="C19" s="19"/>
      <c r="D19" s="19"/>
      <c r="E19" s="19"/>
      <c r="F19" s="19"/>
      <c r="H19" s="21"/>
    </row>
    <row r="20" spans="1:11" ht="12" customHeight="1" x14ac:dyDescent="0.2">
      <c r="A20" s="18" t="s">
        <v>12</v>
      </c>
      <c r="B20" s="19">
        <v>26079</v>
      </c>
      <c r="C20" s="19">
        <v>26056</v>
      </c>
      <c r="D20" s="11"/>
      <c r="E20" s="12">
        <f t="shared" si="0"/>
        <v>-23</v>
      </c>
      <c r="F20" s="20">
        <f t="shared" si="1"/>
        <v>-8.8193565704206445E-2</v>
      </c>
      <c r="K20" s="14"/>
    </row>
    <row r="21" spans="1:11" ht="12" customHeight="1" x14ac:dyDescent="0.2">
      <c r="A21" s="18" t="s">
        <v>13</v>
      </c>
      <c r="B21" s="19">
        <v>1257</v>
      </c>
      <c r="C21" s="19">
        <v>1267</v>
      </c>
      <c r="D21" s="11"/>
      <c r="E21" s="12">
        <f t="shared" si="0"/>
        <v>10</v>
      </c>
      <c r="F21" s="20">
        <f t="shared" si="1"/>
        <v>0.79554494828957845</v>
      </c>
    </row>
    <row r="22" spans="1:11" ht="12" customHeight="1" thickBot="1" x14ac:dyDescent="0.25">
      <c r="A22" s="22" t="s">
        <v>17</v>
      </c>
      <c r="B22" s="24">
        <v>1580</v>
      </c>
      <c r="C22" s="24">
        <v>1660</v>
      </c>
      <c r="D22" s="23"/>
      <c r="E22" s="25">
        <f t="shared" si="0"/>
        <v>80</v>
      </c>
      <c r="F22" s="26">
        <f t="shared" si="1"/>
        <v>5.0632911392405067</v>
      </c>
      <c r="I22" s="14"/>
    </row>
    <row r="23" spans="1:11" ht="12" customHeight="1" x14ac:dyDescent="0.2">
      <c r="A23" s="27" t="s">
        <v>20</v>
      </c>
      <c r="B23" s="28"/>
      <c r="C23" s="28"/>
      <c r="D23" s="28"/>
      <c r="E23" s="28"/>
      <c r="F23" s="14"/>
    </row>
    <row r="24" spans="1:11" ht="12" customHeight="1" x14ac:dyDescent="0.2">
      <c r="A24" s="29" t="s">
        <v>21</v>
      </c>
    </row>
    <row r="25" spans="1:11" ht="6.75" customHeight="1" x14ac:dyDescent="0.2">
      <c r="B25" s="14"/>
      <c r="C25" s="14"/>
      <c r="D25" s="14"/>
      <c r="E25" s="14"/>
      <c r="F25" s="14"/>
    </row>
    <row r="26" spans="1:11" x14ac:dyDescent="0.2">
      <c r="B26" s="14"/>
      <c r="C26" s="30"/>
      <c r="D26" s="30"/>
      <c r="E26" s="14"/>
      <c r="F26" s="14"/>
    </row>
    <row r="28" spans="1:11" x14ac:dyDescent="0.2">
      <c r="B28" s="14"/>
      <c r="C28" s="14"/>
      <c r="D28" s="14"/>
    </row>
    <row r="29" spans="1:11" x14ac:dyDescent="0.2">
      <c r="B29" s="31"/>
      <c r="C29" s="31"/>
      <c r="D29" s="31"/>
    </row>
    <row r="31" spans="1:11" x14ac:dyDescent="0.2">
      <c r="C31" s="14"/>
      <c r="D31" s="14"/>
      <c r="E31" s="14"/>
    </row>
    <row r="36" spans="1:7" x14ac:dyDescent="0.2">
      <c r="A36" s="11"/>
      <c r="B36" s="11"/>
      <c r="C36" s="11"/>
      <c r="D36" s="11"/>
      <c r="E36" s="11"/>
      <c r="F36" s="11"/>
      <c r="G36" s="11"/>
    </row>
    <row r="37" spans="1:7" x14ac:dyDescent="0.2">
      <c r="A37" s="11"/>
      <c r="B37" s="11"/>
      <c r="C37" s="11"/>
      <c r="D37" s="11"/>
      <c r="E37" s="11"/>
      <c r="F37" s="11"/>
      <c r="G37" s="11"/>
    </row>
    <row r="38" spans="1:7" x14ac:dyDescent="0.2">
      <c r="A38" s="11"/>
      <c r="B38" s="11"/>
      <c r="C38" s="11"/>
      <c r="D38" s="11"/>
      <c r="E38" s="11"/>
      <c r="F38" s="11"/>
      <c r="G38" s="11"/>
    </row>
    <row r="46" spans="1:7" x14ac:dyDescent="0.2">
      <c r="B46" s="14"/>
      <c r="C46" s="14"/>
      <c r="D46" s="14"/>
      <c r="E46" s="14"/>
      <c r="F46" s="14"/>
    </row>
    <row r="47" spans="1:7" x14ac:dyDescent="0.2">
      <c r="B47" s="14"/>
      <c r="C47" s="14"/>
      <c r="D47" s="14"/>
      <c r="E47" s="14"/>
      <c r="F47" s="14"/>
    </row>
    <row r="48" spans="1:7" x14ac:dyDescent="0.2">
      <c r="B48" s="14"/>
      <c r="C48" s="14"/>
      <c r="D48" s="14"/>
      <c r="E48" s="14"/>
      <c r="F48" s="14"/>
    </row>
  </sheetData>
  <mergeCells count="1">
    <mergeCell ref="E4:F4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2015-04-23T08:15:53Z</cp:lastPrinted>
  <dcterms:created xsi:type="dcterms:W3CDTF">2006-07-19T08:22:38Z</dcterms:created>
  <dcterms:modified xsi:type="dcterms:W3CDTF">2016-04-21T07:40:04Z</dcterms:modified>
</cp:coreProperties>
</file>