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<sst xmlns="http://schemas.openxmlformats.org/spreadsheetml/2006/main" count="52" uniqueCount="32">
  <si>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</si>
  <si>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</si>
  <si>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</si>
  <si>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</si>
  <si>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</si>
  <si>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</si>
  <si>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</si>
  <si>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</si>
  <si>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</si>
  <si>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</si>
  <si>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</si>
  <si>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</si>
  <si>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</si>
  <si>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</si>
  <si>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</si>
  <si>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</si>
  <si>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</si>
  <si>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</si>
  <si>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</si>
  <si>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</si>
  <si>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</si>
  <si>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</si>
  <si>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Antal</t>
  </si>
  <si>
    <t>Totalt</t>
  </si>
  <si>
    <t>Svenska</t>
  </si>
  <si>
    <t>Finska</t>
  </si>
  <si>
    <t>Övriga</t>
  </si>
  <si>
    <t>Procent</t>
  </si>
  <si>
    <t>-</t>
  </si>
  <si>
    <t>Källa: ÅSUB Befolkning, Befolkningsregistercentralen</t>
  </si>
  <si>
    <t>Befolkning efter kommun och språk 2000-2014</t>
  </si>
  <si>
    <t>Senast uppdaterad 5.5.2015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</si>
</sst>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 quotePrefix="1">
      <alignment horizontal="left"/>
      <protection locked="0"/>
    </xf>
    <xf numFmtId="3" fontId="24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3" fontId="24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0" fillId="0" borderId="12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4" width="6.7109375" style="1" customWidth="1"/>
    <col min="5" max="5" width="2.00390625" style="1" customWidth="1"/>
    <col min="6" max="8" width="6.57421875" style="1" customWidth="1"/>
    <col min="9" max="9" width="1.8515625" style="1" customWidth="1"/>
    <col min="10" max="12" width="5.8515625" style="1" customWidth="1"/>
    <col min="13" max="13" width="1.8515625" style="1" customWidth="1"/>
    <col min="14" max="16" width="5.8515625" style="1" customWidth="1"/>
    <col min="17" max="18" width="9.140625" style="1" customWidth="1"/>
    <col min="19" max="19" width="7.140625" style="1" customWidth="1"/>
    <col min="20" max="20" width="6.421875" style="1" customWidth="1"/>
    <col min="21" max="21" width="5.7109375" style="1" customWidth="1"/>
    <col min="22" max="16384" width="9.140625" style="1" customWidth="1"/>
  </cols>
  <sheetData>
    <row r="1" ht="12">
      <c r="A1" s="1" t="s">
        <v>21</v>
      </c>
    </row>
    <row r="2" spans="1:16" ht="28.5" customHeight="1" thickBot="1">
      <c r="A2" s="2" t="s">
        <v>30</v>
      </c>
      <c r="B2" s="2"/>
      <c r="C2" s="2"/>
      <c r="D2" s="2"/>
      <c r="E2" s="2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ht="12" customHeight="1">
      <c r="A3" s="5" t="s">
        <v>0</v>
      </c>
      <c r="B3" s="23" t="s">
        <v>23</v>
      </c>
      <c r="C3" s="23"/>
      <c r="D3" s="23"/>
      <c r="E3" s="5"/>
      <c r="F3" s="23" t="s">
        <v>24</v>
      </c>
      <c r="G3" s="23"/>
      <c r="H3" s="23"/>
      <c r="I3" s="5"/>
      <c r="J3" s="23" t="s">
        <v>25</v>
      </c>
      <c r="K3" s="23"/>
      <c r="L3" s="23"/>
      <c r="M3" s="5"/>
      <c r="N3" s="23" t="s">
        <v>26</v>
      </c>
      <c r="O3" s="23"/>
      <c r="P3" s="23"/>
    </row>
    <row r="4" spans="1:16" ht="12" customHeight="1">
      <c r="A4" s="6"/>
      <c r="B4" s="6">
        <v>2000</v>
      </c>
      <c r="C4" s="6">
        <v>2013</v>
      </c>
      <c r="D4" s="6">
        <v>2014</v>
      </c>
      <c r="E4" s="6"/>
      <c r="F4" s="6">
        <v>2000</v>
      </c>
      <c r="G4" s="6">
        <v>2013</v>
      </c>
      <c r="H4" s="6">
        <v>2014</v>
      </c>
      <c r="I4" s="6"/>
      <c r="J4" s="6">
        <v>2000</v>
      </c>
      <c r="K4" s="6">
        <v>2013</v>
      </c>
      <c r="L4" s="6">
        <v>2014</v>
      </c>
      <c r="M4" s="6"/>
      <c r="N4" s="6">
        <v>2000</v>
      </c>
      <c r="O4" s="6">
        <v>2013</v>
      </c>
      <c r="P4" s="6">
        <v>2014</v>
      </c>
    </row>
    <row r="5" spans="1:16" ht="17.25" customHeight="1">
      <c r="A5" s="7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5" t="s">
        <v>1</v>
      </c>
      <c r="B6" s="8">
        <f>SUM(F6,J6,N6)</f>
        <v>514</v>
      </c>
      <c r="C6" s="8">
        <f>SUM(G6,K6,O6)</f>
        <v>475</v>
      </c>
      <c r="D6" s="8">
        <f>SUM(H6,L6,P6)</f>
        <v>474</v>
      </c>
      <c r="E6" s="8"/>
      <c r="F6" s="8">
        <v>476</v>
      </c>
      <c r="G6" s="10">
        <v>374</v>
      </c>
      <c r="H6" s="10">
        <v>366</v>
      </c>
      <c r="I6" s="8"/>
      <c r="J6" s="8">
        <v>35</v>
      </c>
      <c r="K6" s="10">
        <v>82</v>
      </c>
      <c r="L6" s="10">
        <v>84</v>
      </c>
      <c r="M6" s="8"/>
      <c r="N6" s="9">
        <v>3</v>
      </c>
      <c r="O6" s="10">
        <v>19</v>
      </c>
      <c r="P6" s="10">
        <v>24</v>
      </c>
    </row>
    <row r="7" spans="1:16" ht="12" customHeight="1">
      <c r="A7" s="5" t="s">
        <v>2</v>
      </c>
      <c r="B7" s="8">
        <f aca="true" t="shared" si="0" ref="B7:B21">SUM(F7,J7,N7)</f>
        <v>830</v>
      </c>
      <c r="C7" s="8">
        <f aca="true" t="shared" si="1" ref="C7:D21">SUM(G7,K7,O7)</f>
        <v>947</v>
      </c>
      <c r="D7" s="8">
        <f t="shared" si="1"/>
        <v>932</v>
      </c>
      <c r="E7" s="8"/>
      <c r="F7" s="8">
        <v>798</v>
      </c>
      <c r="G7" s="10">
        <v>844</v>
      </c>
      <c r="H7" s="10">
        <v>837</v>
      </c>
      <c r="I7" s="8"/>
      <c r="J7" s="8">
        <v>27</v>
      </c>
      <c r="K7" s="10">
        <v>47</v>
      </c>
      <c r="L7" s="10">
        <v>45</v>
      </c>
      <c r="M7" s="8"/>
      <c r="N7" s="9">
        <v>5</v>
      </c>
      <c r="O7" s="10">
        <v>56</v>
      </c>
      <c r="P7" s="10">
        <v>50</v>
      </c>
    </row>
    <row r="8" spans="1:16" ht="12" customHeight="1">
      <c r="A8" s="5" t="s">
        <v>3</v>
      </c>
      <c r="B8" s="8">
        <f t="shared" si="0"/>
        <v>2299</v>
      </c>
      <c r="C8" s="8">
        <f t="shared" si="1"/>
        <v>2520</v>
      </c>
      <c r="D8" s="8">
        <f t="shared" si="1"/>
        <v>2534</v>
      </c>
      <c r="E8" s="8"/>
      <c r="F8" s="8">
        <v>2207</v>
      </c>
      <c r="G8" s="10">
        <v>2310</v>
      </c>
      <c r="H8" s="10">
        <v>2315</v>
      </c>
      <c r="I8" s="8"/>
      <c r="J8" s="8">
        <v>76</v>
      </c>
      <c r="K8" s="10">
        <v>84</v>
      </c>
      <c r="L8" s="10">
        <v>85</v>
      </c>
      <c r="M8" s="8"/>
      <c r="N8" s="9">
        <v>16</v>
      </c>
      <c r="O8" s="10">
        <v>126</v>
      </c>
      <c r="P8" s="10">
        <v>134</v>
      </c>
    </row>
    <row r="9" spans="1:16" ht="12" customHeight="1">
      <c r="A9" s="5" t="s">
        <v>4</v>
      </c>
      <c r="B9" s="8">
        <f t="shared" si="0"/>
        <v>595</v>
      </c>
      <c r="C9" s="8">
        <f t="shared" si="1"/>
        <v>572</v>
      </c>
      <c r="D9" s="8">
        <f t="shared" si="1"/>
        <v>568</v>
      </c>
      <c r="E9" s="8"/>
      <c r="F9" s="8">
        <v>568</v>
      </c>
      <c r="G9" s="10">
        <v>490</v>
      </c>
      <c r="H9" s="10">
        <v>481</v>
      </c>
      <c r="I9" s="8"/>
      <c r="J9" s="8">
        <v>22</v>
      </c>
      <c r="K9" s="10">
        <v>20</v>
      </c>
      <c r="L9" s="10">
        <v>20</v>
      </c>
      <c r="M9" s="8"/>
      <c r="N9" s="9">
        <v>5</v>
      </c>
      <c r="O9" s="10">
        <v>62</v>
      </c>
      <c r="P9" s="10">
        <v>67</v>
      </c>
    </row>
    <row r="10" spans="1:16" ht="12" customHeight="1">
      <c r="A10" s="5" t="s">
        <v>5</v>
      </c>
      <c r="B10" s="8">
        <f t="shared" si="0"/>
        <v>478</v>
      </c>
      <c r="C10" s="8">
        <f t="shared" si="1"/>
        <v>500</v>
      </c>
      <c r="D10" s="8">
        <f t="shared" si="1"/>
        <v>494</v>
      </c>
      <c r="E10" s="8"/>
      <c r="F10" s="8">
        <v>438</v>
      </c>
      <c r="G10" s="10">
        <v>436</v>
      </c>
      <c r="H10" s="10">
        <v>431</v>
      </c>
      <c r="I10" s="8"/>
      <c r="J10" s="8">
        <v>33</v>
      </c>
      <c r="K10" s="10">
        <v>27</v>
      </c>
      <c r="L10" s="10">
        <v>25</v>
      </c>
      <c r="M10" s="8"/>
      <c r="N10" s="9">
        <v>7</v>
      </c>
      <c r="O10" s="10">
        <v>37</v>
      </c>
      <c r="P10" s="10">
        <v>38</v>
      </c>
    </row>
    <row r="11" spans="1:16" ht="17.25" customHeight="1">
      <c r="A11" s="5" t="s">
        <v>6</v>
      </c>
      <c r="B11" s="8">
        <f t="shared" si="0"/>
        <v>1351</v>
      </c>
      <c r="C11" s="8">
        <f t="shared" si="1"/>
        <v>1540</v>
      </c>
      <c r="D11" s="8">
        <f t="shared" si="1"/>
        <v>1532</v>
      </c>
      <c r="E11" s="8"/>
      <c r="F11" s="8">
        <v>1308</v>
      </c>
      <c r="G11" s="10">
        <v>1424</v>
      </c>
      <c r="H11" s="10">
        <v>1405</v>
      </c>
      <c r="I11" s="8"/>
      <c r="J11" s="8">
        <v>39</v>
      </c>
      <c r="K11" s="10">
        <v>43</v>
      </c>
      <c r="L11" s="10">
        <v>49</v>
      </c>
      <c r="M11" s="8"/>
      <c r="N11" s="9">
        <v>4</v>
      </c>
      <c r="O11" s="10">
        <v>73</v>
      </c>
      <c r="P11" s="10">
        <v>78</v>
      </c>
    </row>
    <row r="12" spans="1:16" ht="12" customHeight="1">
      <c r="A12" s="5" t="s">
        <v>7</v>
      </c>
      <c r="B12" s="8">
        <f t="shared" si="0"/>
        <v>3328</v>
      </c>
      <c r="C12" s="8">
        <f t="shared" si="1"/>
        <v>4424</v>
      </c>
      <c r="D12" s="8">
        <f t="shared" si="1"/>
        <v>4560</v>
      </c>
      <c r="E12" s="8"/>
      <c r="F12" s="8">
        <v>3150</v>
      </c>
      <c r="G12" s="10">
        <v>3988</v>
      </c>
      <c r="H12" s="10">
        <v>4084</v>
      </c>
      <c r="I12" s="8"/>
      <c r="J12" s="8">
        <v>149</v>
      </c>
      <c r="K12" s="10">
        <v>213</v>
      </c>
      <c r="L12" s="10">
        <v>213</v>
      </c>
      <c r="M12" s="8"/>
      <c r="N12" s="9">
        <v>29</v>
      </c>
      <c r="O12" s="10">
        <v>223</v>
      </c>
      <c r="P12" s="10">
        <v>263</v>
      </c>
    </row>
    <row r="13" spans="1:16" ht="12" customHeight="1">
      <c r="A13" s="5" t="s">
        <v>8</v>
      </c>
      <c r="B13" s="8">
        <f t="shared" si="0"/>
        <v>405</v>
      </c>
      <c r="C13" s="8">
        <f t="shared" si="1"/>
        <v>330</v>
      </c>
      <c r="D13" s="8">
        <f t="shared" si="1"/>
        <v>328</v>
      </c>
      <c r="E13" s="8"/>
      <c r="F13" s="8">
        <v>381</v>
      </c>
      <c r="G13" s="10">
        <v>298</v>
      </c>
      <c r="H13" s="10">
        <v>294</v>
      </c>
      <c r="I13" s="8"/>
      <c r="J13" s="8">
        <v>18</v>
      </c>
      <c r="K13" s="10">
        <v>20</v>
      </c>
      <c r="L13" s="10">
        <v>20</v>
      </c>
      <c r="M13" s="8"/>
      <c r="N13" s="9">
        <v>6</v>
      </c>
      <c r="O13" s="10">
        <v>12</v>
      </c>
      <c r="P13" s="10">
        <v>14</v>
      </c>
    </row>
    <row r="14" spans="1:16" ht="12" customHeight="1">
      <c r="A14" s="5" t="s">
        <v>9</v>
      </c>
      <c r="B14" s="8">
        <f t="shared" si="0"/>
        <v>296</v>
      </c>
      <c r="C14" s="8">
        <f t="shared" si="1"/>
        <v>251</v>
      </c>
      <c r="D14" s="8">
        <f t="shared" si="1"/>
        <v>253</v>
      </c>
      <c r="E14" s="8"/>
      <c r="F14" s="8">
        <v>282</v>
      </c>
      <c r="G14" s="10">
        <v>222</v>
      </c>
      <c r="H14" s="10">
        <v>227</v>
      </c>
      <c r="I14" s="8"/>
      <c r="J14" s="8">
        <v>14</v>
      </c>
      <c r="K14" s="10">
        <v>27</v>
      </c>
      <c r="L14" s="10">
        <v>22</v>
      </c>
      <c r="M14" s="8"/>
      <c r="N14" s="9" t="s">
        <v>28</v>
      </c>
      <c r="O14" s="10">
        <v>2</v>
      </c>
      <c r="P14" s="10">
        <v>4</v>
      </c>
    </row>
    <row r="15" spans="1:16" ht="12" customHeight="1">
      <c r="A15" s="5" t="s">
        <v>10</v>
      </c>
      <c r="B15" s="8">
        <f t="shared" si="0"/>
        <v>1585</v>
      </c>
      <c r="C15" s="8">
        <f t="shared" si="1"/>
        <v>1926</v>
      </c>
      <c r="D15" s="8">
        <f t="shared" si="1"/>
        <v>1943</v>
      </c>
      <c r="E15" s="8"/>
      <c r="F15" s="8">
        <v>1508</v>
      </c>
      <c r="G15" s="10">
        <v>1789</v>
      </c>
      <c r="H15" s="10">
        <v>1796</v>
      </c>
      <c r="I15" s="8"/>
      <c r="J15" s="8">
        <v>59</v>
      </c>
      <c r="K15" s="10">
        <v>75</v>
      </c>
      <c r="L15" s="10">
        <v>75</v>
      </c>
      <c r="M15" s="8"/>
      <c r="N15" s="9">
        <v>18</v>
      </c>
      <c r="O15" s="10">
        <v>62</v>
      </c>
      <c r="P15" s="10">
        <v>72</v>
      </c>
    </row>
    <row r="16" spans="1:16" ht="17.25" customHeight="1">
      <c r="A16" s="5" t="s">
        <v>11</v>
      </c>
      <c r="B16" s="8">
        <f t="shared" si="0"/>
        <v>377</v>
      </c>
      <c r="C16" s="8">
        <f t="shared" si="1"/>
        <v>413</v>
      </c>
      <c r="D16" s="8">
        <f t="shared" si="1"/>
        <v>418</v>
      </c>
      <c r="E16" s="8"/>
      <c r="F16" s="8">
        <v>355</v>
      </c>
      <c r="G16" s="10">
        <v>376</v>
      </c>
      <c r="H16" s="10">
        <v>377</v>
      </c>
      <c r="I16" s="8"/>
      <c r="J16" s="8">
        <v>18</v>
      </c>
      <c r="K16" s="10">
        <v>22</v>
      </c>
      <c r="L16" s="10">
        <v>22</v>
      </c>
      <c r="M16" s="8"/>
      <c r="N16" s="9">
        <v>4</v>
      </c>
      <c r="O16" s="10">
        <v>15</v>
      </c>
      <c r="P16" s="10">
        <v>19</v>
      </c>
    </row>
    <row r="17" spans="1:16" ht="12" customHeight="1">
      <c r="A17" s="5" t="s">
        <v>12</v>
      </c>
      <c r="B17" s="8">
        <f t="shared" si="0"/>
        <v>1679</v>
      </c>
      <c r="C17" s="8">
        <f t="shared" si="1"/>
        <v>1813</v>
      </c>
      <c r="D17" s="8">
        <f t="shared" si="1"/>
        <v>1825</v>
      </c>
      <c r="E17" s="8"/>
      <c r="F17" s="8">
        <v>1614</v>
      </c>
      <c r="G17" s="10">
        <v>1682</v>
      </c>
      <c r="H17" s="10">
        <v>1690</v>
      </c>
      <c r="I17" s="8"/>
      <c r="J17" s="8">
        <v>52</v>
      </c>
      <c r="K17" s="10">
        <v>74</v>
      </c>
      <c r="L17" s="10">
        <v>77</v>
      </c>
      <c r="M17" s="8"/>
      <c r="N17" s="9">
        <v>13</v>
      </c>
      <c r="O17" s="10">
        <v>57</v>
      </c>
      <c r="P17" s="10">
        <v>58</v>
      </c>
    </row>
    <row r="18" spans="1:16" ht="12" customHeight="1">
      <c r="A18" s="5" t="s">
        <v>13</v>
      </c>
      <c r="B18" s="8">
        <f t="shared" si="0"/>
        <v>129</v>
      </c>
      <c r="C18" s="8">
        <f t="shared" si="1"/>
        <v>100</v>
      </c>
      <c r="D18" s="8">
        <f t="shared" si="1"/>
        <v>101</v>
      </c>
      <c r="E18" s="8"/>
      <c r="F18" s="8">
        <v>118</v>
      </c>
      <c r="G18" s="10">
        <v>91</v>
      </c>
      <c r="H18" s="10">
        <v>91</v>
      </c>
      <c r="I18" s="8"/>
      <c r="J18" s="8">
        <v>6</v>
      </c>
      <c r="K18" s="10">
        <v>5</v>
      </c>
      <c r="L18" s="10">
        <v>5</v>
      </c>
      <c r="M18" s="8"/>
      <c r="N18" s="9">
        <v>5</v>
      </c>
      <c r="O18" s="10">
        <v>4</v>
      </c>
      <c r="P18" s="10">
        <v>5</v>
      </c>
    </row>
    <row r="19" spans="1:16" ht="12" customHeight="1">
      <c r="A19" s="5" t="s">
        <v>14</v>
      </c>
      <c r="B19" s="8">
        <f t="shared" si="0"/>
        <v>1013</v>
      </c>
      <c r="C19" s="8">
        <f t="shared" si="1"/>
        <v>1029</v>
      </c>
      <c r="D19" s="8">
        <f t="shared" si="1"/>
        <v>1035</v>
      </c>
      <c r="E19" s="8"/>
      <c r="F19" s="8">
        <v>960</v>
      </c>
      <c r="G19" s="10">
        <v>950</v>
      </c>
      <c r="H19" s="10">
        <v>945</v>
      </c>
      <c r="I19" s="8"/>
      <c r="J19" s="8">
        <v>38</v>
      </c>
      <c r="K19" s="10">
        <v>40</v>
      </c>
      <c r="L19" s="10">
        <v>47</v>
      </c>
      <c r="M19" s="8"/>
      <c r="N19" s="9">
        <v>15</v>
      </c>
      <c r="O19" s="10">
        <v>39</v>
      </c>
      <c r="P19" s="10">
        <v>43</v>
      </c>
    </row>
    <row r="20" spans="1:16" ht="12" customHeight="1">
      <c r="A20" s="5" t="s">
        <v>15</v>
      </c>
      <c r="B20" s="8">
        <f t="shared" si="0"/>
        <v>409</v>
      </c>
      <c r="C20" s="8">
        <f t="shared" si="1"/>
        <v>433</v>
      </c>
      <c r="D20" s="8">
        <f t="shared" si="1"/>
        <v>439</v>
      </c>
      <c r="E20" s="8"/>
      <c r="F20" s="8">
        <v>391</v>
      </c>
      <c r="G20" s="10">
        <v>390</v>
      </c>
      <c r="H20" s="10">
        <v>396</v>
      </c>
      <c r="I20" s="8"/>
      <c r="J20" s="8">
        <v>15</v>
      </c>
      <c r="K20" s="10">
        <v>24</v>
      </c>
      <c r="L20" s="10">
        <v>21</v>
      </c>
      <c r="M20" s="8"/>
      <c r="N20" s="9">
        <v>3</v>
      </c>
      <c r="O20" s="10">
        <v>19</v>
      </c>
      <c r="P20" s="10">
        <v>22</v>
      </c>
    </row>
    <row r="21" spans="1:16" ht="17.25" customHeight="1">
      <c r="A21" s="5" t="s">
        <v>16</v>
      </c>
      <c r="B21" s="8">
        <f t="shared" si="0"/>
        <v>10488</v>
      </c>
      <c r="C21" s="8">
        <f t="shared" si="1"/>
        <v>11393</v>
      </c>
      <c r="D21" s="8">
        <f t="shared" si="1"/>
        <v>11480</v>
      </c>
      <c r="E21" s="8"/>
      <c r="F21" s="8">
        <v>9615</v>
      </c>
      <c r="G21" s="10">
        <v>9765</v>
      </c>
      <c r="H21" s="10">
        <v>9797</v>
      </c>
      <c r="I21" s="8"/>
      <c r="J21" s="8">
        <v>637</v>
      </c>
      <c r="K21" s="10">
        <v>584</v>
      </c>
      <c r="L21" s="10">
        <v>588</v>
      </c>
      <c r="M21" s="8"/>
      <c r="N21" s="9">
        <v>236</v>
      </c>
      <c r="O21" s="10">
        <v>1044</v>
      </c>
      <c r="P21" s="10">
        <v>1095</v>
      </c>
    </row>
    <row r="22" spans="1:16" ht="17.25" customHeight="1">
      <c r="A22" s="11" t="s">
        <v>17</v>
      </c>
      <c r="B22" s="12">
        <f>SUM(B23:B24)</f>
        <v>15288</v>
      </c>
      <c r="C22" s="12">
        <f>SUM(C23:C24)</f>
        <v>17273</v>
      </c>
      <c r="D22" s="12">
        <f>SUM(D23:D24)</f>
        <v>17436</v>
      </c>
      <c r="E22" s="11"/>
      <c r="F22" s="12">
        <f>SUM(F23:F24)</f>
        <v>14554</v>
      </c>
      <c r="G22" s="12">
        <f>SUM(G23:G24)</f>
        <v>15664</v>
      </c>
      <c r="H22" s="12">
        <f>SUM(H23:H24)</f>
        <v>15735</v>
      </c>
      <c r="I22" s="12"/>
      <c r="J22" s="12">
        <f>SUM(J23:J24)</f>
        <v>601</v>
      </c>
      <c r="K22" s="12">
        <f>SUM(K23:K24)</f>
        <v>803</v>
      </c>
      <c r="L22" s="12">
        <f>SUM(L23:L24)</f>
        <v>810</v>
      </c>
      <c r="M22" s="12"/>
      <c r="N22" s="12">
        <f>SUM(N23:N24)</f>
        <v>133</v>
      </c>
      <c r="O22" s="12">
        <f>SUM(O23:O24)</f>
        <v>806</v>
      </c>
      <c r="P22" s="12">
        <f>SUM(P23:P24)</f>
        <v>891</v>
      </c>
    </row>
    <row r="23" spans="1:16" ht="12" customHeight="1">
      <c r="A23" s="13" t="s">
        <v>18</v>
      </c>
      <c r="B23" s="12">
        <f>SUM(B7,B8,B10,B11,B12,B15,B16,B17,B19)</f>
        <v>12940</v>
      </c>
      <c r="C23" s="12">
        <f>SUM(C7,C8,C10,C11,C12,C15,C16,C17,C19)</f>
        <v>15112</v>
      </c>
      <c r="D23" s="12">
        <f>SUM(D7,D8,D10,D11,D12,D15,D16,D17,D19)</f>
        <v>15273</v>
      </c>
      <c r="E23" s="13"/>
      <c r="F23" s="12">
        <f>SUM(F7,F8,F10,F11,F12,F15,F16,F17,F19)</f>
        <v>12338</v>
      </c>
      <c r="G23" s="12">
        <f>SUM(G7,G8,G10,G11,G12,G15,G16,G17,G19)</f>
        <v>13799</v>
      </c>
      <c r="H23" s="12">
        <f>SUM(H7,H8,H10,H11,H12,H15,H16,H17,H19)</f>
        <v>13880</v>
      </c>
      <c r="I23" s="12"/>
      <c r="J23" s="12">
        <f>SUM(J7,J8,J10,J11,J12,J15,J16,J17,J19)</f>
        <v>491</v>
      </c>
      <c r="K23" s="12">
        <f aca="true" t="shared" si="2" ref="K23:P23">SUM(K7:K8,K10:K12,K15:K16,K17,K19)</f>
        <v>625</v>
      </c>
      <c r="L23" s="12">
        <f t="shared" si="2"/>
        <v>638</v>
      </c>
      <c r="M23" s="12"/>
      <c r="N23" s="12">
        <f t="shared" si="2"/>
        <v>111</v>
      </c>
      <c r="O23" s="12">
        <f t="shared" si="2"/>
        <v>688</v>
      </c>
      <c r="P23" s="12">
        <f t="shared" si="2"/>
        <v>755</v>
      </c>
    </row>
    <row r="24" spans="1:16" ht="12" customHeight="1">
      <c r="A24" s="11" t="s">
        <v>19</v>
      </c>
      <c r="B24" s="12">
        <f>SUM(B6,B9,B13,B14,B18,B20)</f>
        <v>2348</v>
      </c>
      <c r="C24" s="12">
        <f>SUM(C6,C9,C13,C14,C18,C20)</f>
        <v>2161</v>
      </c>
      <c r="D24" s="12">
        <f>SUM(D6,D9,D13,D14,D18,D20)</f>
        <v>2163</v>
      </c>
      <c r="E24" s="11"/>
      <c r="F24" s="12">
        <f>SUM(F6,F9,F13,F14,F18,F20)</f>
        <v>2216</v>
      </c>
      <c r="G24" s="12">
        <f>SUM(G6,G9,G13,G14,G18,G20)</f>
        <v>1865</v>
      </c>
      <c r="H24" s="12">
        <f>SUM(H6,H9,H13,H14,H18,H20)</f>
        <v>1855</v>
      </c>
      <c r="I24" s="12"/>
      <c r="J24" s="12">
        <f>SUM(J6,J9,J13,J14,J18,J20)</f>
        <v>110</v>
      </c>
      <c r="K24" s="12">
        <f aca="true" t="shared" si="3" ref="K24:P24">SUM(K6,K9,K13:K14,K18,K20)</f>
        <v>178</v>
      </c>
      <c r="L24" s="12">
        <f t="shared" si="3"/>
        <v>172</v>
      </c>
      <c r="M24" s="12"/>
      <c r="N24" s="12">
        <f t="shared" si="3"/>
        <v>22</v>
      </c>
      <c r="O24" s="12">
        <f t="shared" si="3"/>
        <v>118</v>
      </c>
      <c r="P24" s="12">
        <f t="shared" si="3"/>
        <v>136</v>
      </c>
    </row>
    <row r="25" spans="1:16" ht="17.25" customHeight="1">
      <c r="A25" s="14" t="s">
        <v>20</v>
      </c>
      <c r="B25" s="15">
        <f>SUM(B21,B22)</f>
        <v>25776</v>
      </c>
      <c r="C25" s="15">
        <f>SUM(C21,C22)</f>
        <v>28666</v>
      </c>
      <c r="D25" s="15">
        <f>SUM(D21,D22)</f>
        <v>28916</v>
      </c>
      <c r="E25" s="14"/>
      <c r="F25" s="15">
        <f>SUM(F21,F22)</f>
        <v>24169</v>
      </c>
      <c r="G25" s="15">
        <f>SUM(G21,G22)</f>
        <v>25429</v>
      </c>
      <c r="H25" s="15">
        <f>SUM(H21,H22)</f>
        <v>25532</v>
      </c>
      <c r="I25" s="15"/>
      <c r="J25" s="15">
        <f>SUM(J21,J22)</f>
        <v>1238</v>
      </c>
      <c r="K25" s="15">
        <f>SUM(K21,K22)</f>
        <v>1387</v>
      </c>
      <c r="L25" s="15">
        <f>SUM(L21,L22)</f>
        <v>1398</v>
      </c>
      <c r="M25" s="15"/>
      <c r="N25" s="15">
        <f>SUM(N21,N22)</f>
        <v>369</v>
      </c>
      <c r="O25" s="15">
        <f>SUM(O21,O22)</f>
        <v>1850</v>
      </c>
      <c r="P25" s="15">
        <f>SUM(P21,P22)</f>
        <v>1986</v>
      </c>
    </row>
    <row r="26" spans="1:16" ht="17.25" customHeight="1">
      <c r="A26" s="7" t="s">
        <v>27</v>
      </c>
      <c r="B26" s="8"/>
      <c r="C26" s="8"/>
      <c r="D26" s="8"/>
      <c r="E26" s="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8"/>
    </row>
    <row r="27" spans="1:20" s="5" customFormat="1" ht="12" customHeight="1">
      <c r="A27" s="5" t="s">
        <v>1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</v>
      </c>
      <c r="G27" s="16">
        <f>G6/C6*100</f>
        <v>78.73684210526316</v>
      </c>
      <c r="H27" s="16">
        <f>H6/D6*100</f>
        <v>77.21518987341773</v>
      </c>
      <c r="I27" s="16"/>
      <c r="J27" s="16">
        <f>J6/B6*100</f>
        <v>6.809338521400778</v>
      </c>
      <c r="K27" s="16">
        <f>K6/C6*100</f>
        <v>17.263157894736842</v>
      </c>
      <c r="L27" s="16">
        <f>L6/D6*100</f>
        <v>17.72151898734177</v>
      </c>
      <c r="M27" s="16"/>
      <c r="N27" s="16">
        <f>N6/B6*100</f>
        <v>0.5836575875486382</v>
      </c>
      <c r="O27" s="16">
        <f>O6/C6*100</f>
        <v>4</v>
      </c>
      <c r="P27" s="16">
        <f>P6/D6*100</f>
        <v>5.063291139240507</v>
      </c>
      <c r="R27" s="17"/>
      <c r="S27" s="16"/>
      <c r="T27" s="16"/>
    </row>
    <row r="28" spans="1:20" ht="12" customHeight="1">
      <c r="A28" s="5" t="s">
        <v>2</v>
      </c>
      <c r="B28" s="16">
        <f aca="true" t="shared" si="4" ref="B28:B46">SUM(F28,J28,N28)</f>
        <v>100.00000000000001</v>
      </c>
      <c r="C28" s="16">
        <f aca="true" t="shared" si="5" ref="C28:C46">SUM(G28,K28,O28)</f>
        <v>100</v>
      </c>
      <c r="D28" s="16">
        <f aca="true" t="shared" si="6" ref="D28:D46">SUM(H28,L28,P28)</f>
        <v>100</v>
      </c>
      <c r="E28" s="16"/>
      <c r="F28" s="17">
        <f aca="true" t="shared" si="7" ref="F28:F46">F7/B7*100</f>
        <v>96.14457831325302</v>
      </c>
      <c r="G28" s="17">
        <f aca="true" t="shared" si="8" ref="G28:G46">G7/C7*100</f>
        <v>89.1235480464625</v>
      </c>
      <c r="H28" s="17">
        <f aca="true" t="shared" si="9" ref="H28:H46">H7/D7*100</f>
        <v>89.8068669527897</v>
      </c>
      <c r="I28" s="17"/>
      <c r="J28" s="17">
        <f aca="true" t="shared" si="10" ref="J28:J46">J7/B7*100</f>
        <v>3.2530120481927707</v>
      </c>
      <c r="K28" s="17">
        <f aca="true" t="shared" si="11" ref="K28:K46">K7/C7*100</f>
        <v>4.963041182682154</v>
      </c>
      <c r="L28" s="17">
        <f aca="true" t="shared" si="12" ref="L28:L46">L7/D7*100</f>
        <v>4.828326180257511</v>
      </c>
      <c r="M28" s="17"/>
      <c r="N28" s="17">
        <f aca="true" t="shared" si="13" ref="N28:N46">N7/B7*100</f>
        <v>0.6024096385542169</v>
      </c>
      <c r="O28" s="17">
        <f aca="true" t="shared" si="14" ref="O28:O46">O7/C7*100</f>
        <v>5.913410770855332</v>
      </c>
      <c r="P28" s="17">
        <f aca="true" t="shared" si="15" ref="P28:P46">P7/D7*100</f>
        <v>5.36480686695279</v>
      </c>
      <c r="R28" s="17"/>
      <c r="S28" s="16"/>
      <c r="T28" s="16"/>
    </row>
    <row r="29" spans="1:20" ht="12" customHeight="1">
      <c r="A29" s="5" t="s">
        <v>3</v>
      </c>
      <c r="B29" s="16">
        <f t="shared" si="4"/>
        <v>99.99999999999999</v>
      </c>
      <c r="C29" s="16">
        <f t="shared" si="5"/>
        <v>99.99999999999999</v>
      </c>
      <c r="D29" s="16">
        <f t="shared" si="6"/>
        <v>100</v>
      </c>
      <c r="E29" s="16"/>
      <c r="F29" s="17">
        <f t="shared" si="7"/>
        <v>95.99826011309264</v>
      </c>
      <c r="G29" s="17">
        <f t="shared" si="8"/>
        <v>91.66666666666666</v>
      </c>
      <c r="H29" s="17">
        <f t="shared" si="9"/>
        <v>91.35753749013418</v>
      </c>
      <c r="I29" s="17"/>
      <c r="J29" s="17">
        <f t="shared" si="10"/>
        <v>3.3057851239669422</v>
      </c>
      <c r="K29" s="17">
        <f t="shared" si="11"/>
        <v>3.3333333333333335</v>
      </c>
      <c r="L29" s="17">
        <f t="shared" si="12"/>
        <v>3.3543804262036305</v>
      </c>
      <c r="M29" s="17"/>
      <c r="N29" s="17">
        <f t="shared" si="13"/>
        <v>0.6959547629404089</v>
      </c>
      <c r="O29" s="17">
        <f t="shared" si="14"/>
        <v>5</v>
      </c>
      <c r="P29" s="17">
        <f t="shared" si="15"/>
        <v>5.288082083662194</v>
      </c>
      <c r="R29" s="17"/>
      <c r="S29" s="16"/>
      <c r="T29" s="16"/>
    </row>
    <row r="30" spans="1:20" ht="12" customHeight="1">
      <c r="A30" s="5" t="s">
        <v>4</v>
      </c>
      <c r="B30" s="16">
        <f t="shared" si="4"/>
        <v>100</v>
      </c>
      <c r="C30" s="16">
        <f t="shared" si="5"/>
        <v>100</v>
      </c>
      <c r="D30" s="16">
        <f t="shared" si="6"/>
        <v>100</v>
      </c>
      <c r="E30" s="16"/>
      <c r="F30" s="17">
        <f t="shared" si="7"/>
        <v>95.46218487394958</v>
      </c>
      <c r="G30" s="17">
        <f t="shared" si="8"/>
        <v>85.66433566433567</v>
      </c>
      <c r="H30" s="17">
        <f t="shared" si="9"/>
        <v>84.6830985915493</v>
      </c>
      <c r="I30" s="17"/>
      <c r="J30" s="17">
        <f t="shared" si="10"/>
        <v>3.697478991596639</v>
      </c>
      <c r="K30" s="17">
        <f t="shared" si="11"/>
        <v>3.4965034965034967</v>
      </c>
      <c r="L30" s="17">
        <f t="shared" si="12"/>
        <v>3.5211267605633805</v>
      </c>
      <c r="M30" s="17"/>
      <c r="N30" s="17">
        <f t="shared" si="13"/>
        <v>0.8403361344537815</v>
      </c>
      <c r="O30" s="17">
        <f t="shared" si="14"/>
        <v>10.839160839160838</v>
      </c>
      <c r="P30" s="17">
        <f t="shared" si="15"/>
        <v>11.795774647887324</v>
      </c>
      <c r="R30" s="17"/>
      <c r="S30" s="16"/>
      <c r="T30" s="16"/>
    </row>
    <row r="31" spans="1:20" ht="12" customHeight="1">
      <c r="A31" s="5" t="s">
        <v>5</v>
      </c>
      <c r="B31" s="16">
        <f t="shared" si="4"/>
        <v>100.00000000000001</v>
      </c>
      <c r="C31" s="16">
        <f t="shared" si="5"/>
        <v>100.00000000000001</v>
      </c>
      <c r="D31" s="16">
        <f t="shared" si="6"/>
        <v>100</v>
      </c>
      <c r="E31" s="16"/>
      <c r="F31" s="17">
        <f t="shared" si="7"/>
        <v>91.63179916317992</v>
      </c>
      <c r="G31" s="17">
        <f t="shared" si="8"/>
        <v>87.2</v>
      </c>
      <c r="H31" s="17">
        <f t="shared" si="9"/>
        <v>87.24696356275304</v>
      </c>
      <c r="I31" s="17"/>
      <c r="J31" s="17">
        <f t="shared" si="10"/>
        <v>6.903765690376569</v>
      </c>
      <c r="K31" s="17">
        <f t="shared" si="11"/>
        <v>5.4</v>
      </c>
      <c r="L31" s="17">
        <f t="shared" si="12"/>
        <v>5.060728744939271</v>
      </c>
      <c r="M31" s="17"/>
      <c r="N31" s="17">
        <f t="shared" si="13"/>
        <v>1.4644351464435146</v>
      </c>
      <c r="O31" s="17">
        <f t="shared" si="14"/>
        <v>7.3999999999999995</v>
      </c>
      <c r="P31" s="17">
        <f t="shared" si="15"/>
        <v>7.6923076923076925</v>
      </c>
      <c r="R31" s="17"/>
      <c r="S31" s="16"/>
      <c r="T31" s="16"/>
    </row>
    <row r="32" spans="1:20" ht="17.25" customHeight="1">
      <c r="A32" s="5" t="s">
        <v>6</v>
      </c>
      <c r="B32" s="16">
        <f t="shared" si="4"/>
        <v>100</v>
      </c>
      <c r="C32" s="16">
        <f t="shared" si="5"/>
        <v>100</v>
      </c>
      <c r="D32" s="16">
        <f t="shared" si="6"/>
        <v>100</v>
      </c>
      <c r="E32" s="16"/>
      <c r="F32" s="17">
        <f t="shared" si="7"/>
        <v>96.81717246484087</v>
      </c>
      <c r="G32" s="17">
        <f t="shared" si="8"/>
        <v>92.46753246753246</v>
      </c>
      <c r="H32" s="17">
        <f t="shared" si="9"/>
        <v>91.71018276762402</v>
      </c>
      <c r="I32" s="17"/>
      <c r="J32" s="17">
        <f t="shared" si="10"/>
        <v>2.8867505551443373</v>
      </c>
      <c r="K32" s="17">
        <f t="shared" si="11"/>
        <v>2.792207792207792</v>
      </c>
      <c r="L32" s="17">
        <f t="shared" si="12"/>
        <v>3.1984334203655354</v>
      </c>
      <c r="M32" s="17"/>
      <c r="N32" s="17">
        <f t="shared" si="13"/>
        <v>0.2960769800148038</v>
      </c>
      <c r="O32" s="17">
        <f t="shared" si="14"/>
        <v>4.740259740259741</v>
      </c>
      <c r="P32" s="17">
        <f t="shared" si="15"/>
        <v>5.091383812010443</v>
      </c>
      <c r="R32" s="17"/>
      <c r="S32" s="16"/>
      <c r="T32" s="16"/>
    </row>
    <row r="33" spans="1:20" ht="12" customHeight="1">
      <c r="A33" s="5" t="s">
        <v>7</v>
      </c>
      <c r="B33" s="16">
        <f t="shared" si="4"/>
        <v>100</v>
      </c>
      <c r="C33" s="16">
        <f t="shared" si="5"/>
        <v>99.99999999999999</v>
      </c>
      <c r="D33" s="16">
        <f t="shared" si="6"/>
        <v>100</v>
      </c>
      <c r="E33" s="16"/>
      <c r="F33" s="17">
        <f t="shared" si="7"/>
        <v>94.6514423076923</v>
      </c>
      <c r="G33" s="17">
        <f t="shared" si="8"/>
        <v>90.14466546112115</v>
      </c>
      <c r="H33" s="17">
        <f t="shared" si="9"/>
        <v>89.56140350877193</v>
      </c>
      <c r="I33" s="17"/>
      <c r="J33" s="17">
        <f t="shared" si="10"/>
        <v>4.477163461538462</v>
      </c>
      <c r="K33" s="17">
        <f t="shared" si="11"/>
        <v>4.814647377938517</v>
      </c>
      <c r="L33" s="17">
        <f t="shared" si="12"/>
        <v>4.671052631578947</v>
      </c>
      <c r="M33" s="17"/>
      <c r="N33" s="17">
        <f t="shared" si="13"/>
        <v>0.8713942307692308</v>
      </c>
      <c r="O33" s="17">
        <f t="shared" si="14"/>
        <v>5.040687160940325</v>
      </c>
      <c r="P33" s="17">
        <f t="shared" si="15"/>
        <v>5.767543859649122</v>
      </c>
      <c r="R33" s="17"/>
      <c r="S33" s="16"/>
      <c r="T33" s="16"/>
    </row>
    <row r="34" spans="1:20" ht="12" customHeight="1">
      <c r="A34" s="5" t="s">
        <v>8</v>
      </c>
      <c r="B34" s="16">
        <f t="shared" si="4"/>
        <v>100</v>
      </c>
      <c r="C34" s="16">
        <f t="shared" si="5"/>
        <v>100.00000000000001</v>
      </c>
      <c r="D34" s="16">
        <f t="shared" si="6"/>
        <v>100</v>
      </c>
      <c r="E34" s="16"/>
      <c r="F34" s="17">
        <f t="shared" si="7"/>
        <v>94.07407407407408</v>
      </c>
      <c r="G34" s="17">
        <f t="shared" si="8"/>
        <v>90.30303030303031</v>
      </c>
      <c r="H34" s="17">
        <f t="shared" si="9"/>
        <v>89.63414634146342</v>
      </c>
      <c r="I34" s="17"/>
      <c r="J34" s="17">
        <f t="shared" si="10"/>
        <v>4.444444444444445</v>
      </c>
      <c r="K34" s="17">
        <f t="shared" si="11"/>
        <v>6.0606060606060606</v>
      </c>
      <c r="L34" s="17">
        <f t="shared" si="12"/>
        <v>6.097560975609756</v>
      </c>
      <c r="M34" s="17"/>
      <c r="N34" s="17">
        <f t="shared" si="13"/>
        <v>1.4814814814814816</v>
      </c>
      <c r="O34" s="17">
        <f t="shared" si="14"/>
        <v>3.6363636363636362</v>
      </c>
      <c r="P34" s="17">
        <f t="shared" si="15"/>
        <v>4.2682926829268295</v>
      </c>
      <c r="R34" s="17"/>
      <c r="S34" s="16"/>
      <c r="T34" s="16"/>
    </row>
    <row r="35" spans="1:20" ht="12" customHeight="1">
      <c r="A35" s="5" t="s">
        <v>9</v>
      </c>
      <c r="B35" s="16">
        <f t="shared" si="4"/>
        <v>100</v>
      </c>
      <c r="C35" s="16">
        <f t="shared" si="5"/>
        <v>100</v>
      </c>
      <c r="D35" s="16">
        <f t="shared" si="6"/>
        <v>100</v>
      </c>
      <c r="E35" s="16"/>
      <c r="F35" s="17">
        <f t="shared" si="7"/>
        <v>95.27027027027027</v>
      </c>
      <c r="G35" s="17">
        <f t="shared" si="8"/>
        <v>88.44621513944223</v>
      </c>
      <c r="H35" s="17">
        <f t="shared" si="9"/>
        <v>89.72332015810277</v>
      </c>
      <c r="I35" s="17"/>
      <c r="J35" s="17">
        <f t="shared" si="10"/>
        <v>4.72972972972973</v>
      </c>
      <c r="K35" s="17">
        <f t="shared" si="11"/>
        <v>10.756972111553784</v>
      </c>
      <c r="L35" s="17">
        <f t="shared" si="12"/>
        <v>8.695652173913043</v>
      </c>
      <c r="M35" s="17"/>
      <c r="N35" s="18" t="str">
        <f>IF(N14="-",N14,N14/B14*100)</f>
        <v>-</v>
      </c>
      <c r="O35" s="18">
        <f>IF(O14="-",O14,O14/C14*100)</f>
        <v>0.796812749003984</v>
      </c>
      <c r="P35" s="18">
        <f>IF(P14="-",P14,P14/D14*100)</f>
        <v>1.5810276679841897</v>
      </c>
      <c r="R35" s="17"/>
      <c r="S35" s="16"/>
      <c r="T35" s="16"/>
    </row>
    <row r="36" spans="1:20" ht="12" customHeight="1">
      <c r="A36" s="5" t="s">
        <v>10</v>
      </c>
      <c r="B36" s="16">
        <f t="shared" si="4"/>
        <v>100</v>
      </c>
      <c r="C36" s="16">
        <f t="shared" si="5"/>
        <v>100</v>
      </c>
      <c r="D36" s="16">
        <f t="shared" si="6"/>
        <v>100</v>
      </c>
      <c r="E36" s="16"/>
      <c r="F36" s="17">
        <f t="shared" si="7"/>
        <v>95.14195583596215</v>
      </c>
      <c r="G36" s="17">
        <f t="shared" si="8"/>
        <v>92.88681204569055</v>
      </c>
      <c r="H36" s="17">
        <f t="shared" si="9"/>
        <v>92.43437982501287</v>
      </c>
      <c r="I36" s="17"/>
      <c r="J36" s="17">
        <f t="shared" si="10"/>
        <v>3.722397476340694</v>
      </c>
      <c r="K36" s="17">
        <f t="shared" si="11"/>
        <v>3.894080996884735</v>
      </c>
      <c r="L36" s="17">
        <f t="shared" si="12"/>
        <v>3.860010293360782</v>
      </c>
      <c r="M36" s="17"/>
      <c r="N36" s="17">
        <f t="shared" si="13"/>
        <v>1.135646687697161</v>
      </c>
      <c r="O36" s="17">
        <f t="shared" si="14"/>
        <v>3.2191069574247146</v>
      </c>
      <c r="P36" s="17">
        <f t="shared" si="15"/>
        <v>3.705609881626351</v>
      </c>
      <c r="R36" s="17"/>
      <c r="S36" s="16"/>
      <c r="T36" s="16"/>
    </row>
    <row r="37" spans="1:20" ht="17.25" customHeight="1">
      <c r="A37" s="5" t="s">
        <v>11</v>
      </c>
      <c r="B37" s="16">
        <f t="shared" si="4"/>
        <v>100.00000000000001</v>
      </c>
      <c r="C37" s="16">
        <f t="shared" si="5"/>
        <v>99.99999999999999</v>
      </c>
      <c r="D37" s="16">
        <f t="shared" si="6"/>
        <v>100</v>
      </c>
      <c r="E37" s="16"/>
      <c r="F37" s="17">
        <f t="shared" si="7"/>
        <v>94.16445623342176</v>
      </c>
      <c r="G37" s="17">
        <f t="shared" si="8"/>
        <v>91.0411622276029</v>
      </c>
      <c r="H37" s="17">
        <f t="shared" si="9"/>
        <v>90.19138755980862</v>
      </c>
      <c r="I37" s="17"/>
      <c r="J37" s="17">
        <f t="shared" si="10"/>
        <v>4.774535809018567</v>
      </c>
      <c r="K37" s="17">
        <f t="shared" si="11"/>
        <v>5.326876513317192</v>
      </c>
      <c r="L37" s="17">
        <f t="shared" si="12"/>
        <v>5.263157894736842</v>
      </c>
      <c r="M37" s="17"/>
      <c r="N37" s="17">
        <f t="shared" si="13"/>
        <v>1.0610079575596816</v>
      </c>
      <c r="O37" s="17">
        <f t="shared" si="14"/>
        <v>3.631961259079903</v>
      </c>
      <c r="P37" s="17">
        <f t="shared" si="15"/>
        <v>4.545454545454546</v>
      </c>
      <c r="R37" s="17"/>
      <c r="S37" s="16"/>
      <c r="T37" s="16"/>
    </row>
    <row r="38" spans="1:20" ht="12" customHeight="1">
      <c r="A38" s="5" t="s">
        <v>12</v>
      </c>
      <c r="B38" s="16">
        <f t="shared" si="4"/>
        <v>100</v>
      </c>
      <c r="C38" s="16">
        <f t="shared" si="5"/>
        <v>100</v>
      </c>
      <c r="D38" s="16">
        <f t="shared" si="6"/>
        <v>99.99999999999999</v>
      </c>
      <c r="E38" s="16"/>
      <c r="F38" s="17">
        <f t="shared" si="7"/>
        <v>96.12864800476474</v>
      </c>
      <c r="G38" s="17">
        <f t="shared" si="8"/>
        <v>92.77440706012135</v>
      </c>
      <c r="H38" s="17">
        <f t="shared" si="9"/>
        <v>92.6027397260274</v>
      </c>
      <c r="I38" s="17"/>
      <c r="J38" s="17">
        <f t="shared" si="10"/>
        <v>3.0970815961882074</v>
      </c>
      <c r="K38" s="17">
        <f t="shared" si="11"/>
        <v>4.081632653061225</v>
      </c>
      <c r="L38" s="17">
        <f t="shared" si="12"/>
        <v>4.219178082191781</v>
      </c>
      <c r="M38" s="17"/>
      <c r="N38" s="17">
        <f t="shared" si="13"/>
        <v>0.7742703990470519</v>
      </c>
      <c r="O38" s="17">
        <f t="shared" si="14"/>
        <v>3.1439602868174292</v>
      </c>
      <c r="P38" s="17">
        <f t="shared" si="15"/>
        <v>3.1780821917808217</v>
      </c>
      <c r="R38" s="17"/>
      <c r="S38" s="16"/>
      <c r="T38" s="16"/>
    </row>
    <row r="39" spans="1:20" ht="12" customHeight="1">
      <c r="A39" s="5" t="s">
        <v>13</v>
      </c>
      <c r="B39" s="16">
        <f t="shared" si="4"/>
        <v>99.99999999999999</v>
      </c>
      <c r="C39" s="16">
        <f t="shared" si="5"/>
        <v>100</v>
      </c>
      <c r="D39" s="16">
        <f t="shared" si="6"/>
        <v>100</v>
      </c>
      <c r="E39" s="16"/>
      <c r="F39" s="17">
        <f t="shared" si="7"/>
        <v>91.47286821705426</v>
      </c>
      <c r="G39" s="17">
        <f t="shared" si="8"/>
        <v>91</v>
      </c>
      <c r="H39" s="17">
        <f t="shared" si="9"/>
        <v>90.0990099009901</v>
      </c>
      <c r="I39" s="17"/>
      <c r="J39" s="17">
        <f t="shared" si="10"/>
        <v>4.651162790697675</v>
      </c>
      <c r="K39" s="17">
        <f t="shared" si="11"/>
        <v>5</v>
      </c>
      <c r="L39" s="17">
        <f t="shared" si="12"/>
        <v>4.9504950495049505</v>
      </c>
      <c r="M39" s="17"/>
      <c r="N39" s="17">
        <f t="shared" si="13"/>
        <v>3.875968992248062</v>
      </c>
      <c r="O39" s="17">
        <f t="shared" si="14"/>
        <v>4</v>
      </c>
      <c r="P39" s="17">
        <f t="shared" si="15"/>
        <v>4.9504950495049505</v>
      </c>
      <c r="R39" s="17"/>
      <c r="S39" s="16"/>
      <c r="T39" s="16"/>
    </row>
    <row r="40" spans="1:20" ht="12" customHeight="1">
      <c r="A40" s="5" t="s">
        <v>14</v>
      </c>
      <c r="B40" s="16">
        <f t="shared" si="4"/>
        <v>100</v>
      </c>
      <c r="C40" s="16">
        <f t="shared" si="5"/>
        <v>100</v>
      </c>
      <c r="D40" s="16">
        <f t="shared" si="6"/>
        <v>100</v>
      </c>
      <c r="E40" s="16"/>
      <c r="F40" s="17">
        <f t="shared" si="7"/>
        <v>94.7680157946693</v>
      </c>
      <c r="G40" s="17">
        <f t="shared" si="8"/>
        <v>92.3226433430515</v>
      </c>
      <c r="H40" s="17">
        <f t="shared" si="9"/>
        <v>91.30434782608695</v>
      </c>
      <c r="I40" s="17"/>
      <c r="J40" s="17">
        <f t="shared" si="10"/>
        <v>3.751233958538993</v>
      </c>
      <c r="K40" s="17">
        <f t="shared" si="11"/>
        <v>3.8872691933916426</v>
      </c>
      <c r="L40" s="17">
        <f t="shared" si="12"/>
        <v>4.541062801932367</v>
      </c>
      <c r="M40" s="17"/>
      <c r="N40" s="17">
        <f t="shared" si="13"/>
        <v>1.4807502467917077</v>
      </c>
      <c r="O40" s="17">
        <f t="shared" si="14"/>
        <v>3.7900874635568513</v>
      </c>
      <c r="P40" s="17">
        <f t="shared" si="15"/>
        <v>4.154589371980676</v>
      </c>
      <c r="R40" s="17"/>
      <c r="S40" s="16"/>
      <c r="T40" s="16"/>
    </row>
    <row r="41" spans="1:20" ht="12" customHeight="1">
      <c r="A41" s="5" t="s">
        <v>15</v>
      </c>
      <c r="B41" s="16">
        <f t="shared" si="4"/>
        <v>100</v>
      </c>
      <c r="C41" s="16">
        <f t="shared" si="5"/>
        <v>100</v>
      </c>
      <c r="D41" s="16">
        <f t="shared" si="6"/>
        <v>100</v>
      </c>
      <c r="E41" s="16"/>
      <c r="F41" s="17">
        <f t="shared" si="7"/>
        <v>95.59902200488997</v>
      </c>
      <c r="G41" s="17">
        <f t="shared" si="8"/>
        <v>90.06928406466513</v>
      </c>
      <c r="H41" s="17">
        <f t="shared" si="9"/>
        <v>90.20501138952164</v>
      </c>
      <c r="I41" s="17"/>
      <c r="J41" s="17">
        <f t="shared" si="10"/>
        <v>3.6674816625916873</v>
      </c>
      <c r="K41" s="17">
        <f t="shared" si="11"/>
        <v>5.542725173210162</v>
      </c>
      <c r="L41" s="17">
        <f t="shared" si="12"/>
        <v>4.783599088838269</v>
      </c>
      <c r="M41" s="17"/>
      <c r="N41" s="17">
        <f t="shared" si="13"/>
        <v>0.7334963325183375</v>
      </c>
      <c r="O41" s="17">
        <f t="shared" si="14"/>
        <v>4.387990762124711</v>
      </c>
      <c r="P41" s="17">
        <f t="shared" si="15"/>
        <v>5.0113895216400905</v>
      </c>
      <c r="R41" s="17"/>
      <c r="S41" s="16"/>
      <c r="T41" s="16"/>
    </row>
    <row r="42" spans="1:20" ht="17.25" customHeight="1">
      <c r="A42" s="5" t="s">
        <v>16</v>
      </c>
      <c r="B42" s="16">
        <f t="shared" si="4"/>
        <v>100</v>
      </c>
      <c r="C42" s="16">
        <f t="shared" si="5"/>
        <v>100</v>
      </c>
      <c r="D42" s="16">
        <f t="shared" si="6"/>
        <v>100.00000000000001</v>
      </c>
      <c r="E42" s="16"/>
      <c r="F42" s="17">
        <f t="shared" si="7"/>
        <v>91.67620137299771</v>
      </c>
      <c r="G42" s="17">
        <f t="shared" si="8"/>
        <v>85.71052400596858</v>
      </c>
      <c r="H42" s="17">
        <f t="shared" si="9"/>
        <v>85.33972125435541</v>
      </c>
      <c r="I42" s="17"/>
      <c r="J42" s="17">
        <f t="shared" si="10"/>
        <v>6.073607932875667</v>
      </c>
      <c r="K42" s="17">
        <f t="shared" si="11"/>
        <v>5.125954533485474</v>
      </c>
      <c r="L42" s="17">
        <f t="shared" si="12"/>
        <v>5.121951219512195</v>
      </c>
      <c r="M42" s="17"/>
      <c r="N42" s="17">
        <f t="shared" si="13"/>
        <v>2.250190694126621</v>
      </c>
      <c r="O42" s="17">
        <f t="shared" si="14"/>
        <v>9.16352146054595</v>
      </c>
      <c r="P42" s="17">
        <f t="shared" si="15"/>
        <v>9.538327526132404</v>
      </c>
      <c r="R42" s="17"/>
      <c r="S42" s="16"/>
      <c r="T42" s="16"/>
    </row>
    <row r="43" spans="1:16" ht="17.25" customHeight="1">
      <c r="A43" s="11" t="s">
        <v>17</v>
      </c>
      <c r="B43" s="16">
        <f t="shared" si="4"/>
        <v>100.00000000000001</v>
      </c>
      <c r="C43" s="16">
        <f t="shared" si="5"/>
        <v>100</v>
      </c>
      <c r="D43" s="16">
        <f t="shared" si="6"/>
        <v>100</v>
      </c>
      <c r="E43" s="16"/>
      <c r="F43" s="17">
        <f t="shared" si="7"/>
        <v>95.19884877027735</v>
      </c>
      <c r="G43" s="17">
        <f t="shared" si="8"/>
        <v>90.68488392288543</v>
      </c>
      <c r="H43" s="17">
        <f t="shared" si="9"/>
        <v>90.24432209222299</v>
      </c>
      <c r="I43" s="17"/>
      <c r="J43" s="17">
        <f t="shared" si="10"/>
        <v>3.9311878597592886</v>
      </c>
      <c r="K43" s="17">
        <f t="shared" si="11"/>
        <v>4.648873965147918</v>
      </c>
      <c r="L43" s="17">
        <f t="shared" si="12"/>
        <v>4.645560908465245</v>
      </c>
      <c r="M43" s="17"/>
      <c r="N43" s="17">
        <f t="shared" si="13"/>
        <v>0.86996336996337</v>
      </c>
      <c r="O43" s="17">
        <f t="shared" si="14"/>
        <v>4.666242111966653</v>
      </c>
      <c r="P43" s="17">
        <f t="shared" si="15"/>
        <v>5.110116999311769</v>
      </c>
    </row>
    <row r="44" spans="1:16" ht="12" customHeight="1">
      <c r="A44" s="13" t="s">
        <v>18</v>
      </c>
      <c r="B44" s="16">
        <f t="shared" si="4"/>
        <v>100</v>
      </c>
      <c r="C44" s="16">
        <f t="shared" si="5"/>
        <v>99.99999999999999</v>
      </c>
      <c r="D44" s="16">
        <f t="shared" si="6"/>
        <v>99.99999999999999</v>
      </c>
      <c r="E44" s="16"/>
      <c r="F44" s="17">
        <f t="shared" si="7"/>
        <v>95.34775888717157</v>
      </c>
      <c r="G44" s="17">
        <f t="shared" si="8"/>
        <v>91.31154049761778</v>
      </c>
      <c r="H44" s="17">
        <f t="shared" si="9"/>
        <v>90.87932953578209</v>
      </c>
      <c r="I44" s="17"/>
      <c r="J44" s="17">
        <f t="shared" si="10"/>
        <v>3.794435857805255</v>
      </c>
      <c r="K44" s="17">
        <f t="shared" si="11"/>
        <v>4.1357861302276335</v>
      </c>
      <c r="L44" s="17">
        <f t="shared" si="12"/>
        <v>4.177306357624566</v>
      </c>
      <c r="M44" s="17"/>
      <c r="N44" s="17">
        <f t="shared" si="13"/>
        <v>0.8578052550231838</v>
      </c>
      <c r="O44" s="17">
        <f t="shared" si="14"/>
        <v>4.552673372154579</v>
      </c>
      <c r="P44" s="17">
        <f t="shared" si="15"/>
        <v>4.943364106593335</v>
      </c>
    </row>
    <row r="45" spans="1:16" ht="12" customHeight="1">
      <c r="A45" s="11" t="s">
        <v>19</v>
      </c>
      <c r="B45" s="16">
        <f t="shared" si="4"/>
        <v>100</v>
      </c>
      <c r="C45" s="16">
        <f t="shared" si="5"/>
        <v>100.00000000000001</v>
      </c>
      <c r="D45" s="16">
        <f t="shared" si="6"/>
        <v>100</v>
      </c>
      <c r="E45" s="16"/>
      <c r="F45" s="17">
        <f t="shared" si="7"/>
        <v>94.37819420783646</v>
      </c>
      <c r="G45" s="17">
        <f t="shared" si="8"/>
        <v>86.30263766774642</v>
      </c>
      <c r="H45" s="17">
        <f t="shared" si="9"/>
        <v>85.76051779935275</v>
      </c>
      <c r="I45" s="17"/>
      <c r="J45" s="17">
        <f t="shared" si="10"/>
        <v>4.6848381601362865</v>
      </c>
      <c r="K45" s="17">
        <f t="shared" si="11"/>
        <v>8.236927348449791</v>
      </c>
      <c r="L45" s="17">
        <f t="shared" si="12"/>
        <v>7.9519186315302814</v>
      </c>
      <c r="M45" s="17"/>
      <c r="N45" s="17">
        <f t="shared" si="13"/>
        <v>0.9369676320272573</v>
      </c>
      <c r="O45" s="17">
        <f t="shared" si="14"/>
        <v>5.460434983803795</v>
      </c>
      <c r="P45" s="17">
        <f t="shared" si="15"/>
        <v>6.287563569116967</v>
      </c>
    </row>
    <row r="46" spans="1:16" ht="17.25" customHeight="1" thickBot="1">
      <c r="A46" s="19" t="s">
        <v>20</v>
      </c>
      <c r="B46" s="20">
        <f t="shared" si="4"/>
        <v>99.99999999999999</v>
      </c>
      <c r="C46" s="20">
        <f t="shared" si="5"/>
        <v>99.99999999999999</v>
      </c>
      <c r="D46" s="20">
        <f t="shared" si="6"/>
        <v>100</v>
      </c>
      <c r="E46" s="20"/>
      <c r="F46" s="20">
        <f t="shared" si="7"/>
        <v>93.76551831160769</v>
      </c>
      <c r="G46" s="20">
        <f t="shared" si="8"/>
        <v>88.70787692737039</v>
      </c>
      <c r="H46" s="20">
        <f t="shared" si="9"/>
        <v>88.29713653340711</v>
      </c>
      <c r="I46" s="20"/>
      <c r="J46" s="20">
        <f t="shared" si="10"/>
        <v>4.802917442582247</v>
      </c>
      <c r="K46" s="20">
        <f t="shared" si="11"/>
        <v>4.838484615921301</v>
      </c>
      <c r="L46" s="20">
        <f t="shared" si="12"/>
        <v>4.834693595241389</v>
      </c>
      <c r="M46" s="20"/>
      <c r="N46" s="20">
        <f t="shared" si="13"/>
        <v>1.431564245810056</v>
      </c>
      <c r="O46" s="20">
        <f t="shared" si="14"/>
        <v>6.453638456708295</v>
      </c>
      <c r="P46" s="20">
        <f t="shared" si="15"/>
        <v>6.868169871351501</v>
      </c>
    </row>
    <row r="47" ht="12" customHeight="1">
      <c r="A47" s="21" t="s">
        <v>29</v>
      </c>
    </row>
    <row r="48" ht="12" customHeight="1">
      <c r="A48" s="22" t="s">
        <v>31</v>
      </c>
    </row>
  </sheetData>
  <sheetProtection/>
  <mergeCells count="4">
    <mergeCell ref="B3:D3"/>
    <mergeCell ref="N3:P3"/>
    <mergeCell ref="J3:L3"/>
    <mergeCell ref="F3:H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F22:H25 B22:D25 J22:L25 N22:P25" unlockedFormula="1"/>
    <ignoredError sqref="B27:I27 B28:I46 M27 J28:P34 J27:L27 N27:P27 J36:P46 J35:M35" evalError="1"/>
    <ignoredError sqref="N35 O35: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2014-04-09T12:58:03Z</cp:lastPrinted>
  <dcterms:created xsi:type="dcterms:W3CDTF">2006-06-02T07:23:12Z</dcterms:created>
  <dcterms:modified xsi:type="dcterms:W3CDTF">2015-05-05T05:23:28Z</dcterms:modified>
  <cp:category/>
  <cp:version/>
  <cp:contentType/>
  <cp:contentStatus/>
</cp:coreProperties>
</file>