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Åland i världen\"/>
    </mc:Choice>
  </mc:AlternateContent>
  <xr:revisionPtr revIDLastSave="0" documentId="13_ncr:1_{0B6DAFD9-80DF-42AB-9C09-7EF76ED06029}" xr6:coauthVersionLast="47" xr6:coauthVersionMax="47" xr10:uidLastSave="{00000000-0000-0000-0000-000000000000}"/>
  <bookViews>
    <workbookView xWindow="-57720" yWindow="-1920" windowWidth="29040" windowHeight="17520" tabRatio="845" xr2:uid="{A9776BC9-312F-40EB-A631-9D5083536D16}"/>
  </bookViews>
  <sheets>
    <sheet name="Info o innehåll" sheetId="23" r:id="rId1"/>
    <sheet name="Studerande utomlands" sheetId="24" r:id="rId2"/>
    <sheet name="Studiepenning" sheetId="25" r:id="rId3"/>
    <sheet name="Bibliotek" sheetId="26" r:id="rId4"/>
    <sheet name="Bokutgivning" sheetId="27" r:id="rId5"/>
    <sheet name="Museer" sheetId="28" r:id="rId6"/>
    <sheet name="Motorfordon" sheetId="17" r:id="rId7"/>
    <sheet name="Väderlek" sheetId="29" r:id="rId8"/>
    <sheet name="Diagramunderlag" sheetId="21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7" i="21" l="1"/>
  <c r="Z38" i="21"/>
  <c r="Z39" i="21"/>
  <c r="Z40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B40" i="21"/>
  <c r="B39" i="21"/>
  <c r="B38" i="21"/>
  <c r="B37" i="21"/>
  <c r="C30" i="21" l="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B33" i="21"/>
  <c r="B32" i="21"/>
  <c r="B31" i="21"/>
  <c r="B30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C26" i="21"/>
  <c r="D26" i="21"/>
  <c r="E26" i="21"/>
  <c r="F26" i="21"/>
  <c r="G26" i="21"/>
  <c r="H26" i="21"/>
  <c r="I26" i="21"/>
  <c r="J26" i="21"/>
  <c r="K26" i="21"/>
  <c r="B26" i="21"/>
  <c r="B25" i="21"/>
  <c r="B24" i="21"/>
  <c r="B23" i="21"/>
  <c r="C5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C9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C29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C33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B9" i="25"/>
  <c r="B17" i="25"/>
  <c r="B21" i="25"/>
  <c r="B25" i="25"/>
  <c r="B29" i="25"/>
  <c r="B33" i="25"/>
  <c r="B5" i="25"/>
  <c r="L5" i="24" l="1"/>
  <c r="M5" i="24"/>
  <c r="N5" i="24"/>
  <c r="O5" i="24"/>
  <c r="P5" i="24"/>
  <c r="Q5" i="24"/>
  <c r="R5" i="24"/>
  <c r="K5" i="24"/>
  <c r="M7" i="24"/>
  <c r="N7" i="24"/>
  <c r="N8" i="24"/>
  <c r="N9" i="24"/>
  <c r="N10" i="24"/>
  <c r="N11" i="24"/>
  <c r="M13" i="24"/>
  <c r="N13" i="24"/>
  <c r="M15" i="24"/>
  <c r="P15" i="24"/>
  <c r="M16" i="24"/>
  <c r="M17" i="24"/>
  <c r="O17" i="24"/>
  <c r="P17" i="24"/>
  <c r="R17" i="24"/>
  <c r="K8" i="24"/>
  <c r="K15" i="24"/>
  <c r="K17" i="24"/>
  <c r="I5" i="24" l="1"/>
  <c r="H5" i="24"/>
  <c r="G5" i="24"/>
  <c r="B5" i="24"/>
  <c r="C5" i="24"/>
  <c r="E5" i="24"/>
  <c r="D5" i="24"/>
  <c r="F5" i="24"/>
  <c r="K14" i="24" l="1"/>
  <c r="K7" i="24"/>
  <c r="K12" i="24"/>
  <c r="K13" i="24"/>
  <c r="K10" i="24"/>
  <c r="K11" i="24"/>
  <c r="K6" i="24"/>
  <c r="K9" i="24"/>
  <c r="K16" i="24"/>
  <c r="P10" i="24"/>
  <c r="P6" i="24"/>
  <c r="P11" i="24"/>
  <c r="P13" i="24"/>
  <c r="P7" i="24"/>
  <c r="P9" i="24"/>
  <c r="P16" i="24"/>
  <c r="P14" i="24"/>
  <c r="P12" i="24"/>
  <c r="M6" i="24"/>
  <c r="M8" i="24"/>
  <c r="M11" i="24"/>
  <c r="M9" i="24"/>
  <c r="M12" i="24"/>
  <c r="M10" i="24"/>
  <c r="M14" i="24"/>
  <c r="R12" i="24"/>
  <c r="R16" i="24"/>
  <c r="R9" i="24"/>
  <c r="R8" i="24"/>
  <c r="R15" i="24"/>
  <c r="R13" i="24"/>
  <c r="R14" i="24"/>
  <c r="R6" i="24"/>
  <c r="R11" i="24"/>
  <c r="R7" i="24"/>
  <c r="N6" i="24"/>
  <c r="N17" i="24"/>
  <c r="Q14" i="24"/>
  <c r="Q10" i="24"/>
  <c r="Q8" i="24"/>
  <c r="Q17" i="24"/>
  <c r="Q15" i="24"/>
  <c r="Q16" i="24"/>
  <c r="Q7" i="24"/>
  <c r="Q6" i="24"/>
  <c r="Q11" i="24"/>
  <c r="Q13" i="24"/>
  <c r="Q12" i="24"/>
  <c r="O8" i="24"/>
  <c r="O15" i="24"/>
  <c r="O7" i="24"/>
  <c r="O13" i="24"/>
  <c r="O12" i="24"/>
  <c r="O9" i="24"/>
  <c r="O16" i="24"/>
  <c r="O11" i="24"/>
  <c r="O14" i="24"/>
  <c r="O10" i="24"/>
  <c r="L6" i="24"/>
  <c r="L12" i="24"/>
  <c r="L13" i="24"/>
  <c r="L11" i="24"/>
  <c r="L15" i="24"/>
  <c r="L9" i="24"/>
  <c r="L14" i="24"/>
  <c r="L17" i="24"/>
  <c r="L16" i="24"/>
  <c r="L8" i="24"/>
  <c r="L10" i="24"/>
  <c r="Z5" i="21" l="1"/>
  <c r="Z6" i="21"/>
  <c r="Z7" i="21"/>
  <c r="Z8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B5" i="21"/>
  <c r="B8" i="21"/>
  <c r="B7" i="21"/>
  <c r="B6" i="21"/>
  <c r="AA11" i="17"/>
  <c r="AA12" i="17"/>
  <c r="AA13" i="17"/>
  <c r="AA15" i="17"/>
  <c r="AA16" i="17"/>
  <c r="AA17" i="17"/>
  <c r="AA19" i="17"/>
  <c r="AA20" i="17"/>
  <c r="AA21" i="17"/>
  <c r="AA23" i="17"/>
  <c r="AA24" i="17"/>
  <c r="AA25" i="17"/>
  <c r="AA27" i="17"/>
  <c r="AA28" i="17"/>
  <c r="AA29" i="17"/>
  <c r="AA31" i="17"/>
  <c r="AA32" i="17"/>
  <c r="AA33" i="17"/>
  <c r="AA9" i="17"/>
  <c r="AA7" i="17"/>
  <c r="AA8" i="17" l="1"/>
</calcChain>
</file>

<file path=xl/sharedStrings.xml><?xml version="1.0" encoding="utf-8"?>
<sst xmlns="http://schemas.openxmlformats.org/spreadsheetml/2006/main" count="871" uniqueCount="99">
  <si>
    <t>Ålands statistik- och utredningsbyrå</t>
  </si>
  <si>
    <t>Totalt</t>
  </si>
  <si>
    <t>Åland</t>
  </si>
  <si>
    <t>Färöarna</t>
  </si>
  <si>
    <t>Grönland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</si>
  <si>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</si>
  <si>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</si>
  <si>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</si>
  <si>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</si>
  <si>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</si>
  <si>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</si>
  <si>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</si>
  <si>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</si>
  <si>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</si>
  <si>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</si>
  <si>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</si>
  <si>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</si>
  <si>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</si>
  <si>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</si>
  <si>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</si>
  <si>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</si>
  <si>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..</t>
  </si>
  <si>
    <t>2016</t>
  </si>
  <si>
    <t>2017</t>
  </si>
  <si>
    <t>2018</t>
  </si>
  <si>
    <t>Diagramunderlag</t>
  </si>
  <si>
    <t>Procentuell</t>
  </si>
  <si>
    <t>förändring</t>
  </si>
  <si>
    <t>Innehållsförteckning</t>
  </si>
  <si>
    <t>Källa: Nordisk statistikbank, www.nordicstatistics.org</t>
  </si>
  <si>
    <t>Uppgifterna presenteras i tabeller och diagram på efterföljande blad.</t>
  </si>
  <si>
    <t>www.nordicstatistics.org</t>
  </si>
  <si>
    <t>Bilar totalt</t>
  </si>
  <si>
    <t>2000–2024</t>
  </si>
  <si>
    <t>Finland</t>
  </si>
  <si>
    <t>Island</t>
  </si>
  <si>
    <t>Norge</t>
  </si>
  <si>
    <t>Sverige</t>
  </si>
  <si>
    <t>Danmark</t>
  </si>
  <si>
    <t>Not: I kategorin Bilar totalt ingår person- och taxibilar, bussar, paket-, last- och dragbilar samt långtradare. I Person- och taxibilar ingår bilar som rymmer högst nio personer inklusive chauffören.</t>
  </si>
  <si>
    <t xml:space="preserve"> varav person- och taxibilar</t>
  </si>
  <si>
    <r>
      <t xml:space="preserve">Bilar totalt </t>
    </r>
    <r>
      <rPr>
        <b/>
        <vertAlign val="superscript"/>
        <sz val="9"/>
        <color theme="1"/>
        <rFont val="Calibri"/>
        <family val="2"/>
        <scheme val="minor"/>
      </rPr>
      <t>1)</t>
    </r>
  </si>
  <si>
    <t>1) För Färöarna, Grönland och Island ingår endast person- och taxibilar samt bussar i Bilar totalt.</t>
  </si>
  <si>
    <t>Person- och taxibilar per 100 000 invånare</t>
  </si>
  <si>
    <t>Senast uppdaterad 2.12.2025</t>
  </si>
  <si>
    <t>Person- o. taxibilar per 100 000 invånare</t>
  </si>
  <si>
    <t>Motorfordon 31.12.2000–2024</t>
  </si>
  <si>
    <t>.</t>
  </si>
  <si>
    <t>-</t>
  </si>
  <si>
    <t>USA</t>
  </si>
  <si>
    <t>Studieland</t>
  </si>
  <si>
    <t>Övriga Europa</t>
  </si>
  <si>
    <t>Övriga Amerika</t>
  </si>
  <si>
    <t>Asien</t>
  </si>
  <si>
    <t>Afrika</t>
  </si>
  <si>
    <t>Oceanien</t>
  </si>
  <si>
    <t>Okänt</t>
  </si>
  <si>
    <t>Antal</t>
  </si>
  <si>
    <t>Andel, procent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</si>
  <si>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Uppgifterna för Åland gäller kalenderåret, övriga länders uppgifter gäller skolåret.</t>
    </r>
  </si>
  <si>
    <t>Senast uppdaterad 4.12.2025</t>
  </si>
  <si>
    <t>Studerande utomlands efter studieland 2024</t>
  </si>
  <si>
    <t>Studiestöd och studielån 2003–2024, EUR per månad</t>
  </si>
  <si>
    <t>Studiestöd</t>
  </si>
  <si>
    <t>Studielån</t>
  </si>
  <si>
    <t>Total</t>
  </si>
  <si>
    <t>Studielån och studiestöd</t>
  </si>
  <si>
    <t>Folkbiblioteksverksamhet 2000–2024</t>
  </si>
  <si>
    <t>Antal bilbliotek per 1 000 invånare</t>
  </si>
  <si>
    <t>Bestånd per invånare</t>
  </si>
  <si>
    <t>Utlåning, band per invånare</t>
  </si>
  <si>
    <t>Utgivna böcker per 1 000 invånare</t>
  </si>
  <si>
    <t>Utgivna böcker per 1 000 invånare efter genre 2000–2024</t>
  </si>
  <si>
    <t>Böcker totalt</t>
  </si>
  <si>
    <t>Skönlitterära böcker</t>
  </si>
  <si>
    <t>Facklitterära böcker</t>
  </si>
  <si>
    <t>Museiverksamhet 2000–2024</t>
  </si>
  <si>
    <t>Antal museer per 1 000 invånare</t>
  </si>
  <si>
    <t>Besök per 100 invånare</t>
  </si>
  <si>
    <t>Museibesök</t>
  </si>
  <si>
    <t>Helsingfors, Finland</t>
  </si>
  <si>
    <t>Tórshavn, Färöarna</t>
  </si>
  <si>
    <t>Nuuk, Grönland</t>
  </si>
  <si>
    <t>Köpenhamn, Danmark</t>
  </si>
  <si>
    <t>Reykjavik, Island</t>
  </si>
  <si>
    <t>Oslo, Norge</t>
  </si>
  <si>
    <t>Stockholm, Sverige</t>
  </si>
  <si>
    <t>Senast uppdaterad 1.12.2025</t>
  </si>
  <si>
    <t>Medeltemperatur</t>
  </si>
  <si>
    <r>
      <t xml:space="preserve">Medel-, maximum- och minimumtemperaturer 2000–2024, </t>
    </r>
    <r>
      <rPr>
        <b/>
        <sz val="10"/>
        <color theme="1"/>
        <rFont val="Aptos Narrow"/>
        <family val="2"/>
      </rPr>
      <t>°</t>
    </r>
    <r>
      <rPr>
        <b/>
        <sz val="10"/>
        <color theme="1"/>
        <rFont val="Calibri"/>
        <family val="2"/>
      </rPr>
      <t>C</t>
    </r>
  </si>
  <si>
    <t>Minimumtemperatur</t>
  </si>
  <si>
    <t>Maximumtemperatur</t>
  </si>
  <si>
    <t>Jomala, Åland</t>
  </si>
  <si>
    <t>Denna fil innehåller jämförbara uppgifter om Åland, Finland, Färöarna, Grönland, Danmark,</t>
  </si>
  <si>
    <t xml:space="preserve">Island, Norge och Sverige baserade på data från Nordisk statistikbank, </t>
  </si>
  <si>
    <t>Medel-, maximum- och minimumtemperaturer 2000–2024, °C</t>
  </si>
  <si>
    <r>
      <t xml:space="preserve">Utlåning, band per invånare </t>
    </r>
    <r>
      <rPr>
        <vertAlign val="superscript"/>
        <sz val="9"/>
        <color theme="1"/>
        <rFont val="Calibri"/>
        <family val="2"/>
        <scheme val="minor"/>
      </rPr>
      <t>1)</t>
    </r>
  </si>
  <si>
    <t>1) I Ålands siffror för utlåning ingår både initiala lån och omlån.</t>
  </si>
  <si>
    <t>Senast uppdaterad 17.6.2026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</si>
</sst>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ptos Narrow"/>
      <family val="2"/>
    </font>
    <font>
      <b/>
      <sz val="10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Border="0" applyAlignment="0"/>
    <xf numFmtId="0" fontId="12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4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6" fillId="0" borderId="0" xfId="1" applyFont="1"/>
    <xf numFmtId="0" fontId="2" fillId="0" borderId="3" xfId="0" applyFont="1" applyBorder="1" applyAlignment="1">
      <alignment horizontal="right"/>
    </xf>
    <xf numFmtId="164" fontId="4" fillId="0" borderId="0" xfId="0" applyNumberFormat="1" applyFont="1"/>
    <xf numFmtId="165" fontId="2" fillId="0" borderId="0" xfId="0" applyNumberFormat="1" applyFont="1"/>
    <xf numFmtId="3" fontId="2" fillId="0" borderId="4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4" xfId="0" applyBorder="1"/>
    <xf numFmtId="2" fontId="2" fillId="0" borderId="0" xfId="0" applyNumberFormat="1" applyFont="1" applyAlignment="1">
      <alignment horizontal="right"/>
    </xf>
    <xf numFmtId="0" fontId="9" fillId="0" borderId="0" xfId="0" applyFont="1"/>
    <xf numFmtId="3" fontId="4" fillId="0" borderId="0" xfId="0" applyNumberFormat="1" applyFont="1" applyAlignment="1">
      <alignment horizontal="right"/>
    </xf>
    <xf numFmtId="1" fontId="2" fillId="0" borderId="0" xfId="0" applyNumberFormat="1" applyFont="1"/>
    <xf numFmtId="165" fontId="4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3" fontId="1" fillId="0" borderId="0" xfId="3" applyNumberFormat="1" applyFont="1" applyAlignment="1">
      <alignment horizontal="right" wrapText="1"/>
    </xf>
    <xf numFmtId="3" fontId="1" fillId="0" borderId="0" xfId="3" applyNumberFormat="1" applyFont="1" applyAlignment="1">
      <alignment horizontal="right"/>
    </xf>
    <xf numFmtId="3" fontId="1" fillId="0" borderId="0" xfId="0" applyNumberFormat="1" applyFont="1"/>
    <xf numFmtId="3" fontId="1" fillId="0" borderId="0" xfId="3" applyNumberFormat="1" applyFont="1"/>
    <xf numFmtId="3" fontId="1" fillId="0" borderId="0" xfId="3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3" fontId="1" fillId="0" borderId="0" xfId="3" applyNumberFormat="1" applyFont="1" applyAlignment="1">
      <alignment wrapText="1"/>
    </xf>
    <xf numFmtId="0" fontId="1" fillId="0" borderId="4" xfId="0" applyFont="1" applyBorder="1"/>
    <xf numFmtId="3" fontId="1" fillId="0" borderId="4" xfId="3" quotePrefix="1" applyNumberFormat="1" applyFont="1" applyBorder="1" applyAlignment="1">
      <alignment horizontal="right"/>
    </xf>
    <xf numFmtId="3" fontId="1" fillId="0" borderId="4" xfId="3" applyNumberFormat="1" applyFont="1" applyBorder="1"/>
    <xf numFmtId="3" fontId="1" fillId="0" borderId="4" xfId="0" applyNumberFormat="1" applyFont="1" applyBorder="1"/>
    <xf numFmtId="3" fontId="1" fillId="0" borderId="4" xfId="3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7" fillId="0" borderId="0" xfId="0" applyFont="1" applyAlignment="1">
      <alignment vertical="center"/>
    </xf>
    <xf numFmtId="0" fontId="14" fillId="0" borderId="0" xfId="0" applyFont="1"/>
    <xf numFmtId="3" fontId="2" fillId="0" borderId="0" xfId="0" quotePrefix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horizontal="right"/>
    </xf>
    <xf numFmtId="1" fontId="2" fillId="0" borderId="0" xfId="0" quotePrefix="1" applyNumberFormat="1" applyFont="1" applyAlignment="1">
      <alignment horizontal="right"/>
    </xf>
    <xf numFmtId="0" fontId="2" fillId="0" borderId="2" xfId="0" applyFont="1" applyBorder="1" applyAlignment="1">
      <alignment horizontal="right" vertical="top"/>
    </xf>
    <xf numFmtId="0" fontId="2" fillId="0" borderId="5" xfId="0" applyFont="1" applyBorder="1"/>
    <xf numFmtId="3" fontId="2" fillId="0" borderId="5" xfId="0" applyNumberFormat="1" applyFont="1" applyBorder="1"/>
    <xf numFmtId="14" fontId="2" fillId="0" borderId="0" xfId="0" applyNumberFormat="1" applyFont="1"/>
    <xf numFmtId="0" fontId="9" fillId="0" borderId="1" xfId="0" applyFont="1" applyBorder="1"/>
    <xf numFmtId="0" fontId="4" fillId="0" borderId="5" xfId="0" applyFont="1" applyBorder="1"/>
    <xf numFmtId="0" fontId="1" fillId="0" borderId="2" xfId="0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0" fontId="9" fillId="0" borderId="0" xfId="0" applyFont="1" applyBorder="1"/>
  </cellXfs>
  <cellStyles count="4">
    <cellStyle name="Hyperlänk" xfId="1" builtinId="8"/>
    <cellStyle name="Normal" xfId="0" builtinId="0"/>
    <cellStyle name="Normal 2" xfId="2" xr:uid="{5EA50F1F-ED1A-472E-85FC-8FD26FD76185}"/>
    <cellStyle name="Normal 3" xfId="3" xr:uid="{084B4382-293C-4134-A589-49D658DB9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/>
              <a:t>Studiestöd och</a:t>
            </a:r>
            <a:r>
              <a:rPr lang="sv-FI" sz="1000" baseline="0"/>
              <a:t> studielån 2024, EUR per månad</a:t>
            </a:r>
            <a:endParaRPr lang="sv-FI" sz="1000"/>
          </a:p>
        </c:rich>
      </c:tx>
      <c:layout>
        <c:manualLayout>
          <c:xMode val="edge"/>
          <c:yMode val="edge"/>
          <c:x val="1.0423875162872988E-3"/>
          <c:y val="8.5034013605442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2841815200653345E-2"/>
          <c:y val="0.1746635465209706"/>
          <c:w val="0.87341375301738466"/>
          <c:h val="0.744636531544668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Diagramunderlag!$B$12</c:f>
              <c:strCache>
                <c:ptCount val="1"/>
                <c:pt idx="0">
                  <c:v>Studielån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Diagramunderlag!$A$13:$A$19</c:f>
              <c:strCache>
                <c:ptCount val="7"/>
                <c:pt idx="0">
                  <c:v>Åland</c:v>
                </c:pt>
                <c:pt idx="1">
                  <c:v>Finland</c:v>
                </c:pt>
                <c:pt idx="2">
                  <c:v>Grönland</c:v>
                </c:pt>
                <c:pt idx="3">
                  <c:v>Danmark</c:v>
                </c:pt>
                <c:pt idx="4">
                  <c:v>Island</c:v>
                </c:pt>
                <c:pt idx="5">
                  <c:v>Norge</c:v>
                </c:pt>
                <c:pt idx="6">
                  <c:v>Sverige</c:v>
                </c:pt>
              </c:strCache>
            </c:strRef>
          </c:cat>
          <c:val>
            <c:numRef>
              <c:f>Diagramunderlag!$B$13:$B$19</c:f>
              <c:numCache>
                <c:formatCode>General</c:formatCode>
                <c:ptCount val="7"/>
                <c:pt idx="0">
                  <c:v>720</c:v>
                </c:pt>
                <c:pt idx="1">
                  <c:v>850</c:v>
                </c:pt>
                <c:pt idx="2">
                  <c:v>805</c:v>
                </c:pt>
                <c:pt idx="3">
                  <c:v>468</c:v>
                </c:pt>
                <c:pt idx="4">
                  <c:v>1209</c:v>
                </c:pt>
                <c:pt idx="5">
                  <c:v>711</c:v>
                </c:pt>
                <c:pt idx="6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F-4805-ABD4-F968F1B7DE6A}"/>
            </c:ext>
          </c:extLst>
        </c:ser>
        <c:ser>
          <c:idx val="0"/>
          <c:order val="1"/>
          <c:tx>
            <c:strRef>
              <c:f>Diagramunderlag!$C$12</c:f>
              <c:strCache>
                <c:ptCount val="1"/>
                <c:pt idx="0">
                  <c:v>Studiestöd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Diagramunderlag!$A$13:$A$19</c:f>
              <c:strCache>
                <c:ptCount val="7"/>
                <c:pt idx="0">
                  <c:v>Åland</c:v>
                </c:pt>
                <c:pt idx="1">
                  <c:v>Finland</c:v>
                </c:pt>
                <c:pt idx="2">
                  <c:v>Grönland</c:v>
                </c:pt>
                <c:pt idx="3">
                  <c:v>Danmark</c:v>
                </c:pt>
                <c:pt idx="4">
                  <c:v>Island</c:v>
                </c:pt>
                <c:pt idx="5">
                  <c:v>Norge</c:v>
                </c:pt>
                <c:pt idx="6">
                  <c:v>Sverige</c:v>
                </c:pt>
              </c:strCache>
            </c:strRef>
          </c:cat>
          <c:val>
            <c:numRef>
              <c:f>Diagramunderlag!$C$13:$C$19</c:f>
              <c:numCache>
                <c:formatCode>General</c:formatCode>
                <c:ptCount val="7"/>
                <c:pt idx="0">
                  <c:v>400</c:v>
                </c:pt>
                <c:pt idx="1">
                  <c:v>279</c:v>
                </c:pt>
                <c:pt idx="2">
                  <c:v>686</c:v>
                </c:pt>
                <c:pt idx="3">
                  <c:v>914</c:v>
                </c:pt>
                <c:pt idx="4">
                  <c:v>518</c:v>
                </c:pt>
                <c:pt idx="5">
                  <c:v>474</c:v>
                </c:pt>
                <c:pt idx="6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F-4805-ABD4-F968F1B7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720320"/>
        <c:axId val="199742592"/>
      </c:barChart>
      <c:catAx>
        <c:axId val="19972032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99742592"/>
        <c:crosses val="autoZero"/>
        <c:auto val="1"/>
        <c:lblAlgn val="ctr"/>
        <c:lblOffset val="100"/>
        <c:noMultiLvlLbl val="0"/>
      </c:catAx>
      <c:valAx>
        <c:axId val="199742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latin typeface="+mn-lt"/>
                    <a:cs typeface="Arial" pitchFamily="34" charset="0"/>
                  </a:rPr>
                  <a:t>EUR per månad</a:t>
                </a:r>
              </a:p>
            </c:rich>
          </c:tx>
          <c:layout>
            <c:manualLayout>
              <c:xMode val="edge"/>
              <c:yMode val="edge"/>
              <c:x val="1.8865219044769048E-3"/>
              <c:y val="8.7454135197386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99720320"/>
        <c:crosses val="autoZero"/>
        <c:crossBetween val="between"/>
        <c:majorUnit val="5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l"/>
      <c:layout>
        <c:manualLayout>
          <c:xMode val="edge"/>
          <c:yMode val="edge"/>
          <c:x val="9.301812332840817E-2"/>
          <c:y val="0.19615673040869891"/>
          <c:w val="0.20168090453661444"/>
          <c:h val="0.13498590453971032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 i="0" u="none" strike="noStrike" baseline="0">
                <a:effectLst/>
              </a:rPr>
              <a:t>Antal utgivna böcker per 1 000 invånare 2000–</a:t>
            </a:r>
            <a:r>
              <a:rPr lang="sv-FI" sz="1000" b="1"/>
              <a:t>2024</a:t>
            </a:r>
          </a:p>
        </c:rich>
      </c:tx>
      <c:layout>
        <c:manualLayout>
          <c:xMode val="edge"/>
          <c:yMode val="edge"/>
          <c:x val="1.01883356857098E-3"/>
          <c:y val="1.5082251489864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5157301979622354E-2"/>
          <c:y val="0.24421105777619381"/>
          <c:w val="0.71713019986706095"/>
          <c:h val="0.6626041794280666"/>
        </c:manualLayout>
      </c:layout>
      <c:lineChart>
        <c:grouping val="standard"/>
        <c:varyColors val="0"/>
        <c:ser>
          <c:idx val="2"/>
          <c:order val="0"/>
          <c:tx>
            <c:strRef>
              <c:f>Diagramunderlag!$A$25</c:f>
              <c:strCache>
                <c:ptCount val="1"/>
                <c:pt idx="0">
                  <c:v>Färöarna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Diagramunderlag!$B$23:$Z$23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Diagramunderlag!$B$25:$Z$25</c:f>
              <c:numCache>
                <c:formatCode>0.0</c:formatCode>
                <c:ptCount val="25"/>
                <c:pt idx="0">
                  <c:v>3.72</c:v>
                </c:pt>
                <c:pt idx="1">
                  <c:v>2.5099999999999998</c:v>
                </c:pt>
                <c:pt idx="2">
                  <c:v>2.9</c:v>
                </c:pt>
                <c:pt idx="3">
                  <c:v>3.53</c:v>
                </c:pt>
                <c:pt idx="4">
                  <c:v>3.09</c:v>
                </c:pt>
                <c:pt idx="5">
                  <c:v>3.51</c:v>
                </c:pt>
                <c:pt idx="6">
                  <c:v>2.95</c:v>
                </c:pt>
                <c:pt idx="7">
                  <c:v>2.73</c:v>
                </c:pt>
                <c:pt idx="8">
                  <c:v>3.92</c:v>
                </c:pt>
                <c:pt idx="9">
                  <c:v>4.43</c:v>
                </c:pt>
                <c:pt idx="10">
                  <c:v>4.5199999999999996</c:v>
                </c:pt>
                <c:pt idx="11">
                  <c:v>5.13</c:v>
                </c:pt>
                <c:pt idx="12">
                  <c:v>5.47</c:v>
                </c:pt>
                <c:pt idx="13">
                  <c:v>5.14</c:v>
                </c:pt>
                <c:pt idx="14">
                  <c:v>4.47</c:v>
                </c:pt>
                <c:pt idx="15">
                  <c:v>4.6100000000000003</c:v>
                </c:pt>
                <c:pt idx="16">
                  <c:v>4.2300000000000004</c:v>
                </c:pt>
                <c:pt idx="17">
                  <c:v>4.03</c:v>
                </c:pt>
                <c:pt idx="18">
                  <c:v>4.05</c:v>
                </c:pt>
                <c:pt idx="19">
                  <c:v>3.83</c:v>
                </c:pt>
                <c:pt idx="20">
                  <c:v>3.39</c:v>
                </c:pt>
                <c:pt idx="21">
                  <c:v>3.99</c:v>
                </c:pt>
                <c:pt idx="22">
                  <c:v>3.61</c:v>
                </c:pt>
                <c:pt idx="23">
                  <c:v>3.95</c:v>
                </c:pt>
                <c:pt idx="24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A-445F-9125-B60164C89800}"/>
            </c:ext>
          </c:extLst>
        </c:ser>
        <c:ser>
          <c:idx val="1"/>
          <c:order val="1"/>
          <c:tx>
            <c:strRef>
              <c:f>Diagramunderlag!$A$24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Diagramunderlag!$B$23:$Z$23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Diagramunderlag!$B$24:$Z$24</c:f>
              <c:numCache>
                <c:formatCode>0.0</c:formatCode>
                <c:ptCount val="25"/>
                <c:pt idx="0">
                  <c:v>2.6</c:v>
                </c:pt>
                <c:pt idx="1">
                  <c:v>3.13</c:v>
                </c:pt>
                <c:pt idx="2">
                  <c:v>3.02</c:v>
                </c:pt>
                <c:pt idx="3">
                  <c:v>2.78</c:v>
                </c:pt>
                <c:pt idx="4">
                  <c:v>2.65</c:v>
                </c:pt>
                <c:pt idx="5">
                  <c:v>2.21</c:v>
                </c:pt>
                <c:pt idx="6">
                  <c:v>2.91</c:v>
                </c:pt>
                <c:pt idx="7">
                  <c:v>2.5099999999999998</c:v>
                </c:pt>
                <c:pt idx="8">
                  <c:v>2.12</c:v>
                </c:pt>
                <c:pt idx="9">
                  <c:v>2.17</c:v>
                </c:pt>
                <c:pt idx="10">
                  <c:v>1.94</c:v>
                </c:pt>
                <c:pt idx="11">
                  <c:v>2.2000000000000002</c:v>
                </c:pt>
                <c:pt idx="12">
                  <c:v>2.11</c:v>
                </c:pt>
                <c:pt idx="13">
                  <c:v>1.78</c:v>
                </c:pt>
                <c:pt idx="14">
                  <c:v>1.56</c:v>
                </c:pt>
                <c:pt idx="15">
                  <c:v>1.83</c:v>
                </c:pt>
                <c:pt idx="16">
                  <c:v>1.41</c:v>
                </c:pt>
                <c:pt idx="17">
                  <c:v>1.26</c:v>
                </c:pt>
                <c:pt idx="18">
                  <c:v>1.35</c:v>
                </c:pt>
                <c:pt idx="19">
                  <c:v>1.41</c:v>
                </c:pt>
                <c:pt idx="20">
                  <c:v>1.57</c:v>
                </c:pt>
                <c:pt idx="21">
                  <c:v>1.95</c:v>
                </c:pt>
                <c:pt idx="22">
                  <c:v>1.75</c:v>
                </c:pt>
                <c:pt idx="23">
                  <c:v>2.04</c:v>
                </c:pt>
                <c:pt idx="2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A-445F-9125-B60164C89800}"/>
            </c:ext>
          </c:extLst>
        </c:ser>
        <c:ser>
          <c:idx val="0"/>
          <c:order val="2"/>
          <c:tx>
            <c:strRef>
              <c:f>Diagramunderlag!$A$26</c:f>
              <c:strCache>
                <c:ptCount val="1"/>
                <c:pt idx="0">
                  <c:v>Grönland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Diagramunderlag!$B$23:$Z$23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Diagramunderlag!$B$26:$Z$26</c:f>
              <c:numCache>
                <c:formatCode>0.0</c:formatCode>
                <c:ptCount val="25"/>
                <c:pt idx="0">
                  <c:v>2.44</c:v>
                </c:pt>
                <c:pt idx="1">
                  <c:v>2.25</c:v>
                </c:pt>
                <c:pt idx="2">
                  <c:v>2.46</c:v>
                </c:pt>
                <c:pt idx="3">
                  <c:v>1.81</c:v>
                </c:pt>
                <c:pt idx="4">
                  <c:v>2.16</c:v>
                </c:pt>
                <c:pt idx="5">
                  <c:v>2</c:v>
                </c:pt>
                <c:pt idx="6">
                  <c:v>2.5</c:v>
                </c:pt>
                <c:pt idx="7">
                  <c:v>2.12</c:v>
                </c:pt>
                <c:pt idx="8">
                  <c:v>1.67</c:v>
                </c:pt>
                <c:pt idx="9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A-445F-9125-B60164C89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6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baseline="0"/>
                  <a:t>Böcker per </a:t>
                </a:r>
              </a:p>
              <a:p>
                <a:pPr algn="l">
                  <a:defRPr/>
                </a:pPr>
                <a:r>
                  <a:rPr lang="en-US" baseline="0"/>
                  <a:t>1 000 invånare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4364573498666942E-3"/>
              <c:y val="0.1006351928781179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9062526809222078"/>
          <c:y val="0.43118580326712891"/>
          <c:w val="0.19471536614275947"/>
          <c:h val="0.4248043248325302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 i="0" u="none" strike="noStrike" baseline="0">
                <a:effectLst/>
              </a:rPr>
              <a:t>Antal museibesök per 100 invånare 2001–</a:t>
            </a:r>
            <a:r>
              <a:rPr lang="sv-FI" sz="1000" b="1"/>
              <a:t>2024</a:t>
            </a:r>
          </a:p>
        </c:rich>
      </c:tx>
      <c:layout>
        <c:manualLayout>
          <c:xMode val="edge"/>
          <c:yMode val="edge"/>
          <c:x val="1.01883356857098E-3"/>
          <c:y val="1.5082251489864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5157301979622354E-2"/>
          <c:y val="0.24421105777619381"/>
          <c:w val="0.71713019986706095"/>
          <c:h val="0.6626041794280666"/>
        </c:manualLayout>
      </c:layout>
      <c:lineChart>
        <c:grouping val="standard"/>
        <c:varyColors val="0"/>
        <c:ser>
          <c:idx val="2"/>
          <c:order val="0"/>
          <c:tx>
            <c:strRef>
              <c:f>Diagramunderlag!$A$31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Diagramunderlag!$B$30:$Y$30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Diagramunderlag!$B$31:$Y$31</c:f>
              <c:numCache>
                <c:formatCode>0</c:formatCode>
                <c:ptCount val="24"/>
                <c:pt idx="0">
                  <c:v>601</c:v>
                </c:pt>
                <c:pt idx="1">
                  <c:v>559</c:v>
                </c:pt>
                <c:pt idx="2">
                  <c:v>599</c:v>
                </c:pt>
                <c:pt idx="3">
                  <c:v>568</c:v>
                </c:pt>
                <c:pt idx="4">
                  <c:v>529</c:v>
                </c:pt>
                <c:pt idx="5">
                  <c:v>511</c:v>
                </c:pt>
                <c:pt idx="6">
                  <c:v>524</c:v>
                </c:pt>
                <c:pt idx="7">
                  <c:v>511</c:v>
                </c:pt>
                <c:pt idx="8">
                  <c:v>477</c:v>
                </c:pt>
                <c:pt idx="9">
                  <c:v>412</c:v>
                </c:pt>
                <c:pt idx="10">
                  <c:v>396</c:v>
                </c:pt>
                <c:pt idx="11">
                  <c:v>495</c:v>
                </c:pt>
                <c:pt idx="12">
                  <c:v>441</c:v>
                </c:pt>
                <c:pt idx="13">
                  <c:v>406</c:v>
                </c:pt>
                <c:pt idx="14">
                  <c:v>514</c:v>
                </c:pt>
                <c:pt idx="15">
                  <c:v>559</c:v>
                </c:pt>
                <c:pt idx="16">
                  <c:v>477</c:v>
                </c:pt>
                <c:pt idx="17">
                  <c:v>452</c:v>
                </c:pt>
                <c:pt idx="18">
                  <c:v>686</c:v>
                </c:pt>
                <c:pt idx="19">
                  <c:v>395</c:v>
                </c:pt>
                <c:pt idx="20">
                  <c:v>613</c:v>
                </c:pt>
                <c:pt idx="21">
                  <c:v>782</c:v>
                </c:pt>
                <c:pt idx="22">
                  <c:v>720</c:v>
                </c:pt>
                <c:pt idx="2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1-4AC6-94E9-681A683D6B77}"/>
            </c:ext>
          </c:extLst>
        </c:ser>
        <c:ser>
          <c:idx val="1"/>
          <c:order val="1"/>
          <c:tx>
            <c:strRef>
              <c:f>Diagramunderlag!$A$32</c:f>
              <c:strCache>
                <c:ptCount val="1"/>
                <c:pt idx="0">
                  <c:v>Färöarna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Diagramunderlag!$B$30:$Y$30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Diagramunderlag!$B$32:$Y$32</c:f>
              <c:numCache>
                <c:formatCode>0</c:formatCode>
                <c:ptCount val="24"/>
                <c:pt idx="0">
                  <c:v>48</c:v>
                </c:pt>
                <c:pt idx="1">
                  <c:v>52</c:v>
                </c:pt>
                <c:pt idx="2">
                  <c:v>59</c:v>
                </c:pt>
                <c:pt idx="3">
                  <c:v>61</c:v>
                </c:pt>
                <c:pt idx="4">
                  <c:v>64</c:v>
                </c:pt>
                <c:pt idx="5">
                  <c:v>62</c:v>
                </c:pt>
                <c:pt idx="6">
                  <c:v>61</c:v>
                </c:pt>
                <c:pt idx="7">
                  <c:v>64</c:v>
                </c:pt>
                <c:pt idx="8">
                  <c:v>60</c:v>
                </c:pt>
                <c:pt idx="9">
                  <c:v>59</c:v>
                </c:pt>
                <c:pt idx="10">
                  <c:v>48</c:v>
                </c:pt>
                <c:pt idx="11">
                  <c:v>47</c:v>
                </c:pt>
                <c:pt idx="12">
                  <c:v>41</c:v>
                </c:pt>
                <c:pt idx="13">
                  <c:v>42</c:v>
                </c:pt>
                <c:pt idx="14">
                  <c:v>44</c:v>
                </c:pt>
                <c:pt idx="15">
                  <c:v>41</c:v>
                </c:pt>
                <c:pt idx="16">
                  <c:v>46</c:v>
                </c:pt>
                <c:pt idx="17">
                  <c:v>52</c:v>
                </c:pt>
                <c:pt idx="18">
                  <c:v>63</c:v>
                </c:pt>
                <c:pt idx="19">
                  <c:v>46</c:v>
                </c:pt>
                <c:pt idx="20">
                  <c:v>58</c:v>
                </c:pt>
                <c:pt idx="21">
                  <c:v>98</c:v>
                </c:pt>
                <c:pt idx="22">
                  <c:v>108</c:v>
                </c:pt>
                <c:pt idx="2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1-4AC6-94E9-681A683D6B77}"/>
            </c:ext>
          </c:extLst>
        </c:ser>
        <c:ser>
          <c:idx val="0"/>
          <c:order val="2"/>
          <c:tx>
            <c:strRef>
              <c:f>Diagramunderlag!$A$33</c:f>
              <c:strCache>
                <c:ptCount val="1"/>
                <c:pt idx="0">
                  <c:v>Grönland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Diagramunderlag!$B$30:$Y$30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strCache>
            </c:strRef>
          </c:cat>
          <c:val>
            <c:numRef>
              <c:f>Diagramunderlag!$B$33:$Y$33</c:f>
              <c:numCache>
                <c:formatCode>0</c:formatCode>
                <c:ptCount val="24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36</c:v>
                </c:pt>
                <c:pt idx="4">
                  <c:v>38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29</c:v>
                </c:pt>
                <c:pt idx="9">
                  <c:v>31</c:v>
                </c:pt>
                <c:pt idx="10">
                  <c:v>27</c:v>
                </c:pt>
                <c:pt idx="11">
                  <c:v>23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22</c:v>
                </c:pt>
                <c:pt idx="18">
                  <c:v>34</c:v>
                </c:pt>
                <c:pt idx="19">
                  <c:v>17</c:v>
                </c:pt>
                <c:pt idx="20">
                  <c:v>20</c:v>
                </c:pt>
                <c:pt idx="21">
                  <c:v>21</c:v>
                </c:pt>
                <c:pt idx="2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1-4AC6-94E9-681A683D6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1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baseline="0"/>
                  <a:t>Besök per </a:t>
                </a:r>
              </a:p>
              <a:p>
                <a:pPr algn="l">
                  <a:defRPr/>
                </a:pPr>
                <a:r>
                  <a:rPr lang="en-US" baseline="0"/>
                  <a:t>100 invånare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4364573498666942E-3"/>
              <c:y val="0.1006351928781179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0471979164215868"/>
          <c:y val="0.33715669180280528"/>
          <c:w val="0.18062089180671945"/>
          <c:h val="0.6628433081971947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 i="0" u="none" strike="noStrike" baseline="0">
                <a:effectLst/>
              </a:rPr>
              <a:t>Antal personbilar per 100 000 invånare 31.12.2000–</a:t>
            </a:r>
            <a:r>
              <a:rPr lang="sv-FI" sz="1000" b="1"/>
              <a:t>2024</a:t>
            </a:r>
          </a:p>
        </c:rich>
      </c:tx>
      <c:layout>
        <c:manualLayout>
          <c:xMode val="edge"/>
          <c:yMode val="edge"/>
          <c:x val="1.01883356857098E-3"/>
          <c:y val="1.5082251489864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0579025284702388"/>
          <c:y val="0.2677848004425456"/>
          <c:w val="0.66649737832132327"/>
          <c:h val="0.6390303230033465"/>
        </c:manualLayout>
      </c:layout>
      <c:lineChart>
        <c:grouping val="standard"/>
        <c:varyColors val="0"/>
        <c:ser>
          <c:idx val="1"/>
          <c:order val="0"/>
          <c:tx>
            <c:strRef>
              <c:f>Diagramunderlag!$A$6</c:f>
              <c:strCache>
                <c:ptCount val="1"/>
                <c:pt idx="0">
                  <c:v>Åland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Diagramunderlag!$B$5:$Z$5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Diagramunderlag!$B$6:$Z$6</c:f>
              <c:numCache>
                <c:formatCode>#,##0</c:formatCode>
                <c:ptCount val="25"/>
                <c:pt idx="0">
                  <c:v>54306</c:v>
                </c:pt>
                <c:pt idx="1">
                  <c:v>55461</c:v>
                </c:pt>
                <c:pt idx="2">
                  <c:v>56092</c:v>
                </c:pt>
                <c:pt idx="3">
                  <c:v>57767</c:v>
                </c:pt>
                <c:pt idx="4">
                  <c:v>58764</c:v>
                </c:pt>
                <c:pt idx="5">
                  <c:v>59547</c:v>
                </c:pt>
                <c:pt idx="6">
                  <c:v>60557</c:v>
                </c:pt>
                <c:pt idx="7">
                  <c:v>62135</c:v>
                </c:pt>
                <c:pt idx="8">
                  <c:v>64683</c:v>
                </c:pt>
                <c:pt idx="9">
                  <c:v>66581</c:v>
                </c:pt>
                <c:pt idx="10">
                  <c:v>69035</c:v>
                </c:pt>
                <c:pt idx="11">
                  <c:v>71541</c:v>
                </c:pt>
                <c:pt idx="12">
                  <c:v>73399</c:v>
                </c:pt>
                <c:pt idx="13">
                  <c:v>75444</c:v>
                </c:pt>
                <c:pt idx="14">
                  <c:v>77160</c:v>
                </c:pt>
                <c:pt idx="15">
                  <c:v>78484</c:v>
                </c:pt>
                <c:pt idx="16">
                  <c:v>80184</c:v>
                </c:pt>
                <c:pt idx="17">
                  <c:v>81272</c:v>
                </c:pt>
                <c:pt idx="18">
                  <c:v>82084</c:v>
                </c:pt>
                <c:pt idx="19">
                  <c:v>83010</c:v>
                </c:pt>
                <c:pt idx="20">
                  <c:v>84383</c:v>
                </c:pt>
                <c:pt idx="21">
                  <c:v>84773</c:v>
                </c:pt>
                <c:pt idx="22">
                  <c:v>85279</c:v>
                </c:pt>
                <c:pt idx="23">
                  <c:v>86010</c:v>
                </c:pt>
                <c:pt idx="24">
                  <c:v>86881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B-49DA-90D7-505AE59A21B2}"/>
            </c:ext>
          </c:extLst>
        </c:ser>
        <c:ser>
          <c:idx val="2"/>
          <c:order val="1"/>
          <c:tx>
            <c:strRef>
              <c:f>Diagramunderlag!$A$7</c:f>
              <c:strCache>
                <c:ptCount val="1"/>
                <c:pt idx="0">
                  <c:v>Färöarna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Diagramunderlag!$B$5:$Z$5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Diagramunderlag!$B$7:$Z$7</c:f>
              <c:numCache>
                <c:formatCode>#,##0</c:formatCode>
                <c:ptCount val="25"/>
                <c:pt idx="0">
                  <c:v>32175</c:v>
                </c:pt>
                <c:pt idx="1">
                  <c:v>33760</c:v>
                </c:pt>
                <c:pt idx="2">
                  <c:v>34774</c:v>
                </c:pt>
                <c:pt idx="3">
                  <c:v>35671</c:v>
                </c:pt>
                <c:pt idx="4">
                  <c:v>36317</c:v>
                </c:pt>
                <c:pt idx="5">
                  <c:v>37630</c:v>
                </c:pt>
                <c:pt idx="6">
                  <c:v>39863</c:v>
                </c:pt>
                <c:pt idx="7">
                  <c:v>42114</c:v>
                </c:pt>
                <c:pt idx="8">
                  <c:v>42096</c:v>
                </c:pt>
                <c:pt idx="9">
                  <c:v>41145</c:v>
                </c:pt>
                <c:pt idx="10">
                  <c:v>41264</c:v>
                </c:pt>
                <c:pt idx="11">
                  <c:v>41710</c:v>
                </c:pt>
                <c:pt idx="12">
                  <c:v>42485</c:v>
                </c:pt>
                <c:pt idx="13">
                  <c:v>43510</c:v>
                </c:pt>
                <c:pt idx="14">
                  <c:v>44516</c:v>
                </c:pt>
                <c:pt idx="15">
                  <c:v>45641</c:v>
                </c:pt>
                <c:pt idx="16">
                  <c:v>47213</c:v>
                </c:pt>
                <c:pt idx="17">
                  <c:v>48528</c:v>
                </c:pt>
                <c:pt idx="18">
                  <c:v>49813</c:v>
                </c:pt>
                <c:pt idx="19">
                  <c:v>51123</c:v>
                </c:pt>
                <c:pt idx="20">
                  <c:v>51655</c:v>
                </c:pt>
                <c:pt idx="21">
                  <c:v>52638</c:v>
                </c:pt>
                <c:pt idx="22">
                  <c:v>52630</c:v>
                </c:pt>
                <c:pt idx="23">
                  <c:v>52380</c:v>
                </c:pt>
                <c:pt idx="24">
                  <c:v>52241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B-49DA-90D7-505AE59A21B2}"/>
            </c:ext>
          </c:extLst>
        </c:ser>
        <c:ser>
          <c:idx val="0"/>
          <c:order val="2"/>
          <c:tx>
            <c:strRef>
              <c:f>Diagramunderlag!$A$8</c:f>
              <c:strCache>
                <c:ptCount val="1"/>
                <c:pt idx="0">
                  <c:v>Grönland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Diagramunderlag!$B$5:$Z$5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Diagramunderlag!$B$8:$Z$8</c:f>
              <c:numCache>
                <c:formatCode>#,##0</c:formatCode>
                <c:ptCount val="25"/>
                <c:pt idx="0">
                  <c:v>4715</c:v>
                </c:pt>
                <c:pt idx="1">
                  <c:v>4833</c:v>
                </c:pt>
                <c:pt idx="2">
                  <c:v>5642</c:v>
                </c:pt>
                <c:pt idx="3">
                  <c:v>5399</c:v>
                </c:pt>
                <c:pt idx="4">
                  <c:v>5645</c:v>
                </c:pt>
                <c:pt idx="5">
                  <c:v>5968</c:v>
                </c:pt>
                <c:pt idx="6">
                  <c:v>5874</c:v>
                </c:pt>
                <c:pt idx="7">
                  <c:v>6265</c:v>
                </c:pt>
                <c:pt idx="8">
                  <c:v>5656</c:v>
                </c:pt>
                <c:pt idx="9">
                  <c:v>6802</c:v>
                </c:pt>
                <c:pt idx="10">
                  <c:v>6285</c:v>
                </c:pt>
                <c:pt idx="11">
                  <c:v>6940</c:v>
                </c:pt>
                <c:pt idx="12">
                  <c:v>6897</c:v>
                </c:pt>
                <c:pt idx="13">
                  <c:v>6997</c:v>
                </c:pt>
                <c:pt idx="14">
                  <c:v>7171</c:v>
                </c:pt>
                <c:pt idx="15">
                  <c:v>7494</c:v>
                </c:pt>
                <c:pt idx="16">
                  <c:v>8148</c:v>
                </c:pt>
                <c:pt idx="17">
                  <c:v>8608</c:v>
                </c:pt>
                <c:pt idx="18">
                  <c:v>9375</c:v>
                </c:pt>
                <c:pt idx="19">
                  <c:v>10011</c:v>
                </c:pt>
                <c:pt idx="20">
                  <c:v>10750</c:v>
                </c:pt>
                <c:pt idx="21">
                  <c:v>11393</c:v>
                </c:pt>
                <c:pt idx="22">
                  <c:v>11883</c:v>
                </c:pt>
                <c:pt idx="23">
                  <c:v>12264</c:v>
                </c:pt>
                <c:pt idx="24">
                  <c:v>12730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B-49DA-90D7-505AE59A2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10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baseline="0"/>
                  <a:t>Personbilar per </a:t>
                </a:r>
              </a:p>
              <a:p>
                <a:pPr algn="l">
                  <a:defRPr/>
                </a:pPr>
                <a:r>
                  <a:rPr lang="en-US" baseline="0"/>
                  <a:t>100 000 invånare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4364573498666942E-3"/>
              <c:y val="0.1147793745512752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 val="autoZero"/>
        <c:crossBetween val="midCat"/>
        <c:majorUnit val="25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9062526809222078"/>
          <c:y val="0.22720556791387625"/>
          <c:w val="0.19471536614275947"/>
          <c:h val="0.70838639564673245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 i="0" u="none" strike="noStrike" baseline="0">
                <a:effectLst/>
              </a:rPr>
              <a:t>Medeltemperaturer 2000–</a:t>
            </a:r>
            <a:r>
              <a:rPr lang="sv-FI" sz="1000" b="1"/>
              <a:t>2024, °C</a:t>
            </a:r>
          </a:p>
        </c:rich>
      </c:tx>
      <c:layout>
        <c:manualLayout>
          <c:xMode val="edge"/>
          <c:yMode val="edge"/>
          <c:x val="1.01883356857098E-3"/>
          <c:y val="1.5082251489864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5157301979622354E-2"/>
          <c:y val="0.18779360971980055"/>
          <c:w val="0.71713019986706095"/>
          <c:h val="0.75193185478049374"/>
        </c:manualLayout>
      </c:layout>
      <c:lineChart>
        <c:grouping val="standard"/>
        <c:varyColors val="0"/>
        <c:ser>
          <c:idx val="1"/>
          <c:order val="0"/>
          <c:tx>
            <c:strRef>
              <c:f>Diagramunderlag!$A$39</c:f>
              <c:strCache>
                <c:ptCount val="1"/>
                <c:pt idx="0">
                  <c:v>Tórshavn, Färöarna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Diagramunderlag!$B$37:$Z$37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Diagramunderlag!$B$39:$Z$39</c:f>
              <c:numCache>
                <c:formatCode>General</c:formatCode>
                <c:ptCount val="25"/>
                <c:pt idx="0">
                  <c:v>6.6</c:v>
                </c:pt>
                <c:pt idx="1">
                  <c:v>6.7</c:v>
                </c:pt>
                <c:pt idx="2">
                  <c:v>7.4</c:v>
                </c:pt>
                <c:pt idx="3">
                  <c:v>7.7</c:v>
                </c:pt>
                <c:pt idx="4">
                  <c:v>7.3</c:v>
                </c:pt>
                <c:pt idx="5">
                  <c:v>6.8</c:v>
                </c:pt>
                <c:pt idx="6">
                  <c:v>7.5</c:v>
                </c:pt>
                <c:pt idx="7">
                  <c:v>7.2</c:v>
                </c:pt>
                <c:pt idx="8">
                  <c:v>7.1</c:v>
                </c:pt>
                <c:pt idx="9">
                  <c:v>7.6</c:v>
                </c:pt>
                <c:pt idx="10">
                  <c:v>6.3</c:v>
                </c:pt>
                <c:pt idx="11">
                  <c:v>7.4</c:v>
                </c:pt>
                <c:pt idx="12">
                  <c:v>6.7</c:v>
                </c:pt>
                <c:pt idx="13">
                  <c:v>7.1</c:v>
                </c:pt>
                <c:pt idx="14">
                  <c:v>8.1</c:v>
                </c:pt>
                <c:pt idx="15">
                  <c:v>7.1</c:v>
                </c:pt>
                <c:pt idx="16">
                  <c:v>7.3</c:v>
                </c:pt>
                <c:pt idx="17">
                  <c:v>7.6</c:v>
                </c:pt>
                <c:pt idx="18">
                  <c:v>7.3</c:v>
                </c:pt>
                <c:pt idx="19">
                  <c:v>7.1</c:v>
                </c:pt>
                <c:pt idx="20">
                  <c:v>7.2</c:v>
                </c:pt>
                <c:pt idx="21">
                  <c:v>7</c:v>
                </c:pt>
                <c:pt idx="22">
                  <c:v>7.3</c:v>
                </c:pt>
                <c:pt idx="23">
                  <c:v>7.3</c:v>
                </c:pt>
                <c:pt idx="24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9-4BBA-81C6-EF1B327A1766}"/>
            </c:ext>
          </c:extLst>
        </c:ser>
        <c:ser>
          <c:idx val="2"/>
          <c:order val="1"/>
          <c:tx>
            <c:strRef>
              <c:f>Diagramunderlag!$A$38</c:f>
              <c:strCache>
                <c:ptCount val="1"/>
                <c:pt idx="0">
                  <c:v>Jomala, Åland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Diagramunderlag!$B$37:$Z$37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Diagramunderlag!$B$38:$Z$38</c:f>
              <c:numCache>
                <c:formatCode>General</c:formatCode>
                <c:ptCount val="25"/>
                <c:pt idx="0">
                  <c:v>6.9</c:v>
                </c:pt>
                <c:pt idx="1">
                  <c:v>6.1</c:v>
                </c:pt>
                <c:pt idx="2">
                  <c:v>6.3</c:v>
                </c:pt>
                <c:pt idx="3">
                  <c:v>5.9</c:v>
                </c:pt>
                <c:pt idx="4">
                  <c:v>6.1</c:v>
                </c:pt>
                <c:pt idx="5">
                  <c:v>6.2</c:v>
                </c:pt>
                <c:pt idx="6">
                  <c:v>6.6</c:v>
                </c:pt>
                <c:pt idx="7">
                  <c:v>7</c:v>
                </c:pt>
                <c:pt idx="8">
                  <c:v>7.2</c:v>
                </c:pt>
                <c:pt idx="9">
                  <c:v>6.3</c:v>
                </c:pt>
                <c:pt idx="10">
                  <c:v>4.8</c:v>
                </c:pt>
                <c:pt idx="11">
                  <c:v>7</c:v>
                </c:pt>
                <c:pt idx="12">
                  <c:v>6</c:v>
                </c:pt>
                <c:pt idx="13">
                  <c:v>6.6</c:v>
                </c:pt>
                <c:pt idx="14">
                  <c:v>7.5</c:v>
                </c:pt>
                <c:pt idx="15">
                  <c:v>7.6</c:v>
                </c:pt>
                <c:pt idx="16">
                  <c:v>7</c:v>
                </c:pt>
                <c:pt idx="17">
                  <c:v>6.8</c:v>
                </c:pt>
                <c:pt idx="18">
                  <c:v>7.1</c:v>
                </c:pt>
                <c:pt idx="19">
                  <c:v>7.4</c:v>
                </c:pt>
                <c:pt idx="20">
                  <c:v>8.5</c:v>
                </c:pt>
                <c:pt idx="21">
                  <c:v>6.9</c:v>
                </c:pt>
                <c:pt idx="22">
                  <c:v>7.4</c:v>
                </c:pt>
                <c:pt idx="23">
                  <c:v>6.7</c:v>
                </c:pt>
                <c:pt idx="24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BBA-81C6-EF1B327A1766}"/>
            </c:ext>
          </c:extLst>
        </c:ser>
        <c:ser>
          <c:idx val="0"/>
          <c:order val="2"/>
          <c:tx>
            <c:strRef>
              <c:f>Diagramunderlag!$A$40</c:f>
              <c:strCache>
                <c:ptCount val="1"/>
                <c:pt idx="0">
                  <c:v>Nuuk, Grönland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Diagramunderlag!$B$37:$Z$37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Diagramunderlag!$B$40:$Z$40</c:f>
              <c:numCache>
                <c:formatCode>0.0</c:formatCode>
                <c:ptCount val="25"/>
                <c:pt idx="0">
                  <c:v>-0.8</c:v>
                </c:pt>
                <c:pt idx="1">
                  <c:v>-0.4</c:v>
                </c:pt>
                <c:pt idx="2">
                  <c:v>-1.1000000000000001</c:v>
                </c:pt>
                <c:pt idx="3">
                  <c:v>0.5</c:v>
                </c:pt>
                <c:pt idx="4">
                  <c:v>-0.4</c:v>
                </c:pt>
                <c:pt idx="5">
                  <c:v>0.2</c:v>
                </c:pt>
                <c:pt idx="6">
                  <c:v>-0.2</c:v>
                </c:pt>
                <c:pt idx="7">
                  <c:v>-0.5</c:v>
                </c:pt>
                <c:pt idx="8">
                  <c:v>-1.1000000000000001</c:v>
                </c:pt>
                <c:pt idx="9">
                  <c:v>-1</c:v>
                </c:pt>
                <c:pt idx="10">
                  <c:v>2.6</c:v>
                </c:pt>
                <c:pt idx="11">
                  <c:v>2.4</c:v>
                </c:pt>
                <c:pt idx="12">
                  <c:v>0.3</c:v>
                </c:pt>
                <c:pt idx="13">
                  <c:v>-0.3</c:v>
                </c:pt>
                <c:pt idx="14">
                  <c:v>-0.6</c:v>
                </c:pt>
                <c:pt idx="15">
                  <c:v>-2.7</c:v>
                </c:pt>
                <c:pt idx="16">
                  <c:v>0.2</c:v>
                </c:pt>
                <c:pt idx="17">
                  <c:v>-0.6</c:v>
                </c:pt>
                <c:pt idx="18">
                  <c:v>-1.7</c:v>
                </c:pt>
                <c:pt idx="19">
                  <c:v>0.7</c:v>
                </c:pt>
                <c:pt idx="20">
                  <c:v>-0.7</c:v>
                </c:pt>
                <c:pt idx="21">
                  <c:v>0.1</c:v>
                </c:pt>
                <c:pt idx="22">
                  <c:v>-1</c:v>
                </c:pt>
                <c:pt idx="23">
                  <c:v>-0.3</c:v>
                </c:pt>
                <c:pt idx="2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9-4BBA-81C6-EF1B327A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446080"/>
        <c:axId val="348595712"/>
      </c:lineChart>
      <c:catAx>
        <c:axId val="34844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595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8595712"/>
        <c:scaling>
          <c:orientation val="minMax"/>
          <c:max val="10"/>
          <c:min val="-4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baseline="0"/>
                  <a:t>°C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4364573498666942E-3"/>
              <c:y val="0.1006351928781179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8446080"/>
        <c:crossesAt val="1"/>
        <c:crossBetween val="midCat"/>
        <c:majorUnit val="2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9062526809222078"/>
          <c:y val="0.28252725588624972"/>
          <c:w val="0.19471536614275947"/>
          <c:h val="0.5734628417140262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8</xdr:col>
      <xdr:colOff>9525</xdr:colOff>
      <xdr:row>55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E00946-84A1-4F98-B0FC-53D969B50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97154</xdr:rowOff>
    </xdr:from>
    <xdr:to>
      <xdr:col>8</xdr:col>
      <xdr:colOff>177166</xdr:colOff>
      <xdr:row>53</xdr:row>
      <xdr:rowOff>89534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7B0AFA3A-D573-4B64-9E4C-2057DB031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6</xdr:col>
      <xdr:colOff>411481</xdr:colOff>
      <xdr:row>45</xdr:row>
      <xdr:rowOff>171450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239A66F6-D387-407E-8BDA-5E8CF0C81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42</xdr:row>
      <xdr:rowOff>49530</xdr:rowOff>
    </xdr:from>
    <xdr:to>
      <xdr:col>5</xdr:col>
      <xdr:colOff>163830</xdr:colOff>
      <xdr:row>59</xdr:row>
      <xdr:rowOff>9525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79329A44-EB5F-4FAA-ACE3-B2BB03462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180974</xdr:rowOff>
    </xdr:from>
    <xdr:to>
      <xdr:col>9</xdr:col>
      <xdr:colOff>57150</xdr:colOff>
      <xdr:row>55</xdr:row>
      <xdr:rowOff>85724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AB6752F7-468A-460E-AAB4-03915F363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ordicstatistics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2D5A-F9F9-4A54-B815-26F63EDF3368}">
  <dimension ref="A1:H12"/>
  <sheetViews>
    <sheetView showGridLines="0" tabSelected="1" workbookViewId="0">
      <selection activeCell="N22" sqref="N22"/>
    </sheetView>
  </sheetViews>
  <sheetFormatPr defaultColWidth="9.109375" defaultRowHeight="17.25" customHeight="1" x14ac:dyDescent="0.25"/>
  <cols>
    <col min="1" max="2" width="9.109375" style="2"/>
    <col min="3" max="3" width="3.44140625" style="2" customWidth="1"/>
    <col min="4" max="6" width="9.109375" style="2"/>
    <col min="7" max="7" width="5.77734375" style="2" customWidth="1"/>
    <col min="8" max="11" width="9.109375" style="2"/>
    <col min="12" max="12" width="5.88671875" style="2" customWidth="1"/>
    <col min="13" max="16384" width="9.109375" style="2"/>
  </cols>
  <sheetData>
    <row r="1" spans="1:8" ht="17.25" customHeight="1" x14ac:dyDescent="0.25">
      <c r="A1" s="2" t="s">
        <v>93</v>
      </c>
    </row>
    <row r="2" spans="1:8" ht="17.25" customHeight="1" x14ac:dyDescent="0.25">
      <c r="A2" s="2" t="s">
        <v>94</v>
      </c>
      <c r="H2" s="19" t="s">
        <v>31</v>
      </c>
    </row>
    <row r="3" spans="1:8" ht="17.25" customHeight="1" x14ac:dyDescent="0.25">
      <c r="A3" s="2" t="s">
        <v>30</v>
      </c>
    </row>
    <row r="5" spans="1:8" ht="17.25" customHeight="1" x14ac:dyDescent="0.3">
      <c r="A5" s="7" t="s">
        <v>28</v>
      </c>
    </row>
    <row r="6" spans="1:8" ht="17.25" customHeight="1" x14ac:dyDescent="0.25">
      <c r="A6" s="19" t="s">
        <v>61</v>
      </c>
    </row>
    <row r="7" spans="1:8" ht="17.25" customHeight="1" x14ac:dyDescent="0.25">
      <c r="A7" s="19" t="s">
        <v>62</v>
      </c>
    </row>
    <row r="8" spans="1:8" ht="17.25" customHeight="1" x14ac:dyDescent="0.25">
      <c r="A8" s="19" t="s">
        <v>67</v>
      </c>
    </row>
    <row r="9" spans="1:8" ht="17.25" customHeight="1" x14ac:dyDescent="0.25">
      <c r="A9" s="19" t="s">
        <v>72</v>
      </c>
    </row>
    <row r="10" spans="1:8" ht="17.25" customHeight="1" x14ac:dyDescent="0.25">
      <c r="A10" s="19" t="s">
        <v>76</v>
      </c>
    </row>
    <row r="11" spans="1:8" ht="17.25" customHeight="1" x14ac:dyDescent="0.25">
      <c r="A11" s="19" t="s">
        <v>46</v>
      </c>
    </row>
    <row r="12" spans="1:8" ht="17.25" customHeight="1" x14ac:dyDescent="0.25">
      <c r="A12" s="19" t="s">
        <v>95</v>
      </c>
    </row>
  </sheetData>
  <hyperlinks>
    <hyperlink ref="H2" r:id="rId1" xr:uid="{3E74BE81-F74D-49A5-B215-0054F9BF0E80}"/>
    <hyperlink ref="A6" location="'Studerande utomlands'!A1" display="Studerande utomlands efter studieland 2024" xr:uid="{1568E837-1C88-46C4-8E1F-23CE1147347D}"/>
    <hyperlink ref="A7" location="Studiepenning!A1" display="Studiestöd och studielån 2003–2024, EUR per månad" xr:uid="{3B51ACBA-7853-4A3F-A83D-272CB3E9C893}"/>
    <hyperlink ref="A8" location="Bibliotek!A1" display="Folkbiblioteksverksamhet 2000–2024" xr:uid="{4E686CF9-0C78-4E82-8164-D669AEEDE4DB}"/>
    <hyperlink ref="A9" location="Bokutgivning!A1" display="Utgivna böcker per 1 000 invånare efter genre 2000–2024" xr:uid="{61D5DAB9-3092-4FE4-B471-FECB3F6D7E24}"/>
    <hyperlink ref="A10" location="Museum!A1" display="Museiverksamhet 2000–2024" xr:uid="{A972D0A7-EB54-49C8-AE20-6001B41FE3E7}"/>
    <hyperlink ref="A11" location="Motorfordon!A1" display="Motorfordon 31.12.2000–2024" xr:uid="{F2CEAA01-F4C1-4844-B7CF-046C54D14147}"/>
    <hyperlink ref="A12" location="Väderlek!A1" display="Medel-, maximum- och minimumtemperaturer 2000–2024, °C" xr:uid="{11046496-D6E7-4A52-A2FE-B3A2E77174B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6E54-185A-4004-9FA8-06369E839847}">
  <dimension ref="A1:R27"/>
  <sheetViews>
    <sheetView showGridLines="0" workbookViewId="0">
      <selection activeCell="A2" sqref="A2"/>
    </sheetView>
  </sheetViews>
  <sheetFormatPr defaultRowHeight="14.4" x14ac:dyDescent="0.3"/>
  <cols>
    <col min="1" max="1" width="12.6640625" customWidth="1"/>
    <col min="2" max="9" width="7.77734375" customWidth="1"/>
    <col min="10" max="10" width="3.21875" customWidth="1"/>
    <col min="11" max="18" width="7.77734375" customWidth="1"/>
  </cols>
  <sheetData>
    <row r="1" spans="1:18" x14ac:dyDescent="0.3">
      <c r="A1" s="1" t="s">
        <v>0</v>
      </c>
    </row>
    <row r="2" spans="1:18" ht="27" customHeight="1" thickBot="1" x14ac:dyDescent="0.35">
      <c r="A2" s="52" t="s">
        <v>61</v>
      </c>
    </row>
    <row r="3" spans="1:18" ht="13.8" customHeight="1" x14ac:dyDescent="0.3">
      <c r="A3" s="47" t="s">
        <v>50</v>
      </c>
      <c r="B3" s="63" t="s">
        <v>57</v>
      </c>
      <c r="C3" s="63"/>
      <c r="D3" s="63"/>
      <c r="E3" s="63"/>
      <c r="F3" s="63"/>
      <c r="G3" s="63"/>
      <c r="H3" s="63"/>
      <c r="I3" s="63"/>
      <c r="J3" s="48"/>
      <c r="K3" s="63" t="s">
        <v>58</v>
      </c>
      <c r="L3" s="63"/>
      <c r="M3" s="63"/>
      <c r="N3" s="63"/>
      <c r="O3" s="63"/>
      <c r="P3" s="63"/>
      <c r="Q3" s="63"/>
      <c r="R3" s="63"/>
    </row>
    <row r="4" spans="1:18" ht="13.8" customHeight="1" x14ac:dyDescent="0.3">
      <c r="A4" s="49"/>
      <c r="B4" s="46" t="s">
        <v>2</v>
      </c>
      <c r="C4" s="46" t="s">
        <v>34</v>
      </c>
      <c r="D4" s="46" t="s">
        <v>3</v>
      </c>
      <c r="E4" s="46" t="s">
        <v>4</v>
      </c>
      <c r="F4" s="46" t="s">
        <v>38</v>
      </c>
      <c r="G4" s="46" t="s">
        <v>35</v>
      </c>
      <c r="H4" s="46" t="s">
        <v>36</v>
      </c>
      <c r="I4" s="46" t="s">
        <v>37</v>
      </c>
      <c r="J4" s="50"/>
      <c r="K4" s="46" t="s">
        <v>2</v>
      </c>
      <c r="L4" s="46" t="s">
        <v>34</v>
      </c>
      <c r="M4" s="46" t="s">
        <v>3</v>
      </c>
      <c r="N4" s="46" t="s">
        <v>4</v>
      </c>
      <c r="O4" s="46" t="s">
        <v>38</v>
      </c>
      <c r="P4" s="46" t="s">
        <v>35</v>
      </c>
      <c r="Q4" s="46" t="s">
        <v>36</v>
      </c>
      <c r="R4" s="46" t="s">
        <v>37</v>
      </c>
    </row>
    <row r="5" spans="1:18" ht="17.399999999999999" customHeight="1" x14ac:dyDescent="0.3">
      <c r="A5" s="31" t="s">
        <v>1</v>
      </c>
      <c r="B5" s="32">
        <f>SUM(B6:B17)</f>
        <v>1359</v>
      </c>
      <c r="C5" s="32">
        <f>SUM(C6:C17)</f>
        <v>6512</v>
      </c>
      <c r="D5" s="32">
        <f>SUM(D6:D17)</f>
        <v>1170</v>
      </c>
      <c r="E5" s="32">
        <f t="shared" ref="E5:I5" si="0">SUM(E6:E17)</f>
        <v>586</v>
      </c>
      <c r="F5" s="32">
        <f>SUM(F6:F17)</f>
        <v>3735</v>
      </c>
      <c r="G5" s="32">
        <f t="shared" si="0"/>
        <v>1175</v>
      </c>
      <c r="H5" s="32">
        <f t="shared" si="0"/>
        <v>14344</v>
      </c>
      <c r="I5" s="32">
        <f t="shared" si="0"/>
        <v>15563</v>
      </c>
      <c r="K5" s="30">
        <f>SUM(K6:K17)</f>
        <v>99.999999999999986</v>
      </c>
      <c r="L5" s="30">
        <f t="shared" ref="L5:R5" si="1">SUM(L6:L17)</f>
        <v>100.00000000000001</v>
      </c>
      <c r="M5" s="30">
        <f t="shared" si="1"/>
        <v>100</v>
      </c>
      <c r="N5" s="30">
        <f t="shared" si="1"/>
        <v>100</v>
      </c>
      <c r="O5" s="30">
        <f t="shared" si="1"/>
        <v>99.999999999999986</v>
      </c>
      <c r="P5" s="30">
        <f t="shared" si="1"/>
        <v>100.00000000000001</v>
      </c>
      <c r="Q5" s="30">
        <f t="shared" si="1"/>
        <v>100</v>
      </c>
      <c r="R5" s="30">
        <f t="shared" si="1"/>
        <v>100.00000000000001</v>
      </c>
    </row>
    <row r="6" spans="1:18" ht="17.399999999999999" customHeight="1" x14ac:dyDescent="0.3">
      <c r="A6" s="1" t="s">
        <v>38</v>
      </c>
      <c r="B6" s="36">
        <v>4</v>
      </c>
      <c r="C6" s="35">
        <v>138</v>
      </c>
      <c r="D6" s="34">
        <v>1106</v>
      </c>
      <c r="E6" s="33">
        <v>569</v>
      </c>
      <c r="F6" s="33" t="s">
        <v>47</v>
      </c>
      <c r="G6" s="36">
        <v>162</v>
      </c>
      <c r="H6" s="36">
        <v>2253</v>
      </c>
      <c r="I6" s="36">
        <v>943</v>
      </c>
      <c r="K6" s="14">
        <f>IF(B6="-","-",(SUM(B6/B$5*100)))</f>
        <v>0.29433406916850624</v>
      </c>
      <c r="L6" s="14">
        <f t="shared" ref="L6:R17" si="2">IF(C6="-","-",(SUM(C6/C$5*100)))</f>
        <v>2.1191646191646192</v>
      </c>
      <c r="M6" s="14">
        <f t="shared" si="2"/>
        <v>94.529914529914521</v>
      </c>
      <c r="N6" s="14">
        <f t="shared" si="2"/>
        <v>97.098976109215016</v>
      </c>
      <c r="O6" s="14" t="s">
        <v>47</v>
      </c>
      <c r="P6" s="14">
        <f t="shared" si="2"/>
        <v>13.787234042553193</v>
      </c>
      <c r="Q6" s="14">
        <f t="shared" si="2"/>
        <v>15.7069157836029</v>
      </c>
      <c r="R6" s="14">
        <f t="shared" si="2"/>
        <v>6.0592430765276619</v>
      </c>
    </row>
    <row r="7" spans="1:18" ht="13.8" customHeight="1" x14ac:dyDescent="0.3">
      <c r="A7" s="1" t="s">
        <v>34</v>
      </c>
      <c r="B7" s="37">
        <v>523</v>
      </c>
      <c r="C7" s="38" t="s">
        <v>47</v>
      </c>
      <c r="D7" s="37" t="s">
        <v>48</v>
      </c>
      <c r="E7" s="34" t="s">
        <v>48</v>
      </c>
      <c r="F7" s="33">
        <v>13</v>
      </c>
      <c r="G7" s="34">
        <v>7</v>
      </c>
      <c r="H7" s="34">
        <v>35</v>
      </c>
      <c r="I7" s="34">
        <v>208</v>
      </c>
      <c r="K7" s="14">
        <f t="shared" ref="K7:K17" si="3">IF(B7="-","-",(SUM(B7/B$5*100)))</f>
        <v>38.48417954378219</v>
      </c>
      <c r="L7" s="14" t="s">
        <v>47</v>
      </c>
      <c r="M7" s="14" t="str">
        <f t="shared" si="2"/>
        <v>-</v>
      </c>
      <c r="N7" s="14" t="str">
        <f t="shared" si="2"/>
        <v>-</v>
      </c>
      <c r="O7" s="14">
        <f t="shared" si="2"/>
        <v>0.34805890227576974</v>
      </c>
      <c r="P7" s="14">
        <f t="shared" si="2"/>
        <v>0.5957446808510638</v>
      </c>
      <c r="Q7" s="14">
        <f t="shared" si="2"/>
        <v>0.24400446179587282</v>
      </c>
      <c r="R7" s="14">
        <f t="shared" si="2"/>
        <v>1.3365032448756666</v>
      </c>
    </row>
    <row r="8" spans="1:18" ht="13.8" customHeight="1" x14ac:dyDescent="0.3">
      <c r="A8" s="1" t="s">
        <v>35</v>
      </c>
      <c r="B8" s="37" t="s">
        <v>48</v>
      </c>
      <c r="C8" s="39">
        <v>13</v>
      </c>
      <c r="D8" s="34">
        <v>7</v>
      </c>
      <c r="E8" s="34" t="s">
        <v>48</v>
      </c>
      <c r="F8" s="33">
        <v>31</v>
      </c>
      <c r="G8" s="34" t="s">
        <v>47</v>
      </c>
      <c r="H8" s="34">
        <v>19</v>
      </c>
      <c r="I8" s="34">
        <v>23</v>
      </c>
      <c r="K8" s="14" t="str">
        <f t="shared" si="3"/>
        <v>-</v>
      </c>
      <c r="L8" s="14">
        <f t="shared" si="2"/>
        <v>0.19963144963144963</v>
      </c>
      <c r="M8" s="14">
        <f t="shared" si="2"/>
        <v>0.59829059829059839</v>
      </c>
      <c r="N8" s="14" t="str">
        <f t="shared" si="2"/>
        <v>-</v>
      </c>
      <c r="O8" s="14">
        <f t="shared" si="2"/>
        <v>0.82998661311914324</v>
      </c>
      <c r="P8" s="14" t="s">
        <v>47</v>
      </c>
      <c r="Q8" s="14">
        <f t="shared" si="2"/>
        <v>0.13245956497490238</v>
      </c>
      <c r="R8" s="14">
        <f t="shared" si="2"/>
        <v>0.14778641650067467</v>
      </c>
    </row>
    <row r="9" spans="1:18" ht="13.8" customHeight="1" x14ac:dyDescent="0.3">
      <c r="A9" s="1" t="s">
        <v>36</v>
      </c>
      <c r="B9" s="34">
        <v>12</v>
      </c>
      <c r="C9" s="35">
        <v>152</v>
      </c>
      <c r="D9" s="34">
        <v>8</v>
      </c>
      <c r="E9" s="34" t="s">
        <v>48</v>
      </c>
      <c r="F9" s="40">
        <v>474</v>
      </c>
      <c r="G9" s="34">
        <v>52</v>
      </c>
      <c r="H9" s="34" t="s">
        <v>47</v>
      </c>
      <c r="I9" s="34">
        <v>621</v>
      </c>
      <c r="K9" s="14">
        <f t="shared" si="3"/>
        <v>0.88300220750551872</v>
      </c>
      <c r="L9" s="14">
        <f t="shared" si="2"/>
        <v>2.3341523341523338</v>
      </c>
      <c r="M9" s="14">
        <f t="shared" si="2"/>
        <v>0.68376068376068377</v>
      </c>
      <c r="N9" s="14" t="str">
        <f t="shared" si="2"/>
        <v>-</v>
      </c>
      <c r="O9" s="14">
        <f t="shared" si="2"/>
        <v>12.690763052208837</v>
      </c>
      <c r="P9" s="14">
        <f t="shared" si="2"/>
        <v>4.4255319148936172</v>
      </c>
      <c r="Q9" s="14" t="s">
        <v>47</v>
      </c>
      <c r="R9" s="14">
        <f t="shared" si="2"/>
        <v>3.9902332455182163</v>
      </c>
    </row>
    <row r="10" spans="1:18" ht="13.8" customHeight="1" x14ac:dyDescent="0.3">
      <c r="A10" s="1" t="s">
        <v>37</v>
      </c>
      <c r="B10" s="34">
        <v>775</v>
      </c>
      <c r="C10" s="35">
        <v>1107</v>
      </c>
      <c r="D10" s="34">
        <v>5</v>
      </c>
      <c r="E10" s="34" t="s">
        <v>48</v>
      </c>
      <c r="F10" s="40">
        <v>746</v>
      </c>
      <c r="G10" s="34">
        <v>133</v>
      </c>
      <c r="H10" s="34">
        <v>782</v>
      </c>
      <c r="I10" s="34" t="s">
        <v>47</v>
      </c>
      <c r="K10" s="14">
        <f t="shared" si="3"/>
        <v>57.027225901398083</v>
      </c>
      <c r="L10" s="14">
        <f t="shared" si="2"/>
        <v>16.999385749385748</v>
      </c>
      <c r="M10" s="14">
        <f t="shared" si="2"/>
        <v>0.42735042735042739</v>
      </c>
      <c r="N10" s="14" t="str">
        <f t="shared" si="2"/>
        <v>-</v>
      </c>
      <c r="O10" s="14">
        <f t="shared" si="2"/>
        <v>19.973226238286479</v>
      </c>
      <c r="P10" s="14">
        <f t="shared" si="2"/>
        <v>11.319148936170214</v>
      </c>
      <c r="Q10" s="14">
        <f t="shared" si="2"/>
        <v>5.4517568321249303</v>
      </c>
      <c r="R10" s="14" t="s">
        <v>47</v>
      </c>
    </row>
    <row r="11" spans="1:18" ht="17.399999999999999" customHeight="1" x14ac:dyDescent="0.3">
      <c r="A11" s="1" t="s">
        <v>51</v>
      </c>
      <c r="B11" s="34">
        <v>37</v>
      </c>
      <c r="C11" s="35">
        <v>4283</v>
      </c>
      <c r="D11" s="34">
        <v>39</v>
      </c>
      <c r="E11" s="34" t="s">
        <v>48</v>
      </c>
      <c r="F11" s="40">
        <v>1871</v>
      </c>
      <c r="G11" s="34">
        <v>641</v>
      </c>
      <c r="H11" s="34">
        <v>8080</v>
      </c>
      <c r="I11" s="34">
        <v>9348</v>
      </c>
      <c r="K11" s="14">
        <f t="shared" si="3"/>
        <v>2.7225901398086827</v>
      </c>
      <c r="L11" s="14">
        <f t="shared" si="2"/>
        <v>65.770884520884522</v>
      </c>
      <c r="M11" s="14">
        <f t="shared" si="2"/>
        <v>3.3333333333333335</v>
      </c>
      <c r="N11" s="14" t="str">
        <f t="shared" si="2"/>
        <v>-</v>
      </c>
      <c r="O11" s="14">
        <f t="shared" si="2"/>
        <v>50.09370816599732</v>
      </c>
      <c r="P11" s="14">
        <f t="shared" si="2"/>
        <v>54.553191489361708</v>
      </c>
      <c r="Q11" s="14">
        <f t="shared" si="2"/>
        <v>56.330172894590071</v>
      </c>
      <c r="R11" s="14">
        <f t="shared" si="2"/>
        <v>60.065540062969866</v>
      </c>
    </row>
    <row r="12" spans="1:18" ht="13.8" customHeight="1" x14ac:dyDescent="0.3">
      <c r="A12" s="1" t="s">
        <v>49</v>
      </c>
      <c r="B12" s="34">
        <v>5</v>
      </c>
      <c r="C12" s="35">
        <v>425</v>
      </c>
      <c r="D12" s="34">
        <v>4</v>
      </c>
      <c r="E12" s="34" t="s">
        <v>21</v>
      </c>
      <c r="F12" s="40">
        <v>395</v>
      </c>
      <c r="G12" s="34">
        <v>162</v>
      </c>
      <c r="H12" s="34">
        <v>1501</v>
      </c>
      <c r="I12" s="34">
        <v>2655</v>
      </c>
      <c r="K12" s="14">
        <f t="shared" si="3"/>
        <v>0.36791758646063283</v>
      </c>
      <c r="L12" s="14">
        <f t="shared" si="2"/>
        <v>6.5264127764127764</v>
      </c>
      <c r="M12" s="14">
        <f t="shared" si="2"/>
        <v>0.34188034188034189</v>
      </c>
      <c r="N12" s="14" t="s">
        <v>21</v>
      </c>
      <c r="O12" s="14">
        <f t="shared" si="2"/>
        <v>10.575635876840696</v>
      </c>
      <c r="P12" s="14">
        <f t="shared" si="2"/>
        <v>13.787234042553193</v>
      </c>
      <c r="Q12" s="14">
        <f t="shared" si="2"/>
        <v>10.46430563301729</v>
      </c>
      <c r="R12" s="14">
        <f t="shared" si="2"/>
        <v>17.059692861273533</v>
      </c>
    </row>
    <row r="13" spans="1:18" ht="13.8" customHeight="1" x14ac:dyDescent="0.3">
      <c r="A13" s="1" t="s">
        <v>52</v>
      </c>
      <c r="B13" s="34">
        <v>1</v>
      </c>
      <c r="C13" s="35">
        <v>60</v>
      </c>
      <c r="D13" s="37" t="s">
        <v>48</v>
      </c>
      <c r="E13" s="34" t="s">
        <v>48</v>
      </c>
      <c r="F13" s="40">
        <v>30</v>
      </c>
      <c r="G13" s="34">
        <v>10</v>
      </c>
      <c r="H13" s="34">
        <v>346</v>
      </c>
      <c r="I13" s="34">
        <v>261</v>
      </c>
      <c r="K13" s="14">
        <f t="shared" si="3"/>
        <v>7.358351729212656E-2</v>
      </c>
      <c r="L13" s="14">
        <f t="shared" si="2"/>
        <v>0.92137592137592139</v>
      </c>
      <c r="M13" s="14" t="str">
        <f t="shared" si="2"/>
        <v>-</v>
      </c>
      <c r="N13" s="14" t="str">
        <f t="shared" si="2"/>
        <v>-</v>
      </c>
      <c r="O13" s="14">
        <f t="shared" si="2"/>
        <v>0.80321285140562237</v>
      </c>
      <c r="P13" s="14">
        <f t="shared" si="2"/>
        <v>0.85106382978723405</v>
      </c>
      <c r="Q13" s="14">
        <f t="shared" si="2"/>
        <v>2.4121583937534856</v>
      </c>
      <c r="R13" s="14">
        <f t="shared" si="2"/>
        <v>1.677054552464178</v>
      </c>
    </row>
    <row r="14" spans="1:18" ht="13.8" customHeight="1" x14ac:dyDescent="0.3">
      <c r="A14" s="1" t="s">
        <v>53</v>
      </c>
      <c r="B14" s="37">
        <v>1</v>
      </c>
      <c r="C14" s="35">
        <v>85</v>
      </c>
      <c r="D14" s="34">
        <v>1</v>
      </c>
      <c r="E14" s="34" t="s">
        <v>21</v>
      </c>
      <c r="F14" s="40">
        <v>93</v>
      </c>
      <c r="G14" s="34">
        <v>3</v>
      </c>
      <c r="H14" s="34">
        <v>394</v>
      </c>
      <c r="I14" s="34">
        <v>843</v>
      </c>
      <c r="K14" s="14">
        <f t="shared" si="3"/>
        <v>7.358351729212656E-2</v>
      </c>
      <c r="L14" s="14">
        <f t="shared" si="2"/>
        <v>1.3052825552825553</v>
      </c>
      <c r="M14" s="14">
        <f t="shared" si="2"/>
        <v>8.5470085470085472E-2</v>
      </c>
      <c r="N14" s="14" t="s">
        <v>21</v>
      </c>
      <c r="O14" s="14">
        <f t="shared" si="2"/>
        <v>2.4899598393574296</v>
      </c>
      <c r="P14" s="14">
        <f t="shared" si="2"/>
        <v>0.25531914893617019</v>
      </c>
      <c r="Q14" s="14">
        <f t="shared" si="2"/>
        <v>2.7467930842163972</v>
      </c>
      <c r="R14" s="14">
        <f t="shared" si="2"/>
        <v>5.4166934395682063</v>
      </c>
    </row>
    <row r="15" spans="1:18" ht="13.8" customHeight="1" x14ac:dyDescent="0.3">
      <c r="A15" s="1" t="s">
        <v>54</v>
      </c>
      <c r="B15" s="37" t="s">
        <v>48</v>
      </c>
      <c r="C15" s="39">
        <v>2</v>
      </c>
      <c r="D15" s="37" t="s">
        <v>48</v>
      </c>
      <c r="E15" s="34" t="s">
        <v>21</v>
      </c>
      <c r="F15" s="40">
        <v>7</v>
      </c>
      <c r="G15" s="37" t="s">
        <v>48</v>
      </c>
      <c r="H15" s="34">
        <v>34</v>
      </c>
      <c r="I15" s="34">
        <v>112</v>
      </c>
      <c r="K15" s="14" t="str">
        <f t="shared" si="3"/>
        <v>-</v>
      </c>
      <c r="L15" s="14">
        <f t="shared" si="2"/>
        <v>3.0712530712530713E-2</v>
      </c>
      <c r="M15" s="14" t="str">
        <f t="shared" si="2"/>
        <v>-</v>
      </c>
      <c r="N15" s="14" t="s">
        <v>21</v>
      </c>
      <c r="O15" s="14">
        <f t="shared" si="2"/>
        <v>0.18741633199464525</v>
      </c>
      <c r="P15" s="14" t="str">
        <f t="shared" si="2"/>
        <v>-</v>
      </c>
      <c r="Q15" s="14">
        <f t="shared" si="2"/>
        <v>0.23703290574456221</v>
      </c>
      <c r="R15" s="14">
        <f t="shared" si="2"/>
        <v>0.71965559339458973</v>
      </c>
    </row>
    <row r="16" spans="1:18" ht="17.399999999999999" customHeight="1" x14ac:dyDescent="0.3">
      <c r="A16" s="1" t="s">
        <v>55</v>
      </c>
      <c r="B16" s="37">
        <v>1</v>
      </c>
      <c r="C16" s="35">
        <v>112</v>
      </c>
      <c r="D16" s="37" t="s">
        <v>48</v>
      </c>
      <c r="E16" s="34" t="s">
        <v>21</v>
      </c>
      <c r="F16" s="40">
        <v>75</v>
      </c>
      <c r="G16" s="34">
        <v>5</v>
      </c>
      <c r="H16" s="34">
        <v>630</v>
      </c>
      <c r="I16" s="34">
        <v>549</v>
      </c>
      <c r="K16" s="14">
        <f t="shared" si="3"/>
        <v>7.358351729212656E-2</v>
      </c>
      <c r="L16" s="14">
        <f t="shared" si="2"/>
        <v>1.7199017199017199</v>
      </c>
      <c r="M16" s="14" t="str">
        <f t="shared" si="2"/>
        <v>-</v>
      </c>
      <c r="N16" s="14" t="s">
        <v>21</v>
      </c>
      <c r="O16" s="14">
        <f t="shared" si="2"/>
        <v>2.0080321285140563</v>
      </c>
      <c r="P16" s="14">
        <f t="shared" si="2"/>
        <v>0.42553191489361702</v>
      </c>
      <c r="Q16" s="14">
        <f t="shared" si="2"/>
        <v>4.3920803123257111</v>
      </c>
      <c r="R16" s="14">
        <f t="shared" si="2"/>
        <v>3.5275975069074086</v>
      </c>
    </row>
    <row r="17" spans="1:18" ht="13.8" customHeight="1" thickBot="1" x14ac:dyDescent="0.35">
      <c r="A17" s="41" t="s">
        <v>56</v>
      </c>
      <c r="B17" s="42" t="s">
        <v>48</v>
      </c>
      <c r="C17" s="44">
        <v>135</v>
      </c>
      <c r="D17" s="42" t="s">
        <v>48</v>
      </c>
      <c r="E17" s="43">
        <v>17</v>
      </c>
      <c r="F17" s="42" t="s">
        <v>48</v>
      </c>
      <c r="G17" s="42" t="s">
        <v>48</v>
      </c>
      <c r="H17" s="45">
        <v>270</v>
      </c>
      <c r="I17" s="42" t="s">
        <v>48</v>
      </c>
      <c r="J17" s="25"/>
      <c r="K17" s="15" t="str">
        <f t="shared" si="3"/>
        <v>-</v>
      </c>
      <c r="L17" s="15">
        <f t="shared" si="2"/>
        <v>2.0730958230958234</v>
      </c>
      <c r="M17" s="15" t="str">
        <f t="shared" si="2"/>
        <v>-</v>
      </c>
      <c r="N17" s="15">
        <f t="shared" si="2"/>
        <v>2.901023890784983</v>
      </c>
      <c r="O17" s="15" t="str">
        <f t="shared" si="2"/>
        <v>-</v>
      </c>
      <c r="P17" s="15" t="str">
        <f t="shared" si="2"/>
        <v>-</v>
      </c>
      <c r="Q17" s="15">
        <f t="shared" si="2"/>
        <v>1.882320133853876</v>
      </c>
      <c r="R17" s="15" t="str">
        <f t="shared" si="2"/>
        <v>-</v>
      </c>
    </row>
    <row r="18" spans="1:18" ht="13.8" customHeight="1" x14ac:dyDescent="0.3">
      <c r="A18" s="51" t="s">
        <v>59</v>
      </c>
      <c r="B18" s="34"/>
      <c r="C18" s="35"/>
      <c r="D18" s="34"/>
      <c r="E18" s="36"/>
      <c r="F18" s="36"/>
      <c r="G18" s="34"/>
      <c r="H18" s="34"/>
      <c r="I18" s="34"/>
    </row>
    <row r="19" spans="1:18" ht="13.8" customHeight="1" x14ac:dyDescent="0.3">
      <c r="A19" s="27" t="s">
        <v>29</v>
      </c>
      <c r="B19" s="34"/>
      <c r="C19" s="35"/>
      <c r="D19" s="34"/>
      <c r="E19" s="36"/>
      <c r="F19" s="36"/>
      <c r="G19" s="34"/>
      <c r="H19" s="34"/>
      <c r="I19" s="34"/>
    </row>
    <row r="20" spans="1:18" ht="13.8" customHeight="1" x14ac:dyDescent="0.3">
      <c r="A20" s="27" t="s">
        <v>60</v>
      </c>
    </row>
    <row r="21" spans="1:18" ht="13.8" customHeight="1" x14ac:dyDescent="0.3"/>
    <row r="22" spans="1:18" ht="13.8" customHeight="1" x14ac:dyDescent="0.3"/>
    <row r="23" spans="1:18" ht="13.8" customHeight="1" x14ac:dyDescent="0.3"/>
    <row r="24" spans="1:18" ht="13.8" customHeight="1" x14ac:dyDescent="0.3"/>
    <row r="25" spans="1:18" ht="13.8" customHeight="1" x14ac:dyDescent="0.3"/>
    <row r="26" spans="1:18" ht="13.8" customHeight="1" x14ac:dyDescent="0.3"/>
    <row r="27" spans="1:18" ht="13.8" customHeight="1" x14ac:dyDescent="0.3"/>
  </sheetData>
  <mergeCells count="2">
    <mergeCell ref="B3:I3"/>
    <mergeCell ref="K3: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1DE5-D4DC-4B07-B516-E7511EFF333E}">
  <dimension ref="A1:W37"/>
  <sheetViews>
    <sheetView showGridLines="0" workbookViewId="0">
      <selection activeCell="A2" sqref="A2"/>
    </sheetView>
  </sheetViews>
  <sheetFormatPr defaultRowHeight="14.4" x14ac:dyDescent="0.3"/>
  <cols>
    <col min="1" max="1" width="10.88671875" customWidth="1"/>
    <col min="2" max="23" width="7.88671875" customWidth="1"/>
  </cols>
  <sheetData>
    <row r="1" spans="1:23" ht="13.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7" customHeight="1" thickBot="1" x14ac:dyDescent="0.35">
      <c r="A2" s="7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3.8" customHeight="1" x14ac:dyDescent="0.3">
      <c r="A3" s="8"/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22</v>
      </c>
      <c r="P3" s="9" t="s">
        <v>23</v>
      </c>
      <c r="Q3" s="9" t="s">
        <v>24</v>
      </c>
      <c r="R3" s="9">
        <v>2019</v>
      </c>
      <c r="S3" s="9">
        <v>2020</v>
      </c>
      <c r="T3" s="9">
        <v>2021</v>
      </c>
      <c r="U3" s="9">
        <v>2022</v>
      </c>
      <c r="V3" s="9">
        <v>2023</v>
      </c>
      <c r="W3" s="9">
        <v>2024</v>
      </c>
    </row>
    <row r="4" spans="1:23" ht="17.399999999999999" customHeight="1" x14ac:dyDescent="0.3">
      <c r="A4" s="17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3.8" customHeight="1" x14ac:dyDescent="0.3">
      <c r="A5" s="17" t="s">
        <v>1</v>
      </c>
      <c r="B5" s="28">
        <f>SUM(B6:B7)</f>
        <v>626</v>
      </c>
      <c r="C5" s="28">
        <f t="shared" ref="C5:W5" si="0">SUM(C6:C7)</f>
        <v>626</v>
      </c>
      <c r="D5" s="28">
        <f t="shared" si="0"/>
        <v>626</v>
      </c>
      <c r="E5" s="28">
        <f t="shared" si="0"/>
        <v>626</v>
      </c>
      <c r="F5" s="28">
        <f t="shared" si="0"/>
        <v>626</v>
      </c>
      <c r="G5" s="28">
        <f t="shared" si="0"/>
        <v>658</v>
      </c>
      <c r="H5" s="28">
        <f t="shared" si="0"/>
        <v>671</v>
      </c>
      <c r="I5" s="28">
        <f t="shared" si="0"/>
        <v>672</v>
      </c>
      <c r="J5" s="28">
        <f t="shared" si="0"/>
        <v>678</v>
      </c>
      <c r="K5" s="28">
        <f t="shared" si="0"/>
        <v>689</v>
      </c>
      <c r="L5" s="28">
        <f t="shared" si="0"/>
        <v>862</v>
      </c>
      <c r="M5" s="28">
        <f t="shared" si="0"/>
        <v>862</v>
      </c>
      <c r="N5" s="28">
        <f t="shared" si="0"/>
        <v>862</v>
      </c>
      <c r="O5" s="28">
        <f t="shared" si="0"/>
        <v>862</v>
      </c>
      <c r="P5" s="28">
        <f t="shared" si="0"/>
        <v>864</v>
      </c>
      <c r="Q5" s="28">
        <f t="shared" si="0"/>
        <v>870</v>
      </c>
      <c r="R5" s="28">
        <f t="shared" si="0"/>
        <v>874</v>
      </c>
      <c r="S5" s="28">
        <f t="shared" si="0"/>
        <v>876</v>
      </c>
      <c r="T5" s="28">
        <f t="shared" si="0"/>
        <v>992</v>
      </c>
      <c r="U5" s="28">
        <f t="shared" si="0"/>
        <v>1010</v>
      </c>
      <c r="V5" s="28">
        <f t="shared" si="0"/>
        <v>1020</v>
      </c>
      <c r="W5" s="28">
        <f t="shared" si="0"/>
        <v>1120</v>
      </c>
    </row>
    <row r="6" spans="1:23" ht="13.8" customHeight="1" x14ac:dyDescent="0.3">
      <c r="A6" s="2" t="s">
        <v>63</v>
      </c>
      <c r="B6" s="12">
        <v>266</v>
      </c>
      <c r="C6" s="12">
        <v>266</v>
      </c>
      <c r="D6" s="12">
        <v>266</v>
      </c>
      <c r="E6" s="12">
        <v>266</v>
      </c>
      <c r="F6" s="12">
        <v>266</v>
      </c>
      <c r="G6" s="12">
        <v>298</v>
      </c>
      <c r="H6" s="12">
        <v>311</v>
      </c>
      <c r="I6" s="12">
        <v>312</v>
      </c>
      <c r="J6" s="12">
        <v>318</v>
      </c>
      <c r="K6" s="12">
        <v>329</v>
      </c>
      <c r="L6" s="12">
        <v>329</v>
      </c>
      <c r="M6" s="12">
        <v>329</v>
      </c>
      <c r="N6" s="12">
        <v>329</v>
      </c>
      <c r="O6" s="12">
        <v>329</v>
      </c>
      <c r="P6" s="12">
        <v>331</v>
      </c>
      <c r="Q6" s="12">
        <v>337</v>
      </c>
      <c r="R6" s="12">
        <v>341</v>
      </c>
      <c r="S6" s="12">
        <v>343</v>
      </c>
      <c r="T6" s="12">
        <v>342</v>
      </c>
      <c r="U6" s="12">
        <v>360</v>
      </c>
      <c r="V6" s="12">
        <v>370</v>
      </c>
      <c r="W6" s="12">
        <v>400</v>
      </c>
    </row>
    <row r="7" spans="1:23" ht="13.8" customHeight="1" x14ac:dyDescent="0.3">
      <c r="A7" s="2" t="s">
        <v>64</v>
      </c>
      <c r="B7" s="12">
        <v>360</v>
      </c>
      <c r="C7" s="12">
        <v>360</v>
      </c>
      <c r="D7" s="12">
        <v>360</v>
      </c>
      <c r="E7" s="12">
        <v>360</v>
      </c>
      <c r="F7" s="12">
        <v>360</v>
      </c>
      <c r="G7" s="12">
        <v>360</v>
      </c>
      <c r="H7" s="12">
        <v>360</v>
      </c>
      <c r="I7" s="12">
        <v>360</v>
      </c>
      <c r="J7" s="12">
        <v>360</v>
      </c>
      <c r="K7" s="12">
        <v>360</v>
      </c>
      <c r="L7" s="12">
        <v>533</v>
      </c>
      <c r="M7" s="12">
        <v>533</v>
      </c>
      <c r="N7" s="12">
        <v>533</v>
      </c>
      <c r="O7" s="12">
        <v>533</v>
      </c>
      <c r="P7" s="12">
        <v>533</v>
      </c>
      <c r="Q7" s="12">
        <v>533</v>
      </c>
      <c r="R7" s="12">
        <v>533</v>
      </c>
      <c r="S7" s="12">
        <v>533</v>
      </c>
      <c r="T7" s="12">
        <v>650</v>
      </c>
      <c r="U7" s="12">
        <v>650</v>
      </c>
      <c r="V7" s="12">
        <v>650</v>
      </c>
      <c r="W7" s="12">
        <v>720</v>
      </c>
    </row>
    <row r="8" spans="1:23" ht="17.399999999999999" customHeight="1" x14ac:dyDescent="0.3">
      <c r="A8" s="17" t="s">
        <v>34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3.8" customHeight="1" x14ac:dyDescent="0.3">
      <c r="A9" s="17" t="s">
        <v>1</v>
      </c>
      <c r="B9" s="28">
        <f t="shared" ref="B9" si="1">SUM(B10:B11)</f>
        <v>651</v>
      </c>
      <c r="C9" s="28">
        <f t="shared" ref="C9" si="2">SUM(C10:C11)</f>
        <v>651</v>
      </c>
      <c r="D9" s="28">
        <f t="shared" ref="D9" si="3">SUM(D10:D11)</f>
        <v>761</v>
      </c>
      <c r="E9" s="28">
        <f t="shared" ref="E9" si="4">SUM(E10:E11)</f>
        <v>761</v>
      </c>
      <c r="F9" s="28">
        <f t="shared" ref="F9" si="5">SUM(F10:F11)</f>
        <v>761</v>
      </c>
      <c r="G9" s="28">
        <f t="shared" ref="G9" si="6">SUM(G10:G11)</f>
        <v>800</v>
      </c>
      <c r="H9" s="28">
        <f t="shared" ref="H9" si="7">SUM(H10:H11)</f>
        <v>800</v>
      </c>
      <c r="I9" s="28">
        <f t="shared" ref="I9" si="8">SUM(I10:I11)</f>
        <v>800</v>
      </c>
      <c r="J9" s="28">
        <f t="shared" ref="J9" si="9">SUM(J10:J11)</f>
        <v>800</v>
      </c>
      <c r="K9" s="28">
        <f t="shared" ref="K9" si="10">SUM(K10:K11)</f>
        <v>800</v>
      </c>
      <c r="L9" s="28">
        <f t="shared" ref="L9" si="11">SUM(L10:L11)</f>
        <v>800</v>
      </c>
      <c r="M9" s="28">
        <f t="shared" ref="M9" si="12">SUM(M10:M11)</f>
        <v>937</v>
      </c>
      <c r="N9" s="28">
        <f t="shared" ref="N9" si="13">SUM(N10:N11)</f>
        <v>938</v>
      </c>
      <c r="O9" s="28">
        <f t="shared" ref="O9" si="14">SUM(O10:O11)</f>
        <v>938</v>
      </c>
      <c r="P9" s="28">
        <f t="shared" ref="P9" si="15">SUM(P10:P11)</f>
        <v>900</v>
      </c>
      <c r="Q9" s="28">
        <f t="shared" ref="Q9" si="16">SUM(Q10:Q11)</f>
        <v>900</v>
      </c>
      <c r="R9" s="28">
        <f t="shared" ref="R9" si="17">SUM(R10:R11)</f>
        <v>900</v>
      </c>
      <c r="S9" s="28">
        <f t="shared" ref="S9" si="18">SUM(S10:S11)</f>
        <v>903</v>
      </c>
      <c r="T9" s="28">
        <f t="shared" ref="T9" si="19">SUM(T10:T11)</f>
        <v>904</v>
      </c>
      <c r="U9" s="28">
        <f t="shared" ref="U9" si="20">SUM(U10:U11)</f>
        <v>918</v>
      </c>
      <c r="V9" s="28">
        <f t="shared" ref="V9" si="21">SUM(V10:V11)</f>
        <v>929</v>
      </c>
      <c r="W9" s="28">
        <f t="shared" ref="W9" si="22">SUM(W10:W11)</f>
        <v>1129</v>
      </c>
    </row>
    <row r="10" spans="1:23" ht="13.8" customHeight="1" x14ac:dyDescent="0.3">
      <c r="A10" s="2" t="s">
        <v>63</v>
      </c>
      <c r="B10" s="12">
        <v>431</v>
      </c>
      <c r="C10" s="12">
        <v>431</v>
      </c>
      <c r="D10" s="12">
        <v>461</v>
      </c>
      <c r="E10" s="12">
        <v>461</v>
      </c>
      <c r="F10" s="12">
        <v>461</v>
      </c>
      <c r="G10" s="12">
        <v>500</v>
      </c>
      <c r="H10" s="12">
        <v>500</v>
      </c>
      <c r="I10" s="12">
        <v>500</v>
      </c>
      <c r="J10" s="12">
        <v>500</v>
      </c>
      <c r="K10" s="12">
        <v>500</v>
      </c>
      <c r="L10" s="12">
        <v>500</v>
      </c>
      <c r="M10" s="12">
        <v>537</v>
      </c>
      <c r="N10" s="12">
        <v>538</v>
      </c>
      <c r="O10" s="12">
        <v>538</v>
      </c>
      <c r="P10" s="12">
        <v>250</v>
      </c>
      <c r="Q10" s="12">
        <v>250</v>
      </c>
      <c r="R10" s="12">
        <v>250</v>
      </c>
      <c r="S10" s="12">
        <v>253</v>
      </c>
      <c r="T10" s="12">
        <v>254</v>
      </c>
      <c r="U10" s="12">
        <v>268</v>
      </c>
      <c r="V10" s="12">
        <v>279</v>
      </c>
      <c r="W10" s="12">
        <v>279</v>
      </c>
    </row>
    <row r="11" spans="1:23" ht="13.8" customHeight="1" x14ac:dyDescent="0.3">
      <c r="A11" s="2" t="s">
        <v>64</v>
      </c>
      <c r="B11" s="12">
        <v>220</v>
      </c>
      <c r="C11" s="12">
        <v>220</v>
      </c>
      <c r="D11" s="12">
        <v>300</v>
      </c>
      <c r="E11" s="12">
        <v>300</v>
      </c>
      <c r="F11" s="12">
        <v>300</v>
      </c>
      <c r="G11" s="12">
        <v>300</v>
      </c>
      <c r="H11" s="12">
        <v>300</v>
      </c>
      <c r="I11" s="12">
        <v>300</v>
      </c>
      <c r="J11" s="12">
        <v>300</v>
      </c>
      <c r="K11" s="12">
        <v>300</v>
      </c>
      <c r="L11" s="12">
        <v>300</v>
      </c>
      <c r="M11" s="12">
        <v>400</v>
      </c>
      <c r="N11" s="12">
        <v>400</v>
      </c>
      <c r="O11" s="12">
        <v>400</v>
      </c>
      <c r="P11" s="12">
        <v>650</v>
      </c>
      <c r="Q11" s="12">
        <v>650</v>
      </c>
      <c r="R11" s="12">
        <v>650</v>
      </c>
      <c r="S11" s="12">
        <v>650</v>
      </c>
      <c r="T11" s="12">
        <v>650</v>
      </c>
      <c r="U11" s="12">
        <v>650</v>
      </c>
      <c r="V11" s="12">
        <v>650</v>
      </c>
      <c r="W11" s="12">
        <v>850</v>
      </c>
    </row>
    <row r="12" spans="1:23" ht="17.399999999999999" customHeight="1" x14ac:dyDescent="0.3">
      <c r="A12" s="17" t="s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3.8" customHeight="1" x14ac:dyDescent="0.3">
      <c r="A13" s="17" t="s">
        <v>1</v>
      </c>
      <c r="B13" s="28" t="s">
        <v>21</v>
      </c>
      <c r="C13" s="28" t="s">
        <v>21</v>
      </c>
      <c r="D13" s="28" t="s">
        <v>21</v>
      </c>
      <c r="E13" s="28" t="s">
        <v>21</v>
      </c>
      <c r="F13" s="28" t="s">
        <v>21</v>
      </c>
      <c r="G13" s="28" t="s">
        <v>21</v>
      </c>
      <c r="H13" s="28" t="s">
        <v>21</v>
      </c>
      <c r="I13" s="28" t="s">
        <v>21</v>
      </c>
      <c r="J13" s="28" t="s">
        <v>21</v>
      </c>
      <c r="K13" s="28" t="s">
        <v>21</v>
      </c>
      <c r="L13" s="28" t="s">
        <v>21</v>
      </c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21</v>
      </c>
      <c r="U13" s="28" t="s">
        <v>21</v>
      </c>
      <c r="V13" s="28" t="s">
        <v>21</v>
      </c>
      <c r="W13" s="28" t="s">
        <v>21</v>
      </c>
    </row>
    <row r="14" spans="1:23" ht="13.8" customHeight="1" x14ac:dyDescent="0.3">
      <c r="A14" s="2" t="s">
        <v>63</v>
      </c>
      <c r="B14" s="12" t="s">
        <v>21</v>
      </c>
      <c r="C14" s="12" t="s">
        <v>21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2" t="s">
        <v>21</v>
      </c>
      <c r="K14" s="12" t="s">
        <v>21</v>
      </c>
      <c r="L14" s="12" t="s">
        <v>21</v>
      </c>
      <c r="M14" s="12" t="s">
        <v>21</v>
      </c>
      <c r="N14" s="12" t="s">
        <v>21</v>
      </c>
      <c r="O14" s="12" t="s">
        <v>21</v>
      </c>
      <c r="P14" s="12" t="s">
        <v>21</v>
      </c>
      <c r="Q14" s="12" t="s">
        <v>21</v>
      </c>
      <c r="R14" s="12" t="s">
        <v>21</v>
      </c>
      <c r="S14" s="12" t="s">
        <v>21</v>
      </c>
      <c r="T14" s="12" t="s">
        <v>21</v>
      </c>
      <c r="U14" s="12" t="s">
        <v>21</v>
      </c>
      <c r="V14" s="12" t="s">
        <v>21</v>
      </c>
      <c r="W14" s="12" t="s">
        <v>21</v>
      </c>
    </row>
    <row r="15" spans="1:23" ht="13.8" customHeight="1" x14ac:dyDescent="0.3">
      <c r="A15" s="2" t="s">
        <v>64</v>
      </c>
      <c r="B15" s="12" t="s">
        <v>21</v>
      </c>
      <c r="C15" s="12" t="s">
        <v>21</v>
      </c>
      <c r="D15" s="12" t="s">
        <v>21</v>
      </c>
      <c r="E15" s="12" t="s">
        <v>21</v>
      </c>
      <c r="F15" s="12" t="s">
        <v>21</v>
      </c>
      <c r="G15" s="12" t="s">
        <v>21</v>
      </c>
      <c r="H15" s="12" t="s">
        <v>21</v>
      </c>
      <c r="I15" s="12" t="s">
        <v>21</v>
      </c>
      <c r="J15" s="12" t="s">
        <v>21</v>
      </c>
      <c r="K15" s="12" t="s">
        <v>21</v>
      </c>
      <c r="L15" s="12" t="s">
        <v>21</v>
      </c>
      <c r="M15" s="12" t="s">
        <v>21</v>
      </c>
      <c r="N15" s="12" t="s">
        <v>21</v>
      </c>
      <c r="O15" s="12" t="s">
        <v>21</v>
      </c>
      <c r="P15" s="12" t="s">
        <v>21</v>
      </c>
      <c r="Q15" s="12" t="s">
        <v>21</v>
      </c>
      <c r="R15" s="12" t="s">
        <v>21</v>
      </c>
      <c r="S15" s="12" t="s">
        <v>21</v>
      </c>
      <c r="T15" s="12" t="s">
        <v>21</v>
      </c>
      <c r="U15" s="12" t="s">
        <v>21</v>
      </c>
      <c r="V15" s="12" t="s">
        <v>21</v>
      </c>
      <c r="W15" s="12" t="s">
        <v>21</v>
      </c>
    </row>
    <row r="16" spans="1:23" ht="17.399999999999999" customHeight="1" x14ac:dyDescent="0.3">
      <c r="A16" s="17" t="s">
        <v>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3.8" customHeight="1" x14ac:dyDescent="0.3">
      <c r="A17" s="17" t="s">
        <v>1</v>
      </c>
      <c r="B17" s="28">
        <f t="shared" ref="B17" si="23">SUM(B18:B19)</f>
        <v>1413</v>
      </c>
      <c r="C17" s="28">
        <f t="shared" ref="C17" si="24">SUM(C18:C19)</f>
        <v>1411</v>
      </c>
      <c r="D17" s="28">
        <f t="shared" ref="D17" si="25">SUM(D18:D19)</f>
        <v>1409</v>
      </c>
      <c r="E17" s="28">
        <f t="shared" ref="E17" si="26">SUM(E18:E19)</f>
        <v>1407</v>
      </c>
      <c r="F17" s="28">
        <f t="shared" ref="F17" si="27">SUM(F18:F19)</f>
        <v>1409</v>
      </c>
      <c r="G17" s="28">
        <f t="shared" ref="G17" si="28">SUM(G18:G19)</f>
        <v>1409</v>
      </c>
      <c r="H17" s="28">
        <f t="shared" ref="H17" si="29">SUM(H18:H19)</f>
        <v>1410</v>
      </c>
      <c r="I17" s="28">
        <f t="shared" ref="I17" si="30">SUM(I18:I19)</f>
        <v>1410</v>
      </c>
      <c r="J17" s="28">
        <f t="shared" ref="J17" si="31">SUM(J18:J19)</f>
        <v>1409</v>
      </c>
      <c r="K17" s="28">
        <f t="shared" ref="K17" si="32">SUM(K18:K19)</f>
        <v>1411</v>
      </c>
      <c r="L17" s="28">
        <f t="shared" ref="L17" si="33">SUM(L18:L19)</f>
        <v>1408</v>
      </c>
      <c r="M17" s="28">
        <f t="shared" ref="M17" si="34">SUM(M18:M19)</f>
        <v>1409</v>
      </c>
      <c r="N17" s="28">
        <f t="shared" ref="N17" si="35">SUM(N18:N19)</f>
        <v>1421</v>
      </c>
      <c r="O17" s="28">
        <f t="shared" ref="O17" si="36">SUM(O18:O19)</f>
        <v>1431</v>
      </c>
      <c r="P17" s="28">
        <f t="shared" ref="P17" si="37">SUM(P18:P19)</f>
        <v>1439</v>
      </c>
      <c r="Q17" s="28">
        <f t="shared" ref="Q17" si="38">SUM(Q18:Q19)</f>
        <v>1436</v>
      </c>
      <c r="R17" s="28">
        <f t="shared" ref="R17" si="39">SUM(R18:R19)</f>
        <v>1434</v>
      </c>
      <c r="S17" s="28">
        <f t="shared" ref="S17" si="40">SUM(S18:S19)</f>
        <v>1436</v>
      </c>
      <c r="T17" s="28">
        <f t="shared" ref="T17" si="41">SUM(T18:T19)</f>
        <v>1439</v>
      </c>
      <c r="U17" s="28">
        <f t="shared" ref="U17" si="42">SUM(U18:U19)</f>
        <v>1438</v>
      </c>
      <c r="V17" s="28">
        <f t="shared" ref="V17" si="43">SUM(V18:V19)</f>
        <v>1491</v>
      </c>
      <c r="W17" s="28">
        <f t="shared" ref="W17" si="44">SUM(W18:W19)</f>
        <v>1491</v>
      </c>
    </row>
    <row r="18" spans="1:23" ht="13.8" customHeight="1" x14ac:dyDescent="0.3">
      <c r="A18" s="2" t="s">
        <v>63</v>
      </c>
      <c r="B18" s="12">
        <v>606</v>
      </c>
      <c r="C18" s="12">
        <v>605</v>
      </c>
      <c r="D18" s="12">
        <v>604</v>
      </c>
      <c r="E18" s="12">
        <v>603</v>
      </c>
      <c r="F18" s="12">
        <v>604</v>
      </c>
      <c r="G18" s="12">
        <v>604</v>
      </c>
      <c r="H18" s="12">
        <v>604</v>
      </c>
      <c r="I18" s="12">
        <v>604</v>
      </c>
      <c r="J18" s="12">
        <v>604</v>
      </c>
      <c r="K18" s="12">
        <v>605</v>
      </c>
      <c r="L18" s="12">
        <v>603</v>
      </c>
      <c r="M18" s="12">
        <v>604</v>
      </c>
      <c r="N18" s="12">
        <v>617</v>
      </c>
      <c r="O18" s="12">
        <v>625</v>
      </c>
      <c r="P18" s="12">
        <v>632</v>
      </c>
      <c r="Q18" s="12">
        <v>631</v>
      </c>
      <c r="R18" s="12">
        <v>630</v>
      </c>
      <c r="S18" s="12">
        <v>631</v>
      </c>
      <c r="T18" s="12">
        <v>632</v>
      </c>
      <c r="U18" s="12">
        <v>632</v>
      </c>
      <c r="V18" s="12">
        <v>686</v>
      </c>
      <c r="W18" s="12">
        <v>686</v>
      </c>
    </row>
    <row r="19" spans="1:23" ht="13.8" customHeight="1" x14ac:dyDescent="0.3">
      <c r="A19" s="2" t="s">
        <v>64</v>
      </c>
      <c r="B19" s="12">
        <v>807</v>
      </c>
      <c r="C19" s="12">
        <v>806</v>
      </c>
      <c r="D19" s="12">
        <v>805</v>
      </c>
      <c r="E19" s="12">
        <v>804</v>
      </c>
      <c r="F19" s="12">
        <v>805</v>
      </c>
      <c r="G19" s="12">
        <v>805</v>
      </c>
      <c r="H19" s="12">
        <v>806</v>
      </c>
      <c r="I19" s="12">
        <v>806</v>
      </c>
      <c r="J19" s="12">
        <v>805</v>
      </c>
      <c r="K19" s="12">
        <v>806</v>
      </c>
      <c r="L19" s="12">
        <v>805</v>
      </c>
      <c r="M19" s="12">
        <v>805</v>
      </c>
      <c r="N19" s="12">
        <v>804</v>
      </c>
      <c r="O19" s="12">
        <v>806</v>
      </c>
      <c r="P19" s="12">
        <v>807</v>
      </c>
      <c r="Q19" s="12">
        <v>805</v>
      </c>
      <c r="R19" s="12">
        <v>804</v>
      </c>
      <c r="S19" s="12">
        <v>805</v>
      </c>
      <c r="T19" s="12">
        <v>807</v>
      </c>
      <c r="U19" s="12">
        <v>806</v>
      </c>
      <c r="V19" s="12">
        <v>805</v>
      </c>
      <c r="W19" s="12">
        <v>805</v>
      </c>
    </row>
    <row r="20" spans="1:23" ht="17.399999999999999" customHeight="1" x14ac:dyDescent="0.3">
      <c r="A20" s="17" t="s">
        <v>38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3.8" customHeight="1" x14ac:dyDescent="0.3">
      <c r="A21" s="17" t="s">
        <v>1</v>
      </c>
      <c r="B21" s="28">
        <f t="shared" ref="B21" si="45">SUM(B22:B23)</f>
        <v>889</v>
      </c>
      <c r="C21" s="28">
        <f t="shared" ref="C21" si="46">SUM(C22:C23)</f>
        <v>918</v>
      </c>
      <c r="D21" s="28">
        <f t="shared" ref="D21" si="47">SUM(D22:D23)</f>
        <v>918</v>
      </c>
      <c r="E21" s="28">
        <f t="shared" ref="E21" si="48">SUM(E22:E23)</f>
        <v>960</v>
      </c>
      <c r="F21" s="28">
        <f t="shared" ref="F21" si="49">SUM(F22:F23)</f>
        <v>986</v>
      </c>
      <c r="G21" s="28">
        <f t="shared" ref="G21" si="50">SUM(G22:G23)</f>
        <v>1017</v>
      </c>
      <c r="H21" s="28">
        <f t="shared" ref="H21" si="51">SUM(H22:H23)</f>
        <v>1051</v>
      </c>
      <c r="I21" s="28">
        <f t="shared" ref="I21" si="52">SUM(I22:I23)</f>
        <v>1093</v>
      </c>
      <c r="J21" s="28">
        <f t="shared" ref="J21" si="53">SUM(J22:J23)</f>
        <v>1114</v>
      </c>
      <c r="K21" s="28">
        <f t="shared" ref="K21" si="54">SUM(K22:K23)</f>
        <v>1149</v>
      </c>
      <c r="L21" s="28">
        <f t="shared" ref="L21" si="55">SUM(L22:L23)</f>
        <v>1168</v>
      </c>
      <c r="M21" s="28">
        <f t="shared" ref="M21" si="56">SUM(M22:M23)</f>
        <v>1185</v>
      </c>
      <c r="N21" s="28">
        <f t="shared" ref="N21" si="57">SUM(N22:N23)</f>
        <v>1199</v>
      </c>
      <c r="O21" s="28">
        <f t="shared" ref="O21" si="58">SUM(O22:O23)</f>
        <v>1206</v>
      </c>
      <c r="P21" s="28">
        <f t="shared" ref="P21" si="59">SUM(P22:P23)</f>
        <v>1223</v>
      </c>
      <c r="Q21" s="28">
        <f t="shared" ref="Q21" si="60">SUM(Q22:Q23)</f>
        <v>1235</v>
      </c>
      <c r="R21" s="28">
        <f t="shared" ref="R21" si="61">SUM(R22:R23)</f>
        <v>1249</v>
      </c>
      <c r="S21" s="28">
        <f t="shared" ref="S21" si="62">SUM(S22:S23)</f>
        <v>1266</v>
      </c>
      <c r="T21" s="28">
        <f t="shared" ref="T21" si="63">SUM(T22:T23)</f>
        <v>1285</v>
      </c>
      <c r="U21" s="28">
        <f t="shared" ref="U21" si="64">SUM(U22:U23)</f>
        <v>1300</v>
      </c>
      <c r="V21" s="28">
        <f t="shared" ref="V21" si="65">SUM(V22:V23)</f>
        <v>1336</v>
      </c>
      <c r="W21" s="28">
        <f t="shared" ref="W21" si="66">SUM(W22:W23)</f>
        <v>1382</v>
      </c>
    </row>
    <row r="22" spans="1:23" ht="13.8" customHeight="1" x14ac:dyDescent="0.3">
      <c r="A22" s="2" t="s">
        <v>63</v>
      </c>
      <c r="B22" s="12">
        <v>588</v>
      </c>
      <c r="C22" s="12">
        <v>607</v>
      </c>
      <c r="D22" s="12">
        <v>607</v>
      </c>
      <c r="E22" s="12">
        <v>635</v>
      </c>
      <c r="F22" s="12">
        <v>652</v>
      </c>
      <c r="G22" s="12">
        <v>673</v>
      </c>
      <c r="H22" s="12">
        <v>695</v>
      </c>
      <c r="I22" s="12">
        <v>723</v>
      </c>
      <c r="J22" s="12">
        <v>737</v>
      </c>
      <c r="K22" s="12">
        <v>760</v>
      </c>
      <c r="L22" s="12">
        <v>773</v>
      </c>
      <c r="M22" s="12">
        <v>784</v>
      </c>
      <c r="N22" s="12">
        <v>793</v>
      </c>
      <c r="O22" s="12">
        <v>798</v>
      </c>
      <c r="P22" s="12">
        <v>809</v>
      </c>
      <c r="Q22" s="12">
        <v>817</v>
      </c>
      <c r="R22" s="12">
        <v>826</v>
      </c>
      <c r="S22" s="12">
        <v>838</v>
      </c>
      <c r="T22" s="12">
        <v>850</v>
      </c>
      <c r="U22" s="12">
        <v>860</v>
      </c>
      <c r="V22" s="12">
        <v>884</v>
      </c>
      <c r="W22" s="12">
        <v>914</v>
      </c>
    </row>
    <row r="23" spans="1:23" ht="13.8" customHeight="1" x14ac:dyDescent="0.3">
      <c r="A23" s="2" t="s">
        <v>64</v>
      </c>
      <c r="B23" s="12">
        <v>301</v>
      </c>
      <c r="C23" s="12">
        <v>311</v>
      </c>
      <c r="D23" s="12">
        <v>311</v>
      </c>
      <c r="E23" s="12">
        <v>325</v>
      </c>
      <c r="F23" s="12">
        <v>334</v>
      </c>
      <c r="G23" s="12">
        <v>344</v>
      </c>
      <c r="H23" s="12">
        <v>356</v>
      </c>
      <c r="I23" s="12">
        <v>370</v>
      </c>
      <c r="J23" s="12">
        <v>377</v>
      </c>
      <c r="K23" s="12">
        <v>389</v>
      </c>
      <c r="L23" s="12">
        <v>395</v>
      </c>
      <c r="M23" s="12">
        <v>401</v>
      </c>
      <c r="N23" s="12">
        <v>406</v>
      </c>
      <c r="O23" s="12">
        <v>408</v>
      </c>
      <c r="P23" s="12">
        <v>414</v>
      </c>
      <c r="Q23" s="12">
        <v>418</v>
      </c>
      <c r="R23" s="12">
        <v>423</v>
      </c>
      <c r="S23" s="12">
        <v>428</v>
      </c>
      <c r="T23" s="12">
        <v>435</v>
      </c>
      <c r="U23" s="12">
        <v>440</v>
      </c>
      <c r="V23" s="12">
        <v>452</v>
      </c>
      <c r="W23" s="12">
        <v>468</v>
      </c>
    </row>
    <row r="24" spans="1:23" ht="17.399999999999999" customHeight="1" x14ac:dyDescent="0.3">
      <c r="A24" s="17" t="s">
        <v>35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3.8" customHeight="1" x14ac:dyDescent="0.3">
      <c r="A25" s="17" t="s">
        <v>1</v>
      </c>
      <c r="B25" s="28">
        <f t="shared" ref="B25" si="67">SUM(B26:B27)</f>
        <v>530</v>
      </c>
      <c r="C25" s="28">
        <f t="shared" ref="C25" si="68">SUM(C26:C27)</f>
        <v>544</v>
      </c>
      <c r="D25" s="28">
        <f t="shared" ref="D25" si="69">SUM(D26:D27)</f>
        <v>564</v>
      </c>
      <c r="E25" s="28">
        <f t="shared" ref="E25" si="70">SUM(E26:E27)</f>
        <v>598</v>
      </c>
      <c r="F25" s="28">
        <f t="shared" ref="F25" si="71">SUM(F26:F27)</f>
        <v>643</v>
      </c>
      <c r="G25" s="28">
        <f t="shared" ref="G25" si="72">SUM(G26:G27)</f>
        <v>688</v>
      </c>
      <c r="H25" s="28">
        <f t="shared" ref="H25" si="73">SUM(H26:H27)</f>
        <v>825</v>
      </c>
      <c r="I25" s="28">
        <f t="shared" ref="I25" si="74">SUM(I26:I27)</f>
        <v>825</v>
      </c>
      <c r="J25" s="28">
        <f t="shared" ref="J25" si="75">SUM(J26:J27)</f>
        <v>908</v>
      </c>
      <c r="K25" s="28">
        <f t="shared" ref="K25" si="76">SUM(K26:K27)</f>
        <v>961</v>
      </c>
      <c r="L25" s="28">
        <f t="shared" ref="L25" si="77">SUM(L26:L27)</f>
        <v>991</v>
      </c>
      <c r="M25" s="28">
        <f t="shared" ref="M25" si="78">SUM(M26:M27)</f>
        <v>1022</v>
      </c>
      <c r="N25" s="28">
        <f t="shared" ref="N25" si="79">SUM(N26:N27)</f>
        <v>1133</v>
      </c>
      <c r="O25" s="28">
        <f t="shared" ref="O25" si="80">SUM(O26:O27)</f>
        <v>1181</v>
      </c>
      <c r="P25" s="28">
        <f t="shared" ref="P25" si="81">SUM(P26:P27)</f>
        <v>1589</v>
      </c>
      <c r="Q25" s="28">
        <f t="shared" ref="Q25" si="82">SUM(Q26:Q27)</f>
        <v>1445</v>
      </c>
      <c r="R25" s="28">
        <f t="shared" ref="R25" si="83">SUM(R26:R27)</f>
        <v>1347</v>
      </c>
      <c r="S25" s="28">
        <f t="shared" ref="S25" si="84">SUM(S26:S27)</f>
        <v>1227</v>
      </c>
      <c r="T25" s="28">
        <f t="shared" ref="T25" si="85">SUM(T26:T27)</f>
        <v>1306</v>
      </c>
      <c r="U25" s="28">
        <f t="shared" ref="U25" si="86">SUM(U26:U27)</f>
        <v>1526</v>
      </c>
      <c r="V25" s="28">
        <f t="shared" ref="V25" si="87">SUM(V26:V27)</f>
        <v>1590</v>
      </c>
      <c r="W25" s="28">
        <f t="shared" ref="W25" si="88">SUM(W26:W27)</f>
        <v>1727</v>
      </c>
    </row>
    <row r="26" spans="1:23" ht="13.8" customHeight="1" x14ac:dyDescent="0.3">
      <c r="A26" s="2" t="s">
        <v>63</v>
      </c>
      <c r="B26" s="53" t="s">
        <v>48</v>
      </c>
      <c r="C26" s="53" t="s">
        <v>48</v>
      </c>
      <c r="D26" s="53" t="s">
        <v>48</v>
      </c>
      <c r="E26" s="53" t="s">
        <v>48</v>
      </c>
      <c r="F26" s="53" t="s">
        <v>48</v>
      </c>
      <c r="G26" s="53" t="s">
        <v>48</v>
      </c>
      <c r="H26" s="53" t="s">
        <v>48</v>
      </c>
      <c r="I26" s="53" t="s">
        <v>48</v>
      </c>
      <c r="J26" s="53" t="s">
        <v>48</v>
      </c>
      <c r="K26" s="53" t="s">
        <v>48</v>
      </c>
      <c r="L26" s="53" t="s">
        <v>48</v>
      </c>
      <c r="M26" s="53" t="s">
        <v>48</v>
      </c>
      <c r="N26" s="53" t="s">
        <v>48</v>
      </c>
      <c r="O26" s="53" t="s">
        <v>48</v>
      </c>
      <c r="P26" s="53" t="s">
        <v>48</v>
      </c>
      <c r="Q26" s="53" t="s">
        <v>48</v>
      </c>
      <c r="R26" s="53" t="s">
        <v>48</v>
      </c>
      <c r="S26" s="12">
        <v>368</v>
      </c>
      <c r="T26" s="12">
        <v>392</v>
      </c>
      <c r="U26" s="12">
        <v>458</v>
      </c>
      <c r="V26" s="12">
        <v>477</v>
      </c>
      <c r="W26" s="12">
        <v>518</v>
      </c>
    </row>
    <row r="27" spans="1:23" ht="13.8" customHeight="1" x14ac:dyDescent="0.3">
      <c r="A27" s="2" t="s">
        <v>64</v>
      </c>
      <c r="B27" s="12">
        <v>530</v>
      </c>
      <c r="C27" s="12">
        <v>544</v>
      </c>
      <c r="D27" s="12">
        <v>564</v>
      </c>
      <c r="E27" s="12">
        <v>598</v>
      </c>
      <c r="F27" s="12">
        <v>643</v>
      </c>
      <c r="G27" s="12">
        <v>688</v>
      </c>
      <c r="H27" s="12">
        <v>825</v>
      </c>
      <c r="I27" s="12">
        <v>825</v>
      </c>
      <c r="J27" s="12">
        <v>908</v>
      </c>
      <c r="K27" s="12">
        <v>961</v>
      </c>
      <c r="L27" s="12">
        <v>991</v>
      </c>
      <c r="M27" s="12">
        <v>1022</v>
      </c>
      <c r="N27" s="12">
        <v>1133</v>
      </c>
      <c r="O27" s="12">
        <v>1181</v>
      </c>
      <c r="P27" s="12">
        <v>1589</v>
      </c>
      <c r="Q27" s="12">
        <v>1445</v>
      </c>
      <c r="R27" s="12">
        <v>1347</v>
      </c>
      <c r="S27" s="12">
        <v>859</v>
      </c>
      <c r="T27" s="12">
        <v>914</v>
      </c>
      <c r="U27" s="12">
        <v>1068</v>
      </c>
      <c r="V27" s="12">
        <v>1113</v>
      </c>
      <c r="W27" s="12">
        <v>1209</v>
      </c>
    </row>
    <row r="28" spans="1:23" ht="17.399999999999999" customHeight="1" x14ac:dyDescent="0.3">
      <c r="A28" s="17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3.8" customHeight="1" x14ac:dyDescent="0.3">
      <c r="A29" s="17" t="s">
        <v>1</v>
      </c>
      <c r="B29" s="28">
        <f t="shared" ref="B29" si="89">SUM(B30:B31)</f>
        <v>861</v>
      </c>
      <c r="C29" s="28">
        <f t="shared" ref="C29" si="90">SUM(C30:C31)</f>
        <v>861</v>
      </c>
      <c r="D29" s="28">
        <f t="shared" ref="D29" si="91">SUM(D30:D31)</f>
        <v>861</v>
      </c>
      <c r="E29" s="28">
        <f t="shared" ref="E29" si="92">SUM(E30:E31)</f>
        <v>876</v>
      </c>
      <c r="F29" s="28">
        <f t="shared" ref="F29" si="93">SUM(F30:F31)</f>
        <v>892</v>
      </c>
      <c r="G29" s="28">
        <f t="shared" ref="G29" si="94">SUM(G30:G31)</f>
        <v>915</v>
      </c>
      <c r="H29" s="28">
        <f t="shared" ref="H29" si="95">SUM(H30:H31)</f>
        <v>943</v>
      </c>
      <c r="I29" s="28">
        <f t="shared" ref="I29" si="96">SUM(I30:I31)</f>
        <v>958</v>
      </c>
      <c r="J29" s="28">
        <f t="shared" ref="J29" si="97">SUM(J30:J31)</f>
        <v>958</v>
      </c>
      <c r="K29" s="28">
        <f t="shared" ref="K29" si="98">SUM(K30:K31)</f>
        <v>995</v>
      </c>
      <c r="L29" s="28">
        <f t="shared" ref="L29" si="99">SUM(L30:L31)</f>
        <v>1016</v>
      </c>
      <c r="M29" s="28">
        <f t="shared" ref="M29" si="100">SUM(M30:M31)</f>
        <v>1053</v>
      </c>
      <c r="N29" s="28">
        <f t="shared" ref="N29" si="101">SUM(N30:N31)</f>
        <v>1087</v>
      </c>
      <c r="O29" s="28">
        <f t="shared" ref="O29" si="102">SUM(O30:O31)</f>
        <v>1119</v>
      </c>
      <c r="P29" s="28">
        <f t="shared" ref="P29" si="103">SUM(P30:P31)</f>
        <v>1140</v>
      </c>
      <c r="Q29" s="28">
        <f t="shared" ref="Q29" si="104">SUM(Q30:Q31)</f>
        <v>1116</v>
      </c>
      <c r="R29" s="28">
        <f t="shared" ref="R29" si="105">SUM(R30:R31)</f>
        <v>1118</v>
      </c>
      <c r="S29" s="28">
        <f t="shared" ref="S29" si="106">SUM(S30:S31)</f>
        <v>1047</v>
      </c>
      <c r="T29" s="28">
        <f t="shared" ref="T29" si="107">SUM(T30:T31)</f>
        <v>1130</v>
      </c>
      <c r="U29" s="28">
        <f t="shared" ref="U29" si="108">SUM(U30:U31)</f>
        <v>1160</v>
      </c>
      <c r="V29" s="28">
        <f t="shared" ref="V29" si="109">SUM(V30:V31)</f>
        <v>1097</v>
      </c>
      <c r="W29" s="28">
        <f t="shared" ref="W29" si="110">SUM(W30:W31)</f>
        <v>1185</v>
      </c>
    </row>
    <row r="30" spans="1:23" ht="13.8" customHeight="1" x14ac:dyDescent="0.3">
      <c r="A30" s="2" t="s">
        <v>63</v>
      </c>
      <c r="B30" s="12">
        <v>344</v>
      </c>
      <c r="C30" s="12">
        <v>344</v>
      </c>
      <c r="D30" s="12">
        <v>344</v>
      </c>
      <c r="E30" s="12">
        <v>350</v>
      </c>
      <c r="F30" s="12">
        <v>357</v>
      </c>
      <c r="G30" s="12">
        <v>366</v>
      </c>
      <c r="H30" s="12">
        <v>377</v>
      </c>
      <c r="I30" s="12">
        <v>383</v>
      </c>
      <c r="J30" s="12">
        <v>383</v>
      </c>
      <c r="K30" s="12">
        <v>398</v>
      </c>
      <c r="L30" s="12">
        <v>406</v>
      </c>
      <c r="M30" s="12">
        <v>421</v>
      </c>
      <c r="N30" s="12">
        <v>435</v>
      </c>
      <c r="O30" s="12">
        <v>448</v>
      </c>
      <c r="P30" s="12">
        <v>456</v>
      </c>
      <c r="Q30" s="12">
        <v>451</v>
      </c>
      <c r="R30" s="12">
        <v>447</v>
      </c>
      <c r="S30" s="12">
        <v>419</v>
      </c>
      <c r="T30" s="12">
        <v>452</v>
      </c>
      <c r="U30" s="12">
        <v>464</v>
      </c>
      <c r="V30" s="12">
        <v>439</v>
      </c>
      <c r="W30" s="12">
        <v>474</v>
      </c>
    </row>
    <row r="31" spans="1:23" ht="13.8" customHeight="1" x14ac:dyDescent="0.3">
      <c r="A31" s="2" t="s">
        <v>64</v>
      </c>
      <c r="B31" s="12">
        <v>517</v>
      </c>
      <c r="C31" s="12">
        <v>517</v>
      </c>
      <c r="D31" s="12">
        <v>517</v>
      </c>
      <c r="E31" s="12">
        <v>526</v>
      </c>
      <c r="F31" s="12">
        <v>535</v>
      </c>
      <c r="G31" s="12">
        <v>549</v>
      </c>
      <c r="H31" s="12">
        <v>566</v>
      </c>
      <c r="I31" s="12">
        <v>575</v>
      </c>
      <c r="J31" s="12">
        <v>575</v>
      </c>
      <c r="K31" s="12">
        <v>597</v>
      </c>
      <c r="L31" s="12">
        <v>610</v>
      </c>
      <c r="M31" s="12">
        <v>632</v>
      </c>
      <c r="N31" s="12">
        <v>652</v>
      </c>
      <c r="O31" s="12">
        <v>671</v>
      </c>
      <c r="P31" s="12">
        <v>684</v>
      </c>
      <c r="Q31" s="12">
        <v>665</v>
      </c>
      <c r="R31" s="12">
        <v>671</v>
      </c>
      <c r="S31" s="12">
        <v>628</v>
      </c>
      <c r="T31" s="12">
        <v>678</v>
      </c>
      <c r="U31" s="12">
        <v>696</v>
      </c>
      <c r="V31" s="12">
        <v>658</v>
      </c>
      <c r="W31" s="12">
        <v>711</v>
      </c>
    </row>
    <row r="32" spans="1:23" ht="17.399999999999999" customHeight="1" x14ac:dyDescent="0.3">
      <c r="A32" s="17" t="s">
        <v>37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3.8" customHeight="1" x14ac:dyDescent="0.3">
      <c r="A33" s="17" t="s">
        <v>1</v>
      </c>
      <c r="B33" s="28">
        <f t="shared" ref="B33" si="111">SUM(B34:B35)</f>
        <v>766</v>
      </c>
      <c r="C33" s="28">
        <f t="shared" ref="C33" si="112">SUM(C34:C35)</f>
        <v>780</v>
      </c>
      <c r="D33" s="28">
        <f t="shared" ref="D33" si="113">SUM(D34:D35)</f>
        <v>783</v>
      </c>
      <c r="E33" s="28">
        <f t="shared" ref="E33" si="114">SUM(E34:E35)</f>
        <v>821</v>
      </c>
      <c r="F33" s="28">
        <f t="shared" ref="F33" si="115">SUM(F34:F35)</f>
        <v>833</v>
      </c>
      <c r="G33" s="28">
        <f t="shared" ref="G33" si="116">SUM(G34:G35)</f>
        <v>848</v>
      </c>
      <c r="H33" s="28">
        <f t="shared" ref="H33" si="117">SUM(H34:H35)</f>
        <v>885</v>
      </c>
      <c r="I33" s="28">
        <f t="shared" ref="I33" si="118">SUM(I34:I35)</f>
        <v>931</v>
      </c>
      <c r="J33" s="28">
        <f t="shared" ref="J33" si="119">SUM(J34:J35)</f>
        <v>992</v>
      </c>
      <c r="K33" s="28">
        <f t="shared" ref="K33" si="120">SUM(K34:K35)</f>
        <v>1021</v>
      </c>
      <c r="L33" s="28">
        <f t="shared" ref="L33" si="121">SUM(L34:L35)</f>
        <v>1033</v>
      </c>
      <c r="M33" s="28">
        <f t="shared" ref="M33" si="122">SUM(M34:M35)</f>
        <v>1031</v>
      </c>
      <c r="N33" s="28">
        <f t="shared" ref="N33" si="123">SUM(N34:N35)</f>
        <v>1139</v>
      </c>
      <c r="O33" s="28">
        <f t="shared" ref="O33" si="124">SUM(O34:O35)</f>
        <v>1133</v>
      </c>
      <c r="P33" s="28">
        <f t="shared" ref="P33" si="125">SUM(P34:P35)</f>
        <v>1126</v>
      </c>
      <c r="Q33" s="28">
        <f t="shared" ref="Q33" si="126">SUM(Q34:Q35)</f>
        <v>1103</v>
      </c>
      <c r="R33" s="28">
        <f t="shared" ref="R33" si="127">SUM(R34:R35)</f>
        <v>1092</v>
      </c>
      <c r="S33" s="28">
        <f t="shared" ref="S33" si="128">SUM(S34:S35)</f>
        <v>1122</v>
      </c>
      <c r="T33" s="28">
        <f t="shared" ref="T33" si="129">SUM(T34:T35)</f>
        <v>1167</v>
      </c>
      <c r="U33" s="28">
        <f t="shared" ref="U33" si="130">SUM(U34:U35)</f>
        <v>1130</v>
      </c>
      <c r="V33" s="28">
        <f t="shared" ref="V33" si="131">SUM(V34:V35)</f>
        <v>1138</v>
      </c>
      <c r="W33" s="28">
        <f t="shared" ref="W33" si="132">SUM(W34:W35)</f>
        <v>1247</v>
      </c>
    </row>
    <row r="34" spans="1:23" ht="13.8" customHeight="1" x14ac:dyDescent="0.3">
      <c r="A34" s="2" t="s">
        <v>63</v>
      </c>
      <c r="B34" s="12">
        <v>263</v>
      </c>
      <c r="C34" s="12">
        <v>268</v>
      </c>
      <c r="D34" s="12">
        <v>269</v>
      </c>
      <c r="E34" s="12">
        <v>282</v>
      </c>
      <c r="F34" s="12">
        <v>286</v>
      </c>
      <c r="G34" s="12">
        <v>291</v>
      </c>
      <c r="H34" s="12">
        <v>304</v>
      </c>
      <c r="I34" s="12">
        <v>308</v>
      </c>
      <c r="J34" s="12">
        <v>311</v>
      </c>
      <c r="K34" s="12">
        <v>320</v>
      </c>
      <c r="L34" s="12">
        <v>324</v>
      </c>
      <c r="M34" s="12">
        <v>323</v>
      </c>
      <c r="N34" s="12">
        <v>324</v>
      </c>
      <c r="O34" s="12">
        <v>322</v>
      </c>
      <c r="P34" s="12">
        <v>320</v>
      </c>
      <c r="Q34" s="12">
        <v>334</v>
      </c>
      <c r="R34" s="12">
        <v>331</v>
      </c>
      <c r="S34" s="12">
        <v>340</v>
      </c>
      <c r="T34" s="12">
        <v>354</v>
      </c>
      <c r="U34" s="12">
        <v>342</v>
      </c>
      <c r="V34" s="12">
        <v>345</v>
      </c>
      <c r="W34" s="12">
        <v>378</v>
      </c>
    </row>
    <row r="35" spans="1:23" ht="13.8" customHeight="1" thickBot="1" x14ac:dyDescent="0.35">
      <c r="A35" s="4" t="s">
        <v>64</v>
      </c>
      <c r="B35" s="23">
        <v>503</v>
      </c>
      <c r="C35" s="23">
        <v>512</v>
      </c>
      <c r="D35" s="23">
        <v>514</v>
      </c>
      <c r="E35" s="23">
        <v>539</v>
      </c>
      <c r="F35" s="23">
        <v>547</v>
      </c>
      <c r="G35" s="23">
        <v>557</v>
      </c>
      <c r="H35" s="23">
        <v>581</v>
      </c>
      <c r="I35" s="23">
        <v>623</v>
      </c>
      <c r="J35" s="23">
        <v>681</v>
      </c>
      <c r="K35" s="23">
        <v>701</v>
      </c>
      <c r="L35" s="23">
        <v>709</v>
      </c>
      <c r="M35" s="23">
        <v>708</v>
      </c>
      <c r="N35" s="23">
        <v>815</v>
      </c>
      <c r="O35" s="23">
        <v>811</v>
      </c>
      <c r="P35" s="23">
        <v>806</v>
      </c>
      <c r="Q35" s="23">
        <v>769</v>
      </c>
      <c r="R35" s="23">
        <v>761</v>
      </c>
      <c r="S35" s="23">
        <v>782</v>
      </c>
      <c r="T35" s="23">
        <v>813</v>
      </c>
      <c r="U35" s="23">
        <v>788</v>
      </c>
      <c r="V35" s="23">
        <v>793</v>
      </c>
      <c r="W35" s="23">
        <v>869</v>
      </c>
    </row>
    <row r="36" spans="1:23" ht="13.8" customHeight="1" x14ac:dyDescent="0.3">
      <c r="A36" s="27" t="s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8" customHeight="1" x14ac:dyDescent="0.3">
      <c r="A37" s="27" t="s">
        <v>60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</sheetData>
  <pageMargins left="0.7" right="0.7" top="0.75" bottom="0.75" header="0.3" footer="0.3"/>
  <ignoredErrors>
    <ignoredError sqref="B3:Q3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7CEC-8CF8-4C0D-A30A-661F1B5D3ED9}">
  <dimension ref="A1:Z40"/>
  <sheetViews>
    <sheetView showGridLines="0" workbookViewId="0">
      <selection activeCell="AE19" sqref="AE19"/>
    </sheetView>
  </sheetViews>
  <sheetFormatPr defaultRowHeight="14.4" x14ac:dyDescent="0.3"/>
  <cols>
    <col min="1" max="1" width="27.109375" customWidth="1"/>
    <col min="2" max="26" width="6.5546875" customWidth="1"/>
  </cols>
  <sheetData>
    <row r="1" spans="1:26" ht="13.8" customHeight="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thickBot="1" x14ac:dyDescent="0.35">
      <c r="A2" s="7" t="s">
        <v>67</v>
      </c>
      <c r="B2" s="7"/>
      <c r="C2" s="7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 customHeight="1" x14ac:dyDescent="0.3">
      <c r="A3" s="8"/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22</v>
      </c>
      <c r="S3" s="9" t="s">
        <v>23</v>
      </c>
      <c r="T3" s="9" t="s">
        <v>24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</row>
    <row r="4" spans="1:26" ht="17.399999999999999" customHeight="1" x14ac:dyDescent="0.3">
      <c r="A4" s="17" t="s">
        <v>2</v>
      </c>
      <c r="B4" s="17"/>
      <c r="C4" s="17"/>
      <c r="D4" s="1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3.8" customHeight="1" x14ac:dyDescent="0.3">
      <c r="A5" s="2" t="s">
        <v>68</v>
      </c>
      <c r="B5" s="30">
        <v>0.62</v>
      </c>
      <c r="C5" s="30">
        <v>0.62</v>
      </c>
      <c r="D5" s="30">
        <v>0.61</v>
      </c>
      <c r="E5" s="30">
        <v>0.61</v>
      </c>
      <c r="F5" s="30">
        <v>0.61</v>
      </c>
      <c r="G5" s="30">
        <v>0.6</v>
      </c>
      <c r="H5" s="30">
        <v>0.6</v>
      </c>
      <c r="I5" s="30">
        <v>0.59</v>
      </c>
      <c r="J5" s="30">
        <v>0.59</v>
      </c>
      <c r="K5" s="30">
        <v>0.57999999999999996</v>
      </c>
      <c r="L5" s="30">
        <v>0.56999999999999995</v>
      </c>
      <c r="M5" s="30">
        <v>0.56999999999999995</v>
      </c>
      <c r="N5" s="30">
        <v>0.56000000000000005</v>
      </c>
      <c r="O5" s="30">
        <v>0.56000000000000005</v>
      </c>
      <c r="P5" s="30">
        <v>0.56000000000000005</v>
      </c>
      <c r="Q5" s="30">
        <v>0.55000000000000004</v>
      </c>
      <c r="R5" s="30">
        <v>0.55000000000000004</v>
      </c>
      <c r="S5" s="30">
        <v>0.55000000000000004</v>
      </c>
      <c r="T5" s="30">
        <v>0.54</v>
      </c>
      <c r="U5" s="30">
        <v>0.54</v>
      </c>
      <c r="V5" s="30">
        <v>0.53</v>
      </c>
      <c r="W5" s="30">
        <v>0.53</v>
      </c>
      <c r="X5" s="30">
        <v>0.53</v>
      </c>
      <c r="Y5" s="30">
        <v>0.53</v>
      </c>
      <c r="Z5" s="30">
        <v>0.52</v>
      </c>
    </row>
    <row r="6" spans="1:26" ht="13.8" customHeight="1" x14ac:dyDescent="0.3">
      <c r="A6" s="2" t="s">
        <v>69</v>
      </c>
      <c r="B6" s="14" t="s">
        <v>21</v>
      </c>
      <c r="C6" s="14" t="s">
        <v>21</v>
      </c>
      <c r="D6" s="14">
        <v>11.83</v>
      </c>
      <c r="E6" s="14">
        <v>11.93</v>
      </c>
      <c r="F6" s="14">
        <v>12.14</v>
      </c>
      <c r="G6" s="14">
        <v>12.04</v>
      </c>
      <c r="H6" s="14">
        <v>12.36</v>
      </c>
      <c r="I6" s="14">
        <v>11.78</v>
      </c>
      <c r="J6" s="14">
        <v>12.24</v>
      </c>
      <c r="K6" s="14">
        <v>11.69</v>
      </c>
      <c r="L6" s="14">
        <v>11.7</v>
      </c>
      <c r="M6" s="14">
        <v>11.57</v>
      </c>
      <c r="N6" s="14">
        <v>11.44</v>
      </c>
      <c r="O6" s="14">
        <v>11.45</v>
      </c>
      <c r="P6" s="14">
        <v>10.97</v>
      </c>
      <c r="Q6" s="14">
        <v>10.88</v>
      </c>
      <c r="R6" s="14">
        <v>10.76</v>
      </c>
      <c r="S6" s="14">
        <v>9.94</v>
      </c>
      <c r="T6" s="14">
        <v>9.75</v>
      </c>
      <c r="U6" s="14">
        <v>9.69</v>
      </c>
      <c r="V6" s="14">
        <v>9.44</v>
      </c>
      <c r="W6" s="14">
        <v>9.41</v>
      </c>
      <c r="X6" s="14">
        <v>9.2200000000000006</v>
      </c>
      <c r="Y6" s="14">
        <v>9.19</v>
      </c>
      <c r="Z6" s="14">
        <v>8.89</v>
      </c>
    </row>
    <row r="7" spans="1:26" ht="13.8" customHeight="1" x14ac:dyDescent="0.3">
      <c r="A7" s="2" t="s">
        <v>96</v>
      </c>
      <c r="B7" s="14" t="s">
        <v>21</v>
      </c>
      <c r="C7" s="14" t="s">
        <v>21</v>
      </c>
      <c r="D7" s="14">
        <v>17.77</v>
      </c>
      <c r="E7" s="14">
        <v>18.18</v>
      </c>
      <c r="F7" s="14">
        <v>18.43</v>
      </c>
      <c r="G7" s="14">
        <v>17.78</v>
      </c>
      <c r="H7" s="14">
        <v>17.37</v>
      </c>
      <c r="I7" s="14">
        <v>16.91</v>
      </c>
      <c r="J7" s="14">
        <v>17.32</v>
      </c>
      <c r="K7" s="14">
        <v>17.16</v>
      </c>
      <c r="L7" s="14">
        <v>17.09</v>
      </c>
      <c r="M7" s="14">
        <v>16.63</v>
      </c>
      <c r="N7" s="14">
        <v>16.21</v>
      </c>
      <c r="O7" s="14">
        <v>15.71</v>
      </c>
      <c r="P7" s="14">
        <v>14.85</v>
      </c>
      <c r="Q7" s="14">
        <v>14.27</v>
      </c>
      <c r="R7" s="14">
        <v>14.13</v>
      </c>
      <c r="S7" s="14">
        <v>13.33</v>
      </c>
      <c r="T7" s="14">
        <v>12.76</v>
      </c>
      <c r="U7" s="14">
        <v>12.7</v>
      </c>
      <c r="V7" s="14">
        <v>11.38</v>
      </c>
      <c r="W7" s="14">
        <v>11.99</v>
      </c>
      <c r="X7" s="14">
        <v>11.63</v>
      </c>
      <c r="Y7" s="14">
        <v>11.86</v>
      </c>
      <c r="Z7" s="14">
        <v>12.34</v>
      </c>
    </row>
    <row r="8" spans="1:26" ht="17.399999999999999" customHeight="1" x14ac:dyDescent="0.3">
      <c r="A8" s="17" t="s">
        <v>34</v>
      </c>
      <c r="B8" s="30"/>
      <c r="C8" s="30"/>
      <c r="D8" s="3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8" customHeight="1" x14ac:dyDescent="0.3">
      <c r="A9" s="2" t="s">
        <v>68</v>
      </c>
      <c r="B9" s="14" t="s">
        <v>21</v>
      </c>
      <c r="C9" s="14">
        <v>0.17249999999999999</v>
      </c>
      <c r="D9" s="14">
        <v>0.1719</v>
      </c>
      <c r="E9" s="14">
        <v>0.17019999999999999</v>
      </c>
      <c r="F9" s="14">
        <v>0.16869999999999999</v>
      </c>
      <c r="G9" s="14">
        <v>0.16550000000000001</v>
      </c>
      <c r="H9" s="14">
        <v>0.16289999999999999</v>
      </c>
      <c r="I9" s="14">
        <v>0.1583</v>
      </c>
      <c r="J9" s="14">
        <v>0.15679999999999999</v>
      </c>
      <c r="K9" s="14">
        <v>0.15279999999999999</v>
      </c>
      <c r="L9" s="14">
        <v>0.14899999999999999</v>
      </c>
      <c r="M9" s="14">
        <v>0.14749999999999999</v>
      </c>
      <c r="N9" s="14">
        <v>0.14549999999999999</v>
      </c>
      <c r="O9" s="14">
        <v>0.14299999999999999</v>
      </c>
      <c r="P9" s="14">
        <v>0.1384</v>
      </c>
      <c r="Q9" s="14">
        <v>0.13469999999999999</v>
      </c>
      <c r="R9" s="14">
        <v>0.13100000000000001</v>
      </c>
      <c r="S9" s="14">
        <v>0.1305</v>
      </c>
      <c r="T9" s="14">
        <v>0.1305</v>
      </c>
      <c r="U9" s="14">
        <v>0.13</v>
      </c>
      <c r="V9" s="14">
        <v>0.13020000000000001</v>
      </c>
      <c r="W9" s="14">
        <v>0.12939999999999999</v>
      </c>
      <c r="X9" s="14">
        <v>0.1285</v>
      </c>
      <c r="Y9" s="14">
        <v>0.1273</v>
      </c>
      <c r="Z9" s="14">
        <v>0.12559999999999999</v>
      </c>
    </row>
    <row r="10" spans="1:26" ht="13.8" customHeight="1" x14ac:dyDescent="0.3">
      <c r="A10" s="2" t="s">
        <v>69</v>
      </c>
      <c r="B10" s="14" t="s">
        <v>21</v>
      </c>
      <c r="C10" s="14">
        <v>7.81</v>
      </c>
      <c r="D10" s="14">
        <v>7.84</v>
      </c>
      <c r="E10" s="14">
        <v>7.86</v>
      </c>
      <c r="F10" s="14">
        <v>7.85</v>
      </c>
      <c r="G10" s="14">
        <v>7.79</v>
      </c>
      <c r="H10" s="14">
        <v>7.72</v>
      </c>
      <c r="I10" s="14">
        <v>7.65</v>
      </c>
      <c r="J10" s="14">
        <v>7.62</v>
      </c>
      <c r="K10" s="14">
        <v>7.5</v>
      </c>
      <c r="L10" s="14">
        <v>7.39</v>
      </c>
      <c r="M10" s="14">
        <v>7.29</v>
      </c>
      <c r="N10" s="14">
        <v>7.16</v>
      </c>
      <c r="O10" s="14">
        <v>7.01</v>
      </c>
      <c r="P10" s="14">
        <v>6.85</v>
      </c>
      <c r="Q10" s="14">
        <v>6.66</v>
      </c>
      <c r="R10" s="14">
        <v>6.49</v>
      </c>
      <c r="S10" s="14">
        <v>6.39</v>
      </c>
      <c r="T10" s="14">
        <v>6.25</v>
      </c>
      <c r="U10" s="14">
        <v>6.15</v>
      </c>
      <c r="V10" s="14">
        <v>5.97</v>
      </c>
      <c r="W10" s="14">
        <v>5.84</v>
      </c>
      <c r="X10" s="14">
        <v>5.74</v>
      </c>
      <c r="Y10" s="14">
        <v>5.61</v>
      </c>
      <c r="Z10" s="14">
        <v>5.45</v>
      </c>
    </row>
    <row r="11" spans="1:26" ht="13.8" customHeight="1" x14ac:dyDescent="0.3">
      <c r="A11" s="2" t="s">
        <v>70</v>
      </c>
      <c r="B11" s="14" t="s">
        <v>21</v>
      </c>
      <c r="C11" s="14">
        <v>19.940000000000001</v>
      </c>
      <c r="D11" s="14">
        <v>20.55</v>
      </c>
      <c r="E11" s="14">
        <v>20.8</v>
      </c>
      <c r="F11" s="14">
        <v>20.99</v>
      </c>
      <c r="G11" s="14">
        <v>20.12</v>
      </c>
      <c r="H11" s="14">
        <v>19.47</v>
      </c>
      <c r="I11" s="14">
        <v>19.07</v>
      </c>
      <c r="J11" s="14">
        <v>18.78</v>
      </c>
      <c r="K11" s="14">
        <v>18.5</v>
      </c>
      <c r="L11" s="14">
        <v>17.93</v>
      </c>
      <c r="M11" s="14">
        <v>18.07</v>
      </c>
      <c r="N11" s="14">
        <v>17.52</v>
      </c>
      <c r="O11" s="14">
        <v>17.04</v>
      </c>
      <c r="P11" s="14">
        <v>16.62</v>
      </c>
      <c r="Q11" s="14">
        <v>16.260000000000002</v>
      </c>
      <c r="R11" s="14">
        <v>15.91</v>
      </c>
      <c r="S11" s="14">
        <v>15.47</v>
      </c>
      <c r="T11" s="14">
        <v>15.33</v>
      </c>
      <c r="U11" s="14">
        <v>15.57</v>
      </c>
      <c r="V11" s="14">
        <v>12.73</v>
      </c>
      <c r="W11" s="14">
        <v>13.73</v>
      </c>
      <c r="X11" s="14">
        <v>14.48</v>
      </c>
      <c r="Y11" s="14">
        <v>14.86</v>
      </c>
      <c r="Z11" s="14">
        <v>15.2</v>
      </c>
    </row>
    <row r="12" spans="1:26" ht="17.399999999999999" customHeight="1" x14ac:dyDescent="0.3">
      <c r="A12" s="17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8" customHeight="1" x14ac:dyDescent="0.3">
      <c r="A13" s="2" t="s">
        <v>68</v>
      </c>
      <c r="B13" s="14">
        <v>0.33</v>
      </c>
      <c r="C13" s="14">
        <v>0.32</v>
      </c>
      <c r="D13" s="14">
        <v>0.32</v>
      </c>
      <c r="E13" s="14">
        <v>0.28999999999999998</v>
      </c>
      <c r="F13" s="14">
        <v>0.28999999999999998</v>
      </c>
      <c r="G13" s="14">
        <v>0.28999999999999998</v>
      </c>
      <c r="H13" s="14">
        <v>0.31</v>
      </c>
      <c r="I13" s="14">
        <v>0.31</v>
      </c>
      <c r="J13" s="14">
        <v>0.31</v>
      </c>
      <c r="K13" s="14">
        <v>0.31</v>
      </c>
      <c r="L13" s="14" t="s">
        <v>21</v>
      </c>
      <c r="M13" s="14">
        <v>0.35</v>
      </c>
      <c r="N13" s="14">
        <v>0.44</v>
      </c>
      <c r="O13" s="14">
        <v>0.44</v>
      </c>
      <c r="P13" s="14">
        <v>0.43</v>
      </c>
      <c r="Q13" s="14">
        <v>0.45</v>
      </c>
      <c r="R13" s="14">
        <v>0.44</v>
      </c>
      <c r="S13" s="14">
        <v>0.38</v>
      </c>
      <c r="T13" s="14">
        <v>0.35</v>
      </c>
      <c r="U13" s="14">
        <v>0.37</v>
      </c>
      <c r="V13" s="14">
        <v>0.25</v>
      </c>
      <c r="W13" s="14">
        <v>0.24</v>
      </c>
      <c r="X13" s="14">
        <v>7.0000000000000007E-2</v>
      </c>
      <c r="Y13" s="14">
        <v>7.0000000000000007E-2</v>
      </c>
      <c r="Z13" s="14">
        <v>7.0000000000000007E-2</v>
      </c>
    </row>
    <row r="14" spans="1:26" ht="13.8" customHeight="1" x14ac:dyDescent="0.3">
      <c r="A14" s="2" t="s">
        <v>69</v>
      </c>
      <c r="B14" s="14">
        <v>4.6399999999999997</v>
      </c>
      <c r="C14" s="14">
        <v>4.67</v>
      </c>
      <c r="D14" s="14">
        <v>4.3600000000000003</v>
      </c>
      <c r="E14" s="14">
        <v>4.78</v>
      </c>
      <c r="F14" s="14">
        <v>4.57</v>
      </c>
      <c r="G14" s="14">
        <v>4.68</v>
      </c>
      <c r="H14" s="14">
        <v>5.34</v>
      </c>
      <c r="I14" s="14">
        <v>5.41</v>
      </c>
      <c r="J14" s="14">
        <v>5.42</v>
      </c>
      <c r="K14" s="14">
        <v>5.45</v>
      </c>
      <c r="L14" s="14" t="s">
        <v>21</v>
      </c>
      <c r="M14" s="14">
        <v>6.26</v>
      </c>
      <c r="N14" s="14">
        <v>6.82</v>
      </c>
      <c r="O14" s="14">
        <v>6.88</v>
      </c>
      <c r="P14" s="14">
        <v>7.47</v>
      </c>
      <c r="Q14" s="14">
        <v>6.82</v>
      </c>
      <c r="R14" s="14">
        <v>7.33</v>
      </c>
      <c r="S14" s="14">
        <v>7.17</v>
      </c>
      <c r="T14" s="14">
        <v>7.29</v>
      </c>
      <c r="U14" s="14">
        <v>7.27</v>
      </c>
      <c r="V14" s="14">
        <v>5.92</v>
      </c>
      <c r="W14" s="14">
        <v>5.92</v>
      </c>
      <c r="X14" s="14">
        <v>1.98</v>
      </c>
      <c r="Y14" s="14">
        <v>1.9</v>
      </c>
      <c r="Z14" s="14">
        <v>1.88</v>
      </c>
    </row>
    <row r="15" spans="1:26" ht="13.8" customHeight="1" x14ac:dyDescent="0.3">
      <c r="A15" s="2" t="s">
        <v>70</v>
      </c>
      <c r="B15" s="14">
        <v>2.69</v>
      </c>
      <c r="C15" s="14">
        <v>2.72</v>
      </c>
      <c r="D15" s="14">
        <v>2.64</v>
      </c>
      <c r="E15" s="14">
        <v>2.58</v>
      </c>
      <c r="F15" s="14">
        <v>2.95</v>
      </c>
      <c r="G15" s="14">
        <v>3.11</v>
      </c>
      <c r="H15" s="14">
        <v>2.75</v>
      </c>
      <c r="I15" s="14">
        <v>2.95</v>
      </c>
      <c r="J15" s="14">
        <v>2.73</v>
      </c>
      <c r="K15" s="14">
        <v>3.05</v>
      </c>
      <c r="L15" s="14" t="s">
        <v>21</v>
      </c>
      <c r="M15" s="14">
        <v>3.36</v>
      </c>
      <c r="N15" s="14">
        <v>3.51</v>
      </c>
      <c r="O15" s="14">
        <v>3.29</v>
      </c>
      <c r="P15" s="14">
        <v>2.98</v>
      </c>
      <c r="Q15" s="14">
        <v>2.89</v>
      </c>
      <c r="R15" s="14">
        <v>2.72</v>
      </c>
      <c r="S15" s="14">
        <v>2.7</v>
      </c>
      <c r="T15" s="14">
        <v>2.46</v>
      </c>
      <c r="U15" s="14">
        <v>2.48</v>
      </c>
      <c r="V15" s="14">
        <v>1.65</v>
      </c>
      <c r="W15" s="14">
        <v>1.92</v>
      </c>
      <c r="X15" s="14">
        <v>1.1499999999999999</v>
      </c>
      <c r="Y15" s="14">
        <v>1.22</v>
      </c>
      <c r="Z15" s="14">
        <v>1.25</v>
      </c>
    </row>
    <row r="16" spans="1:26" ht="17.399999999999999" customHeight="1" x14ac:dyDescent="0.3">
      <c r="A16" s="17" t="s">
        <v>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8" customHeight="1" x14ac:dyDescent="0.3">
      <c r="A17" s="2" t="s">
        <v>68</v>
      </c>
      <c r="B17" s="14">
        <v>0.3</v>
      </c>
      <c r="C17" s="14">
        <v>0.3</v>
      </c>
      <c r="D17" s="14">
        <v>0.3</v>
      </c>
      <c r="E17" s="14">
        <v>0.3</v>
      </c>
      <c r="F17" s="14">
        <v>0.3</v>
      </c>
      <c r="G17" s="14">
        <v>0.3</v>
      </c>
      <c r="H17" s="14">
        <v>0.3</v>
      </c>
      <c r="I17" s="14">
        <v>0.3</v>
      </c>
      <c r="J17" s="14">
        <v>0.3</v>
      </c>
      <c r="K17" s="14">
        <v>0.3</v>
      </c>
      <c r="L17" s="14">
        <v>0.3</v>
      </c>
      <c r="M17" s="14">
        <v>0.3</v>
      </c>
      <c r="N17" s="14">
        <v>0.3</v>
      </c>
      <c r="O17" s="14">
        <v>0.28000000000000003</v>
      </c>
      <c r="P17" s="14">
        <v>0.3</v>
      </c>
      <c r="Q17" s="14">
        <v>0.3</v>
      </c>
      <c r="R17" s="14">
        <v>0.3</v>
      </c>
      <c r="S17" s="14">
        <v>0.3</v>
      </c>
      <c r="T17" s="14">
        <v>0.3</v>
      </c>
      <c r="U17" s="14">
        <v>0.3</v>
      </c>
      <c r="V17" s="14">
        <v>0.3</v>
      </c>
      <c r="W17" s="14">
        <v>0.3</v>
      </c>
      <c r="X17" s="14">
        <v>0.3</v>
      </c>
      <c r="Y17" s="14">
        <v>0.3</v>
      </c>
      <c r="Z17" s="14">
        <v>0.3</v>
      </c>
    </row>
    <row r="18" spans="1:26" ht="13.8" customHeight="1" x14ac:dyDescent="0.3">
      <c r="A18" s="2" t="s">
        <v>69</v>
      </c>
      <c r="B18" s="14" t="s">
        <v>21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4" t="s">
        <v>21</v>
      </c>
      <c r="L18" s="14" t="s">
        <v>21</v>
      </c>
      <c r="M18" s="14" t="s">
        <v>21</v>
      </c>
      <c r="N18" s="14" t="s">
        <v>21</v>
      </c>
      <c r="O18" s="14" t="s">
        <v>21</v>
      </c>
      <c r="P18" s="14" t="s">
        <v>21</v>
      </c>
      <c r="Q18" s="14" t="s">
        <v>21</v>
      </c>
      <c r="R18" s="14" t="s">
        <v>21</v>
      </c>
      <c r="S18" s="14" t="s">
        <v>21</v>
      </c>
      <c r="T18" s="14" t="s">
        <v>21</v>
      </c>
      <c r="U18" s="14" t="s">
        <v>21</v>
      </c>
      <c r="V18" s="14" t="s">
        <v>21</v>
      </c>
      <c r="W18" s="14" t="s">
        <v>21</v>
      </c>
      <c r="X18" s="14" t="s">
        <v>21</v>
      </c>
      <c r="Y18" s="14" t="s">
        <v>21</v>
      </c>
      <c r="Z18" s="14" t="s">
        <v>21</v>
      </c>
    </row>
    <row r="19" spans="1:26" ht="13.8" customHeight="1" x14ac:dyDescent="0.3">
      <c r="A19" s="2" t="s">
        <v>70</v>
      </c>
      <c r="B19" s="14" t="s">
        <v>21</v>
      </c>
      <c r="C19" s="14" t="s">
        <v>21</v>
      </c>
      <c r="D19" s="14" t="s">
        <v>21</v>
      </c>
      <c r="E19" s="14" t="s">
        <v>21</v>
      </c>
      <c r="F19" s="14" t="s">
        <v>21</v>
      </c>
      <c r="G19" s="14" t="s">
        <v>21</v>
      </c>
      <c r="H19" s="14" t="s">
        <v>21</v>
      </c>
      <c r="I19" s="14" t="s">
        <v>21</v>
      </c>
      <c r="J19" s="14" t="s">
        <v>21</v>
      </c>
      <c r="K19" s="14" t="s">
        <v>21</v>
      </c>
      <c r="L19" s="14" t="s">
        <v>21</v>
      </c>
      <c r="M19" s="14" t="s">
        <v>21</v>
      </c>
      <c r="N19" s="14" t="s">
        <v>21</v>
      </c>
      <c r="O19" s="14" t="s">
        <v>21</v>
      </c>
      <c r="P19" s="14" t="s">
        <v>21</v>
      </c>
      <c r="Q19" s="14" t="s">
        <v>21</v>
      </c>
      <c r="R19" s="14" t="s">
        <v>21</v>
      </c>
      <c r="S19" s="14" t="s">
        <v>21</v>
      </c>
      <c r="T19" s="14" t="s">
        <v>21</v>
      </c>
      <c r="U19" s="14" t="s">
        <v>21</v>
      </c>
      <c r="V19" s="14" t="s">
        <v>21</v>
      </c>
      <c r="W19" s="14" t="s">
        <v>21</v>
      </c>
      <c r="X19" s="14" t="s">
        <v>21</v>
      </c>
      <c r="Y19" s="14" t="s">
        <v>21</v>
      </c>
      <c r="Z19" s="14" t="s">
        <v>21</v>
      </c>
    </row>
    <row r="20" spans="1:26" ht="17.399999999999999" customHeight="1" x14ac:dyDescent="0.3">
      <c r="A20" s="17" t="s">
        <v>38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8" customHeight="1" x14ac:dyDescent="0.3">
      <c r="A21" s="2" t="s">
        <v>68</v>
      </c>
      <c r="B21" s="14" t="s">
        <v>21</v>
      </c>
      <c r="C21" s="14" t="s">
        <v>21</v>
      </c>
      <c r="D21" s="14" t="s">
        <v>21</v>
      </c>
      <c r="E21" s="14" t="s">
        <v>21</v>
      </c>
      <c r="F21" s="14" t="s">
        <v>21</v>
      </c>
      <c r="G21" s="14" t="s">
        <v>21</v>
      </c>
      <c r="H21" s="14" t="s">
        <v>21</v>
      </c>
      <c r="I21" s="14" t="s">
        <v>21</v>
      </c>
      <c r="J21" s="14" t="s">
        <v>21</v>
      </c>
      <c r="K21" s="14">
        <v>0.1</v>
      </c>
      <c r="L21" s="14">
        <v>0.09</v>
      </c>
      <c r="M21" s="14">
        <v>0.1</v>
      </c>
      <c r="N21" s="14">
        <v>0.1</v>
      </c>
      <c r="O21" s="14">
        <v>0.1</v>
      </c>
      <c r="P21" s="14">
        <v>0.1</v>
      </c>
      <c r="Q21" s="14">
        <v>0.09</v>
      </c>
      <c r="R21" s="14">
        <v>0.1</v>
      </c>
      <c r="S21" s="14">
        <v>0.1</v>
      </c>
      <c r="T21" s="14">
        <v>0.09</v>
      </c>
      <c r="U21" s="14">
        <v>0.09</v>
      </c>
      <c r="V21" s="14">
        <v>0.09</v>
      </c>
      <c r="W21" s="14">
        <v>0.09</v>
      </c>
      <c r="X21" s="14">
        <v>0.09</v>
      </c>
      <c r="Y21" s="14">
        <v>0.09</v>
      </c>
      <c r="Z21" s="14">
        <v>0.09</v>
      </c>
    </row>
    <row r="22" spans="1:26" ht="13.8" customHeight="1" x14ac:dyDescent="0.3">
      <c r="A22" s="2" t="s">
        <v>69</v>
      </c>
      <c r="B22" s="14" t="s">
        <v>21</v>
      </c>
      <c r="C22" s="14" t="s">
        <v>21</v>
      </c>
      <c r="D22" s="14" t="s">
        <v>21</v>
      </c>
      <c r="E22" s="14" t="s">
        <v>21</v>
      </c>
      <c r="F22" s="14" t="s">
        <v>21</v>
      </c>
      <c r="G22" s="14" t="s">
        <v>21</v>
      </c>
      <c r="H22" s="14" t="s">
        <v>21</v>
      </c>
      <c r="I22" s="14" t="s">
        <v>21</v>
      </c>
      <c r="J22" s="14" t="s">
        <v>21</v>
      </c>
      <c r="K22" s="14">
        <v>4.3499999999999996</v>
      </c>
      <c r="L22" s="14">
        <v>4.18</v>
      </c>
      <c r="M22" s="14">
        <v>3.93</v>
      </c>
      <c r="N22" s="14">
        <v>3.75</v>
      </c>
      <c r="O22" s="14">
        <v>3.63</v>
      </c>
      <c r="P22" s="14">
        <v>3.5</v>
      </c>
      <c r="Q22" s="14">
        <v>3.3</v>
      </c>
      <c r="R22" s="14" t="s">
        <v>21</v>
      </c>
      <c r="S22" s="14" t="s">
        <v>21</v>
      </c>
      <c r="T22" s="14">
        <v>3</v>
      </c>
      <c r="U22" s="14">
        <v>2.86</v>
      </c>
      <c r="V22" s="14">
        <v>2.75</v>
      </c>
      <c r="W22" s="14">
        <v>2.62</v>
      </c>
      <c r="X22" s="14">
        <v>2.5</v>
      </c>
      <c r="Y22" s="14">
        <v>2.41</v>
      </c>
      <c r="Z22" s="14">
        <v>2.34</v>
      </c>
    </row>
    <row r="23" spans="1:26" ht="13.8" customHeight="1" x14ac:dyDescent="0.3">
      <c r="A23" s="2" t="s">
        <v>70</v>
      </c>
      <c r="B23" s="14" t="s">
        <v>21</v>
      </c>
      <c r="C23" s="14" t="s">
        <v>21</v>
      </c>
      <c r="D23" s="14" t="s">
        <v>21</v>
      </c>
      <c r="E23" s="14" t="s">
        <v>21</v>
      </c>
      <c r="F23" s="14" t="s">
        <v>21</v>
      </c>
      <c r="G23" s="14" t="s">
        <v>21</v>
      </c>
      <c r="H23" s="14" t="s">
        <v>21</v>
      </c>
      <c r="I23" s="14" t="s">
        <v>21</v>
      </c>
      <c r="J23" s="14" t="s">
        <v>21</v>
      </c>
      <c r="K23" s="14">
        <v>6.66</v>
      </c>
      <c r="L23" s="14">
        <v>6.34</v>
      </c>
      <c r="M23" s="14">
        <v>6.15</v>
      </c>
      <c r="N23" s="14">
        <v>5.91</v>
      </c>
      <c r="O23" s="14">
        <v>5.66</v>
      </c>
      <c r="P23" s="14">
        <v>5.39</v>
      </c>
      <c r="Q23" s="14">
        <v>5.18</v>
      </c>
      <c r="R23" s="14" t="s">
        <v>21</v>
      </c>
      <c r="S23" s="14" t="s">
        <v>21</v>
      </c>
      <c r="T23" s="14">
        <v>4.55</v>
      </c>
      <c r="U23" s="14">
        <v>4.5199999999999996</v>
      </c>
      <c r="V23" s="14">
        <v>3.37</v>
      </c>
      <c r="W23" s="14">
        <v>2.78</v>
      </c>
      <c r="X23" s="14">
        <v>3.71</v>
      </c>
      <c r="Y23" s="14">
        <v>3.97</v>
      </c>
      <c r="Z23" s="14">
        <v>4.13</v>
      </c>
    </row>
    <row r="24" spans="1:26" ht="17.399999999999999" customHeight="1" x14ac:dyDescent="0.3">
      <c r="A24" s="1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8" customHeight="1" x14ac:dyDescent="0.3">
      <c r="A25" s="2" t="s">
        <v>68</v>
      </c>
      <c r="B25" s="14">
        <v>0.23</v>
      </c>
      <c r="C25" s="14" t="s">
        <v>21</v>
      </c>
      <c r="D25" s="14" t="s">
        <v>21</v>
      </c>
      <c r="E25" s="14" t="s">
        <v>21</v>
      </c>
      <c r="F25" s="14" t="s">
        <v>21</v>
      </c>
      <c r="G25" s="14" t="s">
        <v>21</v>
      </c>
      <c r="H25" s="14" t="s">
        <v>21</v>
      </c>
      <c r="I25" s="14" t="s">
        <v>21</v>
      </c>
      <c r="J25" s="14" t="s">
        <v>21</v>
      </c>
      <c r="K25" s="14" t="s">
        <v>21</v>
      </c>
      <c r="L25" s="14" t="s">
        <v>21</v>
      </c>
      <c r="M25" s="14" t="s">
        <v>21</v>
      </c>
      <c r="N25" s="14" t="s">
        <v>21</v>
      </c>
      <c r="O25" s="14" t="s">
        <v>21</v>
      </c>
      <c r="P25" s="14" t="s">
        <v>21</v>
      </c>
      <c r="Q25" s="14" t="s">
        <v>21</v>
      </c>
      <c r="R25" s="14" t="s">
        <v>21</v>
      </c>
      <c r="S25" s="14" t="s">
        <v>21</v>
      </c>
      <c r="T25" s="14" t="s">
        <v>21</v>
      </c>
      <c r="U25" s="14" t="s">
        <v>21</v>
      </c>
      <c r="V25" s="14" t="s">
        <v>21</v>
      </c>
      <c r="W25" s="14" t="s">
        <v>21</v>
      </c>
      <c r="X25" s="14" t="s">
        <v>21</v>
      </c>
      <c r="Y25" s="14" t="s">
        <v>21</v>
      </c>
      <c r="Z25" s="14" t="s">
        <v>21</v>
      </c>
    </row>
    <row r="26" spans="1:26" ht="13.8" customHeight="1" x14ac:dyDescent="0.3">
      <c r="A26" s="2" t="s">
        <v>69</v>
      </c>
      <c r="B26" s="14">
        <v>7.7</v>
      </c>
      <c r="C26" s="14" t="s">
        <v>21</v>
      </c>
      <c r="D26" s="14" t="s">
        <v>21</v>
      </c>
      <c r="E26" s="55" t="s">
        <v>21</v>
      </c>
      <c r="F26" s="55" t="s">
        <v>21</v>
      </c>
      <c r="G26" s="55" t="s">
        <v>21</v>
      </c>
      <c r="H26" s="55" t="s">
        <v>21</v>
      </c>
      <c r="I26" s="55" t="s">
        <v>21</v>
      </c>
      <c r="J26" s="55" t="s">
        <v>21</v>
      </c>
      <c r="K26" s="55" t="s">
        <v>21</v>
      </c>
      <c r="L26" s="55" t="s">
        <v>21</v>
      </c>
      <c r="M26" s="55" t="s">
        <v>21</v>
      </c>
      <c r="N26" s="55" t="s">
        <v>21</v>
      </c>
      <c r="O26" s="55" t="s">
        <v>21</v>
      </c>
      <c r="P26" s="55" t="s">
        <v>21</v>
      </c>
      <c r="Q26" s="55" t="s">
        <v>21</v>
      </c>
      <c r="R26" s="55" t="s">
        <v>21</v>
      </c>
      <c r="S26" s="55" t="s">
        <v>21</v>
      </c>
      <c r="T26" s="55" t="s">
        <v>21</v>
      </c>
      <c r="U26" s="55" t="s">
        <v>21</v>
      </c>
      <c r="V26" s="14" t="s">
        <v>21</v>
      </c>
      <c r="W26" s="14" t="s">
        <v>21</v>
      </c>
      <c r="X26" s="14" t="s">
        <v>21</v>
      </c>
      <c r="Y26" s="14" t="s">
        <v>21</v>
      </c>
      <c r="Z26" s="14" t="s">
        <v>21</v>
      </c>
    </row>
    <row r="27" spans="1:26" ht="13.8" customHeight="1" x14ac:dyDescent="0.3">
      <c r="A27" s="2" t="s">
        <v>70</v>
      </c>
      <c r="B27" s="14">
        <v>7.68</v>
      </c>
      <c r="C27" s="14" t="s">
        <v>21</v>
      </c>
      <c r="D27" s="14" t="s">
        <v>21</v>
      </c>
      <c r="E27" s="14" t="s">
        <v>21</v>
      </c>
      <c r="F27" s="14" t="s">
        <v>21</v>
      </c>
      <c r="G27" s="14" t="s">
        <v>21</v>
      </c>
      <c r="H27" s="14" t="s">
        <v>21</v>
      </c>
      <c r="I27" s="14" t="s">
        <v>21</v>
      </c>
      <c r="J27" s="14" t="s">
        <v>21</v>
      </c>
      <c r="K27" s="14" t="s">
        <v>21</v>
      </c>
      <c r="L27" s="14" t="s">
        <v>21</v>
      </c>
      <c r="M27" s="14" t="s">
        <v>21</v>
      </c>
      <c r="N27" s="14" t="s">
        <v>21</v>
      </c>
      <c r="O27" s="14" t="s">
        <v>21</v>
      </c>
      <c r="P27" s="14" t="s">
        <v>21</v>
      </c>
      <c r="Q27" s="14" t="s">
        <v>21</v>
      </c>
      <c r="R27" s="14" t="s">
        <v>21</v>
      </c>
      <c r="S27" s="14" t="s">
        <v>21</v>
      </c>
      <c r="T27" s="14" t="s">
        <v>21</v>
      </c>
      <c r="U27" s="14" t="s">
        <v>21</v>
      </c>
      <c r="V27" s="14" t="s">
        <v>21</v>
      </c>
      <c r="W27" s="14" t="s">
        <v>21</v>
      </c>
      <c r="X27" s="14" t="s">
        <v>21</v>
      </c>
      <c r="Y27" s="14" t="s">
        <v>21</v>
      </c>
      <c r="Z27" s="14" t="s">
        <v>21</v>
      </c>
    </row>
    <row r="28" spans="1:26" ht="17.399999999999999" customHeight="1" x14ac:dyDescent="0.3">
      <c r="A28" s="17" t="s">
        <v>36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8" customHeight="1" x14ac:dyDescent="0.3">
      <c r="A29" s="2" t="s">
        <v>68</v>
      </c>
      <c r="B29" s="14" t="s">
        <v>21</v>
      </c>
      <c r="C29" s="14" t="s">
        <v>21</v>
      </c>
      <c r="D29" s="14" t="s">
        <v>21</v>
      </c>
      <c r="E29" s="14">
        <v>0.2</v>
      </c>
      <c r="F29" s="14" t="s">
        <v>21</v>
      </c>
      <c r="G29" s="14">
        <v>0.18</v>
      </c>
      <c r="H29" s="14">
        <v>0.17</v>
      </c>
      <c r="I29" s="14">
        <v>0.17</v>
      </c>
      <c r="J29" s="14">
        <v>0.17</v>
      </c>
      <c r="K29" s="14">
        <v>0.16</v>
      </c>
      <c r="L29" s="14">
        <v>0.16</v>
      </c>
      <c r="M29" s="14">
        <v>0.15</v>
      </c>
      <c r="N29" s="14">
        <v>0.15</v>
      </c>
      <c r="O29" s="14">
        <v>0.14000000000000001</v>
      </c>
      <c r="P29" s="14">
        <v>0.13</v>
      </c>
      <c r="Q29" s="14">
        <v>0.13</v>
      </c>
      <c r="R29" s="14">
        <v>0.13</v>
      </c>
      <c r="S29" s="14">
        <v>0.13</v>
      </c>
      <c r="T29" s="14">
        <v>0.13</v>
      </c>
      <c r="U29" s="14">
        <v>0.12</v>
      </c>
      <c r="V29" s="14">
        <v>0.12</v>
      </c>
      <c r="W29" s="14">
        <v>0.12</v>
      </c>
      <c r="X29" s="14">
        <v>0.12</v>
      </c>
      <c r="Y29" s="14">
        <v>0.11</v>
      </c>
      <c r="Z29" s="14">
        <v>0.11</v>
      </c>
    </row>
    <row r="30" spans="1:26" ht="13.8" customHeight="1" x14ac:dyDescent="0.3">
      <c r="A30" s="2" t="s">
        <v>69</v>
      </c>
      <c r="B30" s="14" t="s">
        <v>21</v>
      </c>
      <c r="C30" s="14" t="s">
        <v>21</v>
      </c>
      <c r="D30" s="14" t="s">
        <v>21</v>
      </c>
      <c r="E30" s="14">
        <v>4.82</v>
      </c>
      <c r="F30" s="14" t="s">
        <v>21</v>
      </c>
      <c r="G30" s="14">
        <v>4.7300000000000004</v>
      </c>
      <c r="H30" s="14">
        <v>4.6900000000000004</v>
      </c>
      <c r="I30" s="14">
        <v>4.63</v>
      </c>
      <c r="J30" s="14">
        <v>4.5599999999999996</v>
      </c>
      <c r="K30" s="14">
        <v>4.47</v>
      </c>
      <c r="L30" s="14">
        <v>4.3899999999999997</v>
      </c>
      <c r="M30" s="14">
        <v>4.2699999999999996</v>
      </c>
      <c r="N30" s="14">
        <v>4.17</v>
      </c>
      <c r="O30" s="14">
        <v>4.0199999999999996</v>
      </c>
      <c r="P30" s="14">
        <v>3.85</v>
      </c>
      <c r="Q30" s="14">
        <v>3.71</v>
      </c>
      <c r="R30" s="14">
        <v>3.58</v>
      </c>
      <c r="S30" s="14">
        <v>3.46</v>
      </c>
      <c r="T30" s="14">
        <v>3.33</v>
      </c>
      <c r="U30" s="14">
        <v>3.22</v>
      </c>
      <c r="V30" s="14">
        <v>3.09</v>
      </c>
      <c r="W30" s="14">
        <v>3</v>
      </c>
      <c r="X30" s="14">
        <v>2.85</v>
      </c>
      <c r="Y30" s="14">
        <v>2.8</v>
      </c>
      <c r="Z30" s="14">
        <v>2.65</v>
      </c>
    </row>
    <row r="31" spans="1:26" ht="13.8" customHeight="1" x14ac:dyDescent="0.3">
      <c r="A31" s="2" t="s">
        <v>70</v>
      </c>
      <c r="B31" s="14" t="s">
        <v>21</v>
      </c>
      <c r="C31" s="14" t="s">
        <v>21</v>
      </c>
      <c r="D31" s="14" t="s">
        <v>21</v>
      </c>
      <c r="E31" s="14" t="s">
        <v>21</v>
      </c>
      <c r="F31" s="14" t="s">
        <v>21</v>
      </c>
      <c r="G31" s="14" t="s">
        <v>21</v>
      </c>
      <c r="H31" s="14" t="s">
        <v>21</v>
      </c>
      <c r="I31" s="14" t="s">
        <v>21</v>
      </c>
      <c r="J31" s="14" t="s">
        <v>21</v>
      </c>
      <c r="K31" s="14" t="s">
        <v>21</v>
      </c>
      <c r="L31" s="14" t="s">
        <v>21</v>
      </c>
      <c r="M31" s="14" t="s">
        <v>21</v>
      </c>
      <c r="N31" s="14" t="s">
        <v>21</v>
      </c>
      <c r="O31" s="14" t="s">
        <v>21</v>
      </c>
      <c r="P31" s="14">
        <v>2.38</v>
      </c>
      <c r="Q31" s="14">
        <v>2.35</v>
      </c>
      <c r="R31" s="14">
        <v>3.04</v>
      </c>
      <c r="S31" s="14">
        <v>2.91</v>
      </c>
      <c r="T31" s="14">
        <v>2.81</v>
      </c>
      <c r="U31" s="14">
        <v>2.79</v>
      </c>
      <c r="V31" s="14">
        <v>2.1</v>
      </c>
      <c r="W31" s="14">
        <v>2.33</v>
      </c>
      <c r="X31" s="14">
        <v>2.35</v>
      </c>
      <c r="Y31" s="14">
        <v>2.4700000000000002</v>
      </c>
      <c r="Z31" s="14">
        <v>2.5299999999999998</v>
      </c>
    </row>
    <row r="32" spans="1:26" ht="17.399999999999999" customHeight="1" x14ac:dyDescent="0.3">
      <c r="A32" s="17" t="s">
        <v>37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customHeight="1" x14ac:dyDescent="0.3">
      <c r="A33" s="2" t="s">
        <v>68</v>
      </c>
      <c r="B33" s="14">
        <v>0.16</v>
      </c>
      <c r="C33" s="14">
        <v>0.16</v>
      </c>
      <c r="D33" s="14">
        <v>0.16</v>
      </c>
      <c r="E33" s="14">
        <v>0.15</v>
      </c>
      <c r="F33" s="14">
        <v>0.15</v>
      </c>
      <c r="G33" s="14">
        <v>0.15</v>
      </c>
      <c r="H33" s="14">
        <v>0.15</v>
      </c>
      <c r="I33" s="14">
        <v>0.14000000000000001</v>
      </c>
      <c r="J33" s="14">
        <v>0.14000000000000001</v>
      </c>
      <c r="K33" s="14">
        <v>0.14000000000000001</v>
      </c>
      <c r="L33" s="14">
        <v>0.13</v>
      </c>
      <c r="M33" s="14">
        <v>0.13</v>
      </c>
      <c r="N33" s="14">
        <v>0.12</v>
      </c>
      <c r="O33" s="14">
        <v>0.12</v>
      </c>
      <c r="P33" s="14">
        <v>0.12</v>
      </c>
      <c r="Q33" s="14">
        <v>0.12</v>
      </c>
      <c r="R33" s="14">
        <v>0.11</v>
      </c>
      <c r="S33" s="14">
        <v>0.11</v>
      </c>
      <c r="T33" s="14">
        <v>0.11</v>
      </c>
      <c r="U33" s="14">
        <v>0.11</v>
      </c>
      <c r="V33" s="14">
        <v>0.1</v>
      </c>
      <c r="W33" s="14">
        <v>0.1</v>
      </c>
      <c r="X33" s="14">
        <v>0.1</v>
      </c>
      <c r="Y33" s="14">
        <v>0.1</v>
      </c>
      <c r="Z33" s="14">
        <v>0.1</v>
      </c>
    </row>
    <row r="34" spans="1:26" ht="13.8" customHeight="1" x14ac:dyDescent="0.3">
      <c r="A34" s="2" t="s">
        <v>69</v>
      </c>
      <c r="B34" s="14">
        <v>4.96</v>
      </c>
      <c r="C34" s="14">
        <v>4.93</v>
      </c>
      <c r="D34" s="14">
        <v>4.9000000000000004</v>
      </c>
      <c r="E34" s="14">
        <v>4.8</v>
      </c>
      <c r="F34" s="14">
        <v>4.7</v>
      </c>
      <c r="G34" s="14">
        <v>4.58</v>
      </c>
      <c r="H34" s="14">
        <v>4.47</v>
      </c>
      <c r="I34" s="14">
        <v>4.38</v>
      </c>
      <c r="J34" s="14">
        <v>4.29</v>
      </c>
      <c r="K34" s="14">
        <v>4.2</v>
      </c>
      <c r="L34" s="14">
        <v>3.87</v>
      </c>
      <c r="M34" s="14">
        <v>3.84</v>
      </c>
      <c r="N34" s="14">
        <v>4.1399999999999997</v>
      </c>
      <c r="O34" s="14">
        <v>4.0199999999999996</v>
      </c>
      <c r="P34" s="14">
        <v>3.82</v>
      </c>
      <c r="Q34" s="14">
        <v>3.79</v>
      </c>
      <c r="R34" s="14">
        <v>3.64</v>
      </c>
      <c r="S34" s="14">
        <v>3.44</v>
      </c>
      <c r="T34" s="14">
        <v>3.35</v>
      </c>
      <c r="U34" s="14">
        <v>3.25</v>
      </c>
      <c r="V34" s="14">
        <v>3.14</v>
      </c>
      <c r="W34" s="14">
        <v>3.07</v>
      </c>
      <c r="X34" s="14">
        <v>2.99</v>
      </c>
      <c r="Y34" s="14">
        <v>2.93</v>
      </c>
      <c r="Z34" s="14">
        <v>2.84</v>
      </c>
    </row>
    <row r="35" spans="1:26" ht="13.8" customHeight="1" thickBot="1" x14ac:dyDescent="0.35">
      <c r="A35" s="4" t="s">
        <v>70</v>
      </c>
      <c r="B35" s="15">
        <v>7.91</v>
      </c>
      <c r="C35" s="15">
        <v>7.65</v>
      </c>
      <c r="D35" s="15">
        <v>7.41</v>
      </c>
      <c r="E35" s="15">
        <v>7.23</v>
      </c>
      <c r="F35" s="15">
        <v>7.04</v>
      </c>
      <c r="G35" s="15">
        <v>6.66</v>
      </c>
      <c r="H35" s="15">
        <v>6.45</v>
      </c>
      <c r="I35" s="15">
        <v>6.26</v>
      </c>
      <c r="J35" s="15">
        <v>6.32</v>
      </c>
      <c r="K35" s="15">
        <v>7.57</v>
      </c>
      <c r="L35" s="15">
        <v>7.33</v>
      </c>
      <c r="M35" s="15">
        <v>7.3</v>
      </c>
      <c r="N35" s="15">
        <v>7.14</v>
      </c>
      <c r="O35" s="15">
        <v>6.98</v>
      </c>
      <c r="P35" s="15">
        <v>6.87</v>
      </c>
      <c r="Q35" s="15">
        <v>6.48</v>
      </c>
      <c r="R35" s="15">
        <v>6.16</v>
      </c>
      <c r="S35" s="15">
        <v>5.8</v>
      </c>
      <c r="T35" s="15">
        <v>5.55</v>
      </c>
      <c r="U35" s="15">
        <v>5.52</v>
      </c>
      <c r="V35" s="15">
        <v>5.03</v>
      </c>
      <c r="W35" s="15">
        <v>4.3600000000000003</v>
      </c>
      <c r="X35" s="15">
        <v>4.84</v>
      </c>
      <c r="Y35" s="15">
        <v>4.97</v>
      </c>
      <c r="Z35" s="15">
        <v>5.05</v>
      </c>
    </row>
    <row r="36" spans="1:26" ht="13.8" customHeight="1" x14ac:dyDescent="0.3">
      <c r="A36" s="65" t="s">
        <v>97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3.8" customHeight="1" x14ac:dyDescent="0.3">
      <c r="A37" s="27" t="s">
        <v>29</v>
      </c>
      <c r="B37" s="27"/>
      <c r="C37" s="27"/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8" customHeight="1" x14ac:dyDescent="0.3">
      <c r="A38" s="27" t="s">
        <v>98</v>
      </c>
      <c r="B38" s="27"/>
      <c r="C38" s="27"/>
      <c r="D38" s="2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8" customHeight="1" x14ac:dyDescent="0.3"/>
    <row r="40" spans="1:26" ht="13.8" customHeight="1" x14ac:dyDescent="0.3"/>
  </sheetData>
  <phoneticPr fontId="7" type="noConversion"/>
  <pageMargins left="0.7" right="0.7" top="0.75" bottom="0.75" header="0.3" footer="0.3"/>
  <pageSetup paperSize="9" orientation="portrait" r:id="rId1"/>
  <ignoredErrors>
    <ignoredError sqref="B3:T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F572-C0A2-44B2-B28A-DC51EE223D5D}">
  <dimension ref="A1:Z39"/>
  <sheetViews>
    <sheetView showGridLines="0" workbookViewId="0">
      <selection activeCell="A2" sqref="A2"/>
    </sheetView>
  </sheetViews>
  <sheetFormatPr defaultRowHeight="14.4" x14ac:dyDescent="0.3"/>
  <cols>
    <col min="1" max="1" width="17.44140625" customWidth="1"/>
    <col min="2" max="26" width="6.5546875" customWidth="1"/>
  </cols>
  <sheetData>
    <row r="1" spans="1:26" ht="13.8" customHeight="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thickBot="1" x14ac:dyDescent="0.35">
      <c r="A2" s="7" t="s">
        <v>72</v>
      </c>
      <c r="B2" s="7"/>
      <c r="C2" s="7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 customHeight="1" x14ac:dyDescent="0.3">
      <c r="A3" s="8"/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22</v>
      </c>
      <c r="S3" s="9" t="s">
        <v>23</v>
      </c>
      <c r="T3" s="9" t="s">
        <v>24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</row>
    <row r="4" spans="1:26" ht="17.399999999999999" customHeight="1" x14ac:dyDescent="0.3">
      <c r="A4" s="17" t="s">
        <v>2</v>
      </c>
      <c r="B4" s="17"/>
      <c r="C4" s="17"/>
      <c r="D4" s="1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3.8" customHeight="1" x14ac:dyDescent="0.3">
      <c r="A5" s="17" t="s">
        <v>73</v>
      </c>
      <c r="B5" s="30">
        <v>2.6</v>
      </c>
      <c r="C5" s="30">
        <v>3.13</v>
      </c>
      <c r="D5" s="30">
        <v>3.02</v>
      </c>
      <c r="E5" s="30">
        <v>2.78</v>
      </c>
      <c r="F5" s="30">
        <v>2.65</v>
      </c>
      <c r="G5" s="30">
        <v>2.21</v>
      </c>
      <c r="H5" s="30">
        <v>2.91</v>
      </c>
      <c r="I5" s="30">
        <v>2.5099999999999998</v>
      </c>
      <c r="J5" s="30">
        <v>2.12</v>
      </c>
      <c r="K5" s="30">
        <v>2.17</v>
      </c>
      <c r="L5" s="30">
        <v>1.94</v>
      </c>
      <c r="M5" s="30">
        <v>2.2000000000000002</v>
      </c>
      <c r="N5" s="30">
        <v>2.11</v>
      </c>
      <c r="O5" s="30">
        <v>1.78</v>
      </c>
      <c r="P5" s="30">
        <v>1.56</v>
      </c>
      <c r="Q5" s="30">
        <v>1.83</v>
      </c>
      <c r="R5" s="30">
        <v>1.41</v>
      </c>
      <c r="S5" s="30">
        <v>1.26</v>
      </c>
      <c r="T5" s="30">
        <v>1.35</v>
      </c>
      <c r="U5" s="30">
        <v>1.41</v>
      </c>
      <c r="V5" s="30">
        <v>1.57</v>
      </c>
      <c r="W5" s="30">
        <v>1.95</v>
      </c>
      <c r="X5" s="30">
        <v>1.75</v>
      </c>
      <c r="Y5" s="30">
        <v>2.04</v>
      </c>
      <c r="Z5" s="30">
        <v>1.6</v>
      </c>
    </row>
    <row r="6" spans="1:26" ht="13.8" customHeight="1" x14ac:dyDescent="0.3">
      <c r="A6" s="2" t="s">
        <v>74</v>
      </c>
      <c r="B6" s="14">
        <v>0.19</v>
      </c>
      <c r="C6" s="14">
        <v>0.31</v>
      </c>
      <c r="D6" s="14">
        <v>0.34</v>
      </c>
      <c r="E6" s="14">
        <v>0.3</v>
      </c>
      <c r="F6" s="14">
        <v>0.56999999999999995</v>
      </c>
      <c r="G6" s="14">
        <v>0.6</v>
      </c>
      <c r="H6" s="14">
        <v>0.67</v>
      </c>
      <c r="I6" s="14">
        <v>0.33</v>
      </c>
      <c r="J6" s="14">
        <v>0.22</v>
      </c>
      <c r="K6" s="14">
        <v>0.4</v>
      </c>
      <c r="L6" s="14">
        <v>0.47</v>
      </c>
      <c r="M6" s="14">
        <v>0.32</v>
      </c>
      <c r="N6" s="14">
        <v>0.39</v>
      </c>
      <c r="O6" s="14">
        <v>0.1</v>
      </c>
      <c r="P6" s="14">
        <v>0.21</v>
      </c>
      <c r="Q6" s="14">
        <v>0.24</v>
      </c>
      <c r="R6" s="14">
        <v>0.21</v>
      </c>
      <c r="S6" s="14">
        <v>0.24</v>
      </c>
      <c r="T6" s="14">
        <v>0.17</v>
      </c>
      <c r="U6" s="14">
        <v>0.1</v>
      </c>
      <c r="V6" s="14">
        <v>0.17</v>
      </c>
      <c r="W6" s="14">
        <v>0.33</v>
      </c>
      <c r="X6" s="14">
        <v>0.46</v>
      </c>
      <c r="Y6" s="14">
        <v>0.43</v>
      </c>
      <c r="Z6" s="14">
        <v>0.59</v>
      </c>
    </row>
    <row r="7" spans="1:26" ht="13.8" customHeight="1" x14ac:dyDescent="0.3">
      <c r="A7" s="2" t="s">
        <v>75</v>
      </c>
      <c r="B7" s="14">
        <v>2.41</v>
      </c>
      <c r="C7" s="14">
        <v>2.82</v>
      </c>
      <c r="D7" s="14">
        <v>2.68</v>
      </c>
      <c r="E7" s="14">
        <v>2.4700000000000002</v>
      </c>
      <c r="F7" s="14">
        <v>2.08</v>
      </c>
      <c r="G7" s="14">
        <v>1.61</v>
      </c>
      <c r="H7" s="14">
        <v>2.2400000000000002</v>
      </c>
      <c r="I7" s="14">
        <v>2.1800000000000002</v>
      </c>
      <c r="J7" s="14">
        <v>1.9</v>
      </c>
      <c r="K7" s="14">
        <v>1.78</v>
      </c>
      <c r="L7" s="14">
        <v>1.47</v>
      </c>
      <c r="M7" s="14">
        <v>1.88</v>
      </c>
      <c r="N7" s="14">
        <v>1.72</v>
      </c>
      <c r="O7" s="14">
        <v>1.68</v>
      </c>
      <c r="P7" s="14">
        <v>1.35</v>
      </c>
      <c r="Q7" s="14">
        <v>1.59</v>
      </c>
      <c r="R7" s="14">
        <v>1.2</v>
      </c>
      <c r="S7" s="14">
        <v>1.02</v>
      </c>
      <c r="T7" s="14">
        <v>1.18</v>
      </c>
      <c r="U7" s="14">
        <v>1.31</v>
      </c>
      <c r="V7" s="14">
        <v>1.4</v>
      </c>
      <c r="W7" s="14">
        <v>1.62</v>
      </c>
      <c r="X7" s="14">
        <v>1.28</v>
      </c>
      <c r="Y7" s="14">
        <v>1.61</v>
      </c>
      <c r="Z7" s="14">
        <v>1.01</v>
      </c>
    </row>
    <row r="8" spans="1:26" ht="17.399999999999999" customHeight="1" x14ac:dyDescent="0.3">
      <c r="A8" s="17" t="s">
        <v>34</v>
      </c>
      <c r="B8" s="30"/>
      <c r="C8" s="30"/>
      <c r="D8" s="3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8" customHeight="1" x14ac:dyDescent="0.3">
      <c r="A9" s="17" t="s">
        <v>73</v>
      </c>
      <c r="B9" s="30">
        <v>2.27</v>
      </c>
      <c r="C9" s="30">
        <v>2.33</v>
      </c>
      <c r="D9" s="30">
        <v>2.3199999999999998</v>
      </c>
      <c r="E9" s="30">
        <v>2.36</v>
      </c>
      <c r="F9" s="30">
        <v>2.48</v>
      </c>
      <c r="G9" s="30">
        <v>2.61</v>
      </c>
      <c r="H9" s="30">
        <v>2.59</v>
      </c>
      <c r="I9" s="30">
        <v>2.68</v>
      </c>
      <c r="J9" s="30">
        <v>2.5299999999999998</v>
      </c>
      <c r="K9" s="30">
        <v>2.38</v>
      </c>
      <c r="L9" s="30">
        <v>2.2400000000000002</v>
      </c>
      <c r="M9" s="30">
        <v>2.12</v>
      </c>
      <c r="N9" s="30">
        <v>2.13</v>
      </c>
      <c r="O9" s="30">
        <v>2.1</v>
      </c>
      <c r="P9" s="30">
        <v>1.9</v>
      </c>
      <c r="Q9" s="30">
        <v>1.8</v>
      </c>
      <c r="R9" s="30">
        <v>1.8</v>
      </c>
      <c r="S9" s="30">
        <v>1.88</v>
      </c>
      <c r="T9" s="30">
        <v>1.63</v>
      </c>
      <c r="U9" s="30">
        <v>1.74</v>
      </c>
      <c r="V9" s="30">
        <v>1.63</v>
      </c>
      <c r="W9" s="30">
        <v>1.5</v>
      </c>
      <c r="X9" s="30">
        <v>1.59</v>
      </c>
      <c r="Y9" s="30">
        <v>1.49</v>
      </c>
      <c r="Z9" s="30" t="s">
        <v>21</v>
      </c>
    </row>
    <row r="10" spans="1:26" ht="13.8" customHeight="1" x14ac:dyDescent="0.3">
      <c r="A10" s="2" t="s">
        <v>74</v>
      </c>
      <c r="B10" s="14">
        <v>0.38</v>
      </c>
      <c r="C10" s="14">
        <v>0.37</v>
      </c>
      <c r="D10" s="14">
        <v>0.39</v>
      </c>
      <c r="E10" s="14">
        <v>0.38</v>
      </c>
      <c r="F10" s="14">
        <v>0.42</v>
      </c>
      <c r="G10" s="14">
        <v>0.46</v>
      </c>
      <c r="H10" s="14">
        <v>0.45</v>
      </c>
      <c r="I10" s="14">
        <v>0.49</v>
      </c>
      <c r="J10" s="14">
        <v>0.48</v>
      </c>
      <c r="K10" s="14">
        <v>0.49</v>
      </c>
      <c r="L10" s="14">
        <v>0.51</v>
      </c>
      <c r="M10" s="14">
        <v>0.51</v>
      </c>
      <c r="N10" s="14">
        <v>0.52</v>
      </c>
      <c r="O10" s="14">
        <v>0.49</v>
      </c>
      <c r="P10" s="14">
        <v>0.46</v>
      </c>
      <c r="Q10" s="14">
        <v>0.45</v>
      </c>
      <c r="R10" s="14">
        <v>0.47</v>
      </c>
      <c r="S10" s="14">
        <v>0.6</v>
      </c>
      <c r="T10" s="14">
        <v>0.53</v>
      </c>
      <c r="U10" s="14">
        <v>0.59</v>
      </c>
      <c r="V10" s="14">
        <v>0.59</v>
      </c>
      <c r="W10" s="14">
        <v>0.56999999999999995</v>
      </c>
      <c r="X10" s="14">
        <v>0.62</v>
      </c>
      <c r="Y10" s="14">
        <v>0.59</v>
      </c>
      <c r="Z10" s="14" t="s">
        <v>21</v>
      </c>
    </row>
    <row r="11" spans="1:26" ht="13.8" customHeight="1" x14ac:dyDescent="0.3">
      <c r="A11" s="2" t="s">
        <v>75</v>
      </c>
      <c r="B11" s="14">
        <v>1.89</v>
      </c>
      <c r="C11" s="14">
        <v>1.96</v>
      </c>
      <c r="D11" s="14">
        <v>1.93</v>
      </c>
      <c r="E11" s="14">
        <v>1.98</v>
      </c>
      <c r="F11" s="14">
        <v>2.06</v>
      </c>
      <c r="G11" s="14">
        <v>2.14</v>
      </c>
      <c r="H11" s="14">
        <v>2.14</v>
      </c>
      <c r="I11" s="14">
        <v>2.19</v>
      </c>
      <c r="J11" s="14">
        <v>2.0499999999999998</v>
      </c>
      <c r="K11" s="14">
        <v>1.89</v>
      </c>
      <c r="L11" s="14">
        <v>1.73</v>
      </c>
      <c r="M11" s="14">
        <v>1.61</v>
      </c>
      <c r="N11" s="14">
        <v>1.6</v>
      </c>
      <c r="O11" s="14">
        <v>1.61</v>
      </c>
      <c r="P11" s="14">
        <v>1.44</v>
      </c>
      <c r="Q11" s="14">
        <v>1.35</v>
      </c>
      <c r="R11" s="14">
        <v>1.33</v>
      </c>
      <c r="S11" s="14">
        <v>1.28</v>
      </c>
      <c r="T11" s="14">
        <v>1.1000000000000001</v>
      </c>
      <c r="U11" s="14">
        <v>1.1499999999999999</v>
      </c>
      <c r="V11" s="14">
        <v>1.04</v>
      </c>
      <c r="W11" s="14">
        <v>0.92</v>
      </c>
      <c r="X11" s="14">
        <v>0.98</v>
      </c>
      <c r="Y11" s="14">
        <v>0.9</v>
      </c>
      <c r="Z11" s="14" t="s">
        <v>21</v>
      </c>
    </row>
    <row r="12" spans="1:26" ht="17.399999999999999" customHeight="1" x14ac:dyDescent="0.3">
      <c r="A12" s="17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8" customHeight="1" x14ac:dyDescent="0.3">
      <c r="A13" s="17" t="s">
        <v>73</v>
      </c>
      <c r="B13" s="30">
        <v>3.72</v>
      </c>
      <c r="C13" s="30">
        <v>2.5099999999999998</v>
      </c>
      <c r="D13" s="30">
        <v>2.9</v>
      </c>
      <c r="E13" s="30">
        <v>3.53</v>
      </c>
      <c r="F13" s="30">
        <v>3.09</v>
      </c>
      <c r="G13" s="30">
        <v>3.51</v>
      </c>
      <c r="H13" s="30">
        <v>2.95</v>
      </c>
      <c r="I13" s="30">
        <v>2.73</v>
      </c>
      <c r="J13" s="30">
        <v>3.92</v>
      </c>
      <c r="K13" s="30">
        <v>4.43</v>
      </c>
      <c r="L13" s="30">
        <v>4.5199999999999996</v>
      </c>
      <c r="M13" s="30">
        <v>5.13</v>
      </c>
      <c r="N13" s="30">
        <v>5.47</v>
      </c>
      <c r="O13" s="30">
        <v>5.14</v>
      </c>
      <c r="P13" s="30">
        <v>4.47</v>
      </c>
      <c r="Q13" s="30">
        <v>4.6100000000000003</v>
      </c>
      <c r="R13" s="30">
        <v>4.2300000000000004</v>
      </c>
      <c r="S13" s="30">
        <v>4.03</v>
      </c>
      <c r="T13" s="30">
        <v>4.05</v>
      </c>
      <c r="U13" s="30">
        <v>3.83</v>
      </c>
      <c r="V13" s="30">
        <v>3.39</v>
      </c>
      <c r="W13" s="30">
        <v>3.99</v>
      </c>
      <c r="X13" s="30">
        <v>3.61</v>
      </c>
      <c r="Y13" s="30">
        <v>3.95</v>
      </c>
      <c r="Z13" s="30">
        <v>3.95</v>
      </c>
    </row>
    <row r="14" spans="1:26" ht="13.8" customHeight="1" x14ac:dyDescent="0.3">
      <c r="A14" s="2" t="s">
        <v>74</v>
      </c>
      <c r="B14" s="14">
        <v>1.55</v>
      </c>
      <c r="C14" s="14">
        <v>1.25</v>
      </c>
      <c r="D14" s="14">
        <v>1.37</v>
      </c>
      <c r="E14" s="14">
        <v>1.36</v>
      </c>
      <c r="F14" s="14">
        <v>1.58</v>
      </c>
      <c r="G14" s="14">
        <v>1.66</v>
      </c>
      <c r="H14" s="14">
        <v>1.31</v>
      </c>
      <c r="I14" s="14">
        <v>1.1000000000000001</v>
      </c>
      <c r="J14" s="14">
        <v>1.94</v>
      </c>
      <c r="K14" s="14">
        <v>2.4300000000000002</v>
      </c>
      <c r="L14" s="14">
        <v>2.15</v>
      </c>
      <c r="M14" s="14">
        <v>2.96</v>
      </c>
      <c r="N14" s="14">
        <v>2.93</v>
      </c>
      <c r="O14" s="14">
        <v>3.29</v>
      </c>
      <c r="P14" s="14">
        <v>2.44</v>
      </c>
      <c r="Q14" s="14">
        <v>2.48</v>
      </c>
      <c r="R14" s="14">
        <v>2.27</v>
      </c>
      <c r="S14" s="14">
        <v>2.0699999999999998</v>
      </c>
      <c r="T14" s="14">
        <v>2.14</v>
      </c>
      <c r="U14" s="14">
        <v>2.13</v>
      </c>
      <c r="V14" s="14">
        <v>1.73</v>
      </c>
      <c r="W14" s="14">
        <v>1.75</v>
      </c>
      <c r="X14" s="14">
        <v>1.62</v>
      </c>
      <c r="Y14" s="14">
        <v>1.81</v>
      </c>
      <c r="Z14" s="14">
        <v>1.65</v>
      </c>
    </row>
    <row r="15" spans="1:26" ht="13.8" customHeight="1" x14ac:dyDescent="0.3">
      <c r="A15" s="2" t="s">
        <v>75</v>
      </c>
      <c r="B15" s="14">
        <v>2.16</v>
      </c>
      <c r="C15" s="14">
        <v>1.27</v>
      </c>
      <c r="D15" s="14">
        <v>1.52</v>
      </c>
      <c r="E15" s="14">
        <v>2.17</v>
      </c>
      <c r="F15" s="14">
        <v>1.51</v>
      </c>
      <c r="G15" s="14">
        <v>1.85</v>
      </c>
      <c r="H15" s="14">
        <v>1.64</v>
      </c>
      <c r="I15" s="14">
        <v>1.64</v>
      </c>
      <c r="J15" s="14">
        <v>1.98</v>
      </c>
      <c r="K15" s="14">
        <v>2</v>
      </c>
      <c r="L15" s="14">
        <v>2.37</v>
      </c>
      <c r="M15" s="14">
        <v>2.17</v>
      </c>
      <c r="N15" s="14">
        <v>2.54</v>
      </c>
      <c r="O15" s="14">
        <v>1.85</v>
      </c>
      <c r="P15" s="14">
        <v>2.0299999999999998</v>
      </c>
      <c r="Q15" s="14">
        <v>2.13</v>
      </c>
      <c r="R15" s="14">
        <v>1.96</v>
      </c>
      <c r="S15" s="14">
        <v>1.96</v>
      </c>
      <c r="T15" s="14">
        <v>1.91</v>
      </c>
      <c r="U15" s="14">
        <v>1.7</v>
      </c>
      <c r="V15" s="14">
        <v>1.66</v>
      </c>
      <c r="W15" s="14">
        <v>2.2400000000000002</v>
      </c>
      <c r="X15" s="14">
        <v>1.99</v>
      </c>
      <c r="Y15" s="14">
        <v>2.14</v>
      </c>
      <c r="Z15" s="14">
        <v>2.2999999999999998</v>
      </c>
    </row>
    <row r="16" spans="1:26" ht="17.399999999999999" customHeight="1" x14ac:dyDescent="0.3">
      <c r="A16" s="17" t="s">
        <v>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8" customHeight="1" x14ac:dyDescent="0.3">
      <c r="A17" s="17" t="s">
        <v>73</v>
      </c>
      <c r="B17" s="30">
        <v>2.44</v>
      </c>
      <c r="C17" s="30">
        <v>2.25</v>
      </c>
      <c r="D17" s="30">
        <v>2.46</v>
      </c>
      <c r="E17" s="30">
        <v>1.81</v>
      </c>
      <c r="F17" s="30">
        <v>2.16</v>
      </c>
      <c r="G17" s="30">
        <v>2</v>
      </c>
      <c r="H17" s="30">
        <v>2.5</v>
      </c>
      <c r="I17" s="30">
        <v>2.12</v>
      </c>
      <c r="J17" s="30">
        <v>1.67</v>
      </c>
      <c r="K17" s="30">
        <v>1.28</v>
      </c>
      <c r="L17" s="30" t="s">
        <v>21</v>
      </c>
      <c r="M17" s="30" t="s">
        <v>21</v>
      </c>
      <c r="N17" s="30" t="s">
        <v>21</v>
      </c>
      <c r="O17" s="30" t="s">
        <v>21</v>
      </c>
      <c r="P17" s="30" t="s">
        <v>21</v>
      </c>
      <c r="Q17" s="30" t="s">
        <v>21</v>
      </c>
      <c r="R17" s="30" t="s">
        <v>21</v>
      </c>
      <c r="S17" s="30" t="s">
        <v>21</v>
      </c>
      <c r="T17" s="30" t="s">
        <v>21</v>
      </c>
      <c r="U17" s="30" t="s">
        <v>21</v>
      </c>
      <c r="V17" s="30" t="s">
        <v>21</v>
      </c>
      <c r="W17" s="30" t="s">
        <v>21</v>
      </c>
      <c r="X17" s="30" t="s">
        <v>21</v>
      </c>
      <c r="Y17" s="30" t="s">
        <v>21</v>
      </c>
      <c r="Z17" s="30" t="s">
        <v>21</v>
      </c>
    </row>
    <row r="18" spans="1:26" ht="13.8" customHeight="1" x14ac:dyDescent="0.3">
      <c r="A18" s="2" t="s">
        <v>74</v>
      </c>
      <c r="B18" s="14" t="s">
        <v>21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 t="s">
        <v>21</v>
      </c>
      <c r="K18" s="14" t="s">
        <v>21</v>
      </c>
      <c r="L18" s="14" t="s">
        <v>21</v>
      </c>
      <c r="M18" s="14" t="s">
        <v>21</v>
      </c>
      <c r="N18" s="14" t="s">
        <v>21</v>
      </c>
      <c r="O18" s="14" t="s">
        <v>21</v>
      </c>
      <c r="P18" s="14" t="s">
        <v>21</v>
      </c>
      <c r="Q18" s="14" t="s">
        <v>21</v>
      </c>
      <c r="R18" s="14" t="s">
        <v>21</v>
      </c>
      <c r="S18" s="14" t="s">
        <v>21</v>
      </c>
      <c r="T18" s="14" t="s">
        <v>21</v>
      </c>
      <c r="U18" s="14" t="s">
        <v>21</v>
      </c>
      <c r="V18" s="14" t="s">
        <v>21</v>
      </c>
      <c r="W18" s="14" t="s">
        <v>21</v>
      </c>
      <c r="X18" s="14" t="s">
        <v>21</v>
      </c>
      <c r="Y18" s="14" t="s">
        <v>21</v>
      </c>
      <c r="Z18" s="14" t="s">
        <v>21</v>
      </c>
    </row>
    <row r="19" spans="1:26" ht="13.8" customHeight="1" x14ac:dyDescent="0.3">
      <c r="A19" s="2" t="s">
        <v>75</v>
      </c>
      <c r="B19" s="14" t="s">
        <v>21</v>
      </c>
      <c r="C19" s="14" t="s">
        <v>21</v>
      </c>
      <c r="D19" s="14" t="s">
        <v>21</v>
      </c>
      <c r="E19" s="14" t="s">
        <v>21</v>
      </c>
      <c r="F19" s="14" t="s">
        <v>21</v>
      </c>
      <c r="G19" s="14" t="s">
        <v>21</v>
      </c>
      <c r="H19" s="14" t="s">
        <v>21</v>
      </c>
      <c r="I19" s="14" t="s">
        <v>21</v>
      </c>
      <c r="J19" s="14" t="s">
        <v>21</v>
      </c>
      <c r="K19" s="14" t="s">
        <v>21</v>
      </c>
      <c r="L19" s="14" t="s">
        <v>21</v>
      </c>
      <c r="M19" s="14" t="s">
        <v>21</v>
      </c>
      <c r="N19" s="14" t="s">
        <v>21</v>
      </c>
      <c r="O19" s="14" t="s">
        <v>21</v>
      </c>
      <c r="P19" s="14" t="s">
        <v>21</v>
      </c>
      <c r="Q19" s="14" t="s">
        <v>21</v>
      </c>
      <c r="R19" s="14" t="s">
        <v>21</v>
      </c>
      <c r="S19" s="14" t="s">
        <v>21</v>
      </c>
      <c r="T19" s="14" t="s">
        <v>21</v>
      </c>
      <c r="U19" s="14" t="s">
        <v>21</v>
      </c>
      <c r="V19" s="14" t="s">
        <v>21</v>
      </c>
      <c r="W19" s="14" t="s">
        <v>21</v>
      </c>
      <c r="X19" s="14" t="s">
        <v>21</v>
      </c>
      <c r="Y19" s="14" t="s">
        <v>21</v>
      </c>
      <c r="Z19" s="14" t="s">
        <v>21</v>
      </c>
    </row>
    <row r="20" spans="1:26" ht="17.399999999999999" customHeight="1" x14ac:dyDescent="0.3">
      <c r="A20" s="17" t="s">
        <v>38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8" customHeight="1" x14ac:dyDescent="0.3">
      <c r="A21" s="17" t="s">
        <v>73</v>
      </c>
      <c r="B21" s="30">
        <v>2.8</v>
      </c>
      <c r="C21" s="30">
        <v>2.67</v>
      </c>
      <c r="D21" s="30">
        <v>2.63</v>
      </c>
      <c r="E21" s="30">
        <v>2.75</v>
      </c>
      <c r="F21" s="30">
        <v>2.74</v>
      </c>
      <c r="G21" s="30">
        <v>2.44</v>
      </c>
      <c r="H21" s="30">
        <v>2.46</v>
      </c>
      <c r="I21" s="30">
        <v>2.4900000000000002</v>
      </c>
      <c r="J21" s="30">
        <v>2.44</v>
      </c>
      <c r="K21" s="30">
        <v>2.4300000000000002</v>
      </c>
      <c r="L21" s="30">
        <v>2.54</v>
      </c>
      <c r="M21" s="30">
        <v>2.84</v>
      </c>
      <c r="N21" s="30">
        <v>3.35</v>
      </c>
      <c r="O21" s="30">
        <v>3.61</v>
      </c>
      <c r="P21" s="30">
        <v>3.82</v>
      </c>
      <c r="Q21" s="30">
        <v>4.0199999999999996</v>
      </c>
      <c r="R21" s="30">
        <v>4.55</v>
      </c>
      <c r="S21" s="30">
        <v>3.79</v>
      </c>
      <c r="T21" s="30">
        <v>3.35</v>
      </c>
      <c r="U21" s="30">
        <v>3.27</v>
      </c>
      <c r="V21" s="30">
        <v>3.26</v>
      </c>
      <c r="W21" s="30">
        <v>3.34</v>
      </c>
      <c r="X21" s="30">
        <v>3.19</v>
      </c>
      <c r="Y21" s="30">
        <v>3.02</v>
      </c>
      <c r="Z21" s="30">
        <v>2.9</v>
      </c>
    </row>
    <row r="22" spans="1:26" ht="13.8" customHeight="1" x14ac:dyDescent="0.3">
      <c r="A22" s="2" t="s">
        <v>74</v>
      </c>
      <c r="B22" s="14">
        <v>0.61</v>
      </c>
      <c r="C22" s="14">
        <v>0.57999999999999996</v>
      </c>
      <c r="D22" s="14">
        <v>0.57999999999999996</v>
      </c>
      <c r="E22" s="14">
        <v>0.56999999999999995</v>
      </c>
      <c r="F22" s="14">
        <v>0.61</v>
      </c>
      <c r="G22" s="14">
        <v>0.56999999999999995</v>
      </c>
      <c r="H22" s="14">
        <v>0.6</v>
      </c>
      <c r="I22" s="14">
        <v>0.66</v>
      </c>
      <c r="J22" s="14">
        <v>0.68</v>
      </c>
      <c r="K22" s="14">
        <v>0.68</v>
      </c>
      <c r="L22" s="14">
        <v>0.75</v>
      </c>
      <c r="M22" s="14">
        <v>0.84</v>
      </c>
      <c r="N22" s="14">
        <v>1.03</v>
      </c>
      <c r="O22" s="14">
        <v>1.1399999999999999</v>
      </c>
      <c r="P22" s="14">
        <v>1.34</v>
      </c>
      <c r="Q22" s="14">
        <v>1.51</v>
      </c>
      <c r="R22" s="14">
        <v>2</v>
      </c>
      <c r="S22" s="14">
        <v>1.57</v>
      </c>
      <c r="T22" s="14">
        <v>1.37</v>
      </c>
      <c r="U22" s="14">
        <v>1.37</v>
      </c>
      <c r="V22" s="14">
        <v>1.41</v>
      </c>
      <c r="W22" s="14">
        <v>1.53</v>
      </c>
      <c r="X22" s="14">
        <v>1.53</v>
      </c>
      <c r="Y22" s="14">
        <v>1.46</v>
      </c>
      <c r="Z22" s="14">
        <v>1.39</v>
      </c>
    </row>
    <row r="23" spans="1:26" ht="13.8" customHeight="1" x14ac:dyDescent="0.3">
      <c r="A23" s="2" t="s">
        <v>75</v>
      </c>
      <c r="B23" s="14">
        <v>2.19</v>
      </c>
      <c r="C23" s="14">
        <v>2.1</v>
      </c>
      <c r="D23" s="14">
        <v>2.0499999999999998</v>
      </c>
      <c r="E23" s="14">
        <v>2.1800000000000002</v>
      </c>
      <c r="F23" s="14">
        <v>2.13</v>
      </c>
      <c r="G23" s="14">
        <v>1.87</v>
      </c>
      <c r="H23" s="14">
        <v>1.87</v>
      </c>
      <c r="I23" s="14">
        <v>1.83</v>
      </c>
      <c r="J23" s="14">
        <v>1.76</v>
      </c>
      <c r="K23" s="14">
        <v>1.74</v>
      </c>
      <c r="L23" s="14">
        <v>1.79</v>
      </c>
      <c r="M23" s="14">
        <v>1.99</v>
      </c>
      <c r="N23" s="14">
        <v>2.3199999999999998</v>
      </c>
      <c r="O23" s="14">
        <v>2.46</v>
      </c>
      <c r="P23" s="14">
        <v>2.48</v>
      </c>
      <c r="Q23" s="14">
        <v>2.5099999999999998</v>
      </c>
      <c r="R23" s="14">
        <v>2.5499999999999998</v>
      </c>
      <c r="S23" s="14">
        <v>2.2200000000000002</v>
      </c>
      <c r="T23" s="14">
        <v>1.99</v>
      </c>
      <c r="U23" s="14">
        <v>1.9</v>
      </c>
      <c r="V23" s="14">
        <v>1.85</v>
      </c>
      <c r="W23" s="14">
        <v>1.81</v>
      </c>
      <c r="X23" s="14">
        <v>1.66</v>
      </c>
      <c r="Y23" s="14">
        <v>1.56</v>
      </c>
      <c r="Z23" s="14">
        <v>1.5</v>
      </c>
    </row>
    <row r="24" spans="1:26" ht="17.399999999999999" customHeight="1" x14ac:dyDescent="0.3">
      <c r="A24" s="1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8" customHeight="1" x14ac:dyDescent="0.3">
      <c r="A25" s="17" t="s">
        <v>73</v>
      </c>
      <c r="B25" s="30">
        <v>6.93</v>
      </c>
      <c r="C25" s="30">
        <v>6.36</v>
      </c>
      <c r="D25" s="30">
        <v>5.74</v>
      </c>
      <c r="E25" s="30">
        <v>6</v>
      </c>
      <c r="F25" s="30">
        <v>6.44</v>
      </c>
      <c r="G25" s="30">
        <v>5.95</v>
      </c>
      <c r="H25" s="30">
        <v>6.2</v>
      </c>
      <c r="I25" s="30">
        <v>6.52</v>
      </c>
      <c r="J25" s="30">
        <v>6.74</v>
      </c>
      <c r="K25" s="30">
        <v>5.66</v>
      </c>
      <c r="L25" s="30">
        <v>6.31</v>
      </c>
      <c r="M25" s="30">
        <v>7.03</v>
      </c>
      <c r="N25" s="30">
        <v>6.59</v>
      </c>
      <c r="O25" s="30">
        <v>6.53</v>
      </c>
      <c r="P25" s="30">
        <v>6.23</v>
      </c>
      <c r="Q25" s="30">
        <v>6.16</v>
      </c>
      <c r="R25" s="30">
        <v>6.12</v>
      </c>
      <c r="S25" s="30">
        <v>5.63</v>
      </c>
      <c r="T25" s="30">
        <v>5.57</v>
      </c>
      <c r="U25" s="30">
        <v>5.52</v>
      </c>
      <c r="V25" s="30">
        <v>4.37</v>
      </c>
      <c r="W25" s="30">
        <v>3.65</v>
      </c>
      <c r="X25" s="30" t="s">
        <v>21</v>
      </c>
      <c r="Y25" s="30" t="s">
        <v>21</v>
      </c>
      <c r="Z25" s="30" t="s">
        <v>21</v>
      </c>
    </row>
    <row r="26" spans="1:26" ht="13.8" customHeight="1" x14ac:dyDescent="0.3">
      <c r="A26" s="2" t="s">
        <v>74</v>
      </c>
      <c r="B26" s="14">
        <v>1.48</v>
      </c>
      <c r="C26" s="14">
        <v>1.4</v>
      </c>
      <c r="D26" s="14">
        <v>1.35</v>
      </c>
      <c r="E26" s="55">
        <v>1.36</v>
      </c>
      <c r="F26" s="55">
        <v>1.5</v>
      </c>
      <c r="G26" s="55">
        <v>1.55</v>
      </c>
      <c r="H26" s="55">
        <v>1.45</v>
      </c>
      <c r="I26" s="55">
        <v>1.69</v>
      </c>
      <c r="J26" s="55">
        <v>1.64</v>
      </c>
      <c r="K26" s="55">
        <v>1.46</v>
      </c>
      <c r="L26" s="55">
        <v>2.3199999999999998</v>
      </c>
      <c r="M26" s="55">
        <v>2.19</v>
      </c>
      <c r="N26" s="55">
        <v>2.57</v>
      </c>
      <c r="O26" s="55">
        <v>2.17</v>
      </c>
      <c r="P26" s="55">
        <v>2.0499999999999998</v>
      </c>
      <c r="Q26" s="55">
        <v>2.23</v>
      </c>
      <c r="R26" s="55">
        <v>2.38</v>
      </c>
      <c r="S26" s="55">
        <v>2.16</v>
      </c>
      <c r="T26" s="55">
        <v>2.11</v>
      </c>
      <c r="U26" s="55">
        <v>2.31</v>
      </c>
      <c r="V26" s="14">
        <v>2.17</v>
      </c>
      <c r="W26" s="14">
        <v>1.89</v>
      </c>
      <c r="X26" s="14" t="s">
        <v>21</v>
      </c>
      <c r="Y26" s="14" t="s">
        <v>21</v>
      </c>
      <c r="Z26" s="14" t="s">
        <v>21</v>
      </c>
    </row>
    <row r="27" spans="1:26" ht="13.8" customHeight="1" x14ac:dyDescent="0.3">
      <c r="A27" s="2" t="s">
        <v>75</v>
      </c>
      <c r="B27" s="14">
        <v>5.46</v>
      </c>
      <c r="C27" s="14">
        <v>4.96</v>
      </c>
      <c r="D27" s="14">
        <v>4.4000000000000004</v>
      </c>
      <c r="E27" s="14">
        <v>4.6399999999999997</v>
      </c>
      <c r="F27" s="14">
        <v>4.9400000000000004</v>
      </c>
      <c r="G27" s="14">
        <v>4.3899999999999997</v>
      </c>
      <c r="H27" s="14">
        <v>4.75</v>
      </c>
      <c r="I27" s="14">
        <v>4.83</v>
      </c>
      <c r="J27" s="14">
        <v>5.09</v>
      </c>
      <c r="K27" s="14">
        <v>4.2</v>
      </c>
      <c r="L27" s="14">
        <v>3.99</v>
      </c>
      <c r="M27" s="14">
        <v>4.84</v>
      </c>
      <c r="N27" s="14">
        <v>4.01</v>
      </c>
      <c r="O27" s="14">
        <v>4.3600000000000003</v>
      </c>
      <c r="P27" s="14">
        <v>4.18</v>
      </c>
      <c r="Q27" s="14">
        <v>3.92</v>
      </c>
      <c r="R27" s="14">
        <v>3.74</v>
      </c>
      <c r="S27" s="14">
        <v>3.47</v>
      </c>
      <c r="T27" s="14">
        <v>3.46</v>
      </c>
      <c r="U27" s="14">
        <v>3.2</v>
      </c>
      <c r="V27" s="14">
        <v>2.2000000000000002</v>
      </c>
      <c r="W27" s="14">
        <v>1.76</v>
      </c>
      <c r="X27" s="14" t="s">
        <v>21</v>
      </c>
      <c r="Y27" s="14" t="s">
        <v>21</v>
      </c>
      <c r="Z27" s="14" t="s">
        <v>21</v>
      </c>
    </row>
    <row r="28" spans="1:26" ht="17.399999999999999" customHeight="1" x14ac:dyDescent="0.3">
      <c r="A28" s="17" t="s">
        <v>36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8" customHeight="1" x14ac:dyDescent="0.3">
      <c r="A29" s="17" t="s">
        <v>73</v>
      </c>
      <c r="B29" s="30">
        <v>1.39</v>
      </c>
      <c r="C29" s="30">
        <v>1.37</v>
      </c>
      <c r="D29" s="30">
        <v>1.44</v>
      </c>
      <c r="E29" s="30">
        <v>1.52</v>
      </c>
      <c r="F29" s="30">
        <v>1.47</v>
      </c>
      <c r="G29" s="30">
        <v>1.75</v>
      </c>
      <c r="H29" s="30">
        <v>1.76</v>
      </c>
      <c r="I29" s="30">
        <v>1.57</v>
      </c>
      <c r="J29" s="30">
        <v>1.85</v>
      </c>
      <c r="K29" s="30">
        <v>1.64</v>
      </c>
      <c r="L29" s="30">
        <v>2.39</v>
      </c>
      <c r="M29" s="30">
        <v>2.41</v>
      </c>
      <c r="N29" s="30">
        <v>2.25</v>
      </c>
      <c r="O29" s="30">
        <v>2.2400000000000002</v>
      </c>
      <c r="P29" s="30">
        <v>2.25</v>
      </c>
      <c r="Q29" s="30">
        <v>1.62</v>
      </c>
      <c r="R29" s="30" t="s">
        <v>21</v>
      </c>
      <c r="S29" s="30" t="s">
        <v>21</v>
      </c>
      <c r="T29" s="30" t="s">
        <v>21</v>
      </c>
      <c r="U29" s="30" t="s">
        <v>21</v>
      </c>
      <c r="V29" s="30" t="s">
        <v>21</v>
      </c>
      <c r="W29" s="30" t="s">
        <v>21</v>
      </c>
      <c r="X29" s="30" t="s">
        <v>21</v>
      </c>
      <c r="Y29" s="30" t="s">
        <v>21</v>
      </c>
      <c r="Z29" s="30" t="s">
        <v>21</v>
      </c>
    </row>
    <row r="30" spans="1:26" ht="13.8" customHeight="1" x14ac:dyDescent="0.3">
      <c r="A30" s="2" t="s">
        <v>74</v>
      </c>
      <c r="B30" s="14">
        <v>0.48</v>
      </c>
      <c r="C30" s="14">
        <v>0.48</v>
      </c>
      <c r="D30" s="14">
        <v>0.51</v>
      </c>
      <c r="E30" s="14">
        <v>0.52</v>
      </c>
      <c r="F30" s="14">
        <v>0.51</v>
      </c>
      <c r="G30" s="14">
        <v>0.6</v>
      </c>
      <c r="H30" s="14">
        <v>0.61</v>
      </c>
      <c r="I30" s="14">
        <v>0.56999999999999995</v>
      </c>
      <c r="J30" s="14">
        <v>0.65</v>
      </c>
      <c r="K30" s="14">
        <v>0.64</v>
      </c>
      <c r="L30" s="14">
        <v>0.64</v>
      </c>
      <c r="M30" s="14">
        <v>0.69</v>
      </c>
      <c r="N30" s="14">
        <v>0.66</v>
      </c>
      <c r="O30" s="14">
        <v>0.68</v>
      </c>
      <c r="P30" s="14">
        <v>0.71</v>
      </c>
      <c r="Q30" s="14">
        <v>0.57999999999999996</v>
      </c>
      <c r="R30" s="14" t="s">
        <v>21</v>
      </c>
      <c r="S30" s="14" t="s">
        <v>21</v>
      </c>
      <c r="T30" s="14" t="s">
        <v>21</v>
      </c>
      <c r="U30" s="14" t="s">
        <v>21</v>
      </c>
      <c r="V30" s="14" t="s">
        <v>21</v>
      </c>
      <c r="W30" s="14" t="s">
        <v>21</v>
      </c>
      <c r="X30" s="14" t="s">
        <v>21</v>
      </c>
      <c r="Y30" s="14" t="s">
        <v>21</v>
      </c>
      <c r="Z30" s="14" t="s">
        <v>21</v>
      </c>
    </row>
    <row r="31" spans="1:26" ht="13.8" customHeight="1" x14ac:dyDescent="0.3">
      <c r="A31" s="2" t="s">
        <v>75</v>
      </c>
      <c r="B31" s="14">
        <v>0.9</v>
      </c>
      <c r="C31" s="14">
        <v>0.89</v>
      </c>
      <c r="D31" s="14">
        <v>0.93</v>
      </c>
      <c r="E31" s="14">
        <v>0.99</v>
      </c>
      <c r="F31" s="14">
        <v>0.96</v>
      </c>
      <c r="G31" s="14">
        <v>1.1599999999999999</v>
      </c>
      <c r="H31" s="14">
        <v>1.1499999999999999</v>
      </c>
      <c r="I31" s="14">
        <v>1</v>
      </c>
      <c r="J31" s="14">
        <v>1.21</v>
      </c>
      <c r="K31" s="14">
        <v>1</v>
      </c>
      <c r="L31" s="14">
        <v>1.75</v>
      </c>
      <c r="M31" s="14">
        <v>1.71</v>
      </c>
      <c r="N31" s="14">
        <v>1.59</v>
      </c>
      <c r="O31" s="14">
        <v>1.57</v>
      </c>
      <c r="P31" s="14">
        <v>1.54</v>
      </c>
      <c r="Q31" s="14">
        <v>1.04</v>
      </c>
      <c r="R31" s="14" t="s">
        <v>21</v>
      </c>
      <c r="S31" s="14" t="s">
        <v>21</v>
      </c>
      <c r="T31" s="14" t="s">
        <v>21</v>
      </c>
      <c r="U31" s="14" t="s">
        <v>21</v>
      </c>
      <c r="V31" s="14" t="s">
        <v>21</v>
      </c>
      <c r="W31" s="14" t="s">
        <v>21</v>
      </c>
      <c r="X31" s="14" t="s">
        <v>21</v>
      </c>
      <c r="Y31" s="14" t="s">
        <v>21</v>
      </c>
      <c r="Z31" s="14" t="s">
        <v>21</v>
      </c>
    </row>
    <row r="32" spans="1:26" ht="17.399999999999999" customHeight="1" x14ac:dyDescent="0.3">
      <c r="A32" s="17" t="s">
        <v>37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customHeight="1" x14ac:dyDescent="0.3">
      <c r="A33" s="17" t="s">
        <v>73</v>
      </c>
      <c r="B33" s="30">
        <v>1.24</v>
      </c>
      <c r="C33" s="30">
        <v>1.23</v>
      </c>
      <c r="D33" s="30">
        <v>1.1299999999999999</v>
      </c>
      <c r="E33" s="30">
        <v>1.25</v>
      </c>
      <c r="F33" s="30">
        <v>1.97</v>
      </c>
      <c r="G33" s="30">
        <v>2.37</v>
      </c>
      <c r="H33" s="30">
        <v>2.4</v>
      </c>
      <c r="I33" s="30">
        <v>2.4900000000000002</v>
      </c>
      <c r="J33" s="30">
        <v>2.84</v>
      </c>
      <c r="K33" s="30">
        <v>2.13</v>
      </c>
      <c r="L33" s="30">
        <v>2.31</v>
      </c>
      <c r="M33" s="30">
        <v>1.58</v>
      </c>
      <c r="N33" s="30">
        <v>1.51</v>
      </c>
      <c r="O33" s="30">
        <v>1.53</v>
      </c>
      <c r="P33" s="30">
        <v>1.53</v>
      </c>
      <c r="Q33" s="30">
        <v>1.56</v>
      </c>
      <c r="R33" s="30">
        <v>1.33</v>
      </c>
      <c r="S33" s="30">
        <v>1.52</v>
      </c>
      <c r="T33" s="30">
        <v>1.33</v>
      </c>
      <c r="U33" s="30">
        <v>1.27</v>
      </c>
      <c r="V33" s="30">
        <v>1.1499999999999999</v>
      </c>
      <c r="W33" s="30">
        <v>1.1200000000000001</v>
      </c>
      <c r="X33" s="30">
        <v>1.34</v>
      </c>
      <c r="Y33" s="30">
        <v>1.0900000000000001</v>
      </c>
      <c r="Z33" s="30">
        <v>1.1599999999999999</v>
      </c>
    </row>
    <row r="34" spans="1:26" ht="13.8" customHeight="1" x14ac:dyDescent="0.3">
      <c r="A34" s="2" t="s">
        <v>74</v>
      </c>
      <c r="B34" s="14">
        <v>0.32</v>
      </c>
      <c r="C34" s="14">
        <v>0.33</v>
      </c>
      <c r="D34" s="14">
        <v>0.32</v>
      </c>
      <c r="E34" s="14">
        <v>0.38</v>
      </c>
      <c r="F34" s="14">
        <v>0.48</v>
      </c>
      <c r="G34" s="14">
        <v>0.43</v>
      </c>
      <c r="H34" s="14">
        <v>0.42</v>
      </c>
      <c r="I34" s="14">
        <v>0.45</v>
      </c>
      <c r="J34" s="14">
        <v>0.52</v>
      </c>
      <c r="K34" s="14">
        <v>0.44</v>
      </c>
      <c r="L34" s="14">
        <v>0.5</v>
      </c>
      <c r="M34" s="14">
        <v>0.44</v>
      </c>
      <c r="N34" s="14">
        <v>0.47</v>
      </c>
      <c r="O34" s="14">
        <v>0.46</v>
      </c>
      <c r="P34" s="14">
        <v>0.51</v>
      </c>
      <c r="Q34" s="14">
        <v>0.51</v>
      </c>
      <c r="R34" s="14">
        <v>0.47</v>
      </c>
      <c r="S34" s="14">
        <v>0.56000000000000005</v>
      </c>
      <c r="T34" s="14">
        <v>0.49</v>
      </c>
      <c r="U34" s="14">
        <v>0.53</v>
      </c>
      <c r="V34" s="14">
        <v>0.55000000000000004</v>
      </c>
      <c r="W34" s="14">
        <v>0.52</v>
      </c>
      <c r="X34" s="14">
        <v>0.73</v>
      </c>
      <c r="Y34" s="14">
        <v>0.49</v>
      </c>
      <c r="Z34" s="14">
        <v>0.52</v>
      </c>
    </row>
    <row r="35" spans="1:26" ht="13.8" customHeight="1" thickBot="1" x14ac:dyDescent="0.35">
      <c r="A35" s="4" t="s">
        <v>75</v>
      </c>
      <c r="B35" s="15">
        <v>0.92</v>
      </c>
      <c r="C35" s="15">
        <v>0.9</v>
      </c>
      <c r="D35" s="15">
        <v>0.81</v>
      </c>
      <c r="E35" s="15">
        <v>0.87</v>
      </c>
      <c r="F35" s="15">
        <v>1.48</v>
      </c>
      <c r="G35" s="15">
        <v>1.94</v>
      </c>
      <c r="H35" s="15">
        <v>1.98</v>
      </c>
      <c r="I35" s="15">
        <v>2.04</v>
      </c>
      <c r="J35" s="15">
        <v>2.3199999999999998</v>
      </c>
      <c r="K35" s="15">
        <v>1.69</v>
      </c>
      <c r="L35" s="15">
        <v>1.81</v>
      </c>
      <c r="M35" s="15">
        <v>1.1399999999999999</v>
      </c>
      <c r="N35" s="15">
        <v>1.04</v>
      </c>
      <c r="O35" s="15">
        <v>1.07</v>
      </c>
      <c r="P35" s="15">
        <v>1.02</v>
      </c>
      <c r="Q35" s="15">
        <v>1.05</v>
      </c>
      <c r="R35" s="15">
        <v>0.86</v>
      </c>
      <c r="S35" s="15">
        <v>0.96</v>
      </c>
      <c r="T35" s="15">
        <v>0.84</v>
      </c>
      <c r="U35" s="15">
        <v>0.74</v>
      </c>
      <c r="V35" s="15">
        <v>0.59</v>
      </c>
      <c r="W35" s="15">
        <v>0.6</v>
      </c>
      <c r="X35" s="15">
        <v>0.62</v>
      </c>
      <c r="Y35" s="15">
        <v>0.6</v>
      </c>
      <c r="Z35" s="15">
        <v>0.64</v>
      </c>
    </row>
    <row r="36" spans="1:26" ht="13.8" customHeight="1" x14ac:dyDescent="0.3">
      <c r="A36" s="27" t="s">
        <v>29</v>
      </c>
      <c r="B36" s="27"/>
      <c r="C36" s="27"/>
      <c r="D36" s="2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8" customHeight="1" x14ac:dyDescent="0.3">
      <c r="A37" s="27" t="s">
        <v>60</v>
      </c>
      <c r="B37" s="27"/>
      <c r="C37" s="27"/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8" customHeight="1" x14ac:dyDescent="0.3"/>
    <row r="39" spans="1:26" ht="13.8" customHeight="1" x14ac:dyDescent="0.3"/>
  </sheetData>
  <pageMargins left="0.7" right="0.7" top="0.75" bottom="0.75" header="0.3" footer="0.3"/>
  <ignoredErrors>
    <ignoredError sqref="B3:T3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DEC-E175-4005-9BCB-301E88E6FF94}">
  <dimension ref="A1:Z31"/>
  <sheetViews>
    <sheetView showGridLines="0" workbookViewId="0">
      <selection activeCell="N33" sqref="N33"/>
    </sheetView>
  </sheetViews>
  <sheetFormatPr defaultRowHeight="14.4" x14ac:dyDescent="0.3"/>
  <cols>
    <col min="1" max="1" width="27.109375" customWidth="1"/>
    <col min="2" max="26" width="6.5546875" customWidth="1"/>
  </cols>
  <sheetData>
    <row r="1" spans="1:26" ht="13.8" customHeight="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thickBot="1" x14ac:dyDescent="0.35">
      <c r="A2" s="7" t="s">
        <v>76</v>
      </c>
      <c r="B2" s="7"/>
      <c r="C2" s="7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 customHeight="1" x14ac:dyDescent="0.3">
      <c r="A3" s="8"/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22</v>
      </c>
      <c r="S3" s="9" t="s">
        <v>23</v>
      </c>
      <c r="T3" s="9" t="s">
        <v>24</v>
      </c>
      <c r="U3" s="9">
        <v>2019</v>
      </c>
      <c r="V3" s="9">
        <v>2020</v>
      </c>
      <c r="W3" s="9">
        <v>2021</v>
      </c>
      <c r="X3" s="9">
        <v>2022</v>
      </c>
      <c r="Y3" s="9">
        <v>2023</v>
      </c>
      <c r="Z3" s="9">
        <v>2024</v>
      </c>
    </row>
    <row r="4" spans="1:26" ht="17.399999999999999" customHeight="1" x14ac:dyDescent="0.3">
      <c r="A4" s="17" t="s">
        <v>2</v>
      </c>
      <c r="B4" s="17"/>
      <c r="C4" s="17"/>
      <c r="D4" s="1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3.8" customHeight="1" x14ac:dyDescent="0.3">
      <c r="A5" s="2" t="s">
        <v>77</v>
      </c>
      <c r="B5" s="26">
        <v>0.23</v>
      </c>
      <c r="C5" s="26">
        <v>0.23</v>
      </c>
      <c r="D5" s="26">
        <v>0.23</v>
      </c>
      <c r="E5" s="26">
        <v>0.27</v>
      </c>
      <c r="F5" s="26">
        <v>0.26</v>
      </c>
      <c r="G5" s="26">
        <v>0.26</v>
      </c>
      <c r="H5" s="26">
        <v>0.26</v>
      </c>
      <c r="I5" s="26">
        <v>0.26</v>
      </c>
      <c r="J5" s="26">
        <v>0.26</v>
      </c>
      <c r="K5" s="26">
        <v>0.25</v>
      </c>
      <c r="L5" s="26">
        <v>0.25</v>
      </c>
      <c r="M5" s="26">
        <v>0.25</v>
      </c>
      <c r="N5" s="26">
        <v>0.32</v>
      </c>
      <c r="O5" s="26">
        <v>0.31</v>
      </c>
      <c r="P5" s="26">
        <v>0.31</v>
      </c>
      <c r="Q5" s="26">
        <v>0.35</v>
      </c>
      <c r="R5" s="26">
        <v>0.34</v>
      </c>
      <c r="S5" s="26">
        <v>0.31</v>
      </c>
      <c r="T5" s="26">
        <v>0.34</v>
      </c>
      <c r="U5" s="26">
        <v>0.34</v>
      </c>
      <c r="V5" s="26">
        <v>0.33</v>
      </c>
      <c r="W5" s="26">
        <v>0.3</v>
      </c>
      <c r="X5" s="26">
        <v>0.33</v>
      </c>
      <c r="Y5" s="26">
        <v>0.33</v>
      </c>
      <c r="Z5" s="26">
        <v>0.33</v>
      </c>
    </row>
    <row r="6" spans="1:26" ht="13.8" customHeight="1" x14ac:dyDescent="0.3">
      <c r="A6" s="2" t="s">
        <v>78</v>
      </c>
      <c r="B6" s="10">
        <v>706</v>
      </c>
      <c r="C6" s="10">
        <v>601</v>
      </c>
      <c r="D6" s="10">
        <v>559</v>
      </c>
      <c r="E6" s="10">
        <v>599</v>
      </c>
      <c r="F6" s="10">
        <v>568</v>
      </c>
      <c r="G6" s="10">
        <v>529</v>
      </c>
      <c r="H6" s="10">
        <v>511</v>
      </c>
      <c r="I6" s="10">
        <v>524</v>
      </c>
      <c r="J6" s="10">
        <v>511</v>
      </c>
      <c r="K6" s="10">
        <v>477</v>
      </c>
      <c r="L6" s="10">
        <v>412</v>
      </c>
      <c r="M6" s="10">
        <v>396</v>
      </c>
      <c r="N6" s="10">
        <v>495</v>
      </c>
      <c r="O6" s="10">
        <v>441</v>
      </c>
      <c r="P6" s="10">
        <v>406</v>
      </c>
      <c r="Q6" s="10">
        <v>514</v>
      </c>
      <c r="R6" s="10">
        <v>559</v>
      </c>
      <c r="S6" s="10">
        <v>477</v>
      </c>
      <c r="T6" s="10">
        <v>452</v>
      </c>
      <c r="U6" s="10">
        <v>686</v>
      </c>
      <c r="V6" s="10">
        <v>395</v>
      </c>
      <c r="W6" s="10">
        <v>613</v>
      </c>
      <c r="X6" s="10">
        <v>782</v>
      </c>
      <c r="Y6" s="10">
        <v>720</v>
      </c>
      <c r="Z6" s="10">
        <v>707</v>
      </c>
    </row>
    <row r="7" spans="1:26" ht="17.399999999999999" customHeight="1" x14ac:dyDescent="0.3">
      <c r="A7" s="17" t="s">
        <v>34</v>
      </c>
      <c r="B7" s="54"/>
      <c r="C7" s="54"/>
      <c r="D7" s="5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3.8" customHeight="1" x14ac:dyDescent="0.3">
      <c r="A8" s="2" t="s">
        <v>77</v>
      </c>
      <c r="B8" s="26">
        <v>0.03</v>
      </c>
      <c r="C8" s="26">
        <v>0.03</v>
      </c>
      <c r="D8" s="26">
        <v>0.03</v>
      </c>
      <c r="E8" s="26">
        <v>0.03</v>
      </c>
      <c r="F8" s="26">
        <v>0.03</v>
      </c>
      <c r="G8" s="26">
        <v>0.03</v>
      </c>
      <c r="H8" s="26">
        <v>0.03</v>
      </c>
      <c r="I8" s="26">
        <v>0.03</v>
      </c>
      <c r="J8" s="26">
        <v>0.03</v>
      </c>
      <c r="K8" s="26">
        <v>0.03</v>
      </c>
      <c r="L8" s="26">
        <v>0.03</v>
      </c>
      <c r="M8" s="26">
        <v>0.03</v>
      </c>
      <c r="N8" s="26">
        <v>0.03</v>
      </c>
      <c r="O8" s="26">
        <v>0.03</v>
      </c>
      <c r="P8" s="26">
        <v>0.03</v>
      </c>
      <c r="Q8" s="26">
        <v>0.03</v>
      </c>
      <c r="R8" s="26">
        <v>0.03</v>
      </c>
      <c r="S8" s="26">
        <v>0.03</v>
      </c>
      <c r="T8" s="26">
        <v>0.03</v>
      </c>
      <c r="U8" s="26">
        <v>0.03</v>
      </c>
      <c r="V8" s="26">
        <v>0.03</v>
      </c>
      <c r="W8" s="26">
        <v>0.03</v>
      </c>
      <c r="X8" s="26">
        <v>0.03</v>
      </c>
      <c r="Y8" s="26">
        <v>0.03</v>
      </c>
      <c r="Z8" s="26" t="s">
        <v>21</v>
      </c>
    </row>
    <row r="9" spans="1:26" ht="13.8" customHeight="1" x14ac:dyDescent="0.3">
      <c r="A9" s="2" t="s">
        <v>78</v>
      </c>
      <c r="B9" s="10">
        <v>94</v>
      </c>
      <c r="C9" s="10">
        <v>91</v>
      </c>
      <c r="D9" s="10">
        <v>92</v>
      </c>
      <c r="E9" s="10">
        <v>86</v>
      </c>
      <c r="F9" s="10">
        <v>91</v>
      </c>
      <c r="G9" s="10">
        <v>83</v>
      </c>
      <c r="H9" s="10">
        <v>86</v>
      </c>
      <c r="I9" s="10">
        <v>87</v>
      </c>
      <c r="J9" s="10">
        <v>97</v>
      </c>
      <c r="K9" s="10">
        <v>95</v>
      </c>
      <c r="L9" s="10">
        <v>91</v>
      </c>
      <c r="M9" s="10">
        <v>93</v>
      </c>
      <c r="N9" s="10">
        <v>97</v>
      </c>
      <c r="O9" s="10">
        <v>100</v>
      </c>
      <c r="P9" s="10">
        <v>100</v>
      </c>
      <c r="Q9" s="10">
        <v>102</v>
      </c>
      <c r="R9" s="10">
        <v>122</v>
      </c>
      <c r="S9" s="10">
        <v>129</v>
      </c>
      <c r="T9" s="10">
        <v>129</v>
      </c>
      <c r="U9" s="10">
        <v>138</v>
      </c>
      <c r="V9" s="10">
        <v>81</v>
      </c>
      <c r="W9" s="10">
        <v>79</v>
      </c>
      <c r="X9" s="10">
        <v>123</v>
      </c>
      <c r="Y9" s="10" t="s">
        <v>21</v>
      </c>
      <c r="Z9" s="10" t="s">
        <v>21</v>
      </c>
    </row>
    <row r="10" spans="1:26" ht="17.399999999999999" customHeight="1" x14ac:dyDescent="0.3">
      <c r="A10" s="17" t="s">
        <v>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3.8" customHeight="1" x14ac:dyDescent="0.3">
      <c r="A11" s="2" t="s">
        <v>77</v>
      </c>
      <c r="B11" s="26" t="s">
        <v>21</v>
      </c>
      <c r="C11" s="26">
        <v>0.09</v>
      </c>
      <c r="D11" s="26">
        <v>0.08</v>
      </c>
      <c r="E11" s="26">
        <v>0.08</v>
      </c>
      <c r="F11" s="26">
        <v>0.08</v>
      </c>
      <c r="G11" s="26">
        <v>0.08</v>
      </c>
      <c r="H11" s="26">
        <v>0.08</v>
      </c>
      <c r="I11" s="26">
        <v>0.08</v>
      </c>
      <c r="J11" s="26">
        <v>0.08</v>
      </c>
      <c r="K11" s="26">
        <v>0.1</v>
      </c>
      <c r="L11" s="26">
        <v>0.1</v>
      </c>
      <c r="M11" s="26">
        <v>0.12</v>
      </c>
      <c r="N11" s="26">
        <v>0.1</v>
      </c>
      <c r="O11" s="26">
        <v>0.08</v>
      </c>
      <c r="P11" s="26">
        <v>0.08</v>
      </c>
      <c r="Q11" s="26">
        <v>0.06</v>
      </c>
      <c r="R11" s="26">
        <v>0.06</v>
      </c>
      <c r="S11" s="26">
        <v>0.06</v>
      </c>
      <c r="T11" s="26">
        <v>0.06</v>
      </c>
      <c r="U11" s="26">
        <v>0.08</v>
      </c>
      <c r="V11" s="26">
        <v>0.08</v>
      </c>
      <c r="W11" s="26">
        <v>0.08</v>
      </c>
      <c r="X11" s="26">
        <v>7.0000000000000007E-2</v>
      </c>
      <c r="Y11" s="26">
        <v>7.0000000000000007E-2</v>
      </c>
      <c r="Z11" s="26">
        <v>7.0000000000000007E-2</v>
      </c>
    </row>
    <row r="12" spans="1:26" ht="13.8" customHeight="1" x14ac:dyDescent="0.3">
      <c r="A12" s="2" t="s">
        <v>78</v>
      </c>
      <c r="B12" s="10" t="s">
        <v>21</v>
      </c>
      <c r="C12" s="10">
        <v>48</v>
      </c>
      <c r="D12" s="10">
        <v>52</v>
      </c>
      <c r="E12" s="10">
        <v>59</v>
      </c>
      <c r="F12" s="10">
        <v>61</v>
      </c>
      <c r="G12" s="10">
        <v>64</v>
      </c>
      <c r="H12" s="10">
        <v>62</v>
      </c>
      <c r="I12" s="10">
        <v>61</v>
      </c>
      <c r="J12" s="10">
        <v>64</v>
      </c>
      <c r="K12" s="10">
        <v>60</v>
      </c>
      <c r="L12" s="10">
        <v>59</v>
      </c>
      <c r="M12" s="10">
        <v>48</v>
      </c>
      <c r="N12" s="10">
        <v>47</v>
      </c>
      <c r="O12" s="10">
        <v>41</v>
      </c>
      <c r="P12" s="10">
        <v>42</v>
      </c>
      <c r="Q12" s="10">
        <v>44</v>
      </c>
      <c r="R12" s="10">
        <v>41</v>
      </c>
      <c r="S12" s="10">
        <v>46</v>
      </c>
      <c r="T12" s="10">
        <v>52</v>
      </c>
      <c r="U12" s="10">
        <v>63</v>
      </c>
      <c r="V12" s="10">
        <v>46</v>
      </c>
      <c r="W12" s="10">
        <v>58</v>
      </c>
      <c r="X12" s="10">
        <v>98</v>
      </c>
      <c r="Y12" s="10">
        <v>108</v>
      </c>
      <c r="Z12" s="10">
        <v>112</v>
      </c>
    </row>
    <row r="13" spans="1:26" ht="17.399999999999999" customHeight="1" x14ac:dyDescent="0.3">
      <c r="A13" s="17" t="s">
        <v>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3.8" customHeight="1" x14ac:dyDescent="0.3">
      <c r="A14" s="2" t="s">
        <v>77</v>
      </c>
      <c r="B14" s="26" t="s">
        <v>21</v>
      </c>
      <c r="C14" s="26">
        <v>0.35</v>
      </c>
      <c r="D14" s="26">
        <v>0.35</v>
      </c>
      <c r="E14" s="26">
        <v>0.35</v>
      </c>
      <c r="F14" s="26">
        <v>0.35</v>
      </c>
      <c r="G14" s="26">
        <v>0.35</v>
      </c>
      <c r="H14" s="26">
        <v>0.35</v>
      </c>
      <c r="I14" s="26">
        <v>0.35</v>
      </c>
      <c r="J14" s="26">
        <v>0.39</v>
      </c>
      <c r="K14" s="26">
        <v>0.27</v>
      </c>
      <c r="L14" s="26">
        <v>0.27</v>
      </c>
      <c r="M14" s="26">
        <v>0.26</v>
      </c>
      <c r="N14" s="26">
        <v>0.27</v>
      </c>
      <c r="O14" s="26">
        <v>0.27</v>
      </c>
      <c r="P14" s="26">
        <v>0.27</v>
      </c>
      <c r="Q14" s="26">
        <v>0.27</v>
      </c>
      <c r="R14" s="26">
        <v>0.27</v>
      </c>
      <c r="S14" s="26">
        <v>0.27</v>
      </c>
      <c r="T14" s="26">
        <v>0.27</v>
      </c>
      <c r="U14" s="26">
        <v>0.27</v>
      </c>
      <c r="V14" s="26">
        <v>0.27</v>
      </c>
      <c r="W14" s="26">
        <v>0.27</v>
      </c>
      <c r="X14" s="26">
        <v>0.27</v>
      </c>
      <c r="Y14" s="26">
        <v>0.26</v>
      </c>
      <c r="Z14" s="26" t="s">
        <v>21</v>
      </c>
    </row>
    <row r="15" spans="1:26" ht="13.8" customHeight="1" x14ac:dyDescent="0.3">
      <c r="A15" s="2" t="s">
        <v>78</v>
      </c>
      <c r="B15" s="10" t="s">
        <v>21</v>
      </c>
      <c r="C15" s="10">
        <v>28</v>
      </c>
      <c r="D15" s="10">
        <v>28</v>
      </c>
      <c r="E15" s="10">
        <v>29</v>
      </c>
      <c r="F15" s="10">
        <v>36</v>
      </c>
      <c r="G15" s="10">
        <v>38</v>
      </c>
      <c r="H15" s="10">
        <v>20</v>
      </c>
      <c r="I15" s="10">
        <v>25</v>
      </c>
      <c r="J15" s="10">
        <v>30</v>
      </c>
      <c r="K15" s="10">
        <v>29</v>
      </c>
      <c r="L15" s="10">
        <v>31</v>
      </c>
      <c r="M15" s="10">
        <v>27</v>
      </c>
      <c r="N15" s="10">
        <v>23</v>
      </c>
      <c r="O15" s="10">
        <v>21</v>
      </c>
      <c r="P15" s="10">
        <v>21</v>
      </c>
      <c r="Q15" s="10">
        <v>16</v>
      </c>
      <c r="R15" s="10">
        <v>21</v>
      </c>
      <c r="S15" s="10">
        <v>23</v>
      </c>
      <c r="T15" s="10">
        <v>22</v>
      </c>
      <c r="U15" s="10">
        <v>34</v>
      </c>
      <c r="V15" s="10">
        <v>17</v>
      </c>
      <c r="W15" s="10">
        <v>20</v>
      </c>
      <c r="X15" s="10">
        <v>21</v>
      </c>
      <c r="Y15" s="10">
        <v>20</v>
      </c>
      <c r="Z15" s="10" t="s">
        <v>21</v>
      </c>
    </row>
    <row r="16" spans="1:26" ht="17.399999999999999" customHeight="1" x14ac:dyDescent="0.3">
      <c r="A16" s="17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3.8" customHeight="1" x14ac:dyDescent="0.3">
      <c r="A17" s="2" t="s">
        <v>77</v>
      </c>
      <c r="B17" s="26">
        <v>0.05</v>
      </c>
      <c r="C17" s="26">
        <v>0.05</v>
      </c>
      <c r="D17" s="26">
        <v>0.05</v>
      </c>
      <c r="E17" s="26">
        <v>0.05</v>
      </c>
      <c r="F17" s="26">
        <v>0.05</v>
      </c>
      <c r="G17" s="26">
        <v>0.05</v>
      </c>
      <c r="H17" s="26">
        <v>0.05</v>
      </c>
      <c r="I17" s="26">
        <v>0.05</v>
      </c>
      <c r="J17" s="26">
        <v>0.05</v>
      </c>
      <c r="K17" s="26">
        <v>0.05</v>
      </c>
      <c r="L17" s="26">
        <v>0.05</v>
      </c>
      <c r="M17" s="26">
        <v>0.05</v>
      </c>
      <c r="N17" s="26">
        <v>0.05</v>
      </c>
      <c r="O17" s="26">
        <v>0.05</v>
      </c>
      <c r="P17" s="26">
        <v>0.05</v>
      </c>
      <c r="Q17" s="26">
        <v>0.04</v>
      </c>
      <c r="R17" s="26">
        <v>0.04</v>
      </c>
      <c r="S17" s="26">
        <v>0.04</v>
      </c>
      <c r="T17" s="26">
        <v>0.04</v>
      </c>
      <c r="U17" s="26">
        <v>0.04</v>
      </c>
      <c r="V17" s="26">
        <v>0.04</v>
      </c>
      <c r="W17" s="26">
        <v>0.04</v>
      </c>
      <c r="X17" s="26">
        <v>0.04</v>
      </c>
      <c r="Y17" s="26">
        <v>0.04</v>
      </c>
      <c r="Z17" s="26">
        <v>0.04</v>
      </c>
    </row>
    <row r="18" spans="1:26" ht="13.8" customHeight="1" x14ac:dyDescent="0.3">
      <c r="A18" s="2" t="s">
        <v>78</v>
      </c>
      <c r="B18" s="10">
        <v>188</v>
      </c>
      <c r="C18" s="10">
        <v>180</v>
      </c>
      <c r="D18" s="10">
        <v>180</v>
      </c>
      <c r="E18" s="10">
        <v>176</v>
      </c>
      <c r="F18" s="10">
        <v>187</v>
      </c>
      <c r="G18" s="10">
        <v>183</v>
      </c>
      <c r="H18" s="10">
        <v>187</v>
      </c>
      <c r="I18" s="10">
        <v>199</v>
      </c>
      <c r="J18" s="10">
        <v>194</v>
      </c>
      <c r="K18" s="10">
        <v>197</v>
      </c>
      <c r="L18" s="10">
        <v>217</v>
      </c>
      <c r="M18" s="10">
        <v>238</v>
      </c>
      <c r="N18" s="10">
        <v>238</v>
      </c>
      <c r="O18" s="10">
        <v>238</v>
      </c>
      <c r="P18" s="10">
        <v>259</v>
      </c>
      <c r="Q18" s="10">
        <v>285</v>
      </c>
      <c r="R18" s="10">
        <v>263</v>
      </c>
      <c r="S18" s="10">
        <v>266</v>
      </c>
      <c r="T18" s="10">
        <v>261</v>
      </c>
      <c r="U18" s="10">
        <v>269</v>
      </c>
      <c r="V18" s="10">
        <v>177</v>
      </c>
      <c r="W18" s="10">
        <v>167</v>
      </c>
      <c r="X18" s="10">
        <v>264</v>
      </c>
      <c r="Y18" s="10">
        <v>292</v>
      </c>
      <c r="Z18" s="10">
        <v>293</v>
      </c>
    </row>
    <row r="19" spans="1:26" ht="17.399999999999999" customHeight="1" x14ac:dyDescent="0.3">
      <c r="A19" s="17" t="s">
        <v>35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3.8" customHeight="1" x14ac:dyDescent="0.3">
      <c r="A20" s="2" t="s">
        <v>77</v>
      </c>
      <c r="B20" s="26">
        <v>0.37</v>
      </c>
      <c r="C20" s="26">
        <v>0.37</v>
      </c>
      <c r="D20" s="26">
        <v>0.38</v>
      </c>
      <c r="E20" s="26">
        <v>0.42</v>
      </c>
      <c r="F20" s="26">
        <v>0.45</v>
      </c>
      <c r="G20" s="26">
        <v>0.43</v>
      </c>
      <c r="H20" s="26">
        <v>0.41</v>
      </c>
      <c r="I20" s="26">
        <v>0.41</v>
      </c>
      <c r="J20" s="26">
        <v>0.4</v>
      </c>
      <c r="K20" s="26">
        <v>0.42</v>
      </c>
      <c r="L20" s="26">
        <v>0.44</v>
      </c>
      <c r="M20" s="26">
        <v>0.37</v>
      </c>
      <c r="N20" s="26">
        <v>0.41</v>
      </c>
      <c r="O20" s="26">
        <v>0.41</v>
      </c>
      <c r="P20" s="26">
        <v>0.4</v>
      </c>
      <c r="Q20" s="26">
        <v>0.43</v>
      </c>
      <c r="R20" s="26">
        <v>0.39</v>
      </c>
      <c r="S20" s="26">
        <v>0.42</v>
      </c>
      <c r="T20" s="26">
        <v>0.4</v>
      </c>
      <c r="U20" s="26">
        <v>0.33</v>
      </c>
      <c r="V20" s="26">
        <v>0.31</v>
      </c>
      <c r="W20" s="26">
        <v>0.32</v>
      </c>
      <c r="X20" s="26" t="s">
        <v>21</v>
      </c>
      <c r="Y20" s="26" t="s">
        <v>21</v>
      </c>
      <c r="Z20" s="26" t="s">
        <v>21</v>
      </c>
    </row>
    <row r="21" spans="1:26" ht="13.8" customHeight="1" x14ac:dyDescent="0.3">
      <c r="A21" s="2" t="s">
        <v>78</v>
      </c>
      <c r="B21" s="10">
        <v>326</v>
      </c>
      <c r="C21" s="10">
        <v>336</v>
      </c>
      <c r="D21" s="10">
        <v>385</v>
      </c>
      <c r="E21" s="56">
        <v>413</v>
      </c>
      <c r="F21" s="56">
        <v>420</v>
      </c>
      <c r="G21" s="56">
        <v>442</v>
      </c>
      <c r="H21" s="56">
        <v>474</v>
      </c>
      <c r="I21" s="56">
        <v>443</v>
      </c>
      <c r="J21" s="56">
        <v>447</v>
      </c>
      <c r="K21" s="56">
        <v>500</v>
      </c>
      <c r="L21" s="56">
        <v>514</v>
      </c>
      <c r="M21" s="56">
        <v>491</v>
      </c>
      <c r="N21" s="56">
        <v>484</v>
      </c>
      <c r="O21" s="56">
        <v>538</v>
      </c>
      <c r="P21" s="56">
        <v>659</v>
      </c>
      <c r="Q21" s="56">
        <v>666</v>
      </c>
      <c r="R21" s="56">
        <v>625</v>
      </c>
      <c r="S21" s="56">
        <v>679</v>
      </c>
      <c r="T21" s="56">
        <v>761</v>
      </c>
      <c r="U21" s="56">
        <v>804</v>
      </c>
      <c r="V21" s="10">
        <v>440</v>
      </c>
      <c r="W21" s="10">
        <v>485</v>
      </c>
      <c r="X21" s="10" t="s">
        <v>21</v>
      </c>
      <c r="Y21" s="10" t="s">
        <v>21</v>
      </c>
      <c r="Z21" s="10" t="s">
        <v>21</v>
      </c>
    </row>
    <row r="22" spans="1:26" ht="17.399999999999999" customHeight="1" x14ac:dyDescent="0.3">
      <c r="A22" s="17" t="s">
        <v>36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3.8" customHeight="1" x14ac:dyDescent="0.3">
      <c r="A23" s="2" t="s">
        <v>77</v>
      </c>
      <c r="B23" s="26">
        <v>0.11</v>
      </c>
      <c r="C23" s="26">
        <v>0.11</v>
      </c>
      <c r="D23" s="26">
        <v>0.06</v>
      </c>
      <c r="E23" s="26">
        <v>0.06</v>
      </c>
      <c r="F23" s="26">
        <v>0.05</v>
      </c>
      <c r="G23" s="26">
        <v>0.04</v>
      </c>
      <c r="H23" s="26">
        <v>0.04</v>
      </c>
      <c r="I23" s="26">
        <v>0.04</v>
      </c>
      <c r="J23" s="26">
        <v>0.03</v>
      </c>
      <c r="K23" s="26">
        <v>0.03</v>
      </c>
      <c r="L23" s="26">
        <v>0.03</v>
      </c>
      <c r="M23" s="26">
        <v>0.03</v>
      </c>
      <c r="N23" s="26">
        <v>0.03</v>
      </c>
      <c r="O23" s="26">
        <v>0.02</v>
      </c>
      <c r="P23" s="26">
        <v>0.02</v>
      </c>
      <c r="Q23" s="26">
        <v>0.02</v>
      </c>
      <c r="R23" s="26">
        <v>0.02</v>
      </c>
      <c r="S23" s="26">
        <v>0.02</v>
      </c>
      <c r="T23" s="26">
        <v>0.02</v>
      </c>
      <c r="U23" s="26">
        <v>0.02</v>
      </c>
      <c r="V23" s="26">
        <v>0.02</v>
      </c>
      <c r="W23" s="26">
        <v>0.02</v>
      </c>
      <c r="X23" s="26">
        <v>0.02</v>
      </c>
      <c r="Y23" s="26">
        <v>0.02</v>
      </c>
      <c r="Z23" s="26">
        <v>0.02</v>
      </c>
    </row>
    <row r="24" spans="1:26" ht="13.8" customHeight="1" x14ac:dyDescent="0.3">
      <c r="A24" s="2" t="s">
        <v>78</v>
      </c>
      <c r="B24" s="10">
        <v>206</v>
      </c>
      <c r="C24" s="10">
        <v>189</v>
      </c>
      <c r="D24" s="10">
        <v>184</v>
      </c>
      <c r="E24" s="10">
        <v>187</v>
      </c>
      <c r="F24" s="10">
        <v>186</v>
      </c>
      <c r="G24" s="10">
        <v>196</v>
      </c>
      <c r="H24" s="10">
        <v>200</v>
      </c>
      <c r="I24" s="10">
        <v>216</v>
      </c>
      <c r="J24" s="10">
        <v>214</v>
      </c>
      <c r="K24" s="10">
        <v>211</v>
      </c>
      <c r="L24" s="10">
        <v>216</v>
      </c>
      <c r="M24" s="10">
        <v>213</v>
      </c>
      <c r="N24" s="10">
        <v>213</v>
      </c>
      <c r="O24" s="10">
        <v>215</v>
      </c>
      <c r="P24" s="10">
        <v>211</v>
      </c>
      <c r="Q24" s="10">
        <v>218</v>
      </c>
      <c r="R24" s="10">
        <v>214</v>
      </c>
      <c r="S24" s="10">
        <v>214</v>
      </c>
      <c r="T24" s="10">
        <v>205</v>
      </c>
      <c r="U24" s="10">
        <v>195</v>
      </c>
      <c r="V24" s="10">
        <v>95</v>
      </c>
      <c r="W24" s="10">
        <v>120</v>
      </c>
      <c r="X24" s="10">
        <v>189</v>
      </c>
      <c r="Y24" s="10">
        <v>198</v>
      </c>
      <c r="Z24" s="10">
        <v>207</v>
      </c>
    </row>
    <row r="25" spans="1:26" ht="17.399999999999999" customHeight="1" x14ac:dyDescent="0.3">
      <c r="A25" s="17" t="s">
        <v>37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3.8" customHeight="1" x14ac:dyDescent="0.3">
      <c r="A26" s="2" t="s">
        <v>77</v>
      </c>
      <c r="B26" s="26">
        <v>0.03</v>
      </c>
      <c r="C26" s="26">
        <v>0.03</v>
      </c>
      <c r="D26" s="26">
        <v>0.03</v>
      </c>
      <c r="E26" s="26">
        <v>0.03</v>
      </c>
      <c r="F26" s="26">
        <v>0.03</v>
      </c>
      <c r="G26" s="26">
        <v>0.03</v>
      </c>
      <c r="H26" s="26">
        <v>0.03</v>
      </c>
      <c r="I26" s="26">
        <v>0.03</v>
      </c>
      <c r="J26" s="26">
        <v>0.03</v>
      </c>
      <c r="K26" s="26">
        <v>0.03</v>
      </c>
      <c r="L26" s="26">
        <v>0.03</v>
      </c>
      <c r="M26" s="26">
        <v>0.03</v>
      </c>
      <c r="N26" s="26">
        <v>0.03</v>
      </c>
      <c r="O26" s="26">
        <v>0.05</v>
      </c>
      <c r="P26" s="26">
        <v>0.06</v>
      </c>
      <c r="Q26" s="26">
        <v>0.05</v>
      </c>
      <c r="R26" s="26">
        <v>0.05</v>
      </c>
      <c r="S26" s="26">
        <v>0.05</v>
      </c>
      <c r="T26" s="26">
        <v>0.05</v>
      </c>
      <c r="U26" s="26">
        <v>0.04</v>
      </c>
      <c r="V26" s="26">
        <v>0.04</v>
      </c>
      <c r="W26" s="26">
        <v>0.04</v>
      </c>
      <c r="X26" s="26">
        <v>0.05</v>
      </c>
      <c r="Y26" s="26">
        <v>0.05</v>
      </c>
      <c r="Z26" s="26">
        <v>0.05</v>
      </c>
    </row>
    <row r="27" spans="1:26" ht="13.8" customHeight="1" thickBot="1" x14ac:dyDescent="0.35">
      <c r="A27" s="4" t="s">
        <v>78</v>
      </c>
      <c r="B27" s="11">
        <v>185</v>
      </c>
      <c r="C27" s="11">
        <v>179</v>
      </c>
      <c r="D27" s="11">
        <v>183</v>
      </c>
      <c r="E27" s="11">
        <v>211</v>
      </c>
      <c r="F27" s="11">
        <v>217</v>
      </c>
      <c r="G27" s="11">
        <v>258</v>
      </c>
      <c r="H27" s="11">
        <v>245</v>
      </c>
      <c r="I27" s="11">
        <v>242</v>
      </c>
      <c r="J27" s="11">
        <v>247</v>
      </c>
      <c r="K27" s="11">
        <v>277</v>
      </c>
      <c r="L27" s="11">
        <v>276</v>
      </c>
      <c r="M27" s="11">
        <v>287</v>
      </c>
      <c r="N27" s="11">
        <v>295</v>
      </c>
      <c r="O27" s="11">
        <v>298</v>
      </c>
      <c r="P27" s="11">
        <v>293</v>
      </c>
      <c r="Q27" s="11">
        <v>294</v>
      </c>
      <c r="R27" s="11">
        <v>305</v>
      </c>
      <c r="S27" s="11">
        <v>302</v>
      </c>
      <c r="T27" s="11">
        <v>283</v>
      </c>
      <c r="U27" s="11">
        <v>304</v>
      </c>
      <c r="V27" s="11">
        <v>151</v>
      </c>
      <c r="W27" s="11">
        <v>166</v>
      </c>
      <c r="X27" s="11">
        <v>258</v>
      </c>
      <c r="Y27" s="11">
        <v>275</v>
      </c>
      <c r="Z27" s="11">
        <v>287</v>
      </c>
    </row>
    <row r="28" spans="1:26" ht="13.8" customHeight="1" x14ac:dyDescent="0.3">
      <c r="A28" s="27" t="s">
        <v>29</v>
      </c>
      <c r="B28" s="27"/>
      <c r="C28" s="27"/>
      <c r="D28" s="2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8" customHeight="1" x14ac:dyDescent="0.3">
      <c r="A29" s="27" t="s">
        <v>60</v>
      </c>
      <c r="B29" s="27"/>
      <c r="C29" s="27"/>
      <c r="D29" s="2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8" customHeight="1" x14ac:dyDescent="0.3"/>
    <row r="31" spans="1:26" ht="13.8" customHeight="1" x14ac:dyDescent="0.3"/>
  </sheetData>
  <pageMargins left="0.7" right="0.7" top="0.75" bottom="0.75" header="0.3" footer="0.3"/>
  <ignoredErrors>
    <ignoredError sqref="B3:T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B04B-5289-4B98-9E14-5D0D9368CBCE}">
  <dimension ref="A1:AB42"/>
  <sheetViews>
    <sheetView showGridLines="0" workbookViewId="0">
      <selection activeCell="A2" sqref="A2"/>
    </sheetView>
  </sheetViews>
  <sheetFormatPr defaultColWidth="8.88671875" defaultRowHeight="12" x14ac:dyDescent="0.25"/>
  <cols>
    <col min="1" max="1" width="32.21875" style="2" customWidth="1"/>
    <col min="2" max="26" width="8" style="2" customWidth="1"/>
    <col min="27" max="27" width="10.33203125" style="2" customWidth="1"/>
    <col min="28" max="16384" width="8.88671875" style="2"/>
  </cols>
  <sheetData>
    <row r="1" spans="1:27" ht="13.8" customHeight="1" x14ac:dyDescent="0.25">
      <c r="A1" s="1" t="s">
        <v>0</v>
      </c>
      <c r="AA1" s="18"/>
    </row>
    <row r="2" spans="1:27" ht="27" customHeight="1" thickBot="1" x14ac:dyDescent="0.35">
      <c r="A2" s="7" t="s">
        <v>46</v>
      </c>
    </row>
    <row r="3" spans="1:27" ht="12" customHeight="1" x14ac:dyDescent="0.25">
      <c r="A3" s="3"/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22</v>
      </c>
      <c r="S3" s="6" t="s">
        <v>23</v>
      </c>
      <c r="T3" s="6" t="s">
        <v>24</v>
      </c>
      <c r="U3" s="6">
        <v>2019</v>
      </c>
      <c r="V3" s="6">
        <v>2020</v>
      </c>
      <c r="W3" s="6">
        <v>2021</v>
      </c>
      <c r="X3" s="6">
        <v>2022</v>
      </c>
      <c r="Y3" s="6">
        <v>2023</v>
      </c>
      <c r="Z3" s="6">
        <v>2024</v>
      </c>
      <c r="AA3" s="6" t="s">
        <v>26</v>
      </c>
    </row>
    <row r="4" spans="1:27" ht="12" customHeigh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 t="s">
        <v>27</v>
      </c>
    </row>
    <row r="5" spans="1:27" ht="12" customHeight="1" x14ac:dyDescent="0.25">
      <c r="A5" s="24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 t="s">
        <v>33</v>
      </c>
    </row>
    <row r="6" spans="1:27" ht="17.399999999999999" customHeight="1" x14ac:dyDescent="0.25">
      <c r="A6" s="17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5"/>
    </row>
    <row r="7" spans="1:27" ht="13.8" customHeight="1" x14ac:dyDescent="0.25">
      <c r="A7" s="17" t="s">
        <v>32</v>
      </c>
      <c r="B7" s="28">
        <v>17228</v>
      </c>
      <c r="C7" s="28">
        <v>17686</v>
      </c>
      <c r="D7" s="28">
        <v>18078</v>
      </c>
      <c r="E7" s="28">
        <v>18665</v>
      </c>
      <c r="F7" s="28">
        <v>19160</v>
      </c>
      <c r="G7" s="28">
        <v>19587</v>
      </c>
      <c r="H7" s="28">
        <v>20058</v>
      </c>
      <c r="I7" s="28">
        <v>20755</v>
      </c>
      <c r="J7" s="28">
        <v>21824</v>
      </c>
      <c r="K7" s="28">
        <v>22728</v>
      </c>
      <c r="L7" s="28">
        <v>23872</v>
      </c>
      <c r="M7" s="28">
        <v>24969</v>
      </c>
      <c r="N7" s="28">
        <v>25783</v>
      </c>
      <c r="O7" s="28">
        <v>26648</v>
      </c>
      <c r="P7" s="28">
        <v>27477</v>
      </c>
      <c r="Q7" s="28">
        <v>28163</v>
      </c>
      <c r="R7" s="28">
        <v>28942</v>
      </c>
      <c r="S7" s="28">
        <v>29657</v>
      </c>
      <c r="T7" s="28">
        <v>30284</v>
      </c>
      <c r="U7" s="28">
        <v>30918</v>
      </c>
      <c r="V7" s="28">
        <v>31642</v>
      </c>
      <c r="W7" s="28">
        <v>32143</v>
      </c>
      <c r="X7" s="28">
        <v>32528</v>
      </c>
      <c r="Y7" s="28">
        <v>32902</v>
      </c>
      <c r="Z7" s="28">
        <v>33419</v>
      </c>
      <c r="AA7" s="21">
        <f>(Z7-B7)/B7*100</f>
        <v>93.980729045739494</v>
      </c>
    </row>
    <row r="8" spans="1:27" ht="13.8" customHeight="1" x14ac:dyDescent="0.25">
      <c r="A8" s="2" t="s">
        <v>40</v>
      </c>
      <c r="B8" s="12">
        <v>13979</v>
      </c>
      <c r="C8" s="12">
        <v>14360</v>
      </c>
      <c r="D8" s="12">
        <v>14658</v>
      </c>
      <c r="E8" s="12">
        <v>15194</v>
      </c>
      <c r="F8" s="12">
        <v>15536</v>
      </c>
      <c r="G8" s="12">
        <v>15868</v>
      </c>
      <c r="H8" s="12">
        <v>16256</v>
      </c>
      <c r="I8" s="12">
        <v>16800</v>
      </c>
      <c r="J8" s="12">
        <v>17661</v>
      </c>
      <c r="K8" s="12">
        <v>18373</v>
      </c>
      <c r="L8" s="12">
        <v>19240</v>
      </c>
      <c r="M8" s="12">
        <v>20161</v>
      </c>
      <c r="N8" s="12">
        <v>20866</v>
      </c>
      <c r="O8" s="12">
        <v>21565</v>
      </c>
      <c r="P8" s="12">
        <v>22215</v>
      </c>
      <c r="Q8" s="12">
        <v>22721</v>
      </c>
      <c r="R8" s="12">
        <v>23332</v>
      </c>
      <c r="S8" s="12">
        <v>23855</v>
      </c>
      <c r="T8" s="12">
        <v>24329</v>
      </c>
      <c r="U8" s="12">
        <v>24767</v>
      </c>
      <c r="V8" s="12">
        <v>25320</v>
      </c>
      <c r="W8" s="12">
        <v>25632</v>
      </c>
      <c r="X8" s="12">
        <v>25884</v>
      </c>
      <c r="Y8" s="12">
        <v>26190</v>
      </c>
      <c r="Z8" s="12">
        <v>26584</v>
      </c>
      <c r="AA8" s="5">
        <f t="shared" ref="AA8:AA33" si="0">(Z8-B8)/B8*100</f>
        <v>90.170970741827034</v>
      </c>
    </row>
    <row r="9" spans="1:27" ht="13.8" customHeight="1" x14ac:dyDescent="0.25">
      <c r="A9" s="2" t="s">
        <v>43</v>
      </c>
      <c r="B9" s="12">
        <v>54306</v>
      </c>
      <c r="C9" s="12">
        <v>55461</v>
      </c>
      <c r="D9" s="12">
        <v>56092</v>
      </c>
      <c r="E9" s="12">
        <v>57767</v>
      </c>
      <c r="F9" s="12">
        <v>58764</v>
      </c>
      <c r="G9" s="12">
        <v>59547</v>
      </c>
      <c r="H9" s="12">
        <v>60557</v>
      </c>
      <c r="I9" s="12">
        <v>62135</v>
      </c>
      <c r="J9" s="12">
        <v>64683</v>
      </c>
      <c r="K9" s="12">
        <v>66581</v>
      </c>
      <c r="L9" s="12">
        <v>69035</v>
      </c>
      <c r="M9" s="12">
        <v>71541</v>
      </c>
      <c r="N9" s="12">
        <v>73399</v>
      </c>
      <c r="O9" s="12">
        <v>75444</v>
      </c>
      <c r="P9" s="12">
        <v>77160</v>
      </c>
      <c r="Q9" s="12">
        <v>78484</v>
      </c>
      <c r="R9" s="12">
        <v>80184</v>
      </c>
      <c r="S9" s="12">
        <v>81272</v>
      </c>
      <c r="T9" s="12">
        <v>82084</v>
      </c>
      <c r="U9" s="12">
        <v>83010</v>
      </c>
      <c r="V9" s="12">
        <v>84383</v>
      </c>
      <c r="W9" s="12">
        <v>84773</v>
      </c>
      <c r="X9" s="12">
        <v>85279</v>
      </c>
      <c r="Y9" s="12">
        <v>86010</v>
      </c>
      <c r="Z9" s="12">
        <v>86881</v>
      </c>
      <c r="AA9" s="5">
        <f t="shared" si="0"/>
        <v>59.984163812470079</v>
      </c>
    </row>
    <row r="10" spans="1:27" ht="17.399999999999999" customHeight="1" x14ac:dyDescent="0.25">
      <c r="A10" s="17" t="s">
        <v>34</v>
      </c>
      <c r="AA10" s="21"/>
    </row>
    <row r="11" spans="1:27" ht="13.8" customHeight="1" x14ac:dyDescent="0.25">
      <c r="A11" s="17" t="s">
        <v>32</v>
      </c>
      <c r="B11" s="28">
        <v>2448898</v>
      </c>
      <c r="C11" s="28">
        <v>2482929</v>
      </c>
      <c r="D11" s="28">
        <v>2524387</v>
      </c>
      <c r="E11" s="28">
        <v>2612057</v>
      </c>
      <c r="F11" s="28">
        <v>2712624</v>
      </c>
      <c r="G11" s="28">
        <v>2804910</v>
      </c>
      <c r="H11" s="28">
        <v>2892824</v>
      </c>
      <c r="I11" s="28">
        <v>2976617</v>
      </c>
      <c r="J11" s="28">
        <v>3137266</v>
      </c>
      <c r="K11" s="28">
        <v>3233593</v>
      </c>
      <c r="L11" s="28">
        <v>3355542</v>
      </c>
      <c r="M11" s="28">
        <v>3481894</v>
      </c>
      <c r="N11" s="28">
        <v>3580425</v>
      </c>
      <c r="O11" s="28">
        <v>3669033</v>
      </c>
      <c r="P11" s="28">
        <v>3754095</v>
      </c>
      <c r="Q11" s="28">
        <v>3835327</v>
      </c>
      <c r="R11" s="28">
        <v>3945601</v>
      </c>
      <c r="S11" s="28">
        <v>4045392</v>
      </c>
      <c r="T11" s="28">
        <v>4140149</v>
      </c>
      <c r="U11" s="28">
        <v>4242842</v>
      </c>
      <c r="V11" s="28">
        <v>4320940</v>
      </c>
      <c r="W11" s="28">
        <v>4371770</v>
      </c>
      <c r="X11" s="28">
        <v>4417724</v>
      </c>
      <c r="Y11" s="28">
        <v>4475009</v>
      </c>
      <c r="Z11" s="28">
        <v>4523121</v>
      </c>
      <c r="AA11" s="21">
        <f t="shared" si="0"/>
        <v>84.700261097032211</v>
      </c>
    </row>
    <row r="12" spans="1:27" ht="13.8" customHeight="1" x14ac:dyDescent="0.25">
      <c r="A12" s="2" t="s">
        <v>40</v>
      </c>
      <c r="B12" s="12">
        <v>2134728</v>
      </c>
      <c r="C12" s="12">
        <v>2160603</v>
      </c>
      <c r="D12" s="12">
        <v>2194683</v>
      </c>
      <c r="E12" s="12">
        <v>2274577</v>
      </c>
      <c r="F12" s="12">
        <v>2346726</v>
      </c>
      <c r="G12" s="12">
        <v>2430345</v>
      </c>
      <c r="H12" s="12">
        <v>2505543</v>
      </c>
      <c r="I12" s="12">
        <v>2570356</v>
      </c>
      <c r="J12" s="12">
        <v>2700492</v>
      </c>
      <c r="K12" s="12">
        <v>2776664</v>
      </c>
      <c r="L12" s="12">
        <v>2877484</v>
      </c>
      <c r="M12" s="12">
        <v>2978729</v>
      </c>
      <c r="N12" s="12">
        <v>3057484</v>
      </c>
      <c r="O12" s="12">
        <v>3127399</v>
      </c>
      <c r="P12" s="12">
        <v>3194950</v>
      </c>
      <c r="Q12" s="12">
        <v>3257581</v>
      </c>
      <c r="R12" s="12">
        <v>3346005</v>
      </c>
      <c r="S12" s="12">
        <v>3422792</v>
      </c>
      <c r="T12" s="12">
        <v>3494836</v>
      </c>
      <c r="U12" s="12">
        <v>3574570</v>
      </c>
      <c r="V12" s="12">
        <v>3632851</v>
      </c>
      <c r="W12" s="12">
        <v>3667164</v>
      </c>
      <c r="X12" s="12">
        <v>3699634</v>
      </c>
      <c r="Y12" s="12">
        <v>3744469</v>
      </c>
      <c r="Z12" s="12">
        <v>3782427</v>
      </c>
      <c r="AA12" s="5">
        <f t="shared" si="0"/>
        <v>77.185430649712742</v>
      </c>
    </row>
    <row r="13" spans="1:27" ht="13.8" customHeight="1" x14ac:dyDescent="0.25">
      <c r="A13" s="2" t="s">
        <v>43</v>
      </c>
      <c r="B13" s="12">
        <v>41241</v>
      </c>
      <c r="C13" s="12">
        <v>41646</v>
      </c>
      <c r="D13" s="12">
        <v>42201</v>
      </c>
      <c r="E13" s="12">
        <v>43633</v>
      </c>
      <c r="F13" s="12">
        <v>44886</v>
      </c>
      <c r="G13" s="12">
        <v>46327</v>
      </c>
      <c r="H13" s="12">
        <v>47577</v>
      </c>
      <c r="I13" s="12">
        <v>48601</v>
      </c>
      <c r="J13" s="12">
        <v>50824</v>
      </c>
      <c r="K13" s="12">
        <v>52008</v>
      </c>
      <c r="L13" s="12">
        <v>53651</v>
      </c>
      <c r="M13" s="12">
        <v>55282</v>
      </c>
      <c r="N13" s="12">
        <v>56474</v>
      </c>
      <c r="O13" s="12">
        <v>57500</v>
      </c>
      <c r="P13" s="12">
        <v>58499</v>
      </c>
      <c r="Q13" s="12">
        <v>59450</v>
      </c>
      <c r="R13" s="12">
        <v>60888</v>
      </c>
      <c r="S13" s="12">
        <v>62140</v>
      </c>
      <c r="T13" s="12">
        <v>63364</v>
      </c>
      <c r="U13" s="12">
        <v>64738</v>
      </c>
      <c r="V13" s="12">
        <v>65699</v>
      </c>
      <c r="W13" s="12">
        <v>66182</v>
      </c>
      <c r="X13" s="12">
        <v>66587</v>
      </c>
      <c r="Y13" s="12">
        <v>67058</v>
      </c>
      <c r="Z13" s="12">
        <v>67304</v>
      </c>
      <c r="AA13" s="5">
        <f t="shared" si="0"/>
        <v>63.196818699837543</v>
      </c>
    </row>
    <row r="14" spans="1:27" ht="17.399999999999999" customHeight="1" x14ac:dyDescent="0.25">
      <c r="A14" s="17" t="s">
        <v>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5"/>
    </row>
    <row r="15" spans="1:27" ht="13.8" customHeight="1" x14ac:dyDescent="0.25">
      <c r="A15" s="17" t="s">
        <v>41</v>
      </c>
      <c r="B15" s="28">
        <v>14870</v>
      </c>
      <c r="C15" s="28">
        <v>15886</v>
      </c>
      <c r="D15" s="28">
        <v>16637</v>
      </c>
      <c r="E15" s="28">
        <v>17286</v>
      </c>
      <c r="F15" s="28">
        <v>17720</v>
      </c>
      <c r="G15" s="28">
        <v>18355</v>
      </c>
      <c r="H15" s="28">
        <v>19435</v>
      </c>
      <c r="I15" s="28">
        <v>20566</v>
      </c>
      <c r="J15" s="28">
        <v>20646</v>
      </c>
      <c r="K15" s="28">
        <v>20204</v>
      </c>
      <c r="L15" s="28">
        <v>20219</v>
      </c>
      <c r="M15" s="28">
        <v>20369</v>
      </c>
      <c r="N15" s="28">
        <v>20652</v>
      </c>
      <c r="O15" s="28">
        <v>21140</v>
      </c>
      <c r="P15" s="28">
        <v>21743</v>
      </c>
      <c r="Q15" s="28">
        <v>22504</v>
      </c>
      <c r="R15" s="28">
        <v>23557</v>
      </c>
      <c r="S15" s="28">
        <v>24534</v>
      </c>
      <c r="T15" s="28">
        <v>25536</v>
      </c>
      <c r="U15" s="28">
        <v>26610</v>
      </c>
      <c r="V15" s="28">
        <v>27296</v>
      </c>
      <c r="W15" s="28">
        <v>28175</v>
      </c>
      <c r="X15" s="28">
        <v>28495</v>
      </c>
      <c r="Y15" s="28">
        <v>28562</v>
      </c>
      <c r="Z15" s="28">
        <v>28628</v>
      </c>
      <c r="AA15" s="21">
        <f t="shared" si="0"/>
        <v>92.521856086079353</v>
      </c>
    </row>
    <row r="16" spans="1:27" ht="13.8" customHeight="1" x14ac:dyDescent="0.25">
      <c r="A16" s="2" t="s">
        <v>40</v>
      </c>
      <c r="B16" s="12">
        <v>14715</v>
      </c>
      <c r="C16" s="12">
        <v>15710</v>
      </c>
      <c r="D16" s="12">
        <v>16446</v>
      </c>
      <c r="E16" s="12">
        <v>17085</v>
      </c>
      <c r="F16" s="12">
        <v>17513</v>
      </c>
      <c r="G16" s="12">
        <v>18141</v>
      </c>
      <c r="H16" s="12">
        <v>19211</v>
      </c>
      <c r="I16" s="12">
        <v>20334</v>
      </c>
      <c r="J16" s="12">
        <v>20397</v>
      </c>
      <c r="K16" s="12">
        <v>19974</v>
      </c>
      <c r="L16" s="12">
        <v>19996</v>
      </c>
      <c r="M16" s="12">
        <v>20148</v>
      </c>
      <c r="N16" s="12">
        <v>20437</v>
      </c>
      <c r="O16" s="12">
        <v>20918</v>
      </c>
      <c r="P16" s="12">
        <v>21527</v>
      </c>
      <c r="Q16" s="12">
        <v>22293</v>
      </c>
      <c r="R16" s="12">
        <v>23342</v>
      </c>
      <c r="S16" s="12">
        <v>24322</v>
      </c>
      <c r="T16" s="12">
        <v>25333</v>
      </c>
      <c r="U16" s="12">
        <v>26413</v>
      </c>
      <c r="V16" s="12">
        <v>27094</v>
      </c>
      <c r="W16" s="12">
        <v>27984</v>
      </c>
      <c r="X16" s="12">
        <v>28290</v>
      </c>
      <c r="Y16" s="12">
        <v>28379</v>
      </c>
      <c r="Z16" s="12">
        <v>28448</v>
      </c>
      <c r="AA16" s="5">
        <f t="shared" si="0"/>
        <v>93.326537546721028</v>
      </c>
    </row>
    <row r="17" spans="1:27" ht="13.8" customHeight="1" x14ac:dyDescent="0.25">
      <c r="A17" s="2" t="s">
        <v>43</v>
      </c>
      <c r="B17" s="12">
        <v>32175</v>
      </c>
      <c r="C17" s="12">
        <v>33760</v>
      </c>
      <c r="D17" s="12">
        <v>34774</v>
      </c>
      <c r="E17" s="12">
        <v>35671</v>
      </c>
      <c r="F17" s="12">
        <v>36317</v>
      </c>
      <c r="G17" s="12">
        <v>37630</v>
      </c>
      <c r="H17" s="12">
        <v>39863</v>
      </c>
      <c r="I17" s="12">
        <v>42114</v>
      </c>
      <c r="J17" s="12">
        <v>42096</v>
      </c>
      <c r="K17" s="12">
        <v>41145</v>
      </c>
      <c r="L17" s="12">
        <v>41264</v>
      </c>
      <c r="M17" s="12">
        <v>41710</v>
      </c>
      <c r="N17" s="12">
        <v>42485</v>
      </c>
      <c r="O17" s="12">
        <v>43510</v>
      </c>
      <c r="P17" s="12">
        <v>44516</v>
      </c>
      <c r="Q17" s="12">
        <v>45641</v>
      </c>
      <c r="R17" s="12">
        <v>47213</v>
      </c>
      <c r="S17" s="12">
        <v>48528</v>
      </c>
      <c r="T17" s="12">
        <v>49813</v>
      </c>
      <c r="U17" s="12">
        <v>51123</v>
      </c>
      <c r="V17" s="12">
        <v>51655</v>
      </c>
      <c r="W17" s="12">
        <v>52638</v>
      </c>
      <c r="X17" s="12">
        <v>52630</v>
      </c>
      <c r="Y17" s="12">
        <v>52380</v>
      </c>
      <c r="Z17" s="12">
        <v>52241</v>
      </c>
      <c r="AA17" s="5">
        <f t="shared" si="0"/>
        <v>62.365190365190372</v>
      </c>
    </row>
    <row r="18" spans="1:27" ht="17.399999999999999" customHeight="1" x14ac:dyDescent="0.25">
      <c r="A18" s="17" t="s">
        <v>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5"/>
    </row>
    <row r="19" spans="1:27" ht="13.8" customHeight="1" x14ac:dyDescent="0.25">
      <c r="A19" s="17" t="s">
        <v>41</v>
      </c>
      <c r="B19" s="28">
        <v>2721</v>
      </c>
      <c r="C19" s="28">
        <v>2797</v>
      </c>
      <c r="D19" s="28">
        <v>3278</v>
      </c>
      <c r="E19" s="28">
        <v>3128</v>
      </c>
      <c r="F19" s="28">
        <v>3275</v>
      </c>
      <c r="G19" s="28">
        <v>3473</v>
      </c>
      <c r="H19" s="28">
        <v>3398</v>
      </c>
      <c r="I19" s="28">
        <v>3608</v>
      </c>
      <c r="J19" s="28">
        <v>3256</v>
      </c>
      <c r="K19" s="28">
        <v>3915</v>
      </c>
      <c r="L19" s="28">
        <v>3636</v>
      </c>
      <c r="M19" s="28">
        <v>4025</v>
      </c>
      <c r="N19" s="28">
        <v>3986</v>
      </c>
      <c r="O19" s="28">
        <v>4021</v>
      </c>
      <c r="P19" s="28">
        <v>4102</v>
      </c>
      <c r="Q19" s="28">
        <v>4267</v>
      </c>
      <c r="R19" s="28">
        <v>4635</v>
      </c>
      <c r="S19" s="28">
        <v>4894</v>
      </c>
      <c r="T19" s="28">
        <v>5340</v>
      </c>
      <c r="U19" s="28">
        <v>5707</v>
      </c>
      <c r="V19" s="28">
        <v>6148</v>
      </c>
      <c r="W19" s="28">
        <v>6542</v>
      </c>
      <c r="X19" s="28">
        <v>6832</v>
      </c>
      <c r="Y19" s="28">
        <v>7054</v>
      </c>
      <c r="Z19" s="28">
        <v>7323</v>
      </c>
      <c r="AA19" s="21">
        <f t="shared" si="0"/>
        <v>169.12899669239249</v>
      </c>
    </row>
    <row r="20" spans="1:27" ht="13.8" customHeight="1" x14ac:dyDescent="0.25">
      <c r="A20" s="2" t="s">
        <v>40</v>
      </c>
      <c r="B20" s="12">
        <v>2649</v>
      </c>
      <c r="C20" s="12">
        <v>2725</v>
      </c>
      <c r="D20" s="12">
        <v>3193</v>
      </c>
      <c r="E20" s="12">
        <v>3064</v>
      </c>
      <c r="F20" s="12">
        <v>3212</v>
      </c>
      <c r="G20" s="12">
        <v>3398</v>
      </c>
      <c r="H20" s="12">
        <v>3335</v>
      </c>
      <c r="I20" s="12">
        <v>3543</v>
      </c>
      <c r="J20" s="12">
        <v>3186</v>
      </c>
      <c r="K20" s="12">
        <v>3831</v>
      </c>
      <c r="L20" s="12">
        <v>3553</v>
      </c>
      <c r="M20" s="12">
        <v>3934</v>
      </c>
      <c r="N20" s="12">
        <v>3901</v>
      </c>
      <c r="O20" s="12">
        <v>3941</v>
      </c>
      <c r="P20" s="12">
        <v>4025</v>
      </c>
      <c r="Q20" s="12">
        <v>4190</v>
      </c>
      <c r="R20" s="12">
        <v>4551</v>
      </c>
      <c r="S20" s="12">
        <v>4809</v>
      </c>
      <c r="T20" s="12">
        <v>5244</v>
      </c>
      <c r="U20" s="12">
        <v>5610</v>
      </c>
      <c r="V20" s="12">
        <v>6047</v>
      </c>
      <c r="W20" s="12">
        <v>6436</v>
      </c>
      <c r="X20" s="12">
        <v>6724</v>
      </c>
      <c r="Y20" s="12">
        <v>6948</v>
      </c>
      <c r="Z20" s="12">
        <v>7208</v>
      </c>
      <c r="AA20" s="5">
        <f t="shared" si="0"/>
        <v>172.10268025670064</v>
      </c>
    </row>
    <row r="21" spans="1:27" ht="13.8" customHeight="1" x14ac:dyDescent="0.25">
      <c r="A21" s="2" t="s">
        <v>43</v>
      </c>
      <c r="B21" s="12">
        <v>4715</v>
      </c>
      <c r="C21" s="12">
        <v>4833</v>
      </c>
      <c r="D21" s="12">
        <v>5642</v>
      </c>
      <c r="E21" s="12">
        <v>5399</v>
      </c>
      <c r="F21" s="12">
        <v>5645</v>
      </c>
      <c r="G21" s="12">
        <v>5968</v>
      </c>
      <c r="H21" s="12">
        <v>5874</v>
      </c>
      <c r="I21" s="12">
        <v>6265</v>
      </c>
      <c r="J21" s="12">
        <v>5656</v>
      </c>
      <c r="K21" s="12">
        <v>6802</v>
      </c>
      <c r="L21" s="12">
        <v>6285</v>
      </c>
      <c r="M21" s="12">
        <v>6940</v>
      </c>
      <c r="N21" s="12">
        <v>6897</v>
      </c>
      <c r="O21" s="12">
        <v>6997</v>
      </c>
      <c r="P21" s="12">
        <v>7171</v>
      </c>
      <c r="Q21" s="12">
        <v>7494</v>
      </c>
      <c r="R21" s="12">
        <v>8148</v>
      </c>
      <c r="S21" s="12">
        <v>8608</v>
      </c>
      <c r="T21" s="12">
        <v>9375</v>
      </c>
      <c r="U21" s="12">
        <v>10011</v>
      </c>
      <c r="V21" s="12">
        <v>10750</v>
      </c>
      <c r="W21" s="12">
        <v>11393</v>
      </c>
      <c r="X21" s="12">
        <v>11883</v>
      </c>
      <c r="Y21" s="12">
        <v>12264</v>
      </c>
      <c r="Z21" s="12">
        <v>12730</v>
      </c>
      <c r="AA21" s="5">
        <f t="shared" si="0"/>
        <v>169.98939554612937</v>
      </c>
    </row>
    <row r="22" spans="1:27" ht="17.399999999999999" customHeight="1" x14ac:dyDescent="0.25">
      <c r="A22" s="17" t="s">
        <v>38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5"/>
    </row>
    <row r="23" spans="1:27" ht="13.8" customHeight="1" x14ac:dyDescent="0.25">
      <c r="A23" s="17" t="s">
        <v>32</v>
      </c>
      <c r="B23" s="28">
        <v>2241321</v>
      </c>
      <c r="C23" s="28">
        <v>2266836</v>
      </c>
      <c r="D23" s="28">
        <v>2291638</v>
      </c>
      <c r="E23" s="28">
        <v>2308789</v>
      </c>
      <c r="F23" s="28">
        <v>2353138</v>
      </c>
      <c r="G23" s="28">
        <v>2434833</v>
      </c>
      <c r="H23" s="28">
        <v>2528801</v>
      </c>
      <c r="I23" s="28">
        <v>2604203</v>
      </c>
      <c r="J23" s="28">
        <v>2630058</v>
      </c>
      <c r="K23" s="28">
        <v>2629490</v>
      </c>
      <c r="L23" s="28">
        <v>2650447</v>
      </c>
      <c r="M23" s="28">
        <v>2668230</v>
      </c>
      <c r="N23" s="28">
        <v>2693814</v>
      </c>
      <c r="O23" s="28">
        <v>2722716</v>
      </c>
      <c r="P23" s="28">
        <v>2769439</v>
      </c>
      <c r="Q23" s="28">
        <v>2828164</v>
      </c>
      <c r="R23" s="28">
        <v>2904282</v>
      </c>
      <c r="S23" s="28">
        <v>2967338</v>
      </c>
      <c r="T23" s="28">
        <v>3025212</v>
      </c>
      <c r="U23" s="28">
        <v>3072823</v>
      </c>
      <c r="V23" s="28">
        <v>3139908</v>
      </c>
      <c r="W23" s="28">
        <v>3200663</v>
      </c>
      <c r="X23" s="28">
        <v>3204964</v>
      </c>
      <c r="Y23" s="28">
        <v>3222575</v>
      </c>
      <c r="Z23" s="28">
        <v>3252625</v>
      </c>
      <c r="AA23" s="21">
        <f t="shared" si="0"/>
        <v>45.120890760404244</v>
      </c>
    </row>
    <row r="24" spans="1:27" ht="13.8" customHeight="1" x14ac:dyDescent="0.25">
      <c r="A24" s="2" t="s">
        <v>40</v>
      </c>
      <c r="B24" s="12">
        <v>1854060</v>
      </c>
      <c r="C24" s="12">
        <v>1872631</v>
      </c>
      <c r="D24" s="12">
        <v>1888290</v>
      </c>
      <c r="E24" s="12">
        <v>1894649</v>
      </c>
      <c r="F24" s="12">
        <v>1915821</v>
      </c>
      <c r="G24" s="12">
        <v>1964682</v>
      </c>
      <c r="H24" s="12">
        <v>2020013</v>
      </c>
      <c r="I24" s="12">
        <v>2068493</v>
      </c>
      <c r="J24" s="12">
        <v>2099090</v>
      </c>
      <c r="K24" s="12">
        <v>2120322</v>
      </c>
      <c r="L24" s="12">
        <v>2163676</v>
      </c>
      <c r="M24" s="12">
        <v>2197831</v>
      </c>
      <c r="N24" s="12">
        <v>2233610</v>
      </c>
      <c r="O24" s="12">
        <v>2278121</v>
      </c>
      <c r="P24" s="12">
        <v>2329578</v>
      </c>
      <c r="Q24" s="12">
        <v>2390823</v>
      </c>
      <c r="R24" s="12">
        <v>2465538</v>
      </c>
      <c r="S24" s="12">
        <v>2530047</v>
      </c>
      <c r="T24" s="12">
        <v>2594469</v>
      </c>
      <c r="U24" s="12">
        <v>2651726</v>
      </c>
      <c r="V24" s="12">
        <v>2723667</v>
      </c>
      <c r="W24" s="12">
        <v>2787553</v>
      </c>
      <c r="X24" s="12">
        <v>2801076</v>
      </c>
      <c r="Y24" s="12">
        <v>2827864</v>
      </c>
      <c r="Z24" s="12">
        <v>2864904</v>
      </c>
      <c r="AA24" s="5">
        <f t="shared" si="0"/>
        <v>54.520565677486168</v>
      </c>
    </row>
    <row r="25" spans="1:27" ht="13.8" customHeight="1" x14ac:dyDescent="0.25">
      <c r="A25" s="2" t="s">
        <v>43</v>
      </c>
      <c r="B25" s="12">
        <v>34723</v>
      </c>
      <c r="C25" s="12">
        <v>34945</v>
      </c>
      <c r="D25" s="12">
        <v>35125</v>
      </c>
      <c r="E25" s="12">
        <v>35147</v>
      </c>
      <c r="F25" s="12">
        <v>35448</v>
      </c>
      <c r="G25" s="12">
        <v>36253</v>
      </c>
      <c r="H25" s="12">
        <v>37151</v>
      </c>
      <c r="I25" s="12">
        <v>37875</v>
      </c>
      <c r="J25" s="12">
        <v>38210</v>
      </c>
      <c r="K25" s="12">
        <v>38390</v>
      </c>
      <c r="L25" s="12">
        <v>39001</v>
      </c>
      <c r="M25" s="12">
        <v>39454</v>
      </c>
      <c r="N25" s="12">
        <v>39946</v>
      </c>
      <c r="O25" s="12">
        <v>40573</v>
      </c>
      <c r="P25" s="12">
        <v>41279</v>
      </c>
      <c r="Q25" s="12">
        <v>42066</v>
      </c>
      <c r="R25" s="12">
        <v>43044</v>
      </c>
      <c r="S25" s="12">
        <v>43886</v>
      </c>
      <c r="T25" s="12">
        <v>44781</v>
      </c>
      <c r="U25" s="12">
        <v>45606</v>
      </c>
      <c r="V25" s="12">
        <v>46707</v>
      </c>
      <c r="W25" s="12">
        <v>47596</v>
      </c>
      <c r="X25" s="12">
        <v>47451</v>
      </c>
      <c r="Y25" s="12">
        <v>47551</v>
      </c>
      <c r="Z25" s="12">
        <v>47932</v>
      </c>
      <c r="AA25" s="5">
        <f t="shared" si="0"/>
        <v>38.041067880079488</v>
      </c>
    </row>
    <row r="26" spans="1:27" ht="17.399999999999999" customHeight="1" x14ac:dyDescent="0.25">
      <c r="A26" s="17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5"/>
    </row>
    <row r="27" spans="1:27" ht="13.8" customHeight="1" x14ac:dyDescent="0.25">
      <c r="A27" s="17" t="s">
        <v>41</v>
      </c>
      <c r="B27" s="28">
        <v>142506</v>
      </c>
      <c r="C27" s="28">
        <v>141629</v>
      </c>
      <c r="D27" s="28">
        <v>142271</v>
      </c>
      <c r="E27" s="28">
        <v>146225</v>
      </c>
      <c r="F27" s="28">
        <v>152757</v>
      </c>
      <c r="G27" s="28">
        <v>165571</v>
      </c>
      <c r="H27" s="28">
        <v>173664</v>
      </c>
      <c r="I27" s="28">
        <v>183473</v>
      </c>
      <c r="J27" s="28">
        <v>180279</v>
      </c>
      <c r="K27" s="28">
        <v>173785</v>
      </c>
      <c r="L27" s="28">
        <v>172776</v>
      </c>
      <c r="M27" s="28">
        <v>173137</v>
      </c>
      <c r="N27" s="28">
        <v>175255</v>
      </c>
      <c r="O27" s="28">
        <v>177410</v>
      </c>
      <c r="P27" s="28">
        <v>181690</v>
      </c>
      <c r="Q27" s="28">
        <v>188807</v>
      </c>
      <c r="R27" s="28">
        <v>201933</v>
      </c>
      <c r="S27" s="28">
        <v>216047</v>
      </c>
      <c r="T27" s="28">
        <v>224919</v>
      </c>
      <c r="U27" s="28">
        <v>226046</v>
      </c>
      <c r="V27" s="28">
        <v>220714</v>
      </c>
      <c r="W27" s="28">
        <v>229494</v>
      </c>
      <c r="X27" s="28">
        <v>238669</v>
      </c>
      <c r="Y27" s="28">
        <v>249955</v>
      </c>
      <c r="Z27" s="28">
        <v>251052</v>
      </c>
      <c r="AA27" s="21">
        <f t="shared" si="0"/>
        <v>76.169424445286509</v>
      </c>
    </row>
    <row r="28" spans="1:27" ht="13.8" customHeight="1" x14ac:dyDescent="0.25">
      <c r="A28" s="2" t="s">
        <v>40</v>
      </c>
      <c r="B28" s="12">
        <v>141261</v>
      </c>
      <c r="C28" s="12">
        <v>140367</v>
      </c>
      <c r="D28" s="12">
        <v>141027</v>
      </c>
      <c r="E28" s="12">
        <v>144927</v>
      </c>
      <c r="F28" s="12">
        <v>151396</v>
      </c>
      <c r="G28" s="12">
        <v>164094</v>
      </c>
      <c r="H28" s="12">
        <v>172190</v>
      </c>
      <c r="I28" s="12">
        <v>181973</v>
      </c>
      <c r="J28" s="12">
        <v>178913</v>
      </c>
      <c r="K28" s="12">
        <v>172516</v>
      </c>
      <c r="L28" s="12">
        <v>171489</v>
      </c>
      <c r="M28" s="12">
        <v>171821</v>
      </c>
      <c r="N28" s="12">
        <v>173848</v>
      </c>
      <c r="O28" s="12">
        <v>175962</v>
      </c>
      <c r="P28" s="12">
        <v>180123</v>
      </c>
      <c r="Q28" s="12">
        <v>187055</v>
      </c>
      <c r="R28" s="12">
        <v>199905</v>
      </c>
      <c r="S28" s="12">
        <v>213871</v>
      </c>
      <c r="T28" s="12">
        <v>222712</v>
      </c>
      <c r="U28" s="12">
        <v>223959</v>
      </c>
      <c r="V28" s="12">
        <v>219628</v>
      </c>
      <c r="W28" s="12">
        <v>227785</v>
      </c>
      <c r="X28" s="12">
        <v>236828</v>
      </c>
      <c r="Y28" s="12">
        <v>247876</v>
      </c>
      <c r="Z28" s="12">
        <v>249032</v>
      </c>
      <c r="AA28" s="5">
        <f t="shared" si="0"/>
        <v>76.292111764747531</v>
      </c>
    </row>
    <row r="29" spans="1:27" ht="13.8" customHeight="1" x14ac:dyDescent="0.25">
      <c r="A29" s="2" t="s">
        <v>43</v>
      </c>
      <c r="B29" s="12">
        <v>50234</v>
      </c>
      <c r="C29" s="12">
        <v>49257</v>
      </c>
      <c r="D29" s="12">
        <v>49049</v>
      </c>
      <c r="E29" s="12">
        <v>50058</v>
      </c>
      <c r="F29" s="12">
        <v>51835</v>
      </c>
      <c r="G29" s="12">
        <v>55300</v>
      </c>
      <c r="H29" s="12">
        <v>56682</v>
      </c>
      <c r="I29" s="12">
        <v>58406</v>
      </c>
      <c r="J29" s="12">
        <v>56366</v>
      </c>
      <c r="K29" s="12">
        <v>54165</v>
      </c>
      <c r="L29" s="12">
        <v>54487</v>
      </c>
      <c r="M29" s="12">
        <v>54981</v>
      </c>
      <c r="N29" s="12">
        <v>55278</v>
      </c>
      <c r="O29" s="12">
        <v>55375</v>
      </c>
      <c r="P29" s="12">
        <v>56048</v>
      </c>
      <c r="Q29" s="12">
        <v>57639</v>
      </c>
      <c r="R29" s="12">
        <v>60711</v>
      </c>
      <c r="S29" s="12">
        <v>63398</v>
      </c>
      <c r="T29" s="12">
        <v>64400</v>
      </c>
      <c r="U29" s="12">
        <v>63669</v>
      </c>
      <c r="V29" s="12">
        <v>61664</v>
      </c>
      <c r="W29" s="12">
        <v>62992</v>
      </c>
      <c r="X29" s="12">
        <v>63996</v>
      </c>
      <c r="Y29" s="12">
        <v>65321</v>
      </c>
      <c r="Z29" s="12">
        <v>64418</v>
      </c>
      <c r="AA29" s="5">
        <f t="shared" si="0"/>
        <v>28.235856193016684</v>
      </c>
    </row>
    <row r="30" spans="1:27" ht="17.399999999999999" customHeight="1" x14ac:dyDescent="0.25">
      <c r="A30" s="17" t="s">
        <v>36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5"/>
    </row>
    <row r="31" spans="1:27" ht="13.8" customHeight="1" x14ac:dyDescent="0.25">
      <c r="A31" s="17" t="s">
        <v>32</v>
      </c>
      <c r="B31" s="28">
        <v>2198087</v>
      </c>
      <c r="C31" s="28">
        <v>2234882</v>
      </c>
      <c r="D31" s="28">
        <v>2269452</v>
      </c>
      <c r="E31" s="28">
        <v>2313716</v>
      </c>
      <c r="F31" s="28">
        <v>2373166</v>
      </c>
      <c r="G31" s="28">
        <v>2443426</v>
      </c>
      <c r="H31" s="28">
        <v>2525808</v>
      </c>
      <c r="I31" s="28">
        <v>2626694</v>
      </c>
      <c r="J31" s="28">
        <v>2684210</v>
      </c>
      <c r="K31" s="28">
        <v>2735753</v>
      </c>
      <c r="L31" s="28">
        <v>2807505</v>
      </c>
      <c r="M31" s="28">
        <v>2886556</v>
      </c>
      <c r="N31" s="28">
        <v>2965675</v>
      </c>
      <c r="O31" s="28">
        <v>3031922</v>
      </c>
      <c r="P31" s="28">
        <v>3093189</v>
      </c>
      <c r="Q31" s="28">
        <v>3154525</v>
      </c>
      <c r="R31" s="28">
        <v>3215904</v>
      </c>
      <c r="S31" s="28">
        <v>3280099</v>
      </c>
      <c r="T31" s="28">
        <v>3316860</v>
      </c>
      <c r="U31" s="28">
        <v>3378570</v>
      </c>
      <c r="V31" s="28">
        <v>3392539</v>
      </c>
      <c r="W31" s="28">
        <v>3474958</v>
      </c>
      <c r="X31" s="28">
        <v>3498942</v>
      </c>
      <c r="Y31" s="28">
        <v>3469692</v>
      </c>
      <c r="Z31" s="28">
        <v>3476719</v>
      </c>
      <c r="AA31" s="21">
        <f t="shared" si="0"/>
        <v>58.170218012298882</v>
      </c>
    </row>
    <row r="32" spans="1:27" ht="13.8" customHeight="1" x14ac:dyDescent="0.25">
      <c r="A32" s="2" t="s">
        <v>40</v>
      </c>
      <c r="B32" s="12">
        <v>1851929</v>
      </c>
      <c r="C32" s="12">
        <v>1872862</v>
      </c>
      <c r="D32" s="12">
        <v>1899767</v>
      </c>
      <c r="E32" s="12">
        <v>1933660</v>
      </c>
      <c r="F32" s="12">
        <v>1977922</v>
      </c>
      <c r="G32" s="12">
        <v>2028909</v>
      </c>
      <c r="H32" s="12">
        <v>2084193</v>
      </c>
      <c r="I32" s="12">
        <v>2154837</v>
      </c>
      <c r="J32" s="12">
        <v>2197193</v>
      </c>
      <c r="K32" s="12">
        <v>2244039</v>
      </c>
      <c r="L32" s="12">
        <v>2308548</v>
      </c>
      <c r="M32" s="12">
        <v>2376426</v>
      </c>
      <c r="N32" s="12">
        <v>2442964</v>
      </c>
      <c r="O32" s="12">
        <v>2500265</v>
      </c>
      <c r="P32" s="12">
        <v>2555443</v>
      </c>
      <c r="Q32" s="12">
        <v>2610352</v>
      </c>
      <c r="R32" s="12">
        <v>2662910</v>
      </c>
      <c r="S32" s="12">
        <v>2719395</v>
      </c>
      <c r="T32" s="12">
        <v>2751948</v>
      </c>
      <c r="U32" s="12">
        <v>2801208</v>
      </c>
      <c r="V32" s="12">
        <v>2810475</v>
      </c>
      <c r="W32" s="12">
        <v>2882233</v>
      </c>
      <c r="X32" s="12">
        <v>2907164</v>
      </c>
      <c r="Y32" s="12">
        <v>2877820</v>
      </c>
      <c r="Z32" s="12">
        <v>2880879</v>
      </c>
      <c r="AA32" s="5">
        <f t="shared" si="0"/>
        <v>55.560985329351176</v>
      </c>
    </row>
    <row r="33" spans="1:28" ht="13.8" customHeight="1" x14ac:dyDescent="0.25">
      <c r="A33" s="2" t="s">
        <v>43</v>
      </c>
      <c r="B33" s="12">
        <v>41237</v>
      </c>
      <c r="C33" s="12">
        <v>41492</v>
      </c>
      <c r="D33" s="12">
        <v>41862</v>
      </c>
      <c r="E33" s="12">
        <v>42360</v>
      </c>
      <c r="F33" s="12">
        <v>43074</v>
      </c>
      <c r="G33" s="12">
        <v>43885</v>
      </c>
      <c r="H33" s="12">
        <v>44719</v>
      </c>
      <c r="I33" s="12">
        <v>45758</v>
      </c>
      <c r="J33" s="12">
        <v>46080</v>
      </c>
      <c r="K33" s="12">
        <v>46473</v>
      </c>
      <c r="L33" s="12">
        <v>47217</v>
      </c>
      <c r="M33" s="12">
        <v>47979</v>
      </c>
      <c r="N33" s="12">
        <v>48678</v>
      </c>
      <c r="O33" s="12">
        <v>49216</v>
      </c>
      <c r="P33" s="12">
        <v>49742</v>
      </c>
      <c r="Q33" s="12">
        <v>50297</v>
      </c>
      <c r="R33" s="12">
        <v>50856</v>
      </c>
      <c r="S33" s="12">
        <v>51533</v>
      </c>
      <c r="T33" s="12">
        <v>51807</v>
      </c>
      <c r="U33" s="12">
        <v>52380</v>
      </c>
      <c r="V33" s="12">
        <v>52244</v>
      </c>
      <c r="W33" s="12">
        <v>53293</v>
      </c>
      <c r="X33" s="12">
        <v>53273</v>
      </c>
      <c r="Y33" s="12">
        <v>52138</v>
      </c>
      <c r="Z33" s="12">
        <v>51700</v>
      </c>
      <c r="AA33" s="5">
        <f t="shared" si="0"/>
        <v>25.372844775323134</v>
      </c>
    </row>
    <row r="34" spans="1:28" ht="17.399999999999999" customHeight="1" x14ac:dyDescent="0.25">
      <c r="A34" s="17" t="s">
        <v>37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13.8" customHeight="1" x14ac:dyDescent="0.25">
      <c r="A35" s="17" t="s">
        <v>32</v>
      </c>
      <c r="B35" s="28" t="s">
        <v>21</v>
      </c>
      <c r="C35" s="28" t="s">
        <v>21</v>
      </c>
      <c r="D35" s="28">
        <v>4465745</v>
      </c>
      <c r="E35" s="28">
        <v>4510717</v>
      </c>
      <c r="F35" s="28">
        <v>4566772</v>
      </c>
      <c r="G35" s="28">
        <v>4628312</v>
      </c>
      <c r="H35" s="28">
        <v>4695900</v>
      </c>
      <c r="I35" s="28">
        <v>4775863</v>
      </c>
      <c r="J35" s="28">
        <v>4802668</v>
      </c>
      <c r="K35" s="28">
        <v>4828735</v>
      </c>
      <c r="L35" s="28">
        <v>4875496</v>
      </c>
      <c r="M35" s="28">
        <v>4963571</v>
      </c>
      <c r="N35" s="28">
        <v>5018189</v>
      </c>
      <c r="O35" s="28">
        <v>5074641</v>
      </c>
      <c r="P35" s="28">
        <v>5180716</v>
      </c>
      <c r="Q35" s="28">
        <v>5279391</v>
      </c>
      <c r="R35" s="28">
        <v>5398128</v>
      </c>
      <c r="S35" s="28">
        <v>5498418</v>
      </c>
      <c r="T35" s="28">
        <v>5541213</v>
      </c>
      <c r="U35" s="28">
        <v>5572062</v>
      </c>
      <c r="V35" s="28">
        <v>5637469</v>
      </c>
      <c r="W35" s="28">
        <v>5691566</v>
      </c>
      <c r="X35" s="28">
        <v>5689713</v>
      </c>
      <c r="Y35" s="28">
        <v>5691832</v>
      </c>
      <c r="Z35" s="28">
        <v>5695277</v>
      </c>
      <c r="AA35" s="28" t="s">
        <v>21</v>
      </c>
    </row>
    <row r="36" spans="1:28" ht="13.8" customHeight="1" x14ac:dyDescent="0.25">
      <c r="A36" s="2" t="s">
        <v>40</v>
      </c>
      <c r="B36" s="12" t="s">
        <v>21</v>
      </c>
      <c r="C36" s="12" t="s">
        <v>21</v>
      </c>
      <c r="D36" s="12">
        <v>4042792</v>
      </c>
      <c r="E36" s="12">
        <v>4075414</v>
      </c>
      <c r="F36" s="12">
        <v>4113424</v>
      </c>
      <c r="G36" s="12">
        <v>4153674</v>
      </c>
      <c r="H36" s="12">
        <v>4202463</v>
      </c>
      <c r="I36" s="12">
        <v>4258463</v>
      </c>
      <c r="J36" s="12">
        <v>4278995</v>
      </c>
      <c r="K36" s="12">
        <v>4300752</v>
      </c>
      <c r="L36" s="12">
        <v>4335182</v>
      </c>
      <c r="M36" s="12">
        <v>4401352</v>
      </c>
      <c r="N36" s="12">
        <v>4447165</v>
      </c>
      <c r="O36" s="12">
        <v>4495473</v>
      </c>
      <c r="P36" s="12">
        <v>4585519</v>
      </c>
      <c r="Q36" s="12">
        <v>4669063</v>
      </c>
      <c r="R36" s="12">
        <v>4768060</v>
      </c>
      <c r="S36" s="12">
        <v>4845609</v>
      </c>
      <c r="T36" s="12">
        <v>4870783</v>
      </c>
      <c r="U36" s="12">
        <v>4887904</v>
      </c>
      <c r="V36" s="12">
        <v>4944067</v>
      </c>
      <c r="W36" s="12">
        <v>4986750</v>
      </c>
      <c r="X36" s="12">
        <v>4980543</v>
      </c>
      <c r="Y36" s="12">
        <v>4977163</v>
      </c>
      <c r="Z36" s="12">
        <v>4977791</v>
      </c>
      <c r="AA36" s="16" t="s">
        <v>21</v>
      </c>
    </row>
    <row r="37" spans="1:28" ht="13.8" customHeight="1" thickBot="1" x14ac:dyDescent="0.3">
      <c r="A37" s="4" t="s">
        <v>43</v>
      </c>
      <c r="B37" s="23" t="s">
        <v>21</v>
      </c>
      <c r="C37" s="23" t="s">
        <v>21</v>
      </c>
      <c r="D37" s="23">
        <v>45298</v>
      </c>
      <c r="E37" s="23">
        <v>45494</v>
      </c>
      <c r="F37" s="23">
        <v>45738</v>
      </c>
      <c r="G37" s="23">
        <v>46001</v>
      </c>
      <c r="H37" s="23">
        <v>46280</v>
      </c>
      <c r="I37" s="23">
        <v>46550</v>
      </c>
      <c r="J37" s="23">
        <v>46412</v>
      </c>
      <c r="K37" s="23">
        <v>46252</v>
      </c>
      <c r="L37" s="23">
        <v>46227</v>
      </c>
      <c r="M37" s="23">
        <v>46579</v>
      </c>
      <c r="N37" s="23">
        <v>46717</v>
      </c>
      <c r="O37" s="23">
        <v>46826</v>
      </c>
      <c r="P37" s="23">
        <v>47292</v>
      </c>
      <c r="Q37" s="23">
        <v>47647</v>
      </c>
      <c r="R37" s="23">
        <v>48050</v>
      </c>
      <c r="S37" s="23">
        <v>48178</v>
      </c>
      <c r="T37" s="23">
        <v>47869</v>
      </c>
      <c r="U37" s="23">
        <v>47553</v>
      </c>
      <c r="V37" s="23">
        <v>47753</v>
      </c>
      <c r="W37" s="23">
        <v>47877</v>
      </c>
      <c r="X37" s="23">
        <v>47493</v>
      </c>
      <c r="Y37" s="23">
        <v>47237</v>
      </c>
      <c r="Z37" s="23">
        <v>47095</v>
      </c>
      <c r="AA37" s="23" t="s">
        <v>21</v>
      </c>
    </row>
    <row r="38" spans="1:28" ht="13.8" customHeight="1" x14ac:dyDescent="0.25">
      <c r="A38" s="27" t="s">
        <v>42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8" ht="13.8" customHeight="1" x14ac:dyDescent="0.25">
      <c r="A39" s="27" t="s">
        <v>39</v>
      </c>
    </row>
    <row r="40" spans="1:28" ht="13.8" customHeight="1" x14ac:dyDescent="0.25">
      <c r="A40" s="27" t="s">
        <v>29</v>
      </c>
      <c r="B40" s="13"/>
    </row>
    <row r="41" spans="1:28" ht="13.8" customHeight="1" x14ac:dyDescent="0.25">
      <c r="A41" s="27" t="s">
        <v>44</v>
      </c>
    </row>
    <row r="42" spans="1:28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:U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459F-675A-4854-8A32-BE189E718609}">
  <dimension ref="A1:Z37"/>
  <sheetViews>
    <sheetView showGridLines="0" workbookViewId="0">
      <selection activeCell="Q51" sqref="Q51"/>
    </sheetView>
  </sheetViews>
  <sheetFormatPr defaultRowHeight="14.4" x14ac:dyDescent="0.3"/>
  <cols>
    <col min="1" max="1" width="17.5546875" customWidth="1"/>
    <col min="2" max="26" width="6.21875" customWidth="1"/>
  </cols>
  <sheetData>
    <row r="1" spans="1:26" ht="13.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thickBot="1" x14ac:dyDescent="0.35">
      <c r="A2" s="7" t="s">
        <v>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 customHeight="1" x14ac:dyDescent="0.3">
      <c r="A3" s="8"/>
      <c r="B3" s="57" t="s">
        <v>5</v>
      </c>
      <c r="C3" s="57" t="s">
        <v>6</v>
      </c>
      <c r="D3" s="57" t="s">
        <v>7</v>
      </c>
      <c r="E3" s="57" t="s">
        <v>8</v>
      </c>
      <c r="F3" s="57" t="s">
        <v>9</v>
      </c>
      <c r="G3" s="57" t="s">
        <v>10</v>
      </c>
      <c r="H3" s="57" t="s">
        <v>11</v>
      </c>
      <c r="I3" s="57" t="s">
        <v>12</v>
      </c>
      <c r="J3" s="57" t="s">
        <v>13</v>
      </c>
      <c r="K3" s="57" t="s">
        <v>14</v>
      </c>
      <c r="L3" s="57" t="s">
        <v>15</v>
      </c>
      <c r="M3" s="57" t="s">
        <v>16</v>
      </c>
      <c r="N3" s="57" t="s">
        <v>17</v>
      </c>
      <c r="O3" s="57" t="s">
        <v>18</v>
      </c>
      <c r="P3" s="57" t="s">
        <v>19</v>
      </c>
      <c r="Q3" s="57" t="s">
        <v>20</v>
      </c>
      <c r="R3" s="57" t="s">
        <v>22</v>
      </c>
      <c r="S3" s="57" t="s">
        <v>23</v>
      </c>
      <c r="T3" s="57" t="s">
        <v>24</v>
      </c>
      <c r="U3" s="57">
        <v>2019</v>
      </c>
      <c r="V3" s="57">
        <v>2020</v>
      </c>
      <c r="W3" s="57">
        <v>2021</v>
      </c>
      <c r="X3" s="57">
        <v>2022</v>
      </c>
      <c r="Y3" s="57">
        <v>2023</v>
      </c>
      <c r="Z3" s="57">
        <v>2024</v>
      </c>
    </row>
    <row r="4" spans="1:26" ht="17.399999999999999" customHeight="1" x14ac:dyDescent="0.3">
      <c r="A4" s="62" t="s">
        <v>92</v>
      </c>
      <c r="B4" s="62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13"/>
      <c r="Z4" s="13"/>
    </row>
    <row r="5" spans="1:26" ht="13.8" customHeight="1" x14ac:dyDescent="0.3">
      <c r="A5" s="2" t="s">
        <v>88</v>
      </c>
      <c r="B5" s="14">
        <v>6.9</v>
      </c>
      <c r="C5" s="14">
        <v>6.1</v>
      </c>
      <c r="D5" s="14">
        <v>6.3</v>
      </c>
      <c r="E5" s="14">
        <v>5.9</v>
      </c>
      <c r="F5" s="14">
        <v>6.1</v>
      </c>
      <c r="G5" s="14">
        <v>6.2</v>
      </c>
      <c r="H5" s="14">
        <v>6.6</v>
      </c>
      <c r="I5" s="14">
        <v>7</v>
      </c>
      <c r="J5" s="14">
        <v>7.2</v>
      </c>
      <c r="K5" s="14">
        <v>6.3</v>
      </c>
      <c r="L5" s="14">
        <v>4.8</v>
      </c>
      <c r="M5" s="14">
        <v>7</v>
      </c>
      <c r="N5" s="14">
        <v>6</v>
      </c>
      <c r="O5" s="14">
        <v>6.6</v>
      </c>
      <c r="P5" s="14">
        <v>7.5</v>
      </c>
      <c r="Q5" s="14">
        <v>7.6</v>
      </c>
      <c r="R5" s="14">
        <v>7</v>
      </c>
      <c r="S5" s="14">
        <v>6.8</v>
      </c>
      <c r="T5" s="14">
        <v>7.1</v>
      </c>
      <c r="U5" s="14">
        <v>7.4</v>
      </c>
      <c r="V5" s="14">
        <v>8.5</v>
      </c>
      <c r="W5" s="14">
        <v>6.9</v>
      </c>
      <c r="X5" s="14">
        <v>7.4</v>
      </c>
      <c r="Y5" s="14">
        <v>6.7</v>
      </c>
      <c r="Z5" s="14">
        <v>7.4</v>
      </c>
    </row>
    <row r="6" spans="1:26" ht="13.8" customHeight="1" x14ac:dyDescent="0.3">
      <c r="A6" s="2" t="s">
        <v>91</v>
      </c>
      <c r="B6" s="14">
        <v>23</v>
      </c>
      <c r="C6" s="14">
        <v>28.5</v>
      </c>
      <c r="D6" s="14">
        <v>28.5</v>
      </c>
      <c r="E6" s="14">
        <v>30.6</v>
      </c>
      <c r="F6" s="14">
        <v>28.4</v>
      </c>
      <c r="G6" s="14">
        <v>28</v>
      </c>
      <c r="H6" s="14">
        <v>29.5</v>
      </c>
      <c r="I6" s="14">
        <v>26.3</v>
      </c>
      <c r="J6" s="14">
        <v>28.4</v>
      </c>
      <c r="K6" s="14">
        <v>27.2</v>
      </c>
      <c r="L6" s="14">
        <v>30</v>
      </c>
      <c r="M6" s="14">
        <v>28</v>
      </c>
      <c r="N6" s="14">
        <v>24.5</v>
      </c>
      <c r="O6" s="14">
        <v>26.4</v>
      </c>
      <c r="P6" s="14">
        <v>29.6</v>
      </c>
      <c r="Q6" s="14">
        <v>26.7</v>
      </c>
      <c r="R6" s="14">
        <v>25</v>
      </c>
      <c r="S6" s="14">
        <v>25.1</v>
      </c>
      <c r="T6" s="14">
        <v>31.2</v>
      </c>
      <c r="U6" s="14">
        <v>31.6</v>
      </c>
      <c r="V6" s="14">
        <v>29.1</v>
      </c>
      <c r="W6" s="14">
        <v>29.5</v>
      </c>
      <c r="X6" s="14">
        <v>29.3</v>
      </c>
      <c r="Y6" s="14">
        <v>26.6</v>
      </c>
      <c r="Z6" s="14">
        <v>27.2</v>
      </c>
    </row>
    <row r="7" spans="1:26" ht="13.8" customHeight="1" x14ac:dyDescent="0.3">
      <c r="A7" s="2" t="s">
        <v>90</v>
      </c>
      <c r="B7" s="14">
        <v>-18</v>
      </c>
      <c r="C7" s="14">
        <v>-22.5</v>
      </c>
      <c r="D7" s="14">
        <v>-23</v>
      </c>
      <c r="E7" s="14">
        <v>-30.1</v>
      </c>
      <c r="F7" s="14">
        <v>-18.5</v>
      </c>
      <c r="G7" s="14">
        <v>-23.5</v>
      </c>
      <c r="H7" s="14">
        <v>-24</v>
      </c>
      <c r="I7" s="14">
        <v>-24.5</v>
      </c>
      <c r="J7" s="14">
        <v>-11.1</v>
      </c>
      <c r="K7" s="14">
        <v>-16.399999999999999</v>
      </c>
      <c r="L7" s="14">
        <v>-24.1</v>
      </c>
      <c r="M7" s="14">
        <v>-29</v>
      </c>
      <c r="N7" s="14">
        <v>-22.7</v>
      </c>
      <c r="O7" s="14">
        <v>-25</v>
      </c>
      <c r="P7" s="14">
        <v>-15</v>
      </c>
      <c r="Q7" s="14">
        <v>-8.5</v>
      </c>
      <c r="R7" s="14">
        <v>-22.3</v>
      </c>
      <c r="S7" s="14">
        <v>-15.6</v>
      </c>
      <c r="T7" s="14">
        <v>-18.7</v>
      </c>
      <c r="U7" s="14">
        <v>-15.8</v>
      </c>
      <c r="V7" s="14">
        <v>-10.9</v>
      </c>
      <c r="W7" s="14">
        <v>-21.4</v>
      </c>
      <c r="X7" s="14">
        <v>-16.5</v>
      </c>
      <c r="Y7" s="14">
        <v>-18</v>
      </c>
      <c r="Z7" s="14">
        <v>-20.8</v>
      </c>
    </row>
    <row r="8" spans="1:26" ht="17.399999999999999" customHeight="1" x14ac:dyDescent="0.3">
      <c r="A8" s="17" t="s">
        <v>80</v>
      </c>
      <c r="B8" s="30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8" customHeight="1" x14ac:dyDescent="0.3">
      <c r="A9" s="2" t="s">
        <v>88</v>
      </c>
      <c r="B9" s="14">
        <v>7.2</v>
      </c>
      <c r="C9" s="14">
        <v>5.9</v>
      </c>
      <c r="D9" s="14">
        <v>6.1</v>
      </c>
      <c r="E9" s="14">
        <v>5.6</v>
      </c>
      <c r="F9" s="14">
        <v>6.2</v>
      </c>
      <c r="G9" s="14">
        <v>6.6</v>
      </c>
      <c r="H9" s="14">
        <v>6.7</v>
      </c>
      <c r="I9" s="14">
        <v>7</v>
      </c>
      <c r="J9" s="14">
        <v>7.6</v>
      </c>
      <c r="K9" s="14">
        <v>6.2</v>
      </c>
      <c r="L9" s="14">
        <v>5</v>
      </c>
      <c r="M9" s="14">
        <v>7.2</v>
      </c>
      <c r="N9" s="14">
        <v>5.9</v>
      </c>
      <c r="O9" s="14">
        <v>7</v>
      </c>
      <c r="P9" s="14">
        <v>7.3</v>
      </c>
      <c r="Q9" s="14">
        <v>7.8</v>
      </c>
      <c r="R9" s="14">
        <v>6.6</v>
      </c>
      <c r="S9" s="14">
        <v>6.6</v>
      </c>
      <c r="T9" s="14">
        <v>7.3</v>
      </c>
      <c r="U9" s="14">
        <v>7.4</v>
      </c>
      <c r="V9" s="14">
        <v>8.6999999999999993</v>
      </c>
      <c r="W9" s="14">
        <v>6.6</v>
      </c>
      <c r="X9" s="14">
        <v>7.3</v>
      </c>
      <c r="Y9" s="14">
        <v>7.1</v>
      </c>
      <c r="Z9" s="14" t="s">
        <v>21</v>
      </c>
    </row>
    <row r="10" spans="1:26" ht="13.8" customHeight="1" x14ac:dyDescent="0.3">
      <c r="A10" s="2" t="s">
        <v>91</v>
      </c>
      <c r="B10" s="14" t="s">
        <v>21</v>
      </c>
      <c r="C10" s="14" t="s">
        <v>21</v>
      </c>
      <c r="D10" s="14" t="s">
        <v>21</v>
      </c>
      <c r="E10" s="14" t="s">
        <v>21</v>
      </c>
      <c r="F10" s="14" t="s">
        <v>21</v>
      </c>
      <c r="G10" s="14" t="s">
        <v>21</v>
      </c>
      <c r="H10" s="14" t="s">
        <v>21</v>
      </c>
      <c r="I10" s="14" t="s">
        <v>21</v>
      </c>
      <c r="J10" s="14" t="s">
        <v>21</v>
      </c>
      <c r="K10" s="14" t="s">
        <v>21</v>
      </c>
      <c r="L10" s="14">
        <v>30.1</v>
      </c>
      <c r="M10" s="14">
        <v>29.3</v>
      </c>
      <c r="N10" s="14">
        <v>26.6</v>
      </c>
      <c r="O10" s="14">
        <v>28.6</v>
      </c>
      <c r="P10" s="14">
        <v>29.6</v>
      </c>
      <c r="Q10" s="14">
        <v>26.9</v>
      </c>
      <c r="R10" s="14">
        <v>25.4</v>
      </c>
      <c r="S10" s="14">
        <v>24.2</v>
      </c>
      <c r="T10" s="14">
        <v>30.4</v>
      </c>
      <c r="U10" s="14">
        <v>33.200000000000003</v>
      </c>
      <c r="V10" s="14">
        <v>28</v>
      </c>
      <c r="W10" s="14">
        <v>30.2</v>
      </c>
      <c r="X10" s="14">
        <v>29.5</v>
      </c>
      <c r="Y10" s="14">
        <v>28.5</v>
      </c>
      <c r="Z10" s="14" t="s">
        <v>21</v>
      </c>
    </row>
    <row r="11" spans="1:26" ht="13.8" customHeight="1" x14ac:dyDescent="0.3">
      <c r="A11" s="2" t="s">
        <v>90</v>
      </c>
      <c r="B11" s="14" t="s">
        <v>21</v>
      </c>
      <c r="C11" s="14" t="s">
        <v>21</v>
      </c>
      <c r="D11" s="14" t="s">
        <v>21</v>
      </c>
      <c r="E11" s="14" t="s">
        <v>21</v>
      </c>
      <c r="F11" s="14" t="s">
        <v>21</v>
      </c>
      <c r="G11" s="14" t="s">
        <v>21</v>
      </c>
      <c r="H11" s="14" t="s">
        <v>21</v>
      </c>
      <c r="I11" s="14" t="s">
        <v>21</v>
      </c>
      <c r="J11" s="14" t="s">
        <v>21</v>
      </c>
      <c r="K11" s="14" t="s">
        <v>21</v>
      </c>
      <c r="L11" s="14">
        <v>-22.6</v>
      </c>
      <c r="M11" s="14">
        <v>-23.9</v>
      </c>
      <c r="N11" s="14">
        <v>-26.2</v>
      </c>
      <c r="O11" s="14">
        <v>-22.6</v>
      </c>
      <c r="P11" s="14">
        <v>-18.2</v>
      </c>
      <c r="Q11" s="14">
        <v>-14</v>
      </c>
      <c r="R11" s="14">
        <v>-23.9</v>
      </c>
      <c r="S11" s="14">
        <v>-21</v>
      </c>
      <c r="T11" s="14">
        <v>-19.7</v>
      </c>
      <c r="U11" s="14">
        <v>-20.3</v>
      </c>
      <c r="V11" s="14">
        <v>-8.1999999999999993</v>
      </c>
      <c r="W11" s="14">
        <v>-21.2</v>
      </c>
      <c r="X11" s="14">
        <v>-17.600000000000001</v>
      </c>
      <c r="Y11" s="14">
        <v>-14.2</v>
      </c>
      <c r="Z11" s="14" t="s">
        <v>21</v>
      </c>
    </row>
    <row r="12" spans="1:26" ht="17.399999999999999" customHeight="1" x14ac:dyDescent="0.3">
      <c r="A12" s="17" t="s">
        <v>81</v>
      </c>
      <c r="B12" s="30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8" customHeight="1" x14ac:dyDescent="0.3">
      <c r="A13" s="2" t="s">
        <v>88</v>
      </c>
      <c r="B13" s="14">
        <v>6.6</v>
      </c>
      <c r="C13" s="14">
        <v>6.7</v>
      </c>
      <c r="D13" s="14">
        <v>7.4</v>
      </c>
      <c r="E13" s="14">
        <v>7.7</v>
      </c>
      <c r="F13" s="14">
        <v>7.3</v>
      </c>
      <c r="G13" s="14">
        <v>6.8</v>
      </c>
      <c r="H13" s="14">
        <v>7.5</v>
      </c>
      <c r="I13" s="14">
        <v>7.2</v>
      </c>
      <c r="J13" s="14">
        <v>7.1</v>
      </c>
      <c r="K13" s="14">
        <v>7.6</v>
      </c>
      <c r="L13" s="14">
        <v>6.3</v>
      </c>
      <c r="M13" s="14">
        <v>7.4</v>
      </c>
      <c r="N13" s="14">
        <v>6.7</v>
      </c>
      <c r="O13" s="14">
        <v>7.1</v>
      </c>
      <c r="P13" s="14">
        <v>8.1</v>
      </c>
      <c r="Q13" s="14">
        <v>7.1</v>
      </c>
      <c r="R13" s="14">
        <v>7.3</v>
      </c>
      <c r="S13" s="14">
        <v>7.6</v>
      </c>
      <c r="T13" s="14">
        <v>7.3</v>
      </c>
      <c r="U13" s="14">
        <v>7.1</v>
      </c>
      <c r="V13" s="14">
        <v>7.2</v>
      </c>
      <c r="W13" s="14">
        <v>7</v>
      </c>
      <c r="X13" s="14">
        <v>7.3</v>
      </c>
      <c r="Y13" s="14">
        <v>7.3</v>
      </c>
      <c r="Z13" s="14">
        <v>7.1</v>
      </c>
    </row>
    <row r="14" spans="1:26" ht="13.8" customHeight="1" x14ac:dyDescent="0.3">
      <c r="A14" s="2" t="s">
        <v>91</v>
      </c>
      <c r="B14" s="14">
        <v>17.100000000000001</v>
      </c>
      <c r="C14" s="14">
        <v>15.9</v>
      </c>
      <c r="D14" s="14">
        <v>17.7</v>
      </c>
      <c r="E14" s="14">
        <v>18.100000000000001</v>
      </c>
      <c r="F14" s="14">
        <v>20</v>
      </c>
      <c r="G14" s="14">
        <v>16.899999999999999</v>
      </c>
      <c r="H14" s="14">
        <v>18.5</v>
      </c>
      <c r="I14" s="14">
        <v>18.100000000000001</v>
      </c>
      <c r="J14" s="14">
        <v>17.600000000000001</v>
      </c>
      <c r="K14" s="14">
        <v>17.3</v>
      </c>
      <c r="L14" s="14">
        <v>16.2</v>
      </c>
      <c r="M14" s="14">
        <v>16.899999999999999</v>
      </c>
      <c r="N14" s="14">
        <v>18.2</v>
      </c>
      <c r="O14" s="14">
        <v>19.399999999999999</v>
      </c>
      <c r="P14" s="14">
        <v>18.2</v>
      </c>
      <c r="Q14" s="14">
        <v>16.899999999999999</v>
      </c>
      <c r="R14" s="14">
        <v>15.8</v>
      </c>
      <c r="S14" s="14">
        <v>16.8</v>
      </c>
      <c r="T14" s="14">
        <v>16.600000000000001</v>
      </c>
      <c r="U14" s="14">
        <v>19.100000000000001</v>
      </c>
      <c r="V14" s="14">
        <v>16.399999999999999</v>
      </c>
      <c r="W14" s="14">
        <v>17.7</v>
      </c>
      <c r="X14" s="14">
        <v>15.9</v>
      </c>
      <c r="Y14" s="14">
        <v>17.3</v>
      </c>
      <c r="Z14" s="14">
        <v>16.5</v>
      </c>
    </row>
    <row r="15" spans="1:26" ht="13.8" customHeight="1" x14ac:dyDescent="0.3">
      <c r="A15" s="2" t="s">
        <v>90</v>
      </c>
      <c r="B15" s="14">
        <v>-6</v>
      </c>
      <c r="C15" s="14">
        <v>-8.8000000000000007</v>
      </c>
      <c r="D15" s="14">
        <v>-7.3</v>
      </c>
      <c r="E15" s="14">
        <v>-4.7</v>
      </c>
      <c r="F15" s="14">
        <v>-5.4</v>
      </c>
      <c r="G15" s="14">
        <v>-5.5</v>
      </c>
      <c r="H15" s="14">
        <v>-6.2</v>
      </c>
      <c r="I15" s="14">
        <v>-3.4</v>
      </c>
      <c r="J15" s="14">
        <v>-7.1</v>
      </c>
      <c r="K15" s="14">
        <v>-4.9000000000000004</v>
      </c>
      <c r="L15" s="14">
        <v>-5.7</v>
      </c>
      <c r="M15" s="14">
        <v>-6.6</v>
      </c>
      <c r="N15" s="14">
        <v>-4.5999999999999996</v>
      </c>
      <c r="O15" s="14">
        <v>-6.3</v>
      </c>
      <c r="P15" s="14">
        <v>-2.7</v>
      </c>
      <c r="Q15" s="14">
        <v>-5</v>
      </c>
      <c r="R15" s="14">
        <v>-3.7</v>
      </c>
      <c r="S15" s="14">
        <v>-3.8</v>
      </c>
      <c r="T15" s="14">
        <v>-4.2</v>
      </c>
      <c r="U15" s="14">
        <v>-5.3</v>
      </c>
      <c r="V15" s="14">
        <v>-3.6</v>
      </c>
      <c r="W15" s="14">
        <v>-6.1</v>
      </c>
      <c r="X15" s="14">
        <v>-5.3</v>
      </c>
      <c r="Y15" s="14">
        <v>-7.6</v>
      </c>
      <c r="Z15" s="14">
        <v>-5.6</v>
      </c>
    </row>
    <row r="16" spans="1:26" ht="17.399999999999999" customHeight="1" x14ac:dyDescent="0.3">
      <c r="A16" s="17" t="s">
        <v>82</v>
      </c>
      <c r="B16" s="3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8" customHeight="1" x14ac:dyDescent="0.3">
      <c r="A17" s="2" t="s">
        <v>88</v>
      </c>
      <c r="B17" s="14">
        <v>-0.8</v>
      </c>
      <c r="C17" s="14">
        <v>-0.4</v>
      </c>
      <c r="D17" s="14">
        <v>-1.1000000000000001</v>
      </c>
      <c r="E17" s="14">
        <v>0.5</v>
      </c>
      <c r="F17" s="14">
        <v>-0.4</v>
      </c>
      <c r="G17" s="14">
        <v>0.2</v>
      </c>
      <c r="H17" s="14">
        <v>-0.2</v>
      </c>
      <c r="I17" s="14">
        <v>-0.5</v>
      </c>
      <c r="J17" s="14">
        <v>-1.1000000000000001</v>
      </c>
      <c r="K17" s="14">
        <v>-1</v>
      </c>
      <c r="L17" s="14">
        <v>2.6</v>
      </c>
      <c r="M17" s="14">
        <v>2.4</v>
      </c>
      <c r="N17" s="14">
        <v>0.3</v>
      </c>
      <c r="O17" s="14">
        <v>-0.3</v>
      </c>
      <c r="P17" s="14">
        <v>-0.6</v>
      </c>
      <c r="Q17" s="14">
        <v>-2.7</v>
      </c>
      <c r="R17" s="14">
        <v>0.2</v>
      </c>
      <c r="S17" s="14">
        <v>-0.6</v>
      </c>
      <c r="T17" s="14">
        <v>-1.7</v>
      </c>
      <c r="U17" s="14">
        <v>0.7</v>
      </c>
      <c r="V17" s="14">
        <v>-0.7</v>
      </c>
      <c r="W17" s="14">
        <v>0.1</v>
      </c>
      <c r="X17" s="14">
        <v>-1</v>
      </c>
      <c r="Y17" s="14">
        <v>-0.3</v>
      </c>
      <c r="Z17" s="14">
        <v>-0.7</v>
      </c>
    </row>
    <row r="18" spans="1:26" ht="13.8" customHeight="1" x14ac:dyDescent="0.3">
      <c r="A18" s="2" t="s">
        <v>91</v>
      </c>
      <c r="B18" s="14">
        <v>15.9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14" t="s">
        <v>21</v>
      </c>
      <c r="I18" s="14" t="s">
        <v>21</v>
      </c>
      <c r="J18" s="14">
        <v>19.399999999999999</v>
      </c>
      <c r="K18" s="14">
        <v>10.6</v>
      </c>
      <c r="L18" s="14">
        <v>22.8</v>
      </c>
      <c r="M18" s="14">
        <v>17.399999999999999</v>
      </c>
      <c r="N18" s="14">
        <v>18.2</v>
      </c>
      <c r="O18" s="14">
        <v>20.100000000000001</v>
      </c>
      <c r="P18" s="14">
        <v>17.5</v>
      </c>
      <c r="Q18" s="14">
        <v>18.399999999999999</v>
      </c>
      <c r="R18" s="14">
        <v>20.100000000000001</v>
      </c>
      <c r="S18" s="14">
        <v>21.6</v>
      </c>
      <c r="T18" s="14">
        <v>19.3</v>
      </c>
      <c r="U18" s="14">
        <v>19.100000000000001</v>
      </c>
      <c r="V18" s="14">
        <v>18.399999999999999</v>
      </c>
      <c r="W18" s="14">
        <v>18.100000000000001</v>
      </c>
      <c r="X18" s="14">
        <v>16.600000000000001</v>
      </c>
      <c r="Y18" s="14">
        <v>19.3</v>
      </c>
      <c r="Z18" s="14">
        <v>17.2</v>
      </c>
    </row>
    <row r="19" spans="1:26" ht="13.8" customHeight="1" x14ac:dyDescent="0.3">
      <c r="A19" s="2" t="s">
        <v>90</v>
      </c>
      <c r="B19" s="14">
        <v>-17.5</v>
      </c>
      <c r="C19" s="14" t="s">
        <v>21</v>
      </c>
      <c r="D19" s="14" t="s">
        <v>21</v>
      </c>
      <c r="E19" s="14" t="s">
        <v>21</v>
      </c>
      <c r="F19" s="14" t="s">
        <v>21</v>
      </c>
      <c r="G19" s="14" t="s">
        <v>21</v>
      </c>
      <c r="H19" s="14" t="s">
        <v>21</v>
      </c>
      <c r="I19" s="14" t="s">
        <v>21</v>
      </c>
      <c r="J19" s="14">
        <v>-25.7</v>
      </c>
      <c r="K19" s="14">
        <v>-19.2</v>
      </c>
      <c r="L19" s="14">
        <v>-15.6</v>
      </c>
      <c r="M19" s="14">
        <v>-19.399999999999999</v>
      </c>
      <c r="N19" s="14">
        <v>-22.3</v>
      </c>
      <c r="O19" s="14">
        <v>-15.8</v>
      </c>
      <c r="P19" s="14">
        <v>-16.3</v>
      </c>
      <c r="Q19" s="14">
        <v>-19.7</v>
      </c>
      <c r="R19" s="14">
        <v>-17.100000000000001</v>
      </c>
      <c r="S19" s="14">
        <v>-19.100000000000001</v>
      </c>
      <c r="T19" s="14">
        <v>-20.7</v>
      </c>
      <c r="U19" s="14">
        <v>-19.5</v>
      </c>
      <c r="V19" s="14">
        <v>-19</v>
      </c>
      <c r="W19" s="14">
        <v>-22.1</v>
      </c>
      <c r="X19" s="14">
        <v>-19.600000000000001</v>
      </c>
      <c r="Y19" s="14">
        <v>-16.5</v>
      </c>
      <c r="Z19" s="14">
        <v>-19.3</v>
      </c>
    </row>
    <row r="20" spans="1:26" ht="17.399999999999999" customHeight="1" x14ac:dyDescent="0.3">
      <c r="A20" s="17" t="s">
        <v>83</v>
      </c>
      <c r="B20" s="3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8" customHeight="1" x14ac:dyDescent="0.3">
      <c r="A21" s="2" t="s">
        <v>88</v>
      </c>
      <c r="B21" s="14">
        <v>9.1999999999999993</v>
      </c>
      <c r="C21" s="14">
        <v>8.1999999999999993</v>
      </c>
      <c r="D21" s="14">
        <v>9.1999999999999993</v>
      </c>
      <c r="E21" s="14">
        <v>8.6999999999999993</v>
      </c>
      <c r="F21" s="14">
        <v>8.6999999999999993</v>
      </c>
      <c r="G21" s="14">
        <v>8.8000000000000007</v>
      </c>
      <c r="H21" s="14">
        <v>9.4</v>
      </c>
      <c r="I21" s="14">
        <v>9.5</v>
      </c>
      <c r="J21" s="14">
        <v>9.4</v>
      </c>
      <c r="K21" s="14">
        <v>8.8000000000000007</v>
      </c>
      <c r="L21" s="14">
        <v>7</v>
      </c>
      <c r="M21" s="14">
        <v>9.6999999999999993</v>
      </c>
      <c r="N21" s="14">
        <v>9.1</v>
      </c>
      <c r="O21" s="14">
        <v>9.3000000000000007</v>
      </c>
      <c r="P21" s="14">
        <v>10.7</v>
      </c>
      <c r="Q21" s="14">
        <v>9.9</v>
      </c>
      <c r="R21" s="14">
        <v>9.9</v>
      </c>
      <c r="S21" s="14">
        <v>9.6</v>
      </c>
      <c r="T21" s="14">
        <v>10.4</v>
      </c>
      <c r="U21" s="14">
        <v>10.4</v>
      </c>
      <c r="V21" s="14">
        <v>10.7</v>
      </c>
      <c r="W21" s="14">
        <v>9.6</v>
      </c>
      <c r="X21" s="14">
        <v>10.3</v>
      </c>
      <c r="Y21" s="14">
        <v>10.1</v>
      </c>
      <c r="Z21" s="14">
        <v>10.5</v>
      </c>
    </row>
    <row r="22" spans="1:26" ht="13.8" customHeight="1" x14ac:dyDescent="0.3">
      <c r="A22" s="2" t="s">
        <v>91</v>
      </c>
      <c r="B22" s="14">
        <v>32.9</v>
      </c>
      <c r="C22" s="14">
        <v>33.9</v>
      </c>
      <c r="D22" s="14">
        <v>32.4</v>
      </c>
      <c r="E22" s="14">
        <v>32</v>
      </c>
      <c r="F22" s="14">
        <v>31.4</v>
      </c>
      <c r="G22" s="14">
        <v>30.8</v>
      </c>
      <c r="H22" s="14">
        <v>33.5</v>
      </c>
      <c r="I22" s="14">
        <v>31.4</v>
      </c>
      <c r="J22" s="14">
        <v>31.4</v>
      </c>
      <c r="K22" s="14">
        <v>32.700000000000003</v>
      </c>
      <c r="L22" s="14">
        <v>34.1</v>
      </c>
      <c r="M22" s="14">
        <v>28.1</v>
      </c>
      <c r="N22" s="14">
        <v>32.9</v>
      </c>
      <c r="O22" s="14">
        <v>31.6</v>
      </c>
      <c r="P22" s="14">
        <v>30.7</v>
      </c>
      <c r="Q22" s="14">
        <v>31.6</v>
      </c>
      <c r="R22" s="14">
        <v>30.8</v>
      </c>
      <c r="S22" s="14">
        <v>26.4</v>
      </c>
      <c r="T22" s="14">
        <v>33.1</v>
      </c>
      <c r="U22" s="14">
        <v>32.200000000000003</v>
      </c>
      <c r="V22" s="14">
        <v>32.4</v>
      </c>
      <c r="W22" s="14">
        <v>31.1</v>
      </c>
      <c r="X22" s="14">
        <v>31.9</v>
      </c>
      <c r="Y22" s="14">
        <v>29.4</v>
      </c>
      <c r="Z22" s="14">
        <v>30.2</v>
      </c>
    </row>
    <row r="23" spans="1:26" ht="13.8" customHeight="1" x14ac:dyDescent="0.3">
      <c r="A23" s="2" t="s">
        <v>90</v>
      </c>
      <c r="B23" s="14">
        <v>-19.3</v>
      </c>
      <c r="C23" s="14">
        <v>-20.7</v>
      </c>
      <c r="D23" s="14">
        <v>-13.2</v>
      </c>
      <c r="E23" s="14">
        <v>-21</v>
      </c>
      <c r="F23" s="14">
        <v>-18.3</v>
      </c>
      <c r="G23" s="14">
        <v>-20.2</v>
      </c>
      <c r="H23" s="14">
        <v>-16</v>
      </c>
      <c r="I23" s="14">
        <v>-15</v>
      </c>
      <c r="J23" s="14">
        <v>-9.6</v>
      </c>
      <c r="K23" s="14">
        <v>-19</v>
      </c>
      <c r="L23" s="14">
        <v>-23</v>
      </c>
      <c r="M23" s="14">
        <v>-9.1999999999999993</v>
      </c>
      <c r="N23" s="14">
        <v>-12.6</v>
      </c>
      <c r="O23" s="14">
        <v>-11.5</v>
      </c>
      <c r="P23" s="14">
        <v>-9.4</v>
      </c>
      <c r="Q23" s="14">
        <v>-7.1</v>
      </c>
      <c r="R23" s="14">
        <v>-10.199999999999999</v>
      </c>
      <c r="S23" s="14">
        <v>-10.8</v>
      </c>
      <c r="T23" s="14">
        <v>-9.8000000000000007</v>
      </c>
      <c r="U23" s="14">
        <v>-4.3</v>
      </c>
      <c r="V23" s="14">
        <v>-4.7</v>
      </c>
      <c r="W23" s="14">
        <v>-10</v>
      </c>
      <c r="X23" s="14">
        <v>-11.6</v>
      </c>
      <c r="Y23" s="14">
        <v>-9.1999999999999993</v>
      </c>
      <c r="Z23" s="14">
        <v>-10.199999999999999</v>
      </c>
    </row>
    <row r="24" spans="1:26" ht="17.399999999999999" customHeight="1" x14ac:dyDescent="0.3">
      <c r="A24" s="17" t="s">
        <v>84</v>
      </c>
      <c r="B24" s="3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8" customHeight="1" x14ac:dyDescent="0.3">
      <c r="A25" s="2" t="s">
        <v>88</v>
      </c>
      <c r="B25" s="14">
        <v>4.5</v>
      </c>
      <c r="C25" s="14">
        <v>5.2</v>
      </c>
      <c r="D25" s="14">
        <v>5.4</v>
      </c>
      <c r="E25" s="14">
        <v>6.1</v>
      </c>
      <c r="F25" s="14">
        <v>5.6</v>
      </c>
      <c r="G25" s="14">
        <v>5.0999999999999996</v>
      </c>
      <c r="H25" s="14">
        <v>5.4</v>
      </c>
      <c r="I25" s="14">
        <v>5.5</v>
      </c>
      <c r="J25" s="14">
        <v>5.3</v>
      </c>
      <c r="K25" s="14">
        <v>5.6</v>
      </c>
      <c r="L25" s="14">
        <v>5.9</v>
      </c>
      <c r="M25" s="14">
        <v>5.4</v>
      </c>
      <c r="N25" s="14">
        <v>5.5</v>
      </c>
      <c r="O25" s="14">
        <v>4.9000000000000004</v>
      </c>
      <c r="P25" s="14">
        <v>6</v>
      </c>
      <c r="Q25" s="14">
        <v>4.5</v>
      </c>
      <c r="R25" s="14">
        <v>6</v>
      </c>
      <c r="S25" s="14">
        <v>5.5</v>
      </c>
      <c r="T25" s="14">
        <v>5.0999999999999996</v>
      </c>
      <c r="U25" s="14">
        <v>5.8</v>
      </c>
      <c r="V25" s="14">
        <v>5.0999999999999996</v>
      </c>
      <c r="W25" s="14">
        <v>5.4</v>
      </c>
      <c r="X25" s="14">
        <v>5.0999999999999996</v>
      </c>
      <c r="Y25" s="14">
        <v>5</v>
      </c>
      <c r="Z25" s="14">
        <v>4.3</v>
      </c>
    </row>
    <row r="26" spans="1:26" ht="13.8" customHeight="1" x14ac:dyDescent="0.3">
      <c r="A26" s="2" t="s">
        <v>91</v>
      </c>
      <c r="B26" s="14">
        <v>18.600000000000001</v>
      </c>
      <c r="C26" s="14">
        <v>17.2</v>
      </c>
      <c r="D26" s="14">
        <v>22.4</v>
      </c>
      <c r="E26" s="14">
        <v>20</v>
      </c>
      <c r="F26" s="14">
        <v>24.8</v>
      </c>
      <c r="G26" s="14">
        <v>19.399999999999999</v>
      </c>
      <c r="H26" s="14">
        <v>19.2</v>
      </c>
      <c r="I26" s="14">
        <v>20.5</v>
      </c>
      <c r="J26" s="14">
        <v>25.7</v>
      </c>
      <c r="K26" s="14">
        <v>21.1</v>
      </c>
      <c r="L26" s="14">
        <v>21.2</v>
      </c>
      <c r="M26" s="14">
        <v>20</v>
      </c>
      <c r="N26" s="14">
        <v>21.3</v>
      </c>
      <c r="O26" s="14">
        <v>20.2</v>
      </c>
      <c r="P26" s="14">
        <v>19.7</v>
      </c>
      <c r="Q26" s="14">
        <v>20.7</v>
      </c>
      <c r="R26" s="14">
        <v>21.3</v>
      </c>
      <c r="S26" s="14">
        <v>22.5</v>
      </c>
      <c r="T26" s="14">
        <v>23.5</v>
      </c>
      <c r="U26" s="14">
        <v>21.1</v>
      </c>
      <c r="V26" s="14">
        <v>21.4</v>
      </c>
      <c r="W26" s="14">
        <v>20.9</v>
      </c>
      <c r="X26" s="14">
        <v>17.899999999999999</v>
      </c>
      <c r="Y26" s="14">
        <v>20.6</v>
      </c>
      <c r="Z26" s="14">
        <v>17.399999999999999</v>
      </c>
    </row>
    <row r="27" spans="1:26" ht="13.8" customHeight="1" x14ac:dyDescent="0.3">
      <c r="A27" s="2" t="s">
        <v>90</v>
      </c>
      <c r="B27" s="14">
        <v>-11.8</v>
      </c>
      <c r="C27" s="14">
        <v>-13.5</v>
      </c>
      <c r="D27" s="14">
        <v>-10.8</v>
      </c>
      <c r="E27" s="14">
        <v>-11.3</v>
      </c>
      <c r="F27" s="14">
        <v>-15.1</v>
      </c>
      <c r="G27" s="14">
        <v>-10.199999999999999</v>
      </c>
      <c r="H27" s="14">
        <v>-13.6</v>
      </c>
      <c r="I27" s="14">
        <v>-10</v>
      </c>
      <c r="J27" s="14">
        <v>-14.4</v>
      </c>
      <c r="K27" s="14">
        <v>-9.6999999999999993</v>
      </c>
      <c r="L27" s="14">
        <v>-10.8</v>
      </c>
      <c r="M27" s="14">
        <v>-12.5</v>
      </c>
      <c r="N27" s="14">
        <v>-7.9</v>
      </c>
      <c r="O27" s="14">
        <v>-12.8</v>
      </c>
      <c r="P27" s="14">
        <v>-9.6999999999999993</v>
      </c>
      <c r="Q27" s="14">
        <v>-10.1</v>
      </c>
      <c r="R27" s="14">
        <v>-10.3</v>
      </c>
      <c r="S27" s="14">
        <v>-8.5</v>
      </c>
      <c r="T27" s="14">
        <v>-9</v>
      </c>
      <c r="U27" s="14">
        <v>-12</v>
      </c>
      <c r="V27" s="14">
        <v>-10</v>
      </c>
      <c r="W27" s="14">
        <v>-9.8000000000000007</v>
      </c>
      <c r="X27" s="14">
        <v>-15.2</v>
      </c>
      <c r="Y27" s="14">
        <v>-14.8</v>
      </c>
      <c r="Z27" s="14">
        <v>-14</v>
      </c>
    </row>
    <row r="28" spans="1:26" ht="17.399999999999999" customHeight="1" x14ac:dyDescent="0.3">
      <c r="A28" s="17" t="s">
        <v>85</v>
      </c>
      <c r="B28" s="3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8" customHeight="1" x14ac:dyDescent="0.3">
      <c r="A29" s="2" t="s">
        <v>88</v>
      </c>
      <c r="B29" s="14">
        <v>7.7</v>
      </c>
      <c r="C29" s="14">
        <v>6.1</v>
      </c>
      <c r="D29" s="14">
        <v>6.9</v>
      </c>
      <c r="E29" s="14">
        <v>7.6</v>
      </c>
      <c r="F29" s="14">
        <v>7.1</v>
      </c>
      <c r="G29" s="14">
        <v>7.4</v>
      </c>
      <c r="H29" s="14">
        <v>7.7</v>
      </c>
      <c r="I29" s="14">
        <v>7.2</v>
      </c>
      <c r="J29" s="14">
        <v>7.5</v>
      </c>
      <c r="K29" s="14">
        <v>6.7</v>
      </c>
      <c r="L29" s="14">
        <v>4.8</v>
      </c>
      <c r="M29" s="14">
        <v>7.4</v>
      </c>
      <c r="N29" s="14">
        <v>6.6</v>
      </c>
      <c r="O29" s="14">
        <v>6.7</v>
      </c>
      <c r="P29" s="14">
        <v>8.3000000000000007</v>
      </c>
      <c r="Q29" s="14">
        <v>7.6</v>
      </c>
      <c r="R29" s="14">
        <v>7.3</v>
      </c>
      <c r="S29" s="14">
        <v>6.9</v>
      </c>
      <c r="T29" s="14">
        <v>7.8</v>
      </c>
      <c r="U29" s="14">
        <v>7.4</v>
      </c>
      <c r="V29" s="14">
        <v>8.9</v>
      </c>
      <c r="W29" s="14">
        <v>7.3</v>
      </c>
      <c r="X29" s="14">
        <v>8</v>
      </c>
      <c r="Y29" s="14">
        <v>7</v>
      </c>
      <c r="Z29" s="14">
        <v>7.8</v>
      </c>
    </row>
    <row r="30" spans="1:26" ht="13.8" customHeight="1" x14ac:dyDescent="0.3">
      <c r="A30" s="2" t="s">
        <v>91</v>
      </c>
      <c r="B30" s="14">
        <v>26.5</v>
      </c>
      <c r="C30" s="14">
        <v>28.9</v>
      </c>
      <c r="D30" s="14">
        <v>28.2</v>
      </c>
      <c r="E30" s="14">
        <v>30.3</v>
      </c>
      <c r="F30" s="14">
        <v>31.5</v>
      </c>
      <c r="G30" s="14">
        <v>31.4</v>
      </c>
      <c r="H30" s="14">
        <v>30.5</v>
      </c>
      <c r="I30" s="14">
        <v>31.3</v>
      </c>
      <c r="J30" s="14">
        <v>31.6</v>
      </c>
      <c r="K30" s="14">
        <v>33</v>
      </c>
      <c r="L30" s="14">
        <v>26.2</v>
      </c>
      <c r="M30" s="14">
        <v>28</v>
      </c>
      <c r="N30" s="14">
        <v>29.8</v>
      </c>
      <c r="O30" s="14">
        <v>29</v>
      </c>
      <c r="P30" s="14">
        <v>33.4</v>
      </c>
      <c r="Q30" s="14">
        <v>27</v>
      </c>
      <c r="R30" s="14">
        <v>29.1</v>
      </c>
      <c r="S30" s="14">
        <v>27.3</v>
      </c>
      <c r="T30" s="14">
        <v>34.6</v>
      </c>
      <c r="U30" s="14">
        <v>31.2</v>
      </c>
      <c r="V30" s="14">
        <v>30.3</v>
      </c>
      <c r="W30" s="14">
        <v>29.8</v>
      </c>
      <c r="X30" s="14">
        <v>28.6</v>
      </c>
      <c r="Y30" s="14">
        <v>30.7</v>
      </c>
      <c r="Z30" s="14">
        <v>27.7</v>
      </c>
    </row>
    <row r="31" spans="1:26" ht="13.8" customHeight="1" x14ac:dyDescent="0.3">
      <c r="A31" s="2" t="s">
        <v>90</v>
      </c>
      <c r="B31" s="14">
        <v>-15.8</v>
      </c>
      <c r="C31" s="14">
        <v>-12.6</v>
      </c>
      <c r="D31" s="14">
        <v>-18.5</v>
      </c>
      <c r="E31" s="14">
        <v>-14.4</v>
      </c>
      <c r="F31" s="14">
        <v>-16.2</v>
      </c>
      <c r="G31" s="14">
        <v>-11.9</v>
      </c>
      <c r="H31" s="14">
        <v>-15.2</v>
      </c>
      <c r="I31" s="14">
        <v>-17</v>
      </c>
      <c r="J31" s="14">
        <v>-13.1</v>
      </c>
      <c r="K31" s="14">
        <v>-14.2</v>
      </c>
      <c r="L31" s="14">
        <v>-17.100000000000001</v>
      </c>
      <c r="M31" s="14">
        <v>-18.100000000000001</v>
      </c>
      <c r="N31" s="14">
        <v>-17.100000000000001</v>
      </c>
      <c r="O31" s="14">
        <v>-17.2</v>
      </c>
      <c r="P31" s="14">
        <v>-14.6</v>
      </c>
      <c r="Q31" s="14">
        <v>-12.8</v>
      </c>
      <c r="R31" s="14">
        <v>-16.399999999999999</v>
      </c>
      <c r="S31" s="14">
        <v>-12.6</v>
      </c>
      <c r="T31" s="14">
        <v>-15.9</v>
      </c>
      <c r="U31" s="14">
        <v>-12.9</v>
      </c>
      <c r="V31" s="14">
        <v>-7.3</v>
      </c>
      <c r="W31" s="14">
        <v>-15.6</v>
      </c>
      <c r="X31" s="14">
        <v>-14.5</v>
      </c>
      <c r="Y31" s="14">
        <v>-13.6</v>
      </c>
      <c r="Z31" s="14">
        <v>-21.5</v>
      </c>
    </row>
    <row r="32" spans="1:26" ht="17.399999999999999" customHeight="1" x14ac:dyDescent="0.3">
      <c r="A32" s="17" t="s">
        <v>86</v>
      </c>
      <c r="B32" s="3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8" customHeight="1" x14ac:dyDescent="0.3">
      <c r="A33" s="2" t="s">
        <v>88</v>
      </c>
      <c r="B33" s="14">
        <v>8.5</v>
      </c>
      <c r="C33" s="14">
        <v>7.6</v>
      </c>
      <c r="D33" s="14">
        <v>8.1</v>
      </c>
      <c r="E33" s="14">
        <v>7.7</v>
      </c>
      <c r="F33" s="14">
        <v>7.6</v>
      </c>
      <c r="G33" s="14">
        <v>7.9</v>
      </c>
      <c r="H33" s="14">
        <v>8.4</v>
      </c>
      <c r="I33" s="14">
        <v>8.1</v>
      </c>
      <c r="J33" s="14">
        <v>8.5</v>
      </c>
      <c r="K33" s="14">
        <v>7.7</v>
      </c>
      <c r="L33" s="14">
        <v>6</v>
      </c>
      <c r="M33" s="14">
        <v>8.5</v>
      </c>
      <c r="N33" s="14">
        <v>7.2</v>
      </c>
      <c r="O33" s="14">
        <v>7.8</v>
      </c>
      <c r="P33" s="14">
        <v>8.8000000000000007</v>
      </c>
      <c r="Q33" s="14">
        <v>8.6999999999999993</v>
      </c>
      <c r="R33" s="14">
        <v>8.1999999999999993</v>
      </c>
      <c r="S33" s="14">
        <v>8</v>
      </c>
      <c r="T33" s="14">
        <v>8.8000000000000007</v>
      </c>
      <c r="U33" s="14">
        <v>8.6</v>
      </c>
      <c r="V33" s="14">
        <v>9.6999999999999993</v>
      </c>
      <c r="W33" s="14">
        <v>8.1</v>
      </c>
      <c r="X33" s="14">
        <v>8.8000000000000007</v>
      </c>
      <c r="Y33" s="14">
        <v>8</v>
      </c>
      <c r="Z33" s="14">
        <v>8.9</v>
      </c>
    </row>
    <row r="34" spans="1:26" ht="13.8" customHeight="1" x14ac:dyDescent="0.3">
      <c r="A34" s="2" t="s">
        <v>91</v>
      </c>
      <c r="B34" s="14">
        <v>27.3</v>
      </c>
      <c r="C34" s="14">
        <v>31.8</v>
      </c>
      <c r="D34" s="14">
        <v>31</v>
      </c>
      <c r="E34" s="14">
        <v>30.8</v>
      </c>
      <c r="F34" s="14">
        <v>30.6</v>
      </c>
      <c r="G34" s="14">
        <v>32.1</v>
      </c>
      <c r="H34" s="14">
        <v>32.9</v>
      </c>
      <c r="I34" s="14">
        <v>31.5</v>
      </c>
      <c r="J34" s="14">
        <v>31.3</v>
      </c>
      <c r="K34" s="14">
        <v>30.6</v>
      </c>
      <c r="L34" s="14">
        <v>32.5</v>
      </c>
      <c r="M34" s="14">
        <v>29</v>
      </c>
      <c r="N34" s="14">
        <v>26.9</v>
      </c>
      <c r="O34" s="14">
        <v>29.3</v>
      </c>
      <c r="P34" s="14">
        <v>31.9</v>
      </c>
      <c r="Q34" s="14">
        <v>30.3</v>
      </c>
      <c r="R34" s="14">
        <v>29.5</v>
      </c>
      <c r="S34" s="14">
        <v>28.9</v>
      </c>
      <c r="T34" s="14">
        <v>33.6</v>
      </c>
      <c r="U34" s="14">
        <v>32.1</v>
      </c>
      <c r="V34" s="14">
        <v>31</v>
      </c>
      <c r="W34" s="14">
        <v>33.1</v>
      </c>
      <c r="X34" s="14">
        <v>34.799999999999997</v>
      </c>
      <c r="Y34" s="14">
        <v>30.2</v>
      </c>
      <c r="Z34" s="14">
        <v>30.3</v>
      </c>
    </row>
    <row r="35" spans="1:26" ht="13.8" customHeight="1" thickBot="1" x14ac:dyDescent="0.35">
      <c r="A35" s="2" t="s">
        <v>90</v>
      </c>
      <c r="B35" s="14">
        <v>-13</v>
      </c>
      <c r="C35" s="14">
        <v>-19.7</v>
      </c>
      <c r="D35" s="14">
        <v>-16.600000000000001</v>
      </c>
      <c r="E35" s="14">
        <v>-19.3</v>
      </c>
      <c r="F35" s="14">
        <v>-13.6</v>
      </c>
      <c r="G35" s="14">
        <v>-14.6</v>
      </c>
      <c r="H35" s="14">
        <v>-13.5</v>
      </c>
      <c r="I35" s="14">
        <v>-14.9</v>
      </c>
      <c r="J35" s="14">
        <v>-7.4</v>
      </c>
      <c r="K35" s="14">
        <v>-12.6</v>
      </c>
      <c r="L35" s="14">
        <v>-21</v>
      </c>
      <c r="M35" s="14">
        <v>-18.3</v>
      </c>
      <c r="N35" s="14">
        <v>-16.5</v>
      </c>
      <c r="O35" s="14">
        <v>-16.2</v>
      </c>
      <c r="P35" s="14">
        <v>-10.7</v>
      </c>
      <c r="Q35" s="14">
        <v>-7.1</v>
      </c>
      <c r="R35" s="14">
        <v>-16</v>
      </c>
      <c r="S35" s="14">
        <v>-13.7</v>
      </c>
      <c r="T35" s="14">
        <v>-13.8</v>
      </c>
      <c r="U35" s="14">
        <v>-11.6</v>
      </c>
      <c r="V35" s="14">
        <v>-4.5</v>
      </c>
      <c r="W35" s="14">
        <v>-13.2</v>
      </c>
      <c r="X35" s="14">
        <v>-11.8</v>
      </c>
      <c r="Y35" s="14">
        <v>-14.1</v>
      </c>
      <c r="Z35" s="14">
        <v>-14.4</v>
      </c>
    </row>
    <row r="36" spans="1:26" ht="13.8" customHeight="1" x14ac:dyDescent="0.3">
      <c r="A36" s="61" t="s">
        <v>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8" customHeight="1" x14ac:dyDescent="0.3">
      <c r="A37" s="27" t="s">
        <v>87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N37" s="60"/>
    </row>
  </sheetData>
  <phoneticPr fontId="7" type="noConversion"/>
  <pageMargins left="0.7" right="0.7" top="0.75" bottom="0.75" header="0.3" footer="0.3"/>
  <ignoredErrors>
    <ignoredError sqref="B3:T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74E1-E3C0-43DB-8F42-CA19C7FC0ECF}">
  <dimension ref="A1:Z40"/>
  <sheetViews>
    <sheetView workbookViewId="0">
      <selection activeCell="D44" sqref="D44"/>
    </sheetView>
  </sheetViews>
  <sheetFormatPr defaultColWidth="9.109375" defaultRowHeight="12" x14ac:dyDescent="0.25"/>
  <cols>
    <col min="1" max="1" width="9.21875" style="2" customWidth="1"/>
    <col min="2" max="26" width="7.6640625" style="2" customWidth="1"/>
    <col min="27" max="16384" width="9.109375" style="2"/>
  </cols>
  <sheetData>
    <row r="1" spans="1:26" x14ac:dyDescent="0.25">
      <c r="A1" s="2" t="s">
        <v>25</v>
      </c>
    </row>
    <row r="4" spans="1:26" x14ac:dyDescent="0.25">
      <c r="A4" s="2" t="s">
        <v>45</v>
      </c>
    </row>
    <row r="5" spans="1:26" x14ac:dyDescent="0.25">
      <c r="B5" s="18" t="str">
        <f>Motorfordon!B3</f>
        <v>2000</v>
      </c>
      <c r="C5" s="18" t="str">
        <f>Motorfordon!C3</f>
        <v>2001</v>
      </c>
      <c r="D5" s="18" t="str">
        <f>Motorfordon!D3</f>
        <v>2002</v>
      </c>
      <c r="E5" s="18" t="str">
        <f>Motorfordon!E3</f>
        <v>2003</v>
      </c>
      <c r="F5" s="18" t="str">
        <f>Motorfordon!F3</f>
        <v>2004</v>
      </c>
      <c r="G5" s="18" t="str">
        <f>Motorfordon!G3</f>
        <v>2005</v>
      </c>
      <c r="H5" s="18" t="str">
        <f>Motorfordon!H3</f>
        <v>2006</v>
      </c>
      <c r="I5" s="18" t="str">
        <f>Motorfordon!I3</f>
        <v>2007</v>
      </c>
      <c r="J5" s="18" t="str">
        <f>Motorfordon!J3</f>
        <v>2008</v>
      </c>
      <c r="K5" s="18" t="str">
        <f>Motorfordon!K3</f>
        <v>2009</v>
      </c>
      <c r="L5" s="18" t="str">
        <f>Motorfordon!L3</f>
        <v>2010</v>
      </c>
      <c r="M5" s="18" t="str">
        <f>Motorfordon!M3</f>
        <v>2011</v>
      </c>
      <c r="N5" s="18" t="str">
        <f>Motorfordon!N3</f>
        <v>2012</v>
      </c>
      <c r="O5" s="18" t="str">
        <f>Motorfordon!O3</f>
        <v>2013</v>
      </c>
      <c r="P5" s="18" t="str">
        <f>Motorfordon!P3</f>
        <v>2014</v>
      </c>
      <c r="Q5" s="18" t="str">
        <f>Motorfordon!Q3</f>
        <v>2015</v>
      </c>
      <c r="R5" s="18" t="str">
        <f>Motorfordon!R3</f>
        <v>2016</v>
      </c>
      <c r="S5" s="18" t="str">
        <f>Motorfordon!S3</f>
        <v>2017</v>
      </c>
      <c r="T5" s="18" t="str">
        <f>Motorfordon!T3</f>
        <v>2018</v>
      </c>
      <c r="U5" s="18">
        <f>Motorfordon!U3</f>
        <v>2019</v>
      </c>
      <c r="V5" s="18">
        <f>Motorfordon!V3</f>
        <v>2020</v>
      </c>
      <c r="W5" s="18">
        <f>Motorfordon!W3</f>
        <v>2021</v>
      </c>
      <c r="X5" s="18">
        <f>Motorfordon!X3</f>
        <v>2022</v>
      </c>
      <c r="Y5" s="18">
        <f>Motorfordon!Y3</f>
        <v>2023</v>
      </c>
      <c r="Z5" s="18">
        <f>Motorfordon!Z3</f>
        <v>2024</v>
      </c>
    </row>
    <row r="6" spans="1:26" x14ac:dyDescent="0.25">
      <c r="A6" s="2" t="s">
        <v>2</v>
      </c>
      <c r="B6" s="13">
        <f>Motorfordon!B9</f>
        <v>54306</v>
      </c>
      <c r="C6" s="13">
        <f>Motorfordon!C9</f>
        <v>55461</v>
      </c>
      <c r="D6" s="13">
        <f>Motorfordon!D9</f>
        <v>56092</v>
      </c>
      <c r="E6" s="13">
        <f>Motorfordon!E9</f>
        <v>57767</v>
      </c>
      <c r="F6" s="13">
        <f>Motorfordon!F9</f>
        <v>58764</v>
      </c>
      <c r="G6" s="13">
        <f>Motorfordon!G9</f>
        <v>59547</v>
      </c>
      <c r="H6" s="13">
        <f>Motorfordon!H9</f>
        <v>60557</v>
      </c>
      <c r="I6" s="13">
        <f>Motorfordon!I9</f>
        <v>62135</v>
      </c>
      <c r="J6" s="13">
        <f>Motorfordon!J9</f>
        <v>64683</v>
      </c>
      <c r="K6" s="13">
        <f>Motorfordon!K9</f>
        <v>66581</v>
      </c>
      <c r="L6" s="13">
        <f>Motorfordon!L9</f>
        <v>69035</v>
      </c>
      <c r="M6" s="13">
        <f>Motorfordon!M9</f>
        <v>71541</v>
      </c>
      <c r="N6" s="13">
        <f>Motorfordon!N9</f>
        <v>73399</v>
      </c>
      <c r="O6" s="13">
        <f>Motorfordon!O9</f>
        <v>75444</v>
      </c>
      <c r="P6" s="13">
        <f>Motorfordon!P9</f>
        <v>77160</v>
      </c>
      <c r="Q6" s="13">
        <f>Motorfordon!Q9</f>
        <v>78484</v>
      </c>
      <c r="R6" s="13">
        <f>Motorfordon!R9</f>
        <v>80184</v>
      </c>
      <c r="S6" s="13">
        <f>Motorfordon!S9</f>
        <v>81272</v>
      </c>
      <c r="T6" s="13">
        <f>Motorfordon!T9</f>
        <v>82084</v>
      </c>
      <c r="U6" s="13">
        <f>Motorfordon!U9</f>
        <v>83010</v>
      </c>
      <c r="V6" s="13">
        <f>Motorfordon!V9</f>
        <v>84383</v>
      </c>
      <c r="W6" s="13">
        <f>Motorfordon!W9</f>
        <v>84773</v>
      </c>
      <c r="X6" s="13">
        <f>Motorfordon!X9</f>
        <v>85279</v>
      </c>
      <c r="Y6" s="13">
        <f>Motorfordon!Y9</f>
        <v>86010</v>
      </c>
      <c r="Z6" s="13">
        <f>Motorfordon!Z9</f>
        <v>86881</v>
      </c>
    </row>
    <row r="7" spans="1:26" x14ac:dyDescent="0.25">
      <c r="A7" s="2" t="s">
        <v>3</v>
      </c>
      <c r="B7" s="13">
        <f>Motorfordon!B17</f>
        <v>32175</v>
      </c>
      <c r="C7" s="13">
        <f>Motorfordon!C17</f>
        <v>33760</v>
      </c>
      <c r="D7" s="13">
        <f>Motorfordon!D17</f>
        <v>34774</v>
      </c>
      <c r="E7" s="13">
        <f>Motorfordon!E17</f>
        <v>35671</v>
      </c>
      <c r="F7" s="13">
        <f>Motorfordon!F17</f>
        <v>36317</v>
      </c>
      <c r="G7" s="13">
        <f>Motorfordon!G17</f>
        <v>37630</v>
      </c>
      <c r="H7" s="13">
        <f>Motorfordon!H17</f>
        <v>39863</v>
      </c>
      <c r="I7" s="13">
        <f>Motorfordon!I17</f>
        <v>42114</v>
      </c>
      <c r="J7" s="13">
        <f>Motorfordon!J17</f>
        <v>42096</v>
      </c>
      <c r="K7" s="13">
        <f>Motorfordon!K17</f>
        <v>41145</v>
      </c>
      <c r="L7" s="13">
        <f>Motorfordon!L17</f>
        <v>41264</v>
      </c>
      <c r="M7" s="13">
        <f>Motorfordon!M17</f>
        <v>41710</v>
      </c>
      <c r="N7" s="13">
        <f>Motorfordon!N17</f>
        <v>42485</v>
      </c>
      <c r="O7" s="13">
        <f>Motorfordon!O17</f>
        <v>43510</v>
      </c>
      <c r="P7" s="13">
        <f>Motorfordon!P17</f>
        <v>44516</v>
      </c>
      <c r="Q7" s="13">
        <f>Motorfordon!Q17</f>
        <v>45641</v>
      </c>
      <c r="R7" s="13">
        <f>Motorfordon!R17</f>
        <v>47213</v>
      </c>
      <c r="S7" s="13">
        <f>Motorfordon!S17</f>
        <v>48528</v>
      </c>
      <c r="T7" s="13">
        <f>Motorfordon!T17</f>
        <v>49813</v>
      </c>
      <c r="U7" s="13">
        <f>Motorfordon!U17</f>
        <v>51123</v>
      </c>
      <c r="V7" s="13">
        <f>Motorfordon!V17</f>
        <v>51655</v>
      </c>
      <c r="W7" s="13">
        <f>Motorfordon!W17</f>
        <v>52638</v>
      </c>
      <c r="X7" s="13">
        <f>Motorfordon!X17</f>
        <v>52630</v>
      </c>
      <c r="Y7" s="13">
        <f>Motorfordon!Y17</f>
        <v>52380</v>
      </c>
      <c r="Z7" s="13">
        <f>Motorfordon!Z17</f>
        <v>52241</v>
      </c>
    </row>
    <row r="8" spans="1:26" x14ac:dyDescent="0.25">
      <c r="A8" s="2" t="s">
        <v>4</v>
      </c>
      <c r="B8" s="13">
        <f>Motorfordon!B21</f>
        <v>4715</v>
      </c>
      <c r="C8" s="13">
        <f>Motorfordon!C21</f>
        <v>4833</v>
      </c>
      <c r="D8" s="13">
        <f>Motorfordon!D21</f>
        <v>5642</v>
      </c>
      <c r="E8" s="13">
        <f>Motorfordon!E21</f>
        <v>5399</v>
      </c>
      <c r="F8" s="13">
        <f>Motorfordon!F21</f>
        <v>5645</v>
      </c>
      <c r="G8" s="13">
        <f>Motorfordon!G21</f>
        <v>5968</v>
      </c>
      <c r="H8" s="13">
        <f>Motorfordon!H21</f>
        <v>5874</v>
      </c>
      <c r="I8" s="13">
        <f>Motorfordon!I21</f>
        <v>6265</v>
      </c>
      <c r="J8" s="13">
        <f>Motorfordon!J21</f>
        <v>5656</v>
      </c>
      <c r="K8" s="13">
        <f>Motorfordon!K21</f>
        <v>6802</v>
      </c>
      <c r="L8" s="13">
        <f>Motorfordon!L21</f>
        <v>6285</v>
      </c>
      <c r="M8" s="13">
        <f>Motorfordon!M21</f>
        <v>6940</v>
      </c>
      <c r="N8" s="13">
        <f>Motorfordon!N21</f>
        <v>6897</v>
      </c>
      <c r="O8" s="13">
        <f>Motorfordon!O21</f>
        <v>6997</v>
      </c>
      <c r="P8" s="13">
        <f>Motorfordon!P21</f>
        <v>7171</v>
      </c>
      <c r="Q8" s="13">
        <f>Motorfordon!Q21</f>
        <v>7494</v>
      </c>
      <c r="R8" s="13">
        <f>Motorfordon!R21</f>
        <v>8148</v>
      </c>
      <c r="S8" s="13">
        <f>Motorfordon!S21</f>
        <v>8608</v>
      </c>
      <c r="T8" s="13">
        <f>Motorfordon!T21</f>
        <v>9375</v>
      </c>
      <c r="U8" s="13">
        <f>Motorfordon!U21</f>
        <v>10011</v>
      </c>
      <c r="V8" s="13">
        <f>Motorfordon!V21</f>
        <v>10750</v>
      </c>
      <c r="W8" s="13">
        <f>Motorfordon!W21</f>
        <v>11393</v>
      </c>
      <c r="X8" s="13">
        <f>Motorfordon!X21</f>
        <v>11883</v>
      </c>
      <c r="Y8" s="13">
        <f>Motorfordon!Y21</f>
        <v>12264</v>
      </c>
      <c r="Z8" s="13">
        <f>Motorfordon!Z21</f>
        <v>12730</v>
      </c>
    </row>
    <row r="11" spans="1:26" x14ac:dyDescent="0.25">
      <c r="A11" s="2" t="s">
        <v>66</v>
      </c>
    </row>
    <row r="12" spans="1:26" x14ac:dyDescent="0.25">
      <c r="B12" s="2" t="s">
        <v>64</v>
      </c>
      <c r="C12" s="2" t="s">
        <v>63</v>
      </c>
      <c r="D12" s="2" t="s">
        <v>65</v>
      </c>
    </row>
    <row r="13" spans="1:26" x14ac:dyDescent="0.25">
      <c r="A13" s="2" t="s">
        <v>2</v>
      </c>
      <c r="B13" s="2">
        <v>720</v>
      </c>
      <c r="C13" s="2">
        <v>400</v>
      </c>
      <c r="D13" s="2">
        <v>1120</v>
      </c>
    </row>
    <row r="14" spans="1:26" x14ac:dyDescent="0.25">
      <c r="A14" s="2" t="s">
        <v>34</v>
      </c>
      <c r="B14" s="2">
        <v>850</v>
      </c>
      <c r="C14" s="2">
        <v>279</v>
      </c>
      <c r="D14" s="2">
        <v>1129</v>
      </c>
    </row>
    <row r="15" spans="1:26" x14ac:dyDescent="0.25">
      <c r="A15" s="2" t="s">
        <v>4</v>
      </c>
      <c r="B15" s="2">
        <v>805</v>
      </c>
      <c r="C15" s="2">
        <v>686</v>
      </c>
      <c r="D15" s="2">
        <v>1491</v>
      </c>
    </row>
    <row r="16" spans="1:26" x14ac:dyDescent="0.25">
      <c r="A16" s="2" t="s">
        <v>38</v>
      </c>
      <c r="B16" s="2">
        <v>468</v>
      </c>
      <c r="C16" s="2">
        <v>914</v>
      </c>
      <c r="D16" s="2">
        <v>1382</v>
      </c>
    </row>
    <row r="17" spans="1:26" x14ac:dyDescent="0.25">
      <c r="A17" s="2" t="s">
        <v>35</v>
      </c>
      <c r="B17" s="2">
        <v>1209</v>
      </c>
      <c r="C17" s="2">
        <v>518</v>
      </c>
      <c r="D17" s="2">
        <v>1727</v>
      </c>
    </row>
    <row r="18" spans="1:26" x14ac:dyDescent="0.25">
      <c r="A18" s="2" t="s">
        <v>36</v>
      </c>
      <c r="B18" s="2">
        <v>711</v>
      </c>
      <c r="C18" s="2">
        <v>474</v>
      </c>
      <c r="D18" s="2">
        <v>1185</v>
      </c>
    </row>
    <row r="19" spans="1:26" x14ac:dyDescent="0.25">
      <c r="A19" s="2" t="s">
        <v>37</v>
      </c>
      <c r="B19" s="2">
        <v>869</v>
      </c>
      <c r="C19" s="2">
        <v>378</v>
      </c>
      <c r="D19" s="2">
        <v>1247</v>
      </c>
    </row>
    <row r="22" spans="1:26" x14ac:dyDescent="0.25">
      <c r="A22" s="2" t="s">
        <v>71</v>
      </c>
    </row>
    <row r="23" spans="1:26" x14ac:dyDescent="0.25">
      <c r="B23" s="18" t="str">
        <f>Bokutgivning!B3</f>
        <v>2000</v>
      </c>
      <c r="C23" s="18" t="str">
        <f>Bokutgivning!C3</f>
        <v>2001</v>
      </c>
      <c r="D23" s="18" t="str">
        <f>Bokutgivning!D3</f>
        <v>2002</v>
      </c>
      <c r="E23" s="18" t="str">
        <f>Bokutgivning!E3</f>
        <v>2003</v>
      </c>
      <c r="F23" s="18" t="str">
        <f>Bokutgivning!F3</f>
        <v>2004</v>
      </c>
      <c r="G23" s="18" t="str">
        <f>Bokutgivning!G3</f>
        <v>2005</v>
      </c>
      <c r="H23" s="18" t="str">
        <f>Bokutgivning!H3</f>
        <v>2006</v>
      </c>
      <c r="I23" s="18" t="str">
        <f>Bokutgivning!I3</f>
        <v>2007</v>
      </c>
      <c r="J23" s="18" t="str">
        <f>Bokutgivning!J3</f>
        <v>2008</v>
      </c>
      <c r="K23" s="18" t="str">
        <f>Bokutgivning!K3</f>
        <v>2009</v>
      </c>
      <c r="L23" s="18" t="str">
        <f>Bokutgivning!L3</f>
        <v>2010</v>
      </c>
      <c r="M23" s="18" t="str">
        <f>Bokutgivning!M3</f>
        <v>2011</v>
      </c>
      <c r="N23" s="18" t="str">
        <f>Bokutgivning!N3</f>
        <v>2012</v>
      </c>
      <c r="O23" s="18" t="str">
        <f>Bokutgivning!O3</f>
        <v>2013</v>
      </c>
      <c r="P23" s="18" t="str">
        <f>Bokutgivning!P3</f>
        <v>2014</v>
      </c>
      <c r="Q23" s="18" t="str">
        <f>Bokutgivning!Q3</f>
        <v>2015</v>
      </c>
      <c r="R23" s="18" t="str">
        <f>Bokutgivning!R3</f>
        <v>2016</v>
      </c>
      <c r="S23" s="18" t="str">
        <f>Bokutgivning!S3</f>
        <v>2017</v>
      </c>
      <c r="T23" s="18" t="str">
        <f>Bokutgivning!T3</f>
        <v>2018</v>
      </c>
      <c r="U23" s="18">
        <f>Bokutgivning!U3</f>
        <v>2019</v>
      </c>
      <c r="V23" s="18">
        <f>Bokutgivning!V3</f>
        <v>2020</v>
      </c>
      <c r="W23" s="18">
        <f>Bokutgivning!W3</f>
        <v>2021</v>
      </c>
      <c r="X23" s="18">
        <f>Bokutgivning!X3</f>
        <v>2022</v>
      </c>
      <c r="Y23" s="18">
        <f>Bokutgivning!Y3</f>
        <v>2023</v>
      </c>
      <c r="Z23" s="18">
        <f>Bokutgivning!Z3</f>
        <v>2024</v>
      </c>
    </row>
    <row r="24" spans="1:26" x14ac:dyDescent="0.25">
      <c r="A24" s="2" t="s">
        <v>2</v>
      </c>
      <c r="B24" s="14">
        <f>Bokutgivning!B5</f>
        <v>2.6</v>
      </c>
      <c r="C24" s="14">
        <f>Bokutgivning!C5</f>
        <v>3.13</v>
      </c>
      <c r="D24" s="14">
        <f>Bokutgivning!D5</f>
        <v>3.02</v>
      </c>
      <c r="E24" s="14">
        <f>Bokutgivning!E5</f>
        <v>2.78</v>
      </c>
      <c r="F24" s="14">
        <f>Bokutgivning!F5</f>
        <v>2.65</v>
      </c>
      <c r="G24" s="14">
        <f>Bokutgivning!G5</f>
        <v>2.21</v>
      </c>
      <c r="H24" s="14">
        <f>Bokutgivning!H5</f>
        <v>2.91</v>
      </c>
      <c r="I24" s="14">
        <f>Bokutgivning!I5</f>
        <v>2.5099999999999998</v>
      </c>
      <c r="J24" s="14">
        <f>Bokutgivning!J5</f>
        <v>2.12</v>
      </c>
      <c r="K24" s="14">
        <f>Bokutgivning!K5</f>
        <v>2.17</v>
      </c>
      <c r="L24" s="14">
        <f>Bokutgivning!L5</f>
        <v>1.94</v>
      </c>
      <c r="M24" s="14">
        <f>Bokutgivning!M5</f>
        <v>2.2000000000000002</v>
      </c>
      <c r="N24" s="14">
        <f>Bokutgivning!N5</f>
        <v>2.11</v>
      </c>
      <c r="O24" s="14">
        <f>Bokutgivning!O5</f>
        <v>1.78</v>
      </c>
      <c r="P24" s="14">
        <f>Bokutgivning!P5</f>
        <v>1.56</v>
      </c>
      <c r="Q24" s="14">
        <f>Bokutgivning!Q5</f>
        <v>1.83</v>
      </c>
      <c r="R24" s="14">
        <f>Bokutgivning!R5</f>
        <v>1.41</v>
      </c>
      <c r="S24" s="14">
        <f>Bokutgivning!S5</f>
        <v>1.26</v>
      </c>
      <c r="T24" s="14">
        <f>Bokutgivning!T5</f>
        <v>1.35</v>
      </c>
      <c r="U24" s="14">
        <f>Bokutgivning!U5</f>
        <v>1.41</v>
      </c>
      <c r="V24" s="14">
        <f>Bokutgivning!V5</f>
        <v>1.57</v>
      </c>
      <c r="W24" s="14">
        <f>Bokutgivning!W5</f>
        <v>1.95</v>
      </c>
      <c r="X24" s="14">
        <f>Bokutgivning!X5</f>
        <v>1.75</v>
      </c>
      <c r="Y24" s="14">
        <f>Bokutgivning!Y5</f>
        <v>2.04</v>
      </c>
      <c r="Z24" s="14">
        <f>Bokutgivning!Z5</f>
        <v>1.6</v>
      </c>
    </row>
    <row r="25" spans="1:26" x14ac:dyDescent="0.25">
      <c r="A25" s="2" t="s">
        <v>3</v>
      </c>
      <c r="B25" s="14">
        <f>Bokutgivning!B13</f>
        <v>3.72</v>
      </c>
      <c r="C25" s="14">
        <f>Bokutgivning!C13</f>
        <v>2.5099999999999998</v>
      </c>
      <c r="D25" s="14">
        <f>Bokutgivning!D13</f>
        <v>2.9</v>
      </c>
      <c r="E25" s="14">
        <f>Bokutgivning!E13</f>
        <v>3.53</v>
      </c>
      <c r="F25" s="14">
        <f>Bokutgivning!F13</f>
        <v>3.09</v>
      </c>
      <c r="G25" s="14">
        <f>Bokutgivning!G13</f>
        <v>3.51</v>
      </c>
      <c r="H25" s="14">
        <f>Bokutgivning!H13</f>
        <v>2.95</v>
      </c>
      <c r="I25" s="14">
        <f>Bokutgivning!I13</f>
        <v>2.73</v>
      </c>
      <c r="J25" s="14">
        <f>Bokutgivning!J13</f>
        <v>3.92</v>
      </c>
      <c r="K25" s="14">
        <f>Bokutgivning!K13</f>
        <v>4.43</v>
      </c>
      <c r="L25" s="14">
        <f>Bokutgivning!L13</f>
        <v>4.5199999999999996</v>
      </c>
      <c r="M25" s="14">
        <f>Bokutgivning!M13</f>
        <v>5.13</v>
      </c>
      <c r="N25" s="14">
        <f>Bokutgivning!N13</f>
        <v>5.47</v>
      </c>
      <c r="O25" s="14">
        <f>Bokutgivning!O13</f>
        <v>5.14</v>
      </c>
      <c r="P25" s="14">
        <f>Bokutgivning!P13</f>
        <v>4.47</v>
      </c>
      <c r="Q25" s="14">
        <f>Bokutgivning!Q13</f>
        <v>4.6100000000000003</v>
      </c>
      <c r="R25" s="14">
        <f>Bokutgivning!R13</f>
        <v>4.2300000000000004</v>
      </c>
      <c r="S25" s="14">
        <f>Bokutgivning!S13</f>
        <v>4.03</v>
      </c>
      <c r="T25" s="14">
        <f>Bokutgivning!T13</f>
        <v>4.05</v>
      </c>
      <c r="U25" s="14">
        <f>Bokutgivning!U13</f>
        <v>3.83</v>
      </c>
      <c r="V25" s="14">
        <f>Bokutgivning!V13</f>
        <v>3.39</v>
      </c>
      <c r="W25" s="14">
        <f>Bokutgivning!W13</f>
        <v>3.99</v>
      </c>
      <c r="X25" s="14">
        <f>Bokutgivning!X13</f>
        <v>3.61</v>
      </c>
      <c r="Y25" s="14">
        <f>Bokutgivning!Y13</f>
        <v>3.95</v>
      </c>
      <c r="Z25" s="14">
        <f>Bokutgivning!Z13</f>
        <v>3.95</v>
      </c>
    </row>
    <row r="26" spans="1:26" x14ac:dyDescent="0.25">
      <c r="A26" s="2" t="s">
        <v>4</v>
      </c>
      <c r="B26" s="14">
        <f>Bokutgivning!B17</f>
        <v>2.44</v>
      </c>
      <c r="C26" s="14">
        <f>Bokutgivning!C17</f>
        <v>2.25</v>
      </c>
      <c r="D26" s="14">
        <f>Bokutgivning!D17</f>
        <v>2.46</v>
      </c>
      <c r="E26" s="14">
        <f>Bokutgivning!E17</f>
        <v>1.81</v>
      </c>
      <c r="F26" s="14">
        <f>Bokutgivning!F17</f>
        <v>2.16</v>
      </c>
      <c r="G26" s="14">
        <f>Bokutgivning!G17</f>
        <v>2</v>
      </c>
      <c r="H26" s="14">
        <f>Bokutgivning!H17</f>
        <v>2.5</v>
      </c>
      <c r="I26" s="14">
        <f>Bokutgivning!I17</f>
        <v>2.12</v>
      </c>
      <c r="J26" s="14">
        <f>Bokutgivning!J17</f>
        <v>1.67</v>
      </c>
      <c r="K26" s="14">
        <f>Bokutgivning!K17</f>
        <v>1.28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9" spans="1:26" x14ac:dyDescent="0.25">
      <c r="A29" s="2" t="s">
        <v>79</v>
      </c>
    </row>
    <row r="30" spans="1:26" x14ac:dyDescent="0.25">
      <c r="B30" s="18" t="str">
        <f>Museer!C3</f>
        <v>2001</v>
      </c>
      <c r="C30" s="18" t="str">
        <f>Museer!D3</f>
        <v>2002</v>
      </c>
      <c r="D30" s="18" t="str">
        <f>Museer!E3</f>
        <v>2003</v>
      </c>
      <c r="E30" s="18" t="str">
        <f>Museer!F3</f>
        <v>2004</v>
      </c>
      <c r="F30" s="18" t="str">
        <f>Museer!G3</f>
        <v>2005</v>
      </c>
      <c r="G30" s="18" t="str">
        <f>Museer!H3</f>
        <v>2006</v>
      </c>
      <c r="H30" s="18" t="str">
        <f>Museer!I3</f>
        <v>2007</v>
      </c>
      <c r="I30" s="18" t="str">
        <f>Museer!J3</f>
        <v>2008</v>
      </c>
      <c r="J30" s="18" t="str">
        <f>Museer!K3</f>
        <v>2009</v>
      </c>
      <c r="K30" s="18" t="str">
        <f>Museer!L3</f>
        <v>2010</v>
      </c>
      <c r="L30" s="18" t="str">
        <f>Museer!M3</f>
        <v>2011</v>
      </c>
      <c r="M30" s="18" t="str">
        <f>Museer!N3</f>
        <v>2012</v>
      </c>
      <c r="N30" s="18" t="str">
        <f>Museer!O3</f>
        <v>2013</v>
      </c>
      <c r="O30" s="18" t="str">
        <f>Museer!P3</f>
        <v>2014</v>
      </c>
      <c r="P30" s="18" t="str">
        <f>Museer!Q3</f>
        <v>2015</v>
      </c>
      <c r="Q30" s="18" t="str">
        <f>Museer!R3</f>
        <v>2016</v>
      </c>
      <c r="R30" s="18" t="str">
        <f>Museer!S3</f>
        <v>2017</v>
      </c>
      <c r="S30" s="18" t="str">
        <f>Museer!T3</f>
        <v>2018</v>
      </c>
      <c r="T30" s="18">
        <f>Museer!U3</f>
        <v>2019</v>
      </c>
      <c r="U30" s="18">
        <f>Museer!V3</f>
        <v>2020</v>
      </c>
      <c r="V30" s="18">
        <f>Museer!W3</f>
        <v>2021</v>
      </c>
      <c r="W30" s="18">
        <f>Museer!X3</f>
        <v>2022</v>
      </c>
      <c r="X30" s="18">
        <f>Museer!Y3</f>
        <v>2023</v>
      </c>
      <c r="Y30" s="18">
        <f>Museer!Z3</f>
        <v>2024</v>
      </c>
      <c r="Z30" s="18"/>
    </row>
    <row r="31" spans="1:26" x14ac:dyDescent="0.25">
      <c r="A31" s="2" t="s">
        <v>2</v>
      </c>
      <c r="B31" s="29">
        <f>Museer!C6</f>
        <v>601</v>
      </c>
      <c r="C31" s="29">
        <f>Museer!D6</f>
        <v>559</v>
      </c>
      <c r="D31" s="29">
        <f>Museer!E6</f>
        <v>599</v>
      </c>
      <c r="E31" s="29">
        <f>Museer!F6</f>
        <v>568</v>
      </c>
      <c r="F31" s="29">
        <f>Museer!G6</f>
        <v>529</v>
      </c>
      <c r="G31" s="29">
        <f>Museer!H6</f>
        <v>511</v>
      </c>
      <c r="H31" s="29">
        <f>Museer!I6</f>
        <v>524</v>
      </c>
      <c r="I31" s="29">
        <f>Museer!J6</f>
        <v>511</v>
      </c>
      <c r="J31" s="29">
        <f>Museer!K6</f>
        <v>477</v>
      </c>
      <c r="K31" s="29">
        <f>Museer!L6</f>
        <v>412</v>
      </c>
      <c r="L31" s="29">
        <f>Museer!M6</f>
        <v>396</v>
      </c>
      <c r="M31" s="29">
        <f>Museer!N6</f>
        <v>495</v>
      </c>
      <c r="N31" s="29">
        <f>Museer!O6</f>
        <v>441</v>
      </c>
      <c r="O31" s="29">
        <f>Museer!P6</f>
        <v>406</v>
      </c>
      <c r="P31" s="29">
        <f>Museer!Q6</f>
        <v>514</v>
      </c>
      <c r="Q31" s="29">
        <f>Museer!R6</f>
        <v>559</v>
      </c>
      <c r="R31" s="29">
        <f>Museer!S6</f>
        <v>477</v>
      </c>
      <c r="S31" s="29">
        <f>Museer!T6</f>
        <v>452</v>
      </c>
      <c r="T31" s="29">
        <f>Museer!U6</f>
        <v>686</v>
      </c>
      <c r="U31" s="29">
        <f>Museer!V6</f>
        <v>395</v>
      </c>
      <c r="V31" s="29">
        <f>Museer!W6</f>
        <v>613</v>
      </c>
      <c r="W31" s="29">
        <f>Museer!X6</f>
        <v>782</v>
      </c>
      <c r="X31" s="29">
        <f>Museer!Y6</f>
        <v>720</v>
      </c>
      <c r="Y31" s="29">
        <f>Museer!Z6</f>
        <v>707</v>
      </c>
      <c r="Z31" s="29"/>
    </row>
    <row r="32" spans="1:26" x14ac:dyDescent="0.25">
      <c r="A32" s="2" t="s">
        <v>3</v>
      </c>
      <c r="B32" s="29">
        <f>Museer!C12</f>
        <v>48</v>
      </c>
      <c r="C32" s="29">
        <f>Museer!D12</f>
        <v>52</v>
      </c>
      <c r="D32" s="29">
        <f>Museer!E12</f>
        <v>59</v>
      </c>
      <c r="E32" s="29">
        <f>Museer!F12</f>
        <v>61</v>
      </c>
      <c r="F32" s="29">
        <f>Museer!G12</f>
        <v>64</v>
      </c>
      <c r="G32" s="29">
        <f>Museer!H12</f>
        <v>62</v>
      </c>
      <c r="H32" s="29">
        <f>Museer!I12</f>
        <v>61</v>
      </c>
      <c r="I32" s="29">
        <f>Museer!J12</f>
        <v>64</v>
      </c>
      <c r="J32" s="29">
        <f>Museer!K12</f>
        <v>60</v>
      </c>
      <c r="K32" s="29">
        <f>Museer!L12</f>
        <v>59</v>
      </c>
      <c r="L32" s="29">
        <f>Museer!M12</f>
        <v>48</v>
      </c>
      <c r="M32" s="29">
        <f>Museer!N12</f>
        <v>47</v>
      </c>
      <c r="N32" s="29">
        <f>Museer!O12</f>
        <v>41</v>
      </c>
      <c r="O32" s="29">
        <f>Museer!P12</f>
        <v>42</v>
      </c>
      <c r="P32" s="29">
        <f>Museer!Q12</f>
        <v>44</v>
      </c>
      <c r="Q32" s="29">
        <f>Museer!R12</f>
        <v>41</v>
      </c>
      <c r="R32" s="29">
        <f>Museer!S12</f>
        <v>46</v>
      </c>
      <c r="S32" s="29">
        <f>Museer!T12</f>
        <v>52</v>
      </c>
      <c r="T32" s="29">
        <f>Museer!U12</f>
        <v>63</v>
      </c>
      <c r="U32" s="29">
        <f>Museer!V12</f>
        <v>46</v>
      </c>
      <c r="V32" s="29">
        <f>Museer!W12</f>
        <v>58</v>
      </c>
      <c r="W32" s="29">
        <f>Museer!X12</f>
        <v>98</v>
      </c>
      <c r="X32" s="29">
        <f>Museer!Y12</f>
        <v>108</v>
      </c>
      <c r="Y32" s="29">
        <f>Museer!Z12</f>
        <v>112</v>
      </c>
      <c r="Z32" s="29"/>
    </row>
    <row r="33" spans="1:26" x14ac:dyDescent="0.25">
      <c r="A33" s="2" t="s">
        <v>4</v>
      </c>
      <c r="B33" s="29">
        <f>Museer!C15</f>
        <v>28</v>
      </c>
      <c r="C33" s="29">
        <f>Museer!D15</f>
        <v>28</v>
      </c>
      <c r="D33" s="29">
        <f>Museer!E15</f>
        <v>29</v>
      </c>
      <c r="E33" s="29">
        <f>Museer!F15</f>
        <v>36</v>
      </c>
      <c r="F33" s="29">
        <f>Museer!G15</f>
        <v>38</v>
      </c>
      <c r="G33" s="29">
        <f>Museer!H15</f>
        <v>20</v>
      </c>
      <c r="H33" s="29">
        <f>Museer!I15</f>
        <v>25</v>
      </c>
      <c r="I33" s="29">
        <f>Museer!J15</f>
        <v>30</v>
      </c>
      <c r="J33" s="29">
        <f>Museer!K15</f>
        <v>29</v>
      </c>
      <c r="K33" s="29">
        <f>Museer!L15</f>
        <v>31</v>
      </c>
      <c r="L33" s="29">
        <f>Museer!M15</f>
        <v>27</v>
      </c>
      <c r="M33" s="29">
        <f>Museer!N15</f>
        <v>23</v>
      </c>
      <c r="N33" s="29">
        <f>Museer!O15</f>
        <v>21</v>
      </c>
      <c r="O33" s="29">
        <f>Museer!P15</f>
        <v>21</v>
      </c>
      <c r="P33" s="29">
        <f>Museer!Q15</f>
        <v>16</v>
      </c>
      <c r="Q33" s="29">
        <f>Museer!R15</f>
        <v>21</v>
      </c>
      <c r="R33" s="29">
        <f>Museer!S15</f>
        <v>23</v>
      </c>
      <c r="S33" s="29">
        <f>Museer!T15</f>
        <v>22</v>
      </c>
      <c r="T33" s="29">
        <f>Museer!U15</f>
        <v>34</v>
      </c>
      <c r="U33" s="29">
        <f>Museer!V15</f>
        <v>17</v>
      </c>
      <c r="V33" s="29">
        <f>Museer!W15</f>
        <v>20</v>
      </c>
      <c r="W33" s="29">
        <f>Museer!X15</f>
        <v>21</v>
      </c>
      <c r="X33" s="29">
        <f>Museer!Y15</f>
        <v>20</v>
      </c>
      <c r="Y33" s="29"/>
      <c r="Z33" s="29"/>
    </row>
    <row r="36" spans="1:26" x14ac:dyDescent="0.25">
      <c r="A36" s="2" t="s">
        <v>88</v>
      </c>
    </row>
    <row r="37" spans="1:26" x14ac:dyDescent="0.25">
      <c r="B37" s="2" t="str">
        <f>Väderlek!B3</f>
        <v>2000</v>
      </c>
      <c r="C37" s="2" t="str">
        <f>Väderlek!C3</f>
        <v>2001</v>
      </c>
      <c r="D37" s="2" t="str">
        <f>Väderlek!D3</f>
        <v>2002</v>
      </c>
      <c r="E37" s="2" t="str">
        <f>Väderlek!E3</f>
        <v>2003</v>
      </c>
      <c r="F37" s="2" t="str">
        <f>Väderlek!F3</f>
        <v>2004</v>
      </c>
      <c r="G37" s="2" t="str">
        <f>Väderlek!G3</f>
        <v>2005</v>
      </c>
      <c r="H37" s="2" t="str">
        <f>Väderlek!H3</f>
        <v>2006</v>
      </c>
      <c r="I37" s="2" t="str">
        <f>Väderlek!I3</f>
        <v>2007</v>
      </c>
      <c r="J37" s="2" t="str">
        <f>Väderlek!J3</f>
        <v>2008</v>
      </c>
      <c r="K37" s="2" t="str">
        <f>Väderlek!K3</f>
        <v>2009</v>
      </c>
      <c r="L37" s="2" t="str">
        <f>Väderlek!L3</f>
        <v>2010</v>
      </c>
      <c r="M37" s="2" t="str">
        <f>Väderlek!M3</f>
        <v>2011</v>
      </c>
      <c r="N37" s="2" t="str">
        <f>Väderlek!N3</f>
        <v>2012</v>
      </c>
      <c r="O37" s="2" t="str">
        <f>Väderlek!O3</f>
        <v>2013</v>
      </c>
      <c r="P37" s="2" t="str">
        <f>Väderlek!P3</f>
        <v>2014</v>
      </c>
      <c r="Q37" s="2" t="str">
        <f>Väderlek!Q3</f>
        <v>2015</v>
      </c>
      <c r="R37" s="2" t="str">
        <f>Väderlek!R3</f>
        <v>2016</v>
      </c>
      <c r="S37" s="2" t="str">
        <f>Väderlek!S3</f>
        <v>2017</v>
      </c>
      <c r="T37" s="2" t="str">
        <f>Väderlek!T3</f>
        <v>2018</v>
      </c>
      <c r="U37" s="2">
        <f>Väderlek!U3</f>
        <v>2019</v>
      </c>
      <c r="V37" s="2">
        <f>Väderlek!V3</f>
        <v>2020</v>
      </c>
      <c r="W37" s="2">
        <f>Väderlek!W3</f>
        <v>2021</v>
      </c>
      <c r="X37" s="2">
        <f>Väderlek!X3</f>
        <v>2022</v>
      </c>
      <c r="Y37" s="2">
        <f>Väderlek!Y3</f>
        <v>2023</v>
      </c>
      <c r="Z37" s="2">
        <f>Väderlek!Z3</f>
        <v>2024</v>
      </c>
    </row>
    <row r="38" spans="1:26" x14ac:dyDescent="0.25">
      <c r="A38" s="2" t="s">
        <v>92</v>
      </c>
      <c r="B38" s="2">
        <f>Väderlek!B5</f>
        <v>6.9</v>
      </c>
      <c r="C38" s="2">
        <f>Väderlek!C5</f>
        <v>6.1</v>
      </c>
      <c r="D38" s="2">
        <f>Väderlek!D5</f>
        <v>6.3</v>
      </c>
      <c r="E38" s="2">
        <f>Väderlek!E5</f>
        <v>5.9</v>
      </c>
      <c r="F38" s="2">
        <f>Väderlek!F5</f>
        <v>6.1</v>
      </c>
      <c r="G38" s="2">
        <f>Väderlek!G5</f>
        <v>6.2</v>
      </c>
      <c r="H38" s="2">
        <f>Väderlek!H5</f>
        <v>6.6</v>
      </c>
      <c r="I38" s="2">
        <f>Väderlek!I5</f>
        <v>7</v>
      </c>
      <c r="J38" s="2">
        <f>Väderlek!J5</f>
        <v>7.2</v>
      </c>
      <c r="K38" s="2">
        <f>Väderlek!K5</f>
        <v>6.3</v>
      </c>
      <c r="L38" s="2">
        <f>Väderlek!L5</f>
        <v>4.8</v>
      </c>
      <c r="M38" s="2">
        <f>Väderlek!M5</f>
        <v>7</v>
      </c>
      <c r="N38" s="2">
        <f>Väderlek!N5</f>
        <v>6</v>
      </c>
      <c r="O38" s="2">
        <f>Väderlek!O5</f>
        <v>6.6</v>
      </c>
      <c r="P38" s="2">
        <f>Väderlek!P5</f>
        <v>7.5</v>
      </c>
      <c r="Q38" s="2">
        <f>Väderlek!Q5</f>
        <v>7.6</v>
      </c>
      <c r="R38" s="2">
        <f>Väderlek!R5</f>
        <v>7</v>
      </c>
      <c r="S38" s="2">
        <f>Väderlek!S5</f>
        <v>6.8</v>
      </c>
      <c r="T38" s="2">
        <f>Väderlek!T5</f>
        <v>7.1</v>
      </c>
      <c r="U38" s="2">
        <f>Väderlek!U5</f>
        <v>7.4</v>
      </c>
      <c r="V38" s="2">
        <f>Väderlek!V5</f>
        <v>8.5</v>
      </c>
      <c r="W38" s="2">
        <f>Väderlek!W5</f>
        <v>6.9</v>
      </c>
      <c r="X38" s="2">
        <f>Väderlek!X5</f>
        <v>7.4</v>
      </c>
      <c r="Y38" s="2">
        <f>Väderlek!Y5</f>
        <v>6.7</v>
      </c>
      <c r="Z38" s="2">
        <f>Väderlek!Z5</f>
        <v>7.4</v>
      </c>
    </row>
    <row r="39" spans="1:26" x14ac:dyDescent="0.25">
      <c r="A39" s="2" t="s">
        <v>81</v>
      </c>
      <c r="B39" s="2">
        <f>Väderlek!B13</f>
        <v>6.6</v>
      </c>
      <c r="C39" s="2">
        <f>Väderlek!C13</f>
        <v>6.7</v>
      </c>
      <c r="D39" s="2">
        <f>Väderlek!D13</f>
        <v>7.4</v>
      </c>
      <c r="E39" s="2">
        <f>Väderlek!E13</f>
        <v>7.7</v>
      </c>
      <c r="F39" s="2">
        <f>Väderlek!F13</f>
        <v>7.3</v>
      </c>
      <c r="G39" s="2">
        <f>Väderlek!G13</f>
        <v>6.8</v>
      </c>
      <c r="H39" s="2">
        <f>Väderlek!H13</f>
        <v>7.5</v>
      </c>
      <c r="I39" s="2">
        <f>Väderlek!I13</f>
        <v>7.2</v>
      </c>
      <c r="J39" s="2">
        <f>Väderlek!J13</f>
        <v>7.1</v>
      </c>
      <c r="K39" s="2">
        <f>Väderlek!K13</f>
        <v>7.6</v>
      </c>
      <c r="L39" s="2">
        <f>Väderlek!L13</f>
        <v>6.3</v>
      </c>
      <c r="M39" s="2">
        <f>Väderlek!M13</f>
        <v>7.4</v>
      </c>
      <c r="N39" s="2">
        <f>Väderlek!N13</f>
        <v>6.7</v>
      </c>
      <c r="O39" s="2">
        <f>Väderlek!O13</f>
        <v>7.1</v>
      </c>
      <c r="P39" s="2">
        <f>Väderlek!P13</f>
        <v>8.1</v>
      </c>
      <c r="Q39" s="2">
        <f>Väderlek!Q13</f>
        <v>7.1</v>
      </c>
      <c r="R39" s="2">
        <f>Väderlek!R13</f>
        <v>7.3</v>
      </c>
      <c r="S39" s="2">
        <f>Väderlek!S13</f>
        <v>7.6</v>
      </c>
      <c r="T39" s="2">
        <f>Väderlek!T13</f>
        <v>7.3</v>
      </c>
      <c r="U39" s="2">
        <f>Väderlek!U13</f>
        <v>7.1</v>
      </c>
      <c r="V39" s="2">
        <f>Väderlek!V13</f>
        <v>7.2</v>
      </c>
      <c r="W39" s="2">
        <f>Väderlek!W13</f>
        <v>7</v>
      </c>
      <c r="X39" s="2">
        <f>Väderlek!X13</f>
        <v>7.3</v>
      </c>
      <c r="Y39" s="2">
        <f>Väderlek!Y13</f>
        <v>7.3</v>
      </c>
      <c r="Z39" s="2">
        <f>Väderlek!Z13</f>
        <v>7.1</v>
      </c>
    </row>
    <row r="40" spans="1:26" x14ac:dyDescent="0.25">
      <c r="A40" s="2" t="s">
        <v>82</v>
      </c>
      <c r="B40" s="22">
        <f>Väderlek!B17</f>
        <v>-0.8</v>
      </c>
      <c r="C40" s="22">
        <f>Väderlek!C17</f>
        <v>-0.4</v>
      </c>
      <c r="D40" s="22">
        <f>Väderlek!D17</f>
        <v>-1.1000000000000001</v>
      </c>
      <c r="E40" s="22">
        <f>Väderlek!E17</f>
        <v>0.5</v>
      </c>
      <c r="F40" s="22">
        <f>Väderlek!F17</f>
        <v>-0.4</v>
      </c>
      <c r="G40" s="22">
        <f>Väderlek!G17</f>
        <v>0.2</v>
      </c>
      <c r="H40" s="22">
        <f>Väderlek!H17</f>
        <v>-0.2</v>
      </c>
      <c r="I40" s="22">
        <f>Väderlek!I17</f>
        <v>-0.5</v>
      </c>
      <c r="J40" s="22">
        <f>Väderlek!J17</f>
        <v>-1.1000000000000001</v>
      </c>
      <c r="K40" s="22">
        <f>Väderlek!K17</f>
        <v>-1</v>
      </c>
      <c r="L40" s="22">
        <f>Väderlek!L17</f>
        <v>2.6</v>
      </c>
      <c r="M40" s="22">
        <f>Väderlek!M17</f>
        <v>2.4</v>
      </c>
      <c r="N40" s="22">
        <f>Väderlek!N17</f>
        <v>0.3</v>
      </c>
      <c r="O40" s="22">
        <f>Väderlek!O17</f>
        <v>-0.3</v>
      </c>
      <c r="P40" s="22">
        <f>Väderlek!P17</f>
        <v>-0.6</v>
      </c>
      <c r="Q40" s="22">
        <f>Väderlek!Q17</f>
        <v>-2.7</v>
      </c>
      <c r="R40" s="22">
        <f>Väderlek!R17</f>
        <v>0.2</v>
      </c>
      <c r="S40" s="22">
        <f>Väderlek!S17</f>
        <v>-0.6</v>
      </c>
      <c r="T40" s="22">
        <f>Väderlek!T17</f>
        <v>-1.7</v>
      </c>
      <c r="U40" s="22">
        <f>Väderlek!U17</f>
        <v>0.7</v>
      </c>
      <c r="V40" s="22">
        <f>Väderlek!V17</f>
        <v>-0.7</v>
      </c>
      <c r="W40" s="22">
        <f>Väderlek!W17</f>
        <v>0.1</v>
      </c>
      <c r="X40" s="22">
        <f>Väderlek!X17</f>
        <v>-1</v>
      </c>
      <c r="Y40" s="22">
        <f>Väderlek!Y17</f>
        <v>-0.3</v>
      </c>
      <c r="Z40" s="22">
        <f>Väderlek!Z17</f>
        <v>-0.7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E U Y U 3 n I s h e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o G R k Z 6 R n Y 6 M P E b H w z 8 x D y R k D n g m S R B G 2 c S 3 N K S o t S 7 Y r L d N 0 8 b f R h X B t 9 q B f s A F B L A w Q U A A I A C A A s R R h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E U Y U y i K R 7 g O A A A A E Q A A A B M A H A B G b 3 J t d W x h c y 9 T Z W N 0 a W 9 u M S 5 t I K I Y A C i g F A A A A A A A A A A A A A A A A A A A A A A A A A A A A C t O T S 7 J z M 9 T C I b Q h t Y A U E s B A i 0 A F A A C A A g A L E U Y U 3 n I s h e m A A A A 9 Q A A A B I A A A A A A A A A A A A A A A A A A A A A A E N v b m Z p Z y 9 Q Y W N r Y W d l L n h t b F B L A Q I t A B Q A A g A I A C x F G F M P y u m r p A A A A O k A A A A T A A A A A A A A A A A A A A A A A P I A A A B b Q 2 9 u d G V u d F 9 U e X B l c 1 0 u e G 1 s U E s B A i 0 A F A A C A A g A L E U Y U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t Y K o z e A R d P s B o F m 4 X n Y x E A A A A A A g A A A A A A A 2 Y A A M A A A A A Q A A A A 8 d 4 / p 0 P 9 9 8 v 4 s s b 7 + P 1 G x A A A A A A E g A A A o A A A A B A A A A B 6 q C P C e 9 A i + 0 Q j m 0 Z l 5 y o w U A A A A G Z u B / + W K n 9 N S x u R r / i 1 k 5 A a U O U Y t D 0 f h G Z F Y Y 6 C n 8 B a m J D o N X J l F e 5 x 6 S J 6 Q b 4 L j V u U Y W H k Z z T d R x K V / m A + h G q P T E K x m s p r L A z Y m G I q + Q x z F A A A A E 2 y 6 6 F h 1 4 L a p 9 d W 1 B 4 Z Q y x r i 9 0 v < / D a t a M a s h u p > 
</file>

<file path=customXml/itemProps1.xml><?xml version="1.0" encoding="utf-8"?>
<ds:datastoreItem xmlns:ds="http://schemas.openxmlformats.org/officeDocument/2006/customXml" ds:itemID="{6197588F-3828-45B9-8E05-5FD91227AF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Info o innehåll</vt:lpstr>
      <vt:lpstr>Studerande utomlands</vt:lpstr>
      <vt:lpstr>Studiepenning</vt:lpstr>
      <vt:lpstr>Bibliotek</vt:lpstr>
      <vt:lpstr>Bokutgivning</vt:lpstr>
      <vt:lpstr>Museer</vt:lpstr>
      <vt:lpstr>Motorfordon</vt:lpstr>
      <vt:lpstr>Väderlek</vt:lpstr>
      <vt:lpstr>Diagramunderlag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Gerd Lindqvist</cp:lastModifiedBy>
  <cp:lastPrinted>2024-12-09T11:35:56Z</cp:lastPrinted>
  <dcterms:created xsi:type="dcterms:W3CDTF">2018-11-27T08:00:22Z</dcterms:created>
  <dcterms:modified xsi:type="dcterms:W3CDTF">2026-06-17T10:08:35Z</dcterms:modified>
</cp:coreProperties>
</file>