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/>
  <mc:AlternateContent xmlns:mc="http://schemas.openxmlformats.org/markup-compatibility/2006">
    <mc:Choice Requires="x15">
      <x15ac:absPath xmlns:x15ac="http://schemas.microsoft.com/office/spreadsheetml/2010/11/ac" url="W:\H Webbplatsen\Excelfiler\Färdiga filer\Befolkning\"/>
    </mc:Choice>
  </mc:AlternateContent>
  <xr:revisionPtr revIDLastSave="0" documentId="13_ncr:1_{A17A5830-2481-4032-9AF7-D9A1EB2823E3}" xr6:coauthVersionLast="47" xr6:coauthVersionMax="47" xr10:uidLastSave="{00000000-0000-0000-0000-000000000000}"/>
  <bookViews>
    <workbookView xWindow="1125" yWindow="1125" windowWidth="25050" windowHeight="13905" xr2:uid="{00000000-000D-0000-FFFF-FFFF00000000}"/>
  </bookViews>
  <sheets>
    <sheet name="Blad1" sheetId="1" r:id="rId1"/>
    <sheet name="Underlag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43" i="1" l="1"/>
  <c r="K43" i="1"/>
  <c r="L43" i="1"/>
  <c r="D14" i="2" l="1"/>
  <c r="E14" i="2"/>
  <c r="C14" i="2"/>
  <c r="C76" i="1"/>
  <c r="B76" i="1" s="1"/>
  <c r="D76" i="1"/>
  <c r="F76" i="1"/>
  <c r="G76" i="1"/>
  <c r="H76" i="1"/>
  <c r="J76" i="1"/>
  <c r="K76" i="1"/>
  <c r="L76" i="1"/>
  <c r="B41" i="1"/>
  <c r="D77" i="1" s="1"/>
  <c r="F13" i="2"/>
  <c r="F12" i="2"/>
  <c r="F11" i="2"/>
  <c r="F10" i="2"/>
  <c r="F9" i="2"/>
  <c r="F8" i="2"/>
  <c r="F7" i="2"/>
  <c r="F6" i="2"/>
  <c r="F5" i="2"/>
  <c r="H40" i="1"/>
  <c r="H77" i="1" l="1"/>
  <c r="C77" i="1"/>
  <c r="B77" i="1" s="1"/>
  <c r="L77" i="1"/>
  <c r="G77" i="1"/>
  <c r="K77" i="1"/>
  <c r="F77" i="1"/>
  <c r="J77" i="1"/>
  <c r="F14" i="2"/>
  <c r="B40" i="1"/>
  <c r="B39" i="1"/>
  <c r="K75" i="1" s="1"/>
  <c r="D75" i="1" l="1"/>
  <c r="F75" i="1"/>
  <c r="L75" i="1"/>
  <c r="C75" i="1"/>
  <c r="G75" i="1"/>
  <c r="H75" i="1"/>
  <c r="J75" i="1"/>
  <c r="B38" i="1"/>
  <c r="D74" i="1" s="1"/>
  <c r="B75" i="1" l="1"/>
  <c r="K74" i="1"/>
  <c r="J74" i="1"/>
  <c r="C74" i="1"/>
  <c r="B74" i="1" s="1"/>
  <c r="H74" i="1"/>
  <c r="F74" i="1"/>
  <c r="L74" i="1"/>
  <c r="G74" i="1"/>
  <c r="H37" i="1" l="1"/>
  <c r="B37" i="1" l="1"/>
  <c r="G73" i="1" s="1"/>
  <c r="L73" i="1" l="1"/>
  <c r="C73" i="1"/>
  <c r="H73" i="1"/>
  <c r="D73" i="1"/>
  <c r="J73" i="1"/>
  <c r="F73" i="1"/>
  <c r="K73" i="1"/>
  <c r="B35" i="1"/>
  <c r="C71" i="1" s="1"/>
  <c r="B36" i="1"/>
  <c r="C72" i="1" l="1"/>
  <c r="D72" i="1"/>
  <c r="K72" i="1"/>
  <c r="F72" i="1"/>
  <c r="H72" i="1"/>
  <c r="J72" i="1"/>
  <c r="L72" i="1"/>
  <c r="G72" i="1"/>
  <c r="K71" i="1"/>
  <c r="L71" i="1"/>
  <c r="B73" i="1"/>
  <c r="G71" i="1"/>
  <c r="F71" i="1"/>
  <c r="J71" i="1"/>
  <c r="D71" i="1"/>
  <c r="B71" i="1" s="1"/>
  <c r="H71" i="1"/>
  <c r="B34" i="1"/>
  <c r="L70" i="1" s="1"/>
  <c r="B33" i="1"/>
  <c r="C69" i="1" s="1"/>
  <c r="B32" i="1"/>
  <c r="D68" i="1" s="1"/>
  <c r="B31" i="1"/>
  <c r="F67" i="1" s="1"/>
  <c r="B30" i="1"/>
  <c r="H66" i="1" s="1"/>
  <c r="B29" i="1"/>
  <c r="H65" i="1" s="1"/>
  <c r="B28" i="1"/>
  <c r="J64" i="1" s="1"/>
  <c r="B27" i="1"/>
  <c r="K63" i="1" s="1"/>
  <c r="B26" i="1"/>
  <c r="L62" i="1" s="1"/>
  <c r="B25" i="1"/>
  <c r="C61" i="1" s="1"/>
  <c r="B24" i="1"/>
  <c r="D60" i="1" s="1"/>
  <c r="B23" i="1"/>
  <c r="F59" i="1" s="1"/>
  <c r="B22" i="1"/>
  <c r="H58" i="1" s="1"/>
  <c r="B21" i="1"/>
  <c r="H57" i="1" s="1"/>
  <c r="B20" i="1"/>
  <c r="J56" i="1" s="1"/>
  <c r="B19" i="1"/>
  <c r="K55" i="1" s="1"/>
  <c r="B18" i="1"/>
  <c r="L54" i="1" s="1"/>
  <c r="B17" i="1"/>
  <c r="C53" i="1" s="1"/>
  <c r="B16" i="1"/>
  <c r="D52" i="1" s="1"/>
  <c r="B15" i="1"/>
  <c r="F51" i="1" s="1"/>
  <c r="B14" i="1"/>
  <c r="G50" i="1" s="1"/>
  <c r="B13" i="1"/>
  <c r="H49" i="1" s="1"/>
  <c r="B12" i="1"/>
  <c r="J48" i="1" s="1"/>
  <c r="B11" i="1"/>
  <c r="K47" i="1" s="1"/>
  <c r="B10" i="1"/>
  <c r="L46" i="1" s="1"/>
  <c r="B9" i="1"/>
  <c r="L45" i="1" s="1"/>
  <c r="B8" i="1"/>
  <c r="K44" i="1" s="1"/>
  <c r="B7" i="1"/>
  <c r="D43" i="1" s="1"/>
  <c r="B72" i="1" l="1"/>
  <c r="D44" i="1"/>
  <c r="L44" i="1"/>
  <c r="L47" i="1"/>
  <c r="J68" i="1"/>
  <c r="G52" i="1"/>
  <c r="L52" i="1"/>
  <c r="J52" i="1"/>
  <c r="G60" i="1"/>
  <c r="K60" i="1"/>
  <c r="K48" i="1"/>
  <c r="L55" i="1"/>
  <c r="C65" i="1"/>
  <c r="K64" i="1"/>
  <c r="D49" i="1"/>
  <c r="C57" i="1"/>
  <c r="F65" i="1"/>
  <c r="D57" i="1"/>
  <c r="J49" i="1"/>
  <c r="G57" i="1"/>
  <c r="C68" i="1"/>
  <c r="B68" i="1" s="1"/>
  <c r="F49" i="1"/>
  <c r="K65" i="1"/>
  <c r="C52" i="1"/>
  <c r="B52" i="1" s="1"/>
  <c r="F60" i="1"/>
  <c r="F68" i="1"/>
  <c r="G59" i="1"/>
  <c r="C62" i="1"/>
  <c r="C70" i="1"/>
  <c r="J44" i="1"/>
  <c r="C49" i="1"/>
  <c r="F52" i="1"/>
  <c r="K56" i="1"/>
  <c r="C60" i="1"/>
  <c r="B60" i="1" s="1"/>
  <c r="L63" i="1"/>
  <c r="G67" i="1"/>
  <c r="G46" i="1"/>
  <c r="G49" i="1"/>
  <c r="K52" i="1"/>
  <c r="F57" i="1"/>
  <c r="J60" i="1"/>
  <c r="D65" i="1"/>
  <c r="G68" i="1"/>
  <c r="C46" i="1"/>
  <c r="D48" i="1"/>
  <c r="K49" i="1"/>
  <c r="D53" i="1"/>
  <c r="B53" i="1" s="1"/>
  <c r="J57" i="1"/>
  <c r="L60" i="1"/>
  <c r="G65" i="1"/>
  <c r="K68" i="1"/>
  <c r="C44" i="1"/>
  <c r="G48" i="1"/>
  <c r="G51" i="1"/>
  <c r="C54" i="1"/>
  <c r="K57" i="1"/>
  <c r="D61" i="1"/>
  <c r="B61" i="1" s="1"/>
  <c r="J65" i="1"/>
  <c r="L68" i="1"/>
  <c r="H50" i="1"/>
  <c r="D69" i="1"/>
  <c r="B69" i="1" s="1"/>
  <c r="D46" i="1"/>
  <c r="C47" i="1"/>
  <c r="L48" i="1"/>
  <c r="J50" i="1"/>
  <c r="H51" i="1"/>
  <c r="F53" i="1"/>
  <c r="D54" i="1"/>
  <c r="C55" i="1"/>
  <c r="L56" i="1"/>
  <c r="J58" i="1"/>
  <c r="H59" i="1"/>
  <c r="F61" i="1"/>
  <c r="D62" i="1"/>
  <c r="C63" i="1"/>
  <c r="L64" i="1"/>
  <c r="J66" i="1"/>
  <c r="H67" i="1"/>
  <c r="F69" i="1"/>
  <c r="D70" i="1"/>
  <c r="C45" i="1"/>
  <c r="F46" i="1"/>
  <c r="D47" i="1"/>
  <c r="C48" i="1"/>
  <c r="L49" i="1"/>
  <c r="K50" i="1"/>
  <c r="J51" i="1"/>
  <c r="H52" i="1"/>
  <c r="G53" i="1"/>
  <c r="F54" i="1"/>
  <c r="D55" i="1"/>
  <c r="C56" i="1"/>
  <c r="L57" i="1"/>
  <c r="K58" i="1"/>
  <c r="J59" i="1"/>
  <c r="H60" i="1"/>
  <c r="G61" i="1"/>
  <c r="F62" i="1"/>
  <c r="D63" i="1"/>
  <c r="C64" i="1"/>
  <c r="L65" i="1"/>
  <c r="K66" i="1"/>
  <c r="J67" i="1"/>
  <c r="H68" i="1"/>
  <c r="G69" i="1"/>
  <c r="F70" i="1"/>
  <c r="D45" i="1"/>
  <c r="F47" i="1"/>
  <c r="L50" i="1"/>
  <c r="K51" i="1"/>
  <c r="H53" i="1"/>
  <c r="G54" i="1"/>
  <c r="F55" i="1"/>
  <c r="D56" i="1"/>
  <c r="L58" i="1"/>
  <c r="K59" i="1"/>
  <c r="H61" i="1"/>
  <c r="G62" i="1"/>
  <c r="F63" i="1"/>
  <c r="D64" i="1"/>
  <c r="L66" i="1"/>
  <c r="K67" i="1"/>
  <c r="H69" i="1"/>
  <c r="G70" i="1"/>
  <c r="J45" i="1"/>
  <c r="H46" i="1"/>
  <c r="G47" i="1"/>
  <c r="F48" i="1"/>
  <c r="C50" i="1"/>
  <c r="L51" i="1"/>
  <c r="J53" i="1"/>
  <c r="H54" i="1"/>
  <c r="G55" i="1"/>
  <c r="F56" i="1"/>
  <c r="C58" i="1"/>
  <c r="L59" i="1"/>
  <c r="J61" i="1"/>
  <c r="H62" i="1"/>
  <c r="G63" i="1"/>
  <c r="F64" i="1"/>
  <c r="C66" i="1"/>
  <c r="L67" i="1"/>
  <c r="J69" i="1"/>
  <c r="H70" i="1"/>
  <c r="K45" i="1"/>
  <c r="J46" i="1"/>
  <c r="H47" i="1"/>
  <c r="D50" i="1"/>
  <c r="C51" i="1"/>
  <c r="K53" i="1"/>
  <c r="J54" i="1"/>
  <c r="H55" i="1"/>
  <c r="G56" i="1"/>
  <c r="D58" i="1"/>
  <c r="C59" i="1"/>
  <c r="K61" i="1"/>
  <c r="J62" i="1"/>
  <c r="H63" i="1"/>
  <c r="G64" i="1"/>
  <c r="D66" i="1"/>
  <c r="C67" i="1"/>
  <c r="K69" i="1"/>
  <c r="J70" i="1"/>
  <c r="H48" i="1"/>
  <c r="C43" i="1"/>
  <c r="B43" i="1" s="1"/>
  <c r="K46" i="1"/>
  <c r="J47" i="1"/>
  <c r="F50" i="1"/>
  <c r="D51" i="1"/>
  <c r="L53" i="1"/>
  <c r="K54" i="1"/>
  <c r="J55" i="1"/>
  <c r="H56" i="1"/>
  <c r="F58" i="1"/>
  <c r="D59" i="1"/>
  <c r="L61" i="1"/>
  <c r="K62" i="1"/>
  <c r="J63" i="1"/>
  <c r="H64" i="1"/>
  <c r="F66" i="1"/>
  <c r="D67" i="1"/>
  <c r="L69" i="1"/>
  <c r="K70" i="1"/>
  <c r="G58" i="1"/>
  <c r="G66" i="1"/>
  <c r="B49" i="1" l="1"/>
  <c r="B70" i="1"/>
  <c r="B65" i="1"/>
  <c r="B48" i="1"/>
  <c r="B44" i="1"/>
  <c r="B56" i="1"/>
  <c r="B54" i="1"/>
  <c r="B62" i="1"/>
  <c r="B46" i="1"/>
  <c r="B57" i="1"/>
  <c r="B67" i="1"/>
  <c r="B64" i="1"/>
  <c r="B59" i="1"/>
  <c r="B47" i="1"/>
  <c r="B55" i="1"/>
  <c r="B66" i="1"/>
  <c r="B50" i="1"/>
  <c r="B58" i="1"/>
  <c r="B45" i="1"/>
  <c r="B63" i="1"/>
  <c r="B51" i="1"/>
</calcChain>
</file>

<file path=xl/sharedStrings.xml><?xml version="1.0" encoding="utf-8"?>
<sst xmlns="http://schemas.openxmlformats.org/spreadsheetml/2006/main" count="55" uniqueCount="27">
  <si>
    <t>Födelseort</t>
  </si>
  <si>
    <t>Totalt</t>
  </si>
  <si>
    <t>K</t>
  </si>
  <si>
    <t>M</t>
  </si>
  <si>
    <t xml:space="preserve">Åland </t>
  </si>
  <si>
    <t xml:space="preserve">Finland </t>
  </si>
  <si>
    <t>Utomlands</t>
  </si>
  <si>
    <t>Antal</t>
  </si>
  <si>
    <t>..</t>
  </si>
  <si>
    <t>År</t>
  </si>
  <si>
    <t>Språk</t>
  </si>
  <si>
    <t>Svenska</t>
  </si>
  <si>
    <t>Finska</t>
  </si>
  <si>
    <t>Övriga</t>
  </si>
  <si>
    <t>Ålands statistik- och utredningsbyrå</t>
  </si>
  <si>
    <t>Procent</t>
  </si>
  <si>
    <t>Kön</t>
  </si>
  <si>
    <t>Källa: ÅSUB Befolkning, Myndigheten för digitalisering och befolkningsdata</t>
  </si>
  <si>
    <t>1) Uppgifterna för födelseort i Finland och Utomlands korrigerades 9.10.2025.</t>
  </si>
  <si>
    <t>Befolkning efter kön, födelseort och språk 1910-2025</t>
  </si>
  <si>
    <t>Senast uppdaterad 7.4.2026</t>
  </si>
  <si>
    <t>Obs formel</t>
  </si>
  <si>
    <t>Befolkning efter födelseort 1940-2025</t>
  </si>
  <si>
    <t>Befolkning född utanför Åland efter födelseland 1940 - 2025, antal</t>
  </si>
  <si>
    <t>Befolkning född utanför Åland efter födelseland 1940 - 2025, andel</t>
  </si>
  <si>
    <t>1)</t>
  </si>
  <si>
    <t>Dölj bladet vid publicering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</si>
</sst>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2" x14ac:knownFonts="1">
    <font>
      <sz val="10"/>
      <name val="Arial"/>
    </font>
    <font>
      <sz val="9"/>
      <name val="Calibri"/>
      <family val="2"/>
    </font>
    <font>
      <b/>
      <sz val="9"/>
      <name val="Calibri"/>
      <family val="2"/>
    </font>
    <font>
      <b/>
      <sz val="10"/>
      <name val="Calibri"/>
      <family val="2"/>
    </font>
    <font>
      <sz val="8"/>
      <name val="Calibri"/>
      <family val="2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  <scheme val="minor"/>
    </font>
    <font>
      <sz val="10"/>
      <name val="Times New Roman"/>
      <family val="1"/>
    </font>
    <font>
      <sz val="10"/>
      <name val="Arial"/>
      <family val="2"/>
    </font>
    <font>
      <vertAlign val="superscript"/>
      <sz val="9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9" fillId="0" borderId="0"/>
  </cellStyleXfs>
  <cellXfs count="3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centerContinuous"/>
    </xf>
    <xf numFmtId="0" fontId="1" fillId="0" borderId="3" xfId="0" applyFont="1" applyBorder="1"/>
    <xf numFmtId="0" fontId="2" fillId="0" borderId="3" xfId="0" applyFont="1" applyBorder="1" applyAlignment="1">
      <alignment horizontal="right"/>
    </xf>
    <xf numFmtId="0" fontId="1" fillId="0" borderId="3" xfId="0" applyFont="1" applyBorder="1" applyAlignment="1">
      <alignment horizontal="right"/>
    </xf>
    <xf numFmtId="3" fontId="2" fillId="0" borderId="0" xfId="0" applyNumberFormat="1" applyFont="1"/>
    <xf numFmtId="3" fontId="1" fillId="0" borderId="0" xfId="0" applyNumberFormat="1" applyFont="1"/>
    <xf numFmtId="3" fontId="1" fillId="0" borderId="0" xfId="0" applyNumberFormat="1" applyFont="1" applyAlignment="1">
      <alignment horizontal="right"/>
    </xf>
    <xf numFmtId="164" fontId="1" fillId="0" borderId="0" xfId="0" applyNumberFormat="1" applyFont="1"/>
    <xf numFmtId="0" fontId="1" fillId="0" borderId="4" xfId="0" applyFont="1" applyBorder="1"/>
    <xf numFmtId="0" fontId="4" fillId="0" borderId="0" xfId="0" applyFont="1"/>
    <xf numFmtId="3" fontId="5" fillId="0" borderId="0" xfId="0" applyNumberFormat="1" applyFont="1"/>
    <xf numFmtId="3" fontId="6" fillId="0" borderId="0" xfId="0" applyNumberFormat="1" applyFont="1"/>
    <xf numFmtId="3" fontId="5" fillId="0" borderId="0" xfId="0" applyNumberFormat="1" applyFont="1" applyAlignment="1">
      <alignment horizontal="right"/>
    </xf>
    <xf numFmtId="0" fontId="6" fillId="0" borderId="0" xfId="0" applyFont="1"/>
    <xf numFmtId="0" fontId="5" fillId="0" borderId="0" xfId="0" applyFont="1"/>
    <xf numFmtId="165" fontId="6" fillId="0" borderId="0" xfId="0" applyNumberFormat="1" applyFont="1"/>
    <xf numFmtId="165" fontId="5" fillId="0" borderId="0" xfId="0" applyNumberFormat="1" applyFont="1"/>
    <xf numFmtId="164" fontId="5" fillId="0" borderId="0" xfId="0" applyNumberFormat="1" applyFont="1"/>
    <xf numFmtId="164" fontId="6" fillId="0" borderId="0" xfId="0" applyNumberFormat="1" applyFont="1"/>
    <xf numFmtId="164" fontId="6" fillId="0" borderId="4" xfId="0" applyNumberFormat="1" applyFont="1" applyBorder="1"/>
    <xf numFmtId="164" fontId="5" fillId="0" borderId="4" xfId="0" applyNumberFormat="1" applyFont="1" applyBorder="1"/>
    <xf numFmtId="165" fontId="5" fillId="0" borderId="4" xfId="0" applyNumberFormat="1" applyFont="1" applyBorder="1"/>
    <xf numFmtId="0" fontId="7" fillId="0" borderId="0" xfId="0" applyFont="1" applyAlignment="1">
      <alignment horizontal="left" vertical="center" readingOrder="1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8" fillId="0" borderId="0" xfId="0" applyFont="1"/>
    <xf numFmtId="0" fontId="5" fillId="0" borderId="0" xfId="1" applyFont="1"/>
    <xf numFmtId="3" fontId="5" fillId="0" borderId="0" xfId="1" applyNumberFormat="1" applyFont="1"/>
    <xf numFmtId="3" fontId="0" fillId="0" borderId="0" xfId="0" applyNumberFormat="1"/>
    <xf numFmtId="3" fontId="11" fillId="0" borderId="0" xfId="0" applyNumberFormat="1" applyFont="1"/>
    <xf numFmtId="0" fontId="10" fillId="2" borderId="0" xfId="0" applyFont="1" applyFill="1"/>
    <xf numFmtId="0" fontId="0" fillId="2" borderId="0" xfId="0" applyFill="1"/>
    <xf numFmtId="0" fontId="1" fillId="0" borderId="2" xfId="0" applyFont="1" applyBorder="1" applyAlignment="1">
      <alignment horizontal="center"/>
    </xf>
  </cellXfs>
  <cellStyles count="2">
    <cellStyle name="Normal" xfId="0" builtinId="0"/>
    <cellStyle name="Normal 6" xfId="1" xr:uid="{D6BC3FF5-ACDA-406C-9A63-401F42C46BF3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2773503886726801E-2"/>
          <c:y val="0.11964989158963825"/>
          <c:w val="0.7534787461912088"/>
          <c:h val="0.74431861234736962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Blad1!$G$4</c:f>
              <c:strCache>
                <c:ptCount val="1"/>
                <c:pt idx="0">
                  <c:v>Finland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Blad1!$A$10:$A$41</c15:sqref>
                  </c15:fullRef>
                </c:ext>
              </c:extLst>
              <c:f>(Blad1!$A$10:$A$16,Blad1!$A$26,Blad1!$A$36,Blad1!$A$41)</c:f>
              <c:numCache>
                <c:formatCode>General</c:formatCode>
                <c:ptCount val="10"/>
                <c:pt idx="0">
                  <c:v>1940</c:v>
                </c:pt>
                <c:pt idx="1">
                  <c:v>1950</c:v>
                </c:pt>
                <c:pt idx="2">
                  <c:v>1960</c:v>
                </c:pt>
                <c:pt idx="3">
                  <c:v>1970</c:v>
                </c:pt>
                <c:pt idx="4">
                  <c:v>1980</c:v>
                </c:pt>
                <c:pt idx="5">
                  <c:v>1990</c:v>
                </c:pt>
                <c:pt idx="6">
                  <c:v>2000</c:v>
                </c:pt>
                <c:pt idx="7">
                  <c:v>2010</c:v>
                </c:pt>
                <c:pt idx="8">
                  <c:v>2020</c:v>
                </c:pt>
                <c:pt idx="9">
                  <c:v>2025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Blad1!$G$10:$G$41</c15:sqref>
                  </c15:fullRef>
                </c:ext>
              </c:extLst>
              <c:f>(Blad1!$G$10:$G$16,Blad1!$G$26,Blad1!$G$36,Blad1!$G$41)</c:f>
              <c:numCache>
                <c:formatCode>#,##0</c:formatCode>
                <c:ptCount val="10"/>
                <c:pt idx="0">
                  <c:v>2428</c:v>
                </c:pt>
                <c:pt idx="1">
                  <c:v>2926</c:v>
                </c:pt>
                <c:pt idx="2">
                  <c:v>2930</c:v>
                </c:pt>
                <c:pt idx="3">
                  <c:v>3316</c:v>
                </c:pt>
                <c:pt idx="4">
                  <c:v>4477</c:v>
                </c:pt>
                <c:pt idx="5">
                  <c:v>4857</c:v>
                </c:pt>
                <c:pt idx="6">
                  <c:v>5111</c:v>
                </c:pt>
                <c:pt idx="7">
                  <c:v>5490</c:v>
                </c:pt>
                <c:pt idx="8">
                  <c:v>5564</c:v>
                </c:pt>
                <c:pt idx="9">
                  <c:v>5400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66-43FF-8F5D-02B1E5F7A927}"/>
            </c:ext>
          </c:extLst>
        </c:ser>
        <c:ser>
          <c:idx val="0"/>
          <c:order val="1"/>
          <c:tx>
            <c:strRef>
              <c:f>Blad1!$H$4</c:f>
              <c:strCache>
                <c:ptCount val="1"/>
                <c:pt idx="0">
                  <c:v>Utomlands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Blad1!$A$10:$A$41</c15:sqref>
                  </c15:fullRef>
                </c:ext>
              </c:extLst>
              <c:f>(Blad1!$A$10:$A$16,Blad1!$A$26,Blad1!$A$36,Blad1!$A$41)</c:f>
              <c:numCache>
                <c:formatCode>General</c:formatCode>
                <c:ptCount val="10"/>
                <c:pt idx="0">
                  <c:v>1940</c:v>
                </c:pt>
                <c:pt idx="1">
                  <c:v>1950</c:v>
                </c:pt>
                <c:pt idx="2">
                  <c:v>1960</c:v>
                </c:pt>
                <c:pt idx="3">
                  <c:v>1970</c:v>
                </c:pt>
                <c:pt idx="4">
                  <c:v>1980</c:v>
                </c:pt>
                <c:pt idx="5">
                  <c:v>1990</c:v>
                </c:pt>
                <c:pt idx="6">
                  <c:v>2000</c:v>
                </c:pt>
                <c:pt idx="7">
                  <c:v>2010</c:v>
                </c:pt>
                <c:pt idx="8">
                  <c:v>2020</c:v>
                </c:pt>
                <c:pt idx="9">
                  <c:v>2025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Blad1!$H$10:$H$41</c15:sqref>
                  </c15:fullRef>
                </c:ext>
              </c:extLst>
              <c:f>(Blad1!$H$10:$H$16,Blad1!$H$26,Blad1!$H$36,Blad1!$H$41)</c:f>
              <c:numCache>
                <c:formatCode>#,##0</c:formatCode>
                <c:ptCount val="10"/>
                <c:pt idx="0">
                  <c:v>387</c:v>
                </c:pt>
                <c:pt idx="1">
                  <c:v>464</c:v>
                </c:pt>
                <c:pt idx="2">
                  <c:v>530</c:v>
                </c:pt>
                <c:pt idx="3">
                  <c:v>877</c:v>
                </c:pt>
                <c:pt idx="4">
                  <c:v>942</c:v>
                </c:pt>
                <c:pt idx="5">
                  <c:v>1518</c:v>
                </c:pt>
                <c:pt idx="6">
                  <c:v>1983</c:v>
                </c:pt>
                <c:pt idx="7">
                  <c:v>3785</c:v>
                </c:pt>
                <c:pt idx="8">
                  <c:v>5758</c:v>
                </c:pt>
                <c:pt idx="9">
                  <c:v>6751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F-31B9-48A2-91BB-325D4ADD36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2"/>
        <c:overlap val="-7"/>
        <c:axId val="35508608"/>
        <c:axId val="35510144"/>
      </c:barChart>
      <c:catAx>
        <c:axId val="355086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35510144"/>
        <c:crosses val="autoZero"/>
        <c:auto val="1"/>
        <c:lblAlgn val="ctr"/>
        <c:lblOffset val="100"/>
        <c:noMultiLvlLbl val="0"/>
      </c:catAx>
      <c:valAx>
        <c:axId val="35510144"/>
        <c:scaling>
          <c:orientation val="minMax"/>
          <c:max val="7000"/>
          <c:min val="0"/>
        </c:scaling>
        <c:delete val="0"/>
        <c:axPos val="l"/>
        <c:majorGridlines>
          <c:spPr>
            <a:ln w="3175" cap="flat" cmpd="sng" algn="ctr">
              <a:solidFill>
                <a:srgbClr val="808080"/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 algn="ctr"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sv-FI"/>
                  <a:t>Personer</a:t>
                </a:r>
              </a:p>
            </c:rich>
          </c:tx>
          <c:layout>
            <c:manualLayout>
              <c:xMode val="edge"/>
              <c:yMode val="edge"/>
              <c:x val="4.1733289085990681E-4"/>
              <c:y val="2.543968960401689E-2"/>
            </c:manualLayout>
          </c:layout>
          <c:overlay val="0"/>
          <c:spPr>
            <a:noFill/>
            <a:ln w="25400"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 algn="ctr">
                <a:defRPr sz="900" b="0" i="0" u="none" strike="noStrike" kern="1200" baseline="0">
                  <a:solidFill>
                    <a:sysClr val="windowText" lastClr="000000"/>
                  </a:solidFill>
                  <a:latin typeface="Calibri"/>
                  <a:ea typeface="Calibri"/>
                  <a:cs typeface="Calibri"/>
                </a:defRPr>
              </a:pPr>
              <a:endParaRPr lang="sv-FI"/>
            </a:p>
          </c:txPr>
        </c:title>
        <c:numFmt formatCode="#,##0" sourceLinked="0"/>
        <c:majorTickMark val="out"/>
        <c:minorTickMark val="none"/>
        <c:tickLblPos val="low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35508608"/>
        <c:crosses val="autoZero"/>
        <c:crossBetween val="between"/>
        <c:majorUnit val="1000"/>
      </c:valAx>
      <c:spPr>
        <a:noFill/>
        <a:ln w="3175">
          <a:solidFill>
            <a:srgbClr val="000000"/>
          </a:solidFill>
          <a:prstDash val="solid"/>
        </a:ln>
        <a:effectLst/>
      </c:spPr>
    </c:plotArea>
    <c:legend>
      <c:legendPos val="b"/>
      <c:layout>
        <c:manualLayout>
          <c:xMode val="edge"/>
          <c:yMode val="edge"/>
          <c:x val="0.10591466296597983"/>
          <c:y val="0.23745531808523934"/>
          <c:w val="0.24155509296970062"/>
          <c:h val="9.043187783345263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legend>
    <c:plotVisOnly val="1"/>
    <c:dispBlanksAs val="gap"/>
    <c:showDLblsOverMax val="0"/>
  </c:chart>
  <c:spPr>
    <a:solidFill>
      <a:srgbClr val="FFFFFF"/>
    </a:solidFill>
    <a:ln w="9525" cap="flat" cmpd="sng" algn="ctr">
      <a:noFill/>
      <a:prstDash val="solid"/>
      <a:round/>
    </a:ln>
    <a:effectLst/>
  </c:spPr>
  <c:txPr>
    <a:bodyPr/>
    <a:lstStyle/>
    <a:p>
      <a:pPr>
        <a:defRPr sz="900" b="0" i="0" u="none" strike="noStrike" baseline="0">
          <a:solidFill>
            <a:sysClr val="windowText" lastClr="000000"/>
          </a:solidFill>
          <a:latin typeface="Calibri"/>
          <a:ea typeface="Calibri"/>
          <a:cs typeface="Calibri"/>
        </a:defRPr>
      </a:pPr>
      <a:endParaRPr lang="sv-FI"/>
    </a:p>
  </c:txPr>
  <c:printSettings>
    <c:headerFooter alignWithMargins="0"/>
    <c:pageMargins b="1" l="0.75000000000000622" r="0.75000000000000622" t="1" header="0.5" footer="0.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0069033823602241E-2"/>
          <c:y val="0.1167979002624672"/>
          <c:w val="0.78618313276878116"/>
          <c:h val="0.7438184743036153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Blad1!$G$4</c:f>
              <c:strCache>
                <c:ptCount val="1"/>
                <c:pt idx="0">
                  <c:v>Finland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Blad1!$A$46:$A$77</c15:sqref>
                  </c15:fullRef>
                </c:ext>
              </c:extLst>
              <c:f>(Blad1!$A$46:$A$52,Blad1!$A$62,Blad1!$A$72,Blad1!$A$77)</c:f>
              <c:numCache>
                <c:formatCode>General</c:formatCode>
                <c:ptCount val="10"/>
                <c:pt idx="0">
                  <c:v>1940</c:v>
                </c:pt>
                <c:pt idx="1">
                  <c:v>1950</c:v>
                </c:pt>
                <c:pt idx="2">
                  <c:v>1960</c:v>
                </c:pt>
                <c:pt idx="3">
                  <c:v>1970</c:v>
                </c:pt>
                <c:pt idx="4">
                  <c:v>1980</c:v>
                </c:pt>
                <c:pt idx="5">
                  <c:v>1990</c:v>
                </c:pt>
                <c:pt idx="6">
                  <c:v>2000</c:v>
                </c:pt>
                <c:pt idx="7">
                  <c:v>2010</c:v>
                </c:pt>
                <c:pt idx="8">
                  <c:v>2020</c:v>
                </c:pt>
                <c:pt idx="9">
                  <c:v>2025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Blad1!$G$46:$G$77</c15:sqref>
                  </c15:fullRef>
                </c:ext>
              </c:extLst>
              <c:f>(Blad1!$G$46:$G$52,Blad1!$G$62,Blad1!$G$72,Blad1!$G$77)</c:f>
              <c:numCache>
                <c:formatCode>#\ ##0.0</c:formatCode>
                <c:ptCount val="10"/>
                <c:pt idx="0">
                  <c:v>11.454991507831666</c:v>
                </c:pt>
                <c:pt idx="1">
                  <c:v>13.490087597971415</c:v>
                </c:pt>
                <c:pt idx="2">
                  <c:v>13.96501596682713</c:v>
                </c:pt>
                <c:pt idx="3">
                  <c:v>16.045678892867514</c:v>
                </c:pt>
                <c:pt idx="4">
                  <c:v>19.650616687881314</c:v>
                </c:pt>
                <c:pt idx="5">
                  <c:v>19.740692570313769</c:v>
                </c:pt>
                <c:pt idx="6">
                  <c:v>19.828522656734947</c:v>
                </c:pt>
                <c:pt idx="7" formatCode="0.0">
                  <c:v>19.602242296568715</c:v>
                </c:pt>
                <c:pt idx="8" formatCode="0.0">
                  <c:v>18.467257459590428</c:v>
                </c:pt>
                <c:pt idx="9" formatCode="0.0">
                  <c:v>17.511998962251912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4B-4F07-85D4-4AF598E36987}"/>
            </c:ext>
          </c:extLst>
        </c:ser>
        <c:ser>
          <c:idx val="0"/>
          <c:order val="1"/>
          <c:tx>
            <c:strRef>
              <c:f>Blad1!$H$4</c:f>
              <c:strCache>
                <c:ptCount val="1"/>
                <c:pt idx="0">
                  <c:v>Utomlands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Blad1!$A$46:$A$77</c15:sqref>
                  </c15:fullRef>
                </c:ext>
              </c:extLst>
              <c:f>(Blad1!$A$46:$A$52,Blad1!$A$62,Blad1!$A$72,Blad1!$A$77)</c:f>
              <c:numCache>
                <c:formatCode>General</c:formatCode>
                <c:ptCount val="10"/>
                <c:pt idx="0">
                  <c:v>1940</c:v>
                </c:pt>
                <c:pt idx="1">
                  <c:v>1950</c:v>
                </c:pt>
                <c:pt idx="2">
                  <c:v>1960</c:v>
                </c:pt>
                <c:pt idx="3">
                  <c:v>1970</c:v>
                </c:pt>
                <c:pt idx="4">
                  <c:v>1980</c:v>
                </c:pt>
                <c:pt idx="5">
                  <c:v>1990</c:v>
                </c:pt>
                <c:pt idx="6">
                  <c:v>2000</c:v>
                </c:pt>
                <c:pt idx="7">
                  <c:v>2010</c:v>
                </c:pt>
                <c:pt idx="8">
                  <c:v>2020</c:v>
                </c:pt>
                <c:pt idx="9">
                  <c:v>2025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Blad1!$H$46:$H$77</c15:sqref>
                  </c15:fullRef>
                </c:ext>
              </c:extLst>
              <c:f>(Blad1!$H$46:$H$52,Blad1!$H$62,Blad1!$H$72,Blad1!$H$77)</c:f>
              <c:numCache>
                <c:formatCode>#\ ##0.0</c:formatCode>
                <c:ptCount val="10"/>
                <c:pt idx="0">
                  <c:v>1.8258161917342894</c:v>
                </c:pt>
                <c:pt idx="1">
                  <c:v>2.1392346703550023</c:v>
                </c:pt>
                <c:pt idx="2">
                  <c:v>2.5260950383680472</c:v>
                </c:pt>
                <c:pt idx="3">
                  <c:v>4.2436852801703289</c:v>
                </c:pt>
                <c:pt idx="4">
                  <c:v>4.1346618092437346</c:v>
                </c:pt>
                <c:pt idx="5">
                  <c:v>6.1697284994309864</c:v>
                </c:pt>
                <c:pt idx="6">
                  <c:v>7.6932029795158288</c:v>
                </c:pt>
                <c:pt idx="7" formatCode="0.0">
                  <c:v>13.514478523226337</c:v>
                </c:pt>
                <c:pt idx="8" formatCode="0.0">
                  <c:v>19.111155365262704</c:v>
                </c:pt>
                <c:pt idx="9" formatCode="0.0">
                  <c:v>21.893241665585681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D68-4DDF-A15D-81F65D8390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2"/>
        <c:overlap val="-7"/>
        <c:axId val="35635200"/>
        <c:axId val="53150848"/>
      </c:barChart>
      <c:catAx>
        <c:axId val="356352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53150848"/>
        <c:crosses val="autoZero"/>
        <c:auto val="1"/>
        <c:lblAlgn val="ctr"/>
        <c:lblOffset val="100"/>
        <c:noMultiLvlLbl val="0"/>
      </c:catAx>
      <c:valAx>
        <c:axId val="53150848"/>
        <c:scaling>
          <c:orientation val="minMax"/>
          <c:max val="25"/>
          <c:min val="0"/>
        </c:scaling>
        <c:delete val="0"/>
        <c:axPos val="l"/>
        <c:majorGridlines>
          <c:spPr>
            <a:ln w="3175" cap="flat" cmpd="sng" algn="ctr">
              <a:solidFill>
                <a:srgbClr val="808080"/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 algn="ctr">
                  <a:defRPr sz="9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sv-FI"/>
                  <a:t>Procent</a:t>
                </a:r>
              </a:p>
            </c:rich>
          </c:tx>
          <c:layout>
            <c:manualLayout>
              <c:xMode val="edge"/>
              <c:yMode val="edge"/>
              <c:x val="4.1737235675729211E-4"/>
              <c:y val="1.9240538481076943E-3"/>
            </c:manualLayout>
          </c:layout>
          <c:overlay val="0"/>
          <c:spPr>
            <a:noFill/>
            <a:ln w="25400"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 algn="ctr">
                <a:defRPr sz="9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sv-FI"/>
            </a:p>
          </c:txPr>
        </c:title>
        <c:numFmt formatCode="#,##0" sourceLinked="0"/>
        <c:majorTickMark val="out"/>
        <c:minorTickMark val="none"/>
        <c:tickLblPos val="low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35635200"/>
        <c:crosses val="autoZero"/>
        <c:crossBetween val="between"/>
        <c:majorUnit val="5"/>
      </c:valAx>
      <c:spPr>
        <a:noFill/>
        <a:ln w="3175">
          <a:solidFill>
            <a:srgbClr val="000000"/>
          </a:solidFill>
          <a:prstDash val="solid"/>
        </a:ln>
        <a:effectLst/>
      </c:spPr>
    </c:plotArea>
    <c:legend>
      <c:legendPos val="b"/>
      <c:layout>
        <c:manualLayout>
          <c:xMode val="edge"/>
          <c:yMode val="edge"/>
          <c:x val="6.1548655474669429E-2"/>
          <c:y val="0.14464990263313859"/>
          <c:w val="0.29737176249195263"/>
          <c:h val="9.72199644399288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legend>
    <c:plotVisOnly val="1"/>
    <c:dispBlanksAs val="gap"/>
    <c:showDLblsOverMax val="0"/>
  </c:chart>
  <c:spPr>
    <a:solidFill>
      <a:srgbClr val="FFFFFF"/>
    </a:solidFill>
    <a:ln w="9525" cap="flat" cmpd="sng" algn="ctr">
      <a:noFill/>
      <a:prstDash val="solid"/>
      <a:round/>
    </a:ln>
    <a:effectLst/>
  </c:spPr>
  <c:txPr>
    <a:bodyPr/>
    <a:lstStyle/>
    <a:p>
      <a:pPr>
        <a:defRPr sz="9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sv-FI"/>
    </a:p>
  </c:txPr>
  <c:printSettings>
    <c:headerFooter alignWithMargins="0"/>
    <c:pageMargins b="1" l="0.75000000000000622" r="0.75000000000000622" t="1" header="0.5" footer="0.5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5689402461056002E-2"/>
          <c:y val="0.10149046684479755"/>
          <c:w val="0.87072545931758538"/>
          <c:h val="0.8054404435400630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Underlag!$C$4</c:f>
              <c:strCache>
                <c:ptCount val="1"/>
                <c:pt idx="0">
                  <c:v>Åland </c:v>
                </c:pt>
              </c:strCache>
            </c:strRef>
          </c:tx>
          <c:spPr>
            <a:solidFill>
              <a:schemeClr val="accent1"/>
            </a:solidFill>
            <a:ln w="3175">
              <a:solidFill>
                <a:schemeClr val="bg1"/>
              </a:solidFill>
            </a:ln>
            <a:effectLst/>
          </c:spPr>
          <c:invertIfNegative val="0"/>
          <c:cat>
            <c:numRef>
              <c:f>Underlag!$B$5:$B$14</c:f>
              <c:numCache>
                <c:formatCode>General</c:formatCode>
                <c:ptCount val="10"/>
                <c:pt idx="0">
                  <c:v>1940</c:v>
                </c:pt>
                <c:pt idx="1">
                  <c:v>1950</c:v>
                </c:pt>
                <c:pt idx="2">
                  <c:v>1960</c:v>
                </c:pt>
                <c:pt idx="3">
                  <c:v>1970</c:v>
                </c:pt>
                <c:pt idx="4">
                  <c:v>1980</c:v>
                </c:pt>
                <c:pt idx="5">
                  <c:v>1990</c:v>
                </c:pt>
                <c:pt idx="6">
                  <c:v>2000</c:v>
                </c:pt>
                <c:pt idx="7">
                  <c:v>2010</c:v>
                </c:pt>
                <c:pt idx="8">
                  <c:v>2020</c:v>
                </c:pt>
                <c:pt idx="9">
                  <c:v>2025</c:v>
                </c:pt>
              </c:numCache>
            </c:numRef>
          </c:cat>
          <c:val>
            <c:numRef>
              <c:f>Underlag!$C$5:$C$14</c:f>
              <c:numCache>
                <c:formatCode>#,##0</c:formatCode>
                <c:ptCount val="10"/>
                <c:pt idx="0">
                  <c:v>18381</c:v>
                </c:pt>
                <c:pt idx="1">
                  <c:v>18300</c:v>
                </c:pt>
                <c:pt idx="2">
                  <c:v>17521</c:v>
                </c:pt>
                <c:pt idx="3">
                  <c:v>16473</c:v>
                </c:pt>
                <c:pt idx="4">
                  <c:v>17364</c:v>
                </c:pt>
                <c:pt idx="5">
                  <c:v>18229</c:v>
                </c:pt>
                <c:pt idx="6">
                  <c:v>18682</c:v>
                </c:pt>
                <c:pt idx="7">
                  <c:v>18732</c:v>
                </c:pt>
                <c:pt idx="8">
                  <c:v>18807</c:v>
                </c:pt>
                <c:pt idx="9">
                  <c:v>18685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41-4505-B547-2F9AAEDD95C9}"/>
            </c:ext>
          </c:extLst>
        </c:ser>
        <c:ser>
          <c:idx val="1"/>
          <c:order val="1"/>
          <c:tx>
            <c:strRef>
              <c:f>Underlag!$D$4</c:f>
              <c:strCache>
                <c:ptCount val="1"/>
                <c:pt idx="0">
                  <c:v>Finland </c:v>
                </c:pt>
              </c:strCache>
            </c:strRef>
          </c:tx>
          <c:spPr>
            <a:solidFill>
              <a:schemeClr val="accent2"/>
            </a:solidFill>
            <a:ln w="3175">
              <a:solidFill>
                <a:schemeClr val="bg1"/>
              </a:solidFill>
            </a:ln>
            <a:effectLst/>
          </c:spPr>
          <c:invertIfNegative val="0"/>
          <c:cat>
            <c:numRef>
              <c:f>Underlag!$B$5:$B$14</c:f>
              <c:numCache>
                <c:formatCode>General</c:formatCode>
                <c:ptCount val="10"/>
                <c:pt idx="0">
                  <c:v>1940</c:v>
                </c:pt>
                <c:pt idx="1">
                  <c:v>1950</c:v>
                </c:pt>
                <c:pt idx="2">
                  <c:v>1960</c:v>
                </c:pt>
                <c:pt idx="3">
                  <c:v>1970</c:v>
                </c:pt>
                <c:pt idx="4">
                  <c:v>1980</c:v>
                </c:pt>
                <c:pt idx="5">
                  <c:v>1990</c:v>
                </c:pt>
                <c:pt idx="6">
                  <c:v>2000</c:v>
                </c:pt>
                <c:pt idx="7">
                  <c:v>2010</c:v>
                </c:pt>
                <c:pt idx="8">
                  <c:v>2020</c:v>
                </c:pt>
                <c:pt idx="9">
                  <c:v>2025</c:v>
                </c:pt>
              </c:numCache>
            </c:numRef>
          </c:cat>
          <c:val>
            <c:numRef>
              <c:f>Underlag!$D$5:$D$14</c:f>
              <c:numCache>
                <c:formatCode>#,##0</c:formatCode>
                <c:ptCount val="10"/>
                <c:pt idx="0">
                  <c:v>2428</c:v>
                </c:pt>
                <c:pt idx="1">
                  <c:v>2926</c:v>
                </c:pt>
                <c:pt idx="2">
                  <c:v>2930</c:v>
                </c:pt>
                <c:pt idx="3">
                  <c:v>3316</c:v>
                </c:pt>
                <c:pt idx="4">
                  <c:v>4477</c:v>
                </c:pt>
                <c:pt idx="5">
                  <c:v>4857</c:v>
                </c:pt>
                <c:pt idx="6">
                  <c:v>5111</c:v>
                </c:pt>
                <c:pt idx="7">
                  <c:v>5490</c:v>
                </c:pt>
                <c:pt idx="8">
                  <c:v>5564</c:v>
                </c:pt>
                <c:pt idx="9">
                  <c:v>5400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C41-4505-B547-2F9AAEDD95C9}"/>
            </c:ext>
          </c:extLst>
        </c:ser>
        <c:ser>
          <c:idx val="2"/>
          <c:order val="2"/>
          <c:tx>
            <c:strRef>
              <c:f>Underlag!$E$4</c:f>
              <c:strCache>
                <c:ptCount val="1"/>
                <c:pt idx="0">
                  <c:v>Utomlands</c:v>
                </c:pt>
              </c:strCache>
            </c:strRef>
          </c:tx>
          <c:spPr>
            <a:solidFill>
              <a:schemeClr val="accent3"/>
            </a:solidFill>
            <a:ln w="3175">
              <a:solidFill>
                <a:schemeClr val="bg1"/>
              </a:solidFill>
            </a:ln>
            <a:effectLst/>
          </c:spPr>
          <c:invertIfNegative val="0"/>
          <c:cat>
            <c:numRef>
              <c:f>Underlag!$B$5:$B$14</c:f>
              <c:numCache>
                <c:formatCode>General</c:formatCode>
                <c:ptCount val="10"/>
                <c:pt idx="0">
                  <c:v>1940</c:v>
                </c:pt>
                <c:pt idx="1">
                  <c:v>1950</c:v>
                </c:pt>
                <c:pt idx="2">
                  <c:v>1960</c:v>
                </c:pt>
                <c:pt idx="3">
                  <c:v>1970</c:v>
                </c:pt>
                <c:pt idx="4">
                  <c:v>1980</c:v>
                </c:pt>
                <c:pt idx="5">
                  <c:v>1990</c:v>
                </c:pt>
                <c:pt idx="6">
                  <c:v>2000</c:v>
                </c:pt>
                <c:pt idx="7">
                  <c:v>2010</c:v>
                </c:pt>
                <c:pt idx="8">
                  <c:v>2020</c:v>
                </c:pt>
                <c:pt idx="9">
                  <c:v>2025</c:v>
                </c:pt>
              </c:numCache>
            </c:numRef>
          </c:cat>
          <c:val>
            <c:numRef>
              <c:f>Underlag!$E$5:$E$14</c:f>
              <c:numCache>
                <c:formatCode>#,##0</c:formatCode>
                <c:ptCount val="10"/>
                <c:pt idx="0">
                  <c:v>387</c:v>
                </c:pt>
                <c:pt idx="1">
                  <c:v>464</c:v>
                </c:pt>
                <c:pt idx="2">
                  <c:v>530</c:v>
                </c:pt>
                <c:pt idx="3">
                  <c:v>877</c:v>
                </c:pt>
                <c:pt idx="4">
                  <c:v>942</c:v>
                </c:pt>
                <c:pt idx="5">
                  <c:v>1518</c:v>
                </c:pt>
                <c:pt idx="6">
                  <c:v>1983</c:v>
                </c:pt>
                <c:pt idx="7">
                  <c:v>3785</c:v>
                </c:pt>
                <c:pt idx="8">
                  <c:v>5758</c:v>
                </c:pt>
                <c:pt idx="9">
                  <c:v>6751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C41-4505-B547-2F9AAEDD95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5924992"/>
        <c:axId val="225926528"/>
      </c:barChart>
      <c:catAx>
        <c:axId val="2259249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225926528"/>
        <c:crosses val="autoZero"/>
        <c:auto val="1"/>
        <c:lblAlgn val="ctr"/>
        <c:lblOffset val="100"/>
        <c:noMultiLvlLbl val="0"/>
      </c:catAx>
      <c:valAx>
        <c:axId val="225926528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sv-FI"/>
                  <a:t>Personer</a:t>
                </a:r>
              </a:p>
            </c:rich>
          </c:tx>
          <c:layout>
            <c:manualLayout>
              <c:xMode val="edge"/>
              <c:yMode val="edge"/>
              <c:x val="2.3319158122439899E-3"/>
              <c:y val="1.6738697136542142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9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sv-FI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225924992"/>
        <c:crosses val="autoZero"/>
        <c:crossBetween val="between"/>
      </c:valAx>
      <c:spPr>
        <a:solidFill>
          <a:schemeClr val="bg1"/>
        </a:solidFill>
        <a:ln w="3175">
          <a:solidFill>
            <a:schemeClr val="tx1"/>
          </a:solidFill>
        </a:ln>
        <a:effectLst/>
      </c:spPr>
    </c:plotArea>
    <c:legend>
      <c:legendPos val="r"/>
      <c:layout>
        <c:manualLayout>
          <c:xMode val="edge"/>
          <c:yMode val="edge"/>
          <c:x val="0.13491641429436702"/>
          <c:y val="0.11728882204331201"/>
          <c:w val="0.19732201959857829"/>
          <c:h val="0.20558167071221359"/>
        </c:manualLayout>
      </c:layout>
      <c:overlay val="0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9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sv-FI"/>
    </a:p>
  </c:txPr>
  <c:printSettings>
    <c:headerFooter/>
    <c:pageMargins b="0.75000000000000122" l="0.70000000000000062" r="0.70000000000000062" t="0.75000000000000122" header="0.30000000000000032" footer="0.30000000000000032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103</xdr:row>
      <xdr:rowOff>9525</xdr:rowOff>
    </xdr:from>
    <xdr:to>
      <xdr:col>11</xdr:col>
      <xdr:colOff>400050</xdr:colOff>
      <xdr:row>117</xdr:row>
      <xdr:rowOff>76200</xdr:rowOff>
    </xdr:to>
    <xdr:graphicFrame macro="">
      <xdr:nvGraphicFramePr>
        <xdr:cNvPr id="1121" name="Chart 3">
          <a:extLst>
            <a:ext uri="{FF2B5EF4-FFF2-40B4-BE49-F238E27FC236}">
              <a16:creationId xmlns:a16="http://schemas.microsoft.com/office/drawing/2014/main" id="{00000000-0008-0000-0000-000061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119</xdr:row>
      <xdr:rowOff>66675</xdr:rowOff>
    </xdr:from>
    <xdr:to>
      <xdr:col>12</xdr:col>
      <xdr:colOff>19050</xdr:colOff>
      <xdr:row>134</xdr:row>
      <xdr:rowOff>142875</xdr:rowOff>
    </xdr:to>
    <xdr:graphicFrame macro="">
      <xdr:nvGraphicFramePr>
        <xdr:cNvPr id="1122" name="Chart 3">
          <a:extLst>
            <a:ext uri="{FF2B5EF4-FFF2-40B4-BE49-F238E27FC236}">
              <a16:creationId xmlns:a16="http://schemas.microsoft.com/office/drawing/2014/main" id="{00000000-0008-0000-0000-000062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83</xdr:row>
      <xdr:rowOff>76200</xdr:rowOff>
    </xdr:from>
    <xdr:to>
      <xdr:col>10</xdr:col>
      <xdr:colOff>142875</xdr:colOff>
      <xdr:row>100</xdr:row>
      <xdr:rowOff>19050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E35A9980-8B20-4BD3-96B7-D455BFEBEC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ÅSUB_lugn_NY">
  <a:themeElements>
    <a:clrScheme name="Anpassat 1">
      <a:dk1>
        <a:srgbClr val="000000"/>
      </a:dk1>
      <a:lt1>
        <a:srgbClr val="FFFFFF"/>
      </a:lt1>
      <a:dk2>
        <a:srgbClr val="034EA2"/>
      </a:dk2>
      <a:lt2>
        <a:srgbClr val="464764"/>
      </a:lt2>
      <a:accent1>
        <a:srgbClr val="034EA2"/>
      </a:accent1>
      <a:accent2>
        <a:srgbClr val="907AB8"/>
      </a:accent2>
      <a:accent3>
        <a:srgbClr val="6F51A1"/>
      </a:accent3>
      <a:accent4>
        <a:srgbClr val="5C72B7"/>
      </a:accent4>
      <a:accent5>
        <a:srgbClr val="0D1A3F"/>
      </a:accent5>
      <a:accent6>
        <a:srgbClr val="838196"/>
      </a:accent6>
      <a:hlink>
        <a:srgbClr val="034EA2"/>
      </a:hlink>
      <a:folHlink>
        <a:srgbClr val="6F51A1"/>
      </a:folHlink>
    </a:clrScheme>
    <a:fontScheme name="Office-tem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-tem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ÅSUB_lugn_NY" id="{B8AEFD2D-3056-4D3C-9DC4-525ED65BB9B8}" vid="{DE9DA839-D25B-467A-AD10-C6B2BDC4F280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19"/>
  <sheetViews>
    <sheetView showGridLines="0" tabSelected="1" workbookViewId="0">
      <pane ySplit="4" topLeftCell="A13" activePane="bottomLeft" state="frozen"/>
      <selection pane="bottomLeft"/>
    </sheetView>
  </sheetViews>
  <sheetFormatPr defaultColWidth="9.140625" defaultRowHeight="12" x14ac:dyDescent="0.2"/>
  <cols>
    <col min="1" max="1" width="5" style="1" customWidth="1"/>
    <col min="2" max="2" width="7.42578125" style="2" customWidth="1"/>
    <col min="3" max="4" width="7" style="1" customWidth="1"/>
    <col min="5" max="5" width="1.7109375" style="1" customWidth="1"/>
    <col min="6" max="6" width="7.140625" style="1" customWidth="1"/>
    <col min="7" max="7" width="7.5703125" style="1" customWidth="1"/>
    <col min="8" max="8" width="9.42578125" style="1" customWidth="1"/>
    <col min="9" max="9" width="1.7109375" style="1" customWidth="1"/>
    <col min="10" max="10" width="7.7109375" style="1" customWidth="1"/>
    <col min="11" max="11" width="7" style="1" customWidth="1"/>
    <col min="12" max="12" width="6.7109375" style="1" customWidth="1"/>
    <col min="13" max="13" width="8" style="1" customWidth="1"/>
    <col min="14" max="15" width="9.140625" style="1"/>
    <col min="16" max="16" width="9.85546875" style="1" bestFit="1" customWidth="1"/>
    <col min="17" max="16384" width="9.140625" style="1"/>
  </cols>
  <sheetData>
    <row r="1" spans="1:25" x14ac:dyDescent="0.2">
      <c r="A1" s="1" t="s">
        <v>14</v>
      </c>
    </row>
    <row r="2" spans="1:25" ht="28.5" customHeight="1" thickBot="1" x14ac:dyDescent="0.25">
      <c r="A2" s="3" t="s">
        <v>19</v>
      </c>
    </row>
    <row r="3" spans="1:25" ht="12" customHeight="1" x14ac:dyDescent="0.2">
      <c r="A3" s="4" t="s">
        <v>9</v>
      </c>
      <c r="B3" s="5"/>
      <c r="C3" s="6" t="s">
        <v>16</v>
      </c>
      <c r="D3" s="6"/>
      <c r="E3" s="4"/>
      <c r="F3" s="38" t="s">
        <v>0</v>
      </c>
      <c r="G3" s="38"/>
      <c r="H3" s="38"/>
      <c r="I3" s="4"/>
      <c r="J3" s="38" t="s">
        <v>10</v>
      </c>
      <c r="K3" s="38"/>
      <c r="L3" s="38"/>
    </row>
    <row r="4" spans="1:25" ht="12" customHeight="1" x14ac:dyDescent="0.2">
      <c r="A4" s="7"/>
      <c r="B4" s="8" t="s">
        <v>1</v>
      </c>
      <c r="C4" s="9" t="s">
        <v>2</v>
      </c>
      <c r="D4" s="9" t="s">
        <v>3</v>
      </c>
      <c r="E4" s="9"/>
      <c r="F4" s="9" t="s">
        <v>4</v>
      </c>
      <c r="G4" s="9" t="s">
        <v>5</v>
      </c>
      <c r="H4" s="9" t="s">
        <v>6</v>
      </c>
      <c r="I4" s="9"/>
      <c r="J4" s="9" t="s">
        <v>11</v>
      </c>
      <c r="K4" s="9" t="s">
        <v>12</v>
      </c>
      <c r="L4" s="9" t="s">
        <v>13</v>
      </c>
    </row>
    <row r="5" spans="1:25" ht="12" customHeight="1" x14ac:dyDescent="0.2">
      <c r="A5" s="2" t="s">
        <v>7</v>
      </c>
    </row>
    <row r="6" spans="1:25" ht="12" hidden="1" customHeight="1" x14ac:dyDescent="0.2">
      <c r="A6" s="1">
        <v>1910</v>
      </c>
      <c r="B6" s="10">
        <v>21378</v>
      </c>
      <c r="C6" s="11"/>
      <c r="D6" s="11"/>
      <c r="E6" s="11"/>
      <c r="F6" s="12" t="s">
        <v>8</v>
      </c>
      <c r="G6" s="12" t="s">
        <v>8</v>
      </c>
      <c r="H6" s="12" t="s">
        <v>8</v>
      </c>
      <c r="I6" s="11"/>
      <c r="J6" s="12" t="s">
        <v>8</v>
      </c>
      <c r="K6" s="12" t="s">
        <v>8</v>
      </c>
      <c r="L6" s="12" t="s">
        <v>8</v>
      </c>
      <c r="M6" s="11"/>
    </row>
    <row r="7" spans="1:25" ht="12" customHeight="1" x14ac:dyDescent="0.2">
      <c r="A7" s="1">
        <v>1910</v>
      </c>
      <c r="B7" s="17">
        <f t="shared" ref="B7:B25" si="0">SUM(C7:D7)</f>
        <v>21356</v>
      </c>
      <c r="C7" s="16">
        <v>11413</v>
      </c>
      <c r="D7" s="16">
        <v>9943</v>
      </c>
      <c r="E7" s="16"/>
      <c r="F7" s="18" t="s">
        <v>8</v>
      </c>
      <c r="G7" s="18" t="s">
        <v>8</v>
      </c>
      <c r="H7" s="18"/>
      <c r="I7" s="16"/>
      <c r="J7" s="18">
        <v>20458</v>
      </c>
      <c r="K7" s="18">
        <v>895</v>
      </c>
      <c r="L7" s="18">
        <v>3</v>
      </c>
      <c r="M7" s="11"/>
      <c r="N7" s="11"/>
      <c r="O7" s="11"/>
      <c r="P7" s="11"/>
      <c r="Q7" s="11"/>
      <c r="R7" s="11"/>
      <c r="S7" s="11"/>
    </row>
    <row r="8" spans="1:25" ht="12" customHeight="1" x14ac:dyDescent="0.2">
      <c r="A8" s="1">
        <v>1920</v>
      </c>
      <c r="B8" s="17">
        <f t="shared" si="0"/>
        <v>20423</v>
      </c>
      <c r="C8" s="16">
        <v>10911</v>
      </c>
      <c r="D8" s="16">
        <v>9512</v>
      </c>
      <c r="E8" s="16"/>
      <c r="F8" s="18" t="s">
        <v>8</v>
      </c>
      <c r="G8" s="18" t="s">
        <v>8</v>
      </c>
      <c r="H8" s="18" t="s">
        <v>8</v>
      </c>
      <c r="I8" s="16"/>
      <c r="J8" s="16">
        <v>19650</v>
      </c>
      <c r="K8" s="16">
        <v>766</v>
      </c>
      <c r="L8" s="16">
        <v>7</v>
      </c>
      <c r="M8" s="11"/>
      <c r="N8" s="11"/>
      <c r="O8" s="11"/>
      <c r="P8" s="11"/>
      <c r="Q8" s="11"/>
      <c r="R8" s="11"/>
      <c r="S8" s="11"/>
    </row>
    <row r="9" spans="1:25" ht="12" customHeight="1" x14ac:dyDescent="0.2">
      <c r="A9" s="1">
        <v>1930</v>
      </c>
      <c r="B9" s="17">
        <f t="shared" si="0"/>
        <v>19705</v>
      </c>
      <c r="C9" s="16">
        <v>10517</v>
      </c>
      <c r="D9" s="16">
        <v>9188</v>
      </c>
      <c r="E9" s="16"/>
      <c r="F9" s="18" t="s">
        <v>8</v>
      </c>
      <c r="G9" s="18" t="s">
        <v>8</v>
      </c>
      <c r="H9" s="18" t="s">
        <v>8</v>
      </c>
      <c r="I9" s="16"/>
      <c r="J9" s="16">
        <v>19050</v>
      </c>
      <c r="K9" s="16">
        <v>647</v>
      </c>
      <c r="L9" s="16">
        <v>8</v>
      </c>
      <c r="M9" s="11"/>
      <c r="N9" s="11"/>
      <c r="O9" s="11"/>
      <c r="P9" s="11"/>
      <c r="Q9" s="11"/>
      <c r="R9" s="11"/>
      <c r="S9" s="11"/>
    </row>
    <row r="10" spans="1:25" ht="12" customHeight="1" x14ac:dyDescent="0.2">
      <c r="A10" s="1">
        <v>1940</v>
      </c>
      <c r="B10" s="17">
        <f t="shared" si="0"/>
        <v>21196</v>
      </c>
      <c r="C10" s="16">
        <v>11013</v>
      </c>
      <c r="D10" s="16">
        <v>10183</v>
      </c>
      <c r="E10" s="16"/>
      <c r="F10" s="16">
        <v>18381</v>
      </c>
      <c r="G10" s="16">
        <v>2428</v>
      </c>
      <c r="H10" s="16">
        <v>387</v>
      </c>
      <c r="I10" s="16"/>
      <c r="J10" s="16">
        <v>20293</v>
      </c>
      <c r="K10" s="16">
        <v>885</v>
      </c>
      <c r="L10" s="16">
        <v>18</v>
      </c>
      <c r="M10" s="11"/>
      <c r="N10" s="11"/>
      <c r="O10" s="11"/>
      <c r="P10" s="11"/>
      <c r="Q10" s="11"/>
      <c r="R10" s="11"/>
      <c r="S10" s="11"/>
    </row>
    <row r="11" spans="1:25" ht="12" customHeight="1" x14ac:dyDescent="0.2">
      <c r="A11" s="1">
        <v>1950</v>
      </c>
      <c r="B11" s="17">
        <f t="shared" si="0"/>
        <v>21690</v>
      </c>
      <c r="C11" s="16">
        <v>11229</v>
      </c>
      <c r="D11" s="16">
        <v>10461</v>
      </c>
      <c r="E11" s="16"/>
      <c r="F11" s="16">
        <v>18300</v>
      </c>
      <c r="G11" s="16">
        <v>2926</v>
      </c>
      <c r="H11" s="16">
        <v>464</v>
      </c>
      <c r="I11" s="16"/>
      <c r="J11" s="16">
        <v>20879</v>
      </c>
      <c r="K11" s="16">
        <v>770</v>
      </c>
      <c r="L11" s="16">
        <v>41</v>
      </c>
      <c r="M11" s="11"/>
      <c r="N11" s="11"/>
      <c r="O11" s="11"/>
      <c r="P11" s="11"/>
      <c r="Q11" s="11"/>
      <c r="R11" s="11"/>
      <c r="S11" s="11"/>
    </row>
    <row r="12" spans="1:25" ht="17.25" customHeight="1" x14ac:dyDescent="0.2">
      <c r="A12" s="1">
        <v>1960</v>
      </c>
      <c r="B12" s="17">
        <f t="shared" si="0"/>
        <v>20981</v>
      </c>
      <c r="C12" s="16">
        <v>10722</v>
      </c>
      <c r="D12" s="16">
        <v>10259</v>
      </c>
      <c r="E12" s="16"/>
      <c r="F12" s="16">
        <v>17521</v>
      </c>
      <c r="G12" s="16">
        <v>2930</v>
      </c>
      <c r="H12" s="16">
        <v>530</v>
      </c>
      <c r="I12" s="16"/>
      <c r="J12" s="16">
        <v>20257</v>
      </c>
      <c r="K12" s="16">
        <v>715</v>
      </c>
      <c r="L12" s="16">
        <v>9</v>
      </c>
      <c r="M12" s="11"/>
      <c r="N12" s="11"/>
      <c r="O12" s="11"/>
      <c r="P12" s="11"/>
      <c r="Q12" s="11"/>
      <c r="R12" s="11"/>
      <c r="S12" s="11"/>
    </row>
    <row r="13" spans="1:25" ht="12" customHeight="1" x14ac:dyDescent="0.2">
      <c r="A13" s="1">
        <v>1970</v>
      </c>
      <c r="B13" s="17">
        <f t="shared" si="0"/>
        <v>20666</v>
      </c>
      <c r="C13" s="16">
        <v>10417</v>
      </c>
      <c r="D13" s="16">
        <v>10249</v>
      </c>
      <c r="E13" s="16"/>
      <c r="F13" s="16">
        <v>16473</v>
      </c>
      <c r="G13" s="16">
        <v>3316</v>
      </c>
      <c r="H13" s="16">
        <v>877</v>
      </c>
      <c r="I13" s="16"/>
      <c r="J13" s="16">
        <v>19903</v>
      </c>
      <c r="K13" s="16">
        <v>733</v>
      </c>
      <c r="L13" s="16">
        <v>30</v>
      </c>
      <c r="M13" s="11"/>
      <c r="N13" s="11"/>
      <c r="O13" s="11"/>
      <c r="P13" s="11"/>
      <c r="R13" s="11"/>
      <c r="S13" s="11"/>
      <c r="T13" s="11"/>
    </row>
    <row r="14" spans="1:25" ht="12" customHeight="1" x14ac:dyDescent="0.2">
      <c r="A14" s="1">
        <v>1980</v>
      </c>
      <c r="B14" s="17">
        <f t="shared" si="0"/>
        <v>22783</v>
      </c>
      <c r="C14" s="16">
        <v>11509</v>
      </c>
      <c r="D14" s="16">
        <v>11274</v>
      </c>
      <c r="E14" s="16"/>
      <c r="F14" s="16">
        <v>17364</v>
      </c>
      <c r="G14" s="16">
        <v>4477</v>
      </c>
      <c r="H14" s="16">
        <v>942</v>
      </c>
      <c r="I14" s="16"/>
      <c r="J14" s="16">
        <v>21682</v>
      </c>
      <c r="K14" s="16">
        <v>1005</v>
      </c>
      <c r="L14" s="16">
        <v>96</v>
      </c>
      <c r="M14" s="11"/>
      <c r="N14" s="11"/>
      <c r="O14" s="11"/>
      <c r="P14" s="11"/>
      <c r="R14" s="11"/>
      <c r="S14" s="11"/>
      <c r="T14" s="11"/>
    </row>
    <row r="15" spans="1:25" ht="12" customHeight="1" x14ac:dyDescent="0.2">
      <c r="A15" s="1">
        <v>1990</v>
      </c>
      <c r="B15" s="17">
        <f t="shared" si="0"/>
        <v>24604</v>
      </c>
      <c r="C15" s="16">
        <v>12497</v>
      </c>
      <c r="D15" s="16">
        <v>12107</v>
      </c>
      <c r="E15" s="16"/>
      <c r="F15" s="16">
        <v>18229</v>
      </c>
      <c r="G15" s="16">
        <v>4857</v>
      </c>
      <c r="H15" s="16">
        <v>1518</v>
      </c>
      <c r="I15" s="16"/>
      <c r="J15" s="16">
        <v>23243</v>
      </c>
      <c r="K15" s="16">
        <v>1128</v>
      </c>
      <c r="L15" s="16">
        <v>233</v>
      </c>
      <c r="M15" s="11"/>
      <c r="N15" s="11"/>
      <c r="O15" s="11"/>
      <c r="P15" s="11"/>
      <c r="R15" s="11"/>
      <c r="S15" s="11"/>
      <c r="T15" s="11"/>
      <c r="U15" s="11"/>
    </row>
    <row r="16" spans="1:25" ht="12" customHeight="1" x14ac:dyDescent="0.2">
      <c r="A16" s="1">
        <v>2000</v>
      </c>
      <c r="B16" s="17">
        <f t="shared" si="0"/>
        <v>25776</v>
      </c>
      <c r="C16" s="16">
        <v>13076</v>
      </c>
      <c r="D16" s="16">
        <v>12700</v>
      </c>
      <c r="E16" s="16"/>
      <c r="F16" s="16">
        <v>18682</v>
      </c>
      <c r="G16" s="16">
        <v>5111</v>
      </c>
      <c r="H16" s="16">
        <v>1983</v>
      </c>
      <c r="I16" s="35" t="s">
        <v>25</v>
      </c>
      <c r="J16" s="16">
        <v>24169</v>
      </c>
      <c r="K16" s="16">
        <v>1238</v>
      </c>
      <c r="L16" s="16">
        <v>369</v>
      </c>
      <c r="M16" s="11"/>
      <c r="N16" s="11"/>
      <c r="O16" s="11"/>
      <c r="P16" s="11"/>
      <c r="R16" s="11"/>
      <c r="S16" s="11"/>
      <c r="U16" s="11"/>
      <c r="X16" s="13"/>
      <c r="Y16" s="13"/>
    </row>
    <row r="17" spans="1:25" ht="17.25" customHeight="1" x14ac:dyDescent="0.2">
      <c r="A17" s="1">
        <v>2001</v>
      </c>
      <c r="B17" s="17">
        <f t="shared" si="0"/>
        <v>26008</v>
      </c>
      <c r="C17" s="16">
        <v>13208</v>
      </c>
      <c r="D17" s="16">
        <v>12800</v>
      </c>
      <c r="E17" s="16"/>
      <c r="F17" s="16">
        <v>18694</v>
      </c>
      <c r="G17" s="16">
        <v>5246</v>
      </c>
      <c r="H17" s="16">
        <v>2068</v>
      </c>
      <c r="I17" s="16"/>
      <c r="J17" s="16">
        <v>24323</v>
      </c>
      <c r="K17" s="16">
        <v>1271</v>
      </c>
      <c r="L17" s="16">
        <v>414</v>
      </c>
      <c r="M17" s="11"/>
      <c r="N17" s="11"/>
      <c r="O17" s="11"/>
      <c r="P17" s="11"/>
      <c r="Q17" s="11"/>
      <c r="R17" s="11"/>
      <c r="S17" s="11"/>
      <c r="V17" s="11"/>
      <c r="W17" s="13"/>
      <c r="X17" s="13"/>
      <c r="Y17" s="13"/>
    </row>
    <row r="18" spans="1:25" ht="12" customHeight="1" x14ac:dyDescent="0.2">
      <c r="A18" s="1">
        <v>2002</v>
      </c>
      <c r="B18" s="17">
        <f t="shared" si="0"/>
        <v>26257</v>
      </c>
      <c r="C18" s="16">
        <v>13325</v>
      </c>
      <c r="D18" s="16">
        <v>12932</v>
      </c>
      <c r="E18" s="16"/>
      <c r="F18" s="16">
        <v>18679</v>
      </c>
      <c r="G18" s="16">
        <v>5331</v>
      </c>
      <c r="H18" s="16">
        <v>2247</v>
      </c>
      <c r="I18" s="16"/>
      <c r="J18" s="16">
        <v>24461</v>
      </c>
      <c r="K18" s="16">
        <v>1301</v>
      </c>
      <c r="L18" s="16">
        <v>495</v>
      </c>
      <c r="M18" s="11"/>
      <c r="N18" s="11"/>
      <c r="O18" s="11"/>
      <c r="P18" s="11"/>
      <c r="Q18" s="11"/>
      <c r="R18" s="11"/>
      <c r="S18" s="11"/>
      <c r="V18" s="11"/>
      <c r="W18" s="13"/>
      <c r="X18" s="13"/>
      <c r="Y18" s="13"/>
    </row>
    <row r="19" spans="1:25" ht="12" customHeight="1" x14ac:dyDescent="0.2">
      <c r="A19" s="1">
        <v>2003</v>
      </c>
      <c r="B19" s="17">
        <f t="shared" si="0"/>
        <v>26347</v>
      </c>
      <c r="C19" s="16">
        <v>13390</v>
      </c>
      <c r="D19" s="16">
        <v>12957</v>
      </c>
      <c r="E19" s="16"/>
      <c r="F19" s="16">
        <v>18617</v>
      </c>
      <c r="G19" s="16">
        <v>5331</v>
      </c>
      <c r="H19" s="16">
        <v>2399</v>
      </c>
      <c r="I19" s="16"/>
      <c r="J19" s="16">
        <v>24485</v>
      </c>
      <c r="K19" s="16">
        <v>1298</v>
      </c>
      <c r="L19" s="16">
        <v>564</v>
      </c>
      <c r="M19" s="11"/>
      <c r="N19" s="11"/>
      <c r="O19" s="11"/>
      <c r="P19" s="11"/>
      <c r="Q19" s="11"/>
      <c r="R19" s="11"/>
      <c r="S19" s="11"/>
      <c r="T19" s="11"/>
      <c r="U19" s="11"/>
      <c r="W19" s="13"/>
      <c r="X19" s="13"/>
      <c r="Y19" s="13"/>
    </row>
    <row r="20" spans="1:25" ht="12" customHeight="1" x14ac:dyDescent="0.2">
      <c r="A20" s="1">
        <v>2004</v>
      </c>
      <c r="B20" s="17">
        <f t="shared" si="0"/>
        <v>26530</v>
      </c>
      <c r="C20" s="16">
        <v>13428</v>
      </c>
      <c r="D20" s="16">
        <v>13102</v>
      </c>
      <c r="E20" s="16"/>
      <c r="F20" s="16">
        <v>18582</v>
      </c>
      <c r="G20" s="16">
        <v>5378</v>
      </c>
      <c r="H20" s="16">
        <v>2570</v>
      </c>
      <c r="I20" s="16"/>
      <c r="J20" s="16">
        <v>24522</v>
      </c>
      <c r="K20" s="16">
        <v>1339</v>
      </c>
      <c r="L20" s="16">
        <v>669</v>
      </c>
      <c r="M20" s="11"/>
      <c r="N20" s="11"/>
      <c r="O20" s="11"/>
      <c r="P20" s="11"/>
      <c r="Q20" s="11"/>
      <c r="R20" s="11"/>
      <c r="S20" s="11"/>
      <c r="T20" s="11"/>
      <c r="U20" s="11"/>
      <c r="W20" s="13"/>
      <c r="X20" s="13"/>
      <c r="Y20" s="13"/>
    </row>
    <row r="21" spans="1:25" ht="12" customHeight="1" x14ac:dyDescent="0.2">
      <c r="A21" s="1">
        <v>2005</v>
      </c>
      <c r="B21" s="17">
        <f t="shared" si="0"/>
        <v>26766</v>
      </c>
      <c r="C21" s="16">
        <v>13521</v>
      </c>
      <c r="D21" s="16">
        <v>13245</v>
      </c>
      <c r="E21" s="16"/>
      <c r="F21" s="16">
        <v>18618</v>
      </c>
      <c r="G21" s="16">
        <v>5395</v>
      </c>
      <c r="H21" s="16">
        <v>2753</v>
      </c>
      <c r="I21" s="16"/>
      <c r="J21" s="16">
        <v>24636</v>
      </c>
      <c r="K21" s="16">
        <v>1344</v>
      </c>
      <c r="L21" s="16">
        <v>786</v>
      </c>
      <c r="M21" s="11"/>
      <c r="N21" s="11"/>
      <c r="O21" s="11"/>
      <c r="P21" s="11"/>
      <c r="Q21" s="11"/>
      <c r="R21" s="11"/>
      <c r="S21" s="11"/>
      <c r="T21" s="11"/>
      <c r="U21" s="11"/>
      <c r="W21" s="13"/>
      <c r="X21" s="13"/>
      <c r="Y21" s="13"/>
    </row>
    <row r="22" spans="1:25" ht="17.25" customHeight="1" x14ac:dyDescent="0.2">
      <c r="A22" s="1">
        <v>2006</v>
      </c>
      <c r="B22" s="17">
        <f t="shared" si="0"/>
        <v>26923</v>
      </c>
      <c r="C22" s="16">
        <v>13571</v>
      </c>
      <c r="D22" s="16">
        <v>13352</v>
      </c>
      <c r="E22" s="16"/>
      <c r="F22" s="16">
        <v>18618</v>
      </c>
      <c r="G22" s="16">
        <v>5390</v>
      </c>
      <c r="H22" s="16">
        <v>2915</v>
      </c>
      <c r="I22" s="16"/>
      <c r="J22" s="16">
        <v>24684</v>
      </c>
      <c r="K22" s="16">
        <v>1352</v>
      </c>
      <c r="L22" s="16">
        <v>887</v>
      </c>
      <c r="M22" s="11"/>
      <c r="N22" s="11"/>
      <c r="O22" s="11"/>
      <c r="P22" s="11"/>
      <c r="Q22" s="11"/>
      <c r="R22" s="11"/>
      <c r="S22" s="11"/>
      <c r="T22" s="11"/>
      <c r="U22" s="11"/>
      <c r="W22" s="13"/>
      <c r="X22" s="13"/>
      <c r="Y22" s="13"/>
    </row>
    <row r="23" spans="1:25" ht="12" customHeight="1" x14ac:dyDescent="0.2">
      <c r="A23" s="1">
        <v>2007</v>
      </c>
      <c r="B23" s="17">
        <f t="shared" si="0"/>
        <v>27153</v>
      </c>
      <c r="C23" s="16">
        <v>13691</v>
      </c>
      <c r="D23" s="16">
        <v>13462</v>
      </c>
      <c r="E23" s="16"/>
      <c r="F23" s="16">
        <v>18623</v>
      </c>
      <c r="G23" s="16">
        <v>5388</v>
      </c>
      <c r="H23" s="16">
        <v>3142</v>
      </c>
      <c r="I23" s="16"/>
      <c r="J23" s="16">
        <v>24764</v>
      </c>
      <c r="K23" s="16">
        <v>1367</v>
      </c>
      <c r="L23" s="16">
        <v>1022</v>
      </c>
      <c r="M23" s="11"/>
      <c r="N23" s="11"/>
      <c r="O23" s="11"/>
      <c r="P23" s="11"/>
      <c r="Q23" s="11"/>
      <c r="R23" s="11"/>
      <c r="S23" s="11"/>
      <c r="T23" s="11"/>
      <c r="U23" s="11"/>
      <c r="W23" s="13"/>
      <c r="X23" s="13"/>
      <c r="Y23" s="13"/>
    </row>
    <row r="24" spans="1:25" ht="12" customHeight="1" x14ac:dyDescent="0.2">
      <c r="A24" s="1">
        <v>2008</v>
      </c>
      <c r="B24" s="17">
        <f t="shared" si="0"/>
        <v>27456</v>
      </c>
      <c r="C24" s="16">
        <v>13815</v>
      </c>
      <c r="D24" s="16">
        <v>13641</v>
      </c>
      <c r="E24" s="16"/>
      <c r="F24" s="16">
        <v>18660</v>
      </c>
      <c r="G24" s="16">
        <v>5413</v>
      </c>
      <c r="H24" s="16">
        <v>3383</v>
      </c>
      <c r="I24" s="16"/>
      <c r="J24" s="16">
        <v>24871</v>
      </c>
      <c r="K24" s="16">
        <v>1385</v>
      </c>
      <c r="L24" s="16">
        <v>1200</v>
      </c>
      <c r="M24" s="11"/>
      <c r="N24" s="11"/>
      <c r="O24" s="11"/>
      <c r="P24" s="11"/>
      <c r="Q24" s="11"/>
      <c r="R24" s="11"/>
      <c r="S24" s="11"/>
      <c r="T24" s="11"/>
      <c r="U24" s="11"/>
      <c r="W24" s="13"/>
      <c r="X24" s="13"/>
      <c r="Y24" s="13"/>
    </row>
    <row r="25" spans="1:25" ht="12" customHeight="1" x14ac:dyDescent="0.2">
      <c r="A25" s="1">
        <v>2009</v>
      </c>
      <c r="B25" s="17">
        <f t="shared" si="0"/>
        <v>27734</v>
      </c>
      <c r="C25" s="16">
        <v>13927</v>
      </c>
      <c r="D25" s="16">
        <v>13807</v>
      </c>
      <c r="E25" s="16"/>
      <c r="F25" s="16">
        <v>18686</v>
      </c>
      <c r="G25" s="16">
        <v>5465</v>
      </c>
      <c r="H25" s="16">
        <v>3583</v>
      </c>
      <c r="I25" s="16"/>
      <c r="J25" s="16">
        <v>25028</v>
      </c>
      <c r="K25" s="16">
        <v>1388</v>
      </c>
      <c r="L25" s="16">
        <v>1318</v>
      </c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3"/>
      <c r="Y25" s="13"/>
    </row>
    <row r="26" spans="1:25" ht="12" customHeight="1" x14ac:dyDescent="0.2">
      <c r="A26" s="1">
        <v>2010</v>
      </c>
      <c r="B26" s="17">
        <f t="shared" ref="B26:B40" si="1">SUM(F26:H26)</f>
        <v>28007</v>
      </c>
      <c r="C26" s="16">
        <v>14054</v>
      </c>
      <c r="D26" s="16">
        <v>13953</v>
      </c>
      <c r="E26" s="16"/>
      <c r="F26" s="16">
        <v>18732</v>
      </c>
      <c r="G26" s="16">
        <v>5490</v>
      </c>
      <c r="H26" s="16">
        <v>3785</v>
      </c>
      <c r="I26" s="16"/>
      <c r="J26" s="16">
        <v>25173</v>
      </c>
      <c r="K26" s="16">
        <v>1373</v>
      </c>
      <c r="L26" s="16">
        <v>1461</v>
      </c>
      <c r="M26" s="11"/>
      <c r="N26" s="11"/>
      <c r="O26" s="11"/>
      <c r="P26" s="11"/>
      <c r="Q26" s="11"/>
      <c r="R26" s="11"/>
      <c r="S26" s="11"/>
      <c r="T26" s="11"/>
      <c r="U26" s="11"/>
      <c r="W26" s="13"/>
      <c r="X26" s="13"/>
      <c r="Y26" s="13"/>
    </row>
    <row r="27" spans="1:25" ht="17.25" customHeight="1" x14ac:dyDescent="0.2">
      <c r="A27" s="1">
        <v>2011</v>
      </c>
      <c r="B27" s="17">
        <f t="shared" si="1"/>
        <v>28355</v>
      </c>
      <c r="C27" s="16">
        <v>14219</v>
      </c>
      <c r="D27" s="16">
        <v>14136</v>
      </c>
      <c r="E27" s="16"/>
      <c r="F27" s="16">
        <v>18824</v>
      </c>
      <c r="G27" s="16">
        <v>5513</v>
      </c>
      <c r="H27" s="16">
        <v>4018</v>
      </c>
      <c r="I27" s="16"/>
      <c r="J27" s="16">
        <v>25361</v>
      </c>
      <c r="K27" s="16">
        <v>1371</v>
      </c>
      <c r="L27" s="16">
        <v>1623</v>
      </c>
      <c r="M27" s="11"/>
      <c r="N27" s="11"/>
      <c r="O27" s="11"/>
      <c r="P27" s="11"/>
      <c r="Q27" s="11"/>
      <c r="R27" s="11"/>
      <c r="S27" s="11"/>
      <c r="T27" s="11"/>
      <c r="U27" s="11"/>
      <c r="W27" s="13"/>
      <c r="X27" s="13"/>
      <c r="Y27" s="13"/>
    </row>
    <row r="28" spans="1:25" ht="12" customHeight="1" x14ac:dyDescent="0.2">
      <c r="A28" s="1">
        <v>2012</v>
      </c>
      <c r="B28" s="17">
        <f t="shared" si="1"/>
        <v>28502</v>
      </c>
      <c r="C28" s="16">
        <v>14295</v>
      </c>
      <c r="D28" s="16">
        <v>14207</v>
      </c>
      <c r="E28" s="16"/>
      <c r="F28" s="16">
        <v>18803</v>
      </c>
      <c r="G28" s="16">
        <v>5528</v>
      </c>
      <c r="H28" s="16">
        <v>4171</v>
      </c>
      <c r="I28" s="16"/>
      <c r="J28" s="16">
        <v>25399</v>
      </c>
      <c r="K28" s="16">
        <v>1371</v>
      </c>
      <c r="L28" s="16">
        <v>1732</v>
      </c>
      <c r="M28" s="11"/>
      <c r="N28" s="11"/>
      <c r="O28" s="11"/>
      <c r="P28" s="11"/>
      <c r="Q28" s="11"/>
      <c r="R28" s="11"/>
      <c r="S28" s="11"/>
      <c r="T28" s="11"/>
      <c r="U28" s="11"/>
      <c r="W28" s="13"/>
      <c r="X28" s="13"/>
      <c r="Y28" s="13"/>
    </row>
    <row r="29" spans="1:25" ht="12" customHeight="1" x14ac:dyDescent="0.2">
      <c r="A29" s="1">
        <v>2013</v>
      </c>
      <c r="B29" s="17">
        <f t="shared" si="1"/>
        <v>28666</v>
      </c>
      <c r="C29" s="16">
        <v>14364</v>
      </c>
      <c r="D29" s="16">
        <v>14302</v>
      </c>
      <c r="E29" s="16"/>
      <c r="F29" s="16">
        <v>18799</v>
      </c>
      <c r="G29" s="16">
        <v>5551</v>
      </c>
      <c r="H29" s="16">
        <v>4316</v>
      </c>
      <c r="I29" s="16"/>
      <c r="J29" s="16">
        <v>25429</v>
      </c>
      <c r="K29" s="16">
        <v>1387</v>
      </c>
      <c r="L29" s="16">
        <v>1850</v>
      </c>
      <c r="M29" s="11"/>
      <c r="N29" s="11"/>
      <c r="O29" s="11"/>
      <c r="P29" s="11"/>
      <c r="Q29" s="11"/>
      <c r="R29" s="11"/>
      <c r="S29" s="11"/>
      <c r="T29" s="11"/>
      <c r="U29" s="11"/>
      <c r="W29" s="13"/>
      <c r="X29" s="13"/>
      <c r="Y29" s="13"/>
    </row>
    <row r="30" spans="1:25" ht="12" customHeight="1" x14ac:dyDescent="0.2">
      <c r="A30" s="1">
        <v>2014</v>
      </c>
      <c r="B30" s="17">
        <f t="shared" si="1"/>
        <v>28916</v>
      </c>
      <c r="C30" s="16">
        <v>14469</v>
      </c>
      <c r="D30" s="16">
        <v>14447</v>
      </c>
      <c r="E30" s="16"/>
      <c r="F30" s="16">
        <v>18814</v>
      </c>
      <c r="G30" s="16">
        <v>5598</v>
      </c>
      <c r="H30" s="16">
        <v>4504</v>
      </c>
      <c r="I30" s="16"/>
      <c r="J30" s="16">
        <v>25532</v>
      </c>
      <c r="K30" s="16">
        <v>1398</v>
      </c>
      <c r="L30" s="16">
        <v>1986</v>
      </c>
      <c r="M30" s="11"/>
      <c r="N30" s="11"/>
      <c r="O30" s="11"/>
      <c r="P30" s="11"/>
      <c r="Q30" s="11"/>
      <c r="R30" s="11"/>
      <c r="S30" s="11"/>
      <c r="T30" s="11"/>
      <c r="U30" s="11"/>
      <c r="W30" s="13"/>
      <c r="X30" s="13"/>
      <c r="Y30" s="13"/>
    </row>
    <row r="31" spans="1:25" ht="12" customHeight="1" x14ac:dyDescent="0.2">
      <c r="A31" s="1">
        <v>2015</v>
      </c>
      <c r="B31" s="17">
        <f t="shared" si="1"/>
        <v>28983</v>
      </c>
      <c r="C31" s="16">
        <v>14498</v>
      </c>
      <c r="D31" s="16">
        <v>14485</v>
      </c>
      <c r="E31" s="16"/>
      <c r="F31" s="16">
        <v>18773</v>
      </c>
      <c r="G31" s="16">
        <v>5568</v>
      </c>
      <c r="H31" s="16">
        <v>4642</v>
      </c>
      <c r="I31" s="16"/>
      <c r="J31" s="16">
        <v>25527</v>
      </c>
      <c r="K31" s="16">
        <v>1363</v>
      </c>
      <c r="L31" s="16">
        <v>2093</v>
      </c>
      <c r="M31" s="11"/>
      <c r="N31" s="11"/>
      <c r="O31" s="11"/>
      <c r="P31" s="11"/>
      <c r="Q31" s="11"/>
      <c r="R31" s="11"/>
      <c r="S31" s="11"/>
      <c r="T31" s="11"/>
      <c r="U31" s="11"/>
      <c r="W31" s="13"/>
      <c r="X31" s="13"/>
      <c r="Y31" s="13"/>
    </row>
    <row r="32" spans="1:25" ht="17.25" customHeight="1" x14ac:dyDescent="0.2">
      <c r="A32" s="1">
        <v>2016</v>
      </c>
      <c r="B32" s="17">
        <f t="shared" si="1"/>
        <v>29214</v>
      </c>
      <c r="C32" s="16">
        <v>14647</v>
      </c>
      <c r="D32" s="16">
        <v>14567</v>
      </c>
      <c r="E32" s="16"/>
      <c r="F32" s="16">
        <v>18747</v>
      </c>
      <c r="G32" s="16">
        <v>5562</v>
      </c>
      <c r="H32" s="16">
        <v>4905</v>
      </c>
      <c r="I32" s="16"/>
      <c r="J32" s="16">
        <v>25597</v>
      </c>
      <c r="K32" s="16">
        <v>1365</v>
      </c>
      <c r="L32" s="16">
        <v>2252</v>
      </c>
      <c r="M32" s="11"/>
      <c r="N32" s="11"/>
      <c r="O32" s="11"/>
      <c r="P32" s="11"/>
      <c r="Q32" s="11"/>
      <c r="R32" s="11"/>
      <c r="S32" s="11"/>
      <c r="T32" s="11"/>
      <c r="U32" s="11"/>
      <c r="W32" s="13"/>
      <c r="X32" s="13"/>
      <c r="Y32" s="13"/>
    </row>
    <row r="33" spans="1:25" ht="12" customHeight="1" x14ac:dyDescent="0.2">
      <c r="A33" s="1">
        <v>2017</v>
      </c>
      <c r="B33" s="17">
        <f t="shared" si="1"/>
        <v>29489</v>
      </c>
      <c r="C33" s="16">
        <v>14769</v>
      </c>
      <c r="D33" s="16">
        <v>14720</v>
      </c>
      <c r="E33" s="16"/>
      <c r="F33" s="16">
        <v>18802</v>
      </c>
      <c r="G33" s="16">
        <v>5606</v>
      </c>
      <c r="H33" s="16">
        <v>5081</v>
      </c>
      <c r="I33" s="16"/>
      <c r="J33" s="16">
        <v>25706</v>
      </c>
      <c r="K33" s="16">
        <v>1397</v>
      </c>
      <c r="L33" s="16">
        <v>2386</v>
      </c>
      <c r="M33" s="11"/>
      <c r="N33" s="11"/>
      <c r="O33" s="11"/>
      <c r="P33" s="11"/>
      <c r="Q33" s="11"/>
      <c r="R33" s="11"/>
      <c r="S33" s="11"/>
      <c r="T33" s="11"/>
      <c r="U33" s="11"/>
      <c r="W33" s="13"/>
      <c r="X33" s="13"/>
      <c r="Y33" s="13"/>
    </row>
    <row r="34" spans="1:25" ht="12" customHeight="1" x14ac:dyDescent="0.2">
      <c r="A34" s="1">
        <v>2018</v>
      </c>
      <c r="B34" s="17">
        <f t="shared" si="1"/>
        <v>29789</v>
      </c>
      <c r="C34" s="16">
        <v>14919</v>
      </c>
      <c r="D34" s="16">
        <v>14870</v>
      </c>
      <c r="E34" s="16"/>
      <c r="F34" s="16">
        <v>18793</v>
      </c>
      <c r="G34" s="16">
        <v>5620</v>
      </c>
      <c r="H34" s="16">
        <v>5376</v>
      </c>
      <c r="I34" s="16"/>
      <c r="J34" s="16">
        <v>25847</v>
      </c>
      <c r="K34" s="16">
        <v>1405</v>
      </c>
      <c r="L34" s="16">
        <v>2537</v>
      </c>
      <c r="M34" s="11"/>
      <c r="N34" s="11"/>
      <c r="O34" s="11"/>
      <c r="P34" s="11"/>
      <c r="Q34" s="11"/>
      <c r="R34" s="11"/>
      <c r="S34" s="11"/>
    </row>
    <row r="35" spans="1:25" ht="11.25" customHeight="1" x14ac:dyDescent="0.2">
      <c r="A35" s="1">
        <v>2019</v>
      </c>
      <c r="B35" s="17">
        <f t="shared" si="1"/>
        <v>29884</v>
      </c>
      <c r="C35" s="16">
        <v>15005</v>
      </c>
      <c r="D35" s="16">
        <v>14879</v>
      </c>
      <c r="E35" s="16"/>
      <c r="F35" s="16">
        <v>18787</v>
      </c>
      <c r="G35" s="16">
        <v>5600</v>
      </c>
      <c r="H35" s="16">
        <v>5497</v>
      </c>
      <c r="I35" s="16"/>
      <c r="J35" s="16">
        <v>25860</v>
      </c>
      <c r="K35" s="16">
        <v>1403</v>
      </c>
      <c r="L35" s="16">
        <v>2621</v>
      </c>
      <c r="M35" s="11"/>
      <c r="N35" s="11"/>
      <c r="O35" s="11"/>
      <c r="P35" s="11"/>
      <c r="Q35" s="11"/>
      <c r="R35" s="11"/>
      <c r="S35" s="11"/>
    </row>
    <row r="36" spans="1:25" ht="12" customHeight="1" x14ac:dyDescent="0.2">
      <c r="A36" s="1">
        <v>2020</v>
      </c>
      <c r="B36" s="17">
        <f t="shared" si="1"/>
        <v>30129</v>
      </c>
      <c r="C36" s="16">
        <v>15140</v>
      </c>
      <c r="D36" s="16">
        <v>14989</v>
      </c>
      <c r="E36" s="16"/>
      <c r="F36" s="16">
        <v>18807</v>
      </c>
      <c r="G36" s="16">
        <v>5564</v>
      </c>
      <c r="H36" s="16">
        <v>5758</v>
      </c>
      <c r="I36" s="16"/>
      <c r="J36" s="16">
        <v>25986</v>
      </c>
      <c r="K36" s="16">
        <v>1405</v>
      </c>
      <c r="L36" s="16">
        <v>2738</v>
      </c>
      <c r="M36" s="11"/>
      <c r="N36" s="11"/>
      <c r="O36" s="11"/>
      <c r="P36" s="11"/>
      <c r="Q36" s="11"/>
      <c r="R36" s="11"/>
      <c r="S36" s="11"/>
    </row>
    <row r="37" spans="1:25" ht="17.25" customHeight="1" x14ac:dyDescent="0.2">
      <c r="A37" s="1">
        <v>2021</v>
      </c>
      <c r="B37" s="17">
        <f t="shared" si="1"/>
        <v>30344</v>
      </c>
      <c r="C37" s="16">
        <v>15256</v>
      </c>
      <c r="D37" s="16">
        <v>15088</v>
      </c>
      <c r="E37" s="16"/>
      <c r="F37" s="16">
        <v>18838</v>
      </c>
      <c r="G37" s="16">
        <v>5529</v>
      </c>
      <c r="H37" s="16">
        <f>5793+184</f>
        <v>5977</v>
      </c>
      <c r="I37" s="16"/>
      <c r="J37" s="16">
        <v>26104</v>
      </c>
      <c r="K37" s="16">
        <v>1397</v>
      </c>
      <c r="L37" s="16">
        <v>2843</v>
      </c>
      <c r="M37" s="11"/>
      <c r="N37" s="11"/>
      <c r="O37" s="11"/>
      <c r="P37" s="11"/>
      <c r="Q37" s="11"/>
      <c r="R37" s="11"/>
      <c r="S37" s="11"/>
    </row>
    <row r="38" spans="1:25" ht="11.25" customHeight="1" x14ac:dyDescent="0.2">
      <c r="A38" s="1">
        <v>2022</v>
      </c>
      <c r="B38" s="17">
        <f t="shared" si="1"/>
        <v>30359</v>
      </c>
      <c r="C38" s="16">
        <v>15295</v>
      </c>
      <c r="D38" s="16">
        <v>15064</v>
      </c>
      <c r="E38" s="16"/>
      <c r="F38" s="16">
        <v>18777</v>
      </c>
      <c r="G38" s="16">
        <v>5524</v>
      </c>
      <c r="H38" s="16">
        <v>6058</v>
      </c>
      <c r="I38" s="16"/>
      <c r="J38" s="16">
        <v>26058</v>
      </c>
      <c r="K38" s="16">
        <v>1396</v>
      </c>
      <c r="L38" s="16">
        <v>2905</v>
      </c>
      <c r="M38" s="11"/>
      <c r="N38" s="11"/>
      <c r="O38" s="11"/>
      <c r="P38" s="11"/>
      <c r="Q38" s="11"/>
      <c r="R38" s="11"/>
      <c r="S38" s="11"/>
    </row>
    <row r="39" spans="1:25" ht="11.25" customHeight="1" x14ac:dyDescent="0.2">
      <c r="A39" s="1">
        <v>2023</v>
      </c>
      <c r="B39" s="17">
        <f t="shared" si="1"/>
        <v>30541</v>
      </c>
      <c r="C39" s="16">
        <v>15419</v>
      </c>
      <c r="D39" s="16">
        <v>15122</v>
      </c>
      <c r="E39" s="16"/>
      <c r="F39" s="16">
        <v>18775</v>
      </c>
      <c r="G39" s="16">
        <v>5503</v>
      </c>
      <c r="H39" s="16">
        <v>6263</v>
      </c>
      <c r="I39" s="16"/>
      <c r="J39" s="16">
        <v>26096</v>
      </c>
      <c r="K39" s="16">
        <v>1399</v>
      </c>
      <c r="L39" s="16">
        <v>3046</v>
      </c>
      <c r="M39" s="11"/>
      <c r="N39" s="11"/>
      <c r="O39" s="11"/>
      <c r="P39" s="11"/>
      <c r="Q39" s="11"/>
      <c r="R39" s="11"/>
      <c r="S39" s="11"/>
    </row>
    <row r="40" spans="1:25" ht="12" customHeight="1" x14ac:dyDescent="0.2">
      <c r="A40" s="1">
        <v>2024</v>
      </c>
      <c r="B40" s="17">
        <f t="shared" si="1"/>
        <v>30654</v>
      </c>
      <c r="C40" s="16">
        <v>15470</v>
      </c>
      <c r="D40" s="16">
        <v>15184</v>
      </c>
      <c r="E40" s="16"/>
      <c r="F40" s="16">
        <v>18744</v>
      </c>
      <c r="G40" s="16">
        <v>5457</v>
      </c>
      <c r="H40" s="16">
        <f>6196+257</f>
        <v>6453</v>
      </c>
      <c r="I40" s="16"/>
      <c r="J40" s="16">
        <v>26117</v>
      </c>
      <c r="K40" s="16">
        <v>1393</v>
      </c>
      <c r="L40" s="16">
        <v>3144</v>
      </c>
      <c r="M40" s="11"/>
      <c r="N40" s="11"/>
      <c r="O40" s="11"/>
      <c r="P40" s="11"/>
      <c r="Q40" s="11"/>
      <c r="R40" s="11"/>
      <c r="S40" s="11"/>
    </row>
    <row r="41" spans="1:25" ht="12" customHeight="1" x14ac:dyDescent="0.2">
      <c r="A41" s="1">
        <v>2025</v>
      </c>
      <c r="B41" s="17">
        <f t="shared" ref="B41" si="2">SUM(F41:H41)</f>
        <v>30836</v>
      </c>
      <c r="C41" s="16">
        <v>15572</v>
      </c>
      <c r="D41" s="16">
        <v>15264</v>
      </c>
      <c r="E41" s="16"/>
      <c r="F41" s="16">
        <v>18685</v>
      </c>
      <c r="G41" s="16">
        <v>5400</v>
      </c>
      <c r="H41" s="16">
        <v>6751</v>
      </c>
      <c r="I41" s="16"/>
      <c r="J41" s="16">
        <v>26022</v>
      </c>
      <c r="K41" s="16">
        <v>1377</v>
      </c>
      <c r="L41" s="16">
        <v>3437</v>
      </c>
      <c r="M41" s="11"/>
      <c r="N41" s="11"/>
      <c r="O41" s="11"/>
      <c r="P41" s="11"/>
      <c r="Q41" s="11"/>
      <c r="R41" s="11"/>
      <c r="S41" s="11"/>
    </row>
    <row r="42" spans="1:25" ht="17.25" customHeight="1" x14ac:dyDescent="0.2">
      <c r="A42" s="2" t="s">
        <v>15</v>
      </c>
      <c r="B42" s="19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11"/>
      <c r="N42" s="11"/>
      <c r="O42" s="11"/>
      <c r="P42" s="11"/>
      <c r="Q42" s="11"/>
      <c r="R42" s="11"/>
    </row>
    <row r="43" spans="1:25" ht="12" customHeight="1" x14ac:dyDescent="0.2">
      <c r="A43" s="1">
        <v>1910</v>
      </c>
      <c r="B43" s="21">
        <f>SUM(C43:D43)</f>
        <v>100</v>
      </c>
      <c r="C43" s="22">
        <f t="shared" ref="C43:D62" si="3">C7/$B7*100</f>
        <v>53.441655740775431</v>
      </c>
      <c r="D43" s="22">
        <f t="shared" si="3"/>
        <v>46.558344259224576</v>
      </c>
      <c r="E43" s="22"/>
      <c r="F43" s="18" t="s">
        <v>8</v>
      </c>
      <c r="G43" s="18" t="s">
        <v>8</v>
      </c>
      <c r="H43" s="18" t="s">
        <v>8</v>
      </c>
      <c r="I43" s="22"/>
      <c r="J43" s="22">
        <f t="shared" ref="J43:L62" si="4">J7/$B7*100</f>
        <v>95.79509271399138</v>
      </c>
      <c r="K43" s="22">
        <f t="shared" si="4"/>
        <v>4.1908597115564712</v>
      </c>
      <c r="L43" s="22">
        <f t="shared" si="4"/>
        <v>1.4047574452144598E-2</v>
      </c>
      <c r="M43" s="11"/>
      <c r="N43" s="11"/>
      <c r="O43" s="11"/>
      <c r="P43" s="11"/>
      <c r="Q43" s="11"/>
      <c r="R43" s="11"/>
    </row>
    <row r="44" spans="1:25" ht="12" customHeight="1" x14ac:dyDescent="0.2">
      <c r="A44" s="1">
        <v>1920</v>
      </c>
      <c r="B44" s="21">
        <f>SUM(C44:D44)</f>
        <v>100</v>
      </c>
      <c r="C44" s="22">
        <f t="shared" si="3"/>
        <v>53.425059981393531</v>
      </c>
      <c r="D44" s="22">
        <f t="shared" si="3"/>
        <v>46.574940018606476</v>
      </c>
      <c r="E44" s="22"/>
      <c r="F44" s="18" t="s">
        <v>8</v>
      </c>
      <c r="G44" s="18" t="s">
        <v>8</v>
      </c>
      <c r="H44" s="18" t="s">
        <v>8</v>
      </c>
      <c r="I44" s="22"/>
      <c r="J44" s="22">
        <f t="shared" si="4"/>
        <v>96.215051657445045</v>
      </c>
      <c r="K44" s="22">
        <f t="shared" si="4"/>
        <v>3.750673260539588</v>
      </c>
      <c r="L44" s="22">
        <f t="shared" si="4"/>
        <v>3.4275082015374818E-2</v>
      </c>
      <c r="M44" s="11"/>
      <c r="N44" s="11"/>
      <c r="O44" s="11"/>
      <c r="P44" s="11"/>
      <c r="Q44" s="11"/>
      <c r="R44" s="11"/>
    </row>
    <row r="45" spans="1:25" ht="12" customHeight="1" x14ac:dyDescent="0.2">
      <c r="A45" s="1">
        <v>1930</v>
      </c>
      <c r="B45" s="21">
        <f t="shared" ref="B45:B59" si="5">SUM(C45:D45)</f>
        <v>100</v>
      </c>
      <c r="C45" s="22">
        <f t="shared" si="3"/>
        <v>53.372240548084235</v>
      </c>
      <c r="D45" s="22">
        <f t="shared" si="3"/>
        <v>46.627759451915757</v>
      </c>
      <c r="E45" s="22"/>
      <c r="F45" s="18" t="s">
        <v>8</v>
      </c>
      <c r="G45" s="18" t="s">
        <v>8</v>
      </c>
      <c r="H45" s="18" t="s">
        <v>8</v>
      </c>
      <c r="I45" s="22"/>
      <c r="J45" s="22">
        <f t="shared" si="4"/>
        <v>96.675970565846242</v>
      </c>
      <c r="K45" s="22">
        <f t="shared" si="4"/>
        <v>3.283430601370211</v>
      </c>
      <c r="L45" s="22">
        <f t="shared" si="4"/>
        <v>4.0598832783557477E-2</v>
      </c>
      <c r="N45" s="11"/>
      <c r="O45" s="11"/>
      <c r="P45" s="11"/>
      <c r="Q45" s="11"/>
      <c r="R45" s="11"/>
    </row>
    <row r="46" spans="1:25" ht="12" customHeight="1" x14ac:dyDescent="0.2">
      <c r="A46" s="1">
        <v>1940</v>
      </c>
      <c r="B46" s="21">
        <f t="shared" si="5"/>
        <v>100</v>
      </c>
      <c r="C46" s="22">
        <f t="shared" si="3"/>
        <v>51.957916588035481</v>
      </c>
      <c r="D46" s="22">
        <f t="shared" si="3"/>
        <v>48.042083411964519</v>
      </c>
      <c r="E46" s="22"/>
      <c r="F46" s="22">
        <f t="shared" ref="F46:H75" si="6">F10/$B10*100</f>
        <v>86.719192300434045</v>
      </c>
      <c r="G46" s="22">
        <f t="shared" si="6"/>
        <v>11.454991507831666</v>
      </c>
      <c r="H46" s="22">
        <f t="shared" si="6"/>
        <v>1.8258161917342894</v>
      </c>
      <c r="I46" s="22"/>
      <c r="J46" s="22">
        <f t="shared" si="4"/>
        <v>95.739762219286661</v>
      </c>
      <c r="K46" s="22">
        <f t="shared" si="4"/>
        <v>4.1753160973768635</v>
      </c>
      <c r="L46" s="22">
        <f t="shared" si="4"/>
        <v>8.4921683336478579E-2</v>
      </c>
      <c r="N46" s="11"/>
      <c r="O46" s="11"/>
      <c r="P46" s="11"/>
      <c r="Q46" s="11"/>
      <c r="R46" s="11"/>
    </row>
    <row r="47" spans="1:25" ht="12" customHeight="1" x14ac:dyDescent="0.2">
      <c r="A47" s="1">
        <v>1950</v>
      </c>
      <c r="B47" s="21">
        <f t="shared" si="5"/>
        <v>100</v>
      </c>
      <c r="C47" s="22">
        <f t="shared" si="3"/>
        <v>51.770401106500699</v>
      </c>
      <c r="D47" s="22">
        <f t="shared" si="3"/>
        <v>48.229598893499308</v>
      </c>
      <c r="E47" s="22"/>
      <c r="F47" s="22">
        <f t="shared" si="6"/>
        <v>84.370677731673581</v>
      </c>
      <c r="G47" s="22">
        <f t="shared" si="6"/>
        <v>13.490087597971415</v>
      </c>
      <c r="H47" s="22">
        <f t="shared" si="6"/>
        <v>2.1392346703550023</v>
      </c>
      <c r="I47" s="22"/>
      <c r="J47" s="22">
        <f t="shared" si="4"/>
        <v>96.260949746426931</v>
      </c>
      <c r="K47" s="22">
        <f t="shared" si="4"/>
        <v>3.5500230520977407</v>
      </c>
      <c r="L47" s="22">
        <f t="shared" si="4"/>
        <v>0.18902720147533425</v>
      </c>
      <c r="N47" s="11"/>
      <c r="O47" s="11"/>
      <c r="P47" s="11"/>
      <c r="Q47" s="11"/>
      <c r="R47" s="11"/>
    </row>
    <row r="48" spans="1:25" ht="17.25" customHeight="1" x14ac:dyDescent="0.2">
      <c r="A48" s="1">
        <v>1960</v>
      </c>
      <c r="B48" s="21">
        <f t="shared" si="5"/>
        <v>100</v>
      </c>
      <c r="C48" s="22">
        <f t="shared" si="3"/>
        <v>51.103379247890942</v>
      </c>
      <c r="D48" s="22">
        <f t="shared" si="3"/>
        <v>48.896620752109051</v>
      </c>
      <c r="E48" s="22"/>
      <c r="F48" s="22">
        <f t="shared" si="6"/>
        <v>83.508888994804821</v>
      </c>
      <c r="G48" s="22">
        <f t="shared" si="6"/>
        <v>13.96501596682713</v>
      </c>
      <c r="H48" s="22">
        <f t="shared" si="6"/>
        <v>2.5260950383680472</v>
      </c>
      <c r="I48" s="22"/>
      <c r="J48" s="22">
        <f t="shared" si="4"/>
        <v>96.549258853248176</v>
      </c>
      <c r="K48" s="22">
        <f t="shared" si="4"/>
        <v>3.4078451932701017</v>
      </c>
      <c r="L48" s="22">
        <f t="shared" si="4"/>
        <v>4.2895953481721552E-2</v>
      </c>
      <c r="N48" s="11"/>
      <c r="O48" s="11"/>
      <c r="P48" s="11"/>
      <c r="Q48" s="11"/>
      <c r="R48" s="11"/>
    </row>
    <row r="49" spans="1:18" ht="12" customHeight="1" x14ac:dyDescent="0.2">
      <c r="A49" s="1">
        <v>1970</v>
      </c>
      <c r="B49" s="21">
        <f t="shared" si="5"/>
        <v>100</v>
      </c>
      <c r="C49" s="22">
        <f t="shared" si="3"/>
        <v>50.406464724668545</v>
      </c>
      <c r="D49" s="22">
        <f t="shared" si="3"/>
        <v>49.593535275331462</v>
      </c>
      <c r="E49" s="22"/>
      <c r="F49" s="22">
        <f t="shared" si="6"/>
        <v>79.710635826962161</v>
      </c>
      <c r="G49" s="22">
        <f t="shared" si="6"/>
        <v>16.045678892867514</v>
      </c>
      <c r="H49" s="22">
        <f t="shared" si="6"/>
        <v>4.2436852801703289</v>
      </c>
      <c r="I49" s="22"/>
      <c r="J49" s="22">
        <f t="shared" si="4"/>
        <v>96.307945417594127</v>
      </c>
      <c r="K49" s="22">
        <f t="shared" si="4"/>
        <v>3.5468886093099776</v>
      </c>
      <c r="L49" s="22">
        <f t="shared" si="4"/>
        <v>0.14516597309590631</v>
      </c>
      <c r="N49" s="11"/>
      <c r="O49" s="11"/>
      <c r="P49" s="11"/>
      <c r="Q49" s="11"/>
      <c r="R49" s="11"/>
    </row>
    <row r="50" spans="1:18" ht="12" customHeight="1" x14ac:dyDescent="0.2">
      <c r="A50" s="1">
        <v>1980</v>
      </c>
      <c r="B50" s="21">
        <f t="shared" si="5"/>
        <v>100</v>
      </c>
      <c r="C50" s="22">
        <f t="shared" si="3"/>
        <v>50.515735416758112</v>
      </c>
      <c r="D50" s="22">
        <f t="shared" si="3"/>
        <v>49.484264583241888</v>
      </c>
      <c r="E50" s="22"/>
      <c r="F50" s="22">
        <f t="shared" si="6"/>
        <v>76.214721502874951</v>
      </c>
      <c r="G50" s="22">
        <f t="shared" si="6"/>
        <v>19.650616687881314</v>
      </c>
      <c r="H50" s="22">
        <f t="shared" si="6"/>
        <v>4.1346618092437346</v>
      </c>
      <c r="I50" s="22"/>
      <c r="J50" s="22">
        <f t="shared" si="4"/>
        <v>95.167449414036781</v>
      </c>
      <c r="K50" s="22">
        <f t="shared" si="4"/>
        <v>4.4111837773778699</v>
      </c>
      <c r="L50" s="22">
        <f t="shared" si="4"/>
        <v>0.4213668085853487</v>
      </c>
      <c r="N50" s="11"/>
      <c r="O50" s="11"/>
      <c r="P50" s="11"/>
      <c r="Q50" s="11"/>
      <c r="R50" s="11"/>
    </row>
    <row r="51" spans="1:18" ht="12" customHeight="1" x14ac:dyDescent="0.2">
      <c r="A51" s="1">
        <v>1990</v>
      </c>
      <c r="B51" s="21">
        <f t="shared" si="5"/>
        <v>100</v>
      </c>
      <c r="C51" s="22">
        <f t="shared" si="3"/>
        <v>50.792554056251014</v>
      </c>
      <c r="D51" s="22">
        <f t="shared" si="3"/>
        <v>49.207445943748986</v>
      </c>
      <c r="E51" s="22"/>
      <c r="F51" s="22">
        <f t="shared" si="6"/>
        <v>74.089578930255243</v>
      </c>
      <c r="G51" s="22">
        <f t="shared" si="6"/>
        <v>19.740692570313769</v>
      </c>
      <c r="H51" s="22">
        <f t="shared" si="6"/>
        <v>6.1697284994309864</v>
      </c>
      <c r="I51" s="22"/>
      <c r="J51" s="22">
        <f t="shared" si="4"/>
        <v>94.468379125345464</v>
      </c>
      <c r="K51" s="22">
        <f t="shared" si="4"/>
        <v>4.5846203869289548</v>
      </c>
      <c r="L51" s="22">
        <f t="shared" si="4"/>
        <v>0.9470004877255731</v>
      </c>
      <c r="N51" s="11"/>
      <c r="O51" s="11"/>
      <c r="P51" s="11"/>
      <c r="Q51" s="11"/>
      <c r="R51" s="11"/>
    </row>
    <row r="52" spans="1:18" ht="12" customHeight="1" x14ac:dyDescent="0.2">
      <c r="A52" s="1">
        <v>2000</v>
      </c>
      <c r="B52" s="21">
        <f t="shared" si="5"/>
        <v>100</v>
      </c>
      <c r="C52" s="22">
        <f t="shared" si="3"/>
        <v>50.729360645561762</v>
      </c>
      <c r="D52" s="22">
        <f t="shared" si="3"/>
        <v>49.270639354438238</v>
      </c>
      <c r="E52" s="22"/>
      <c r="F52" s="22">
        <f t="shared" si="6"/>
        <v>72.478274363749222</v>
      </c>
      <c r="G52" s="22">
        <f t="shared" si="6"/>
        <v>19.828522656734947</v>
      </c>
      <c r="H52" s="22">
        <f t="shared" si="6"/>
        <v>7.6932029795158288</v>
      </c>
      <c r="I52" s="35" t="s">
        <v>25</v>
      </c>
      <c r="J52" s="22">
        <f t="shared" si="4"/>
        <v>93.765518311607693</v>
      </c>
      <c r="K52" s="22">
        <f t="shared" si="4"/>
        <v>4.8029174425822472</v>
      </c>
      <c r="L52" s="22">
        <f t="shared" si="4"/>
        <v>1.4315642458100559</v>
      </c>
      <c r="N52" s="11"/>
      <c r="O52" s="11"/>
      <c r="P52" s="11"/>
      <c r="Q52" s="11"/>
      <c r="R52" s="11"/>
    </row>
    <row r="53" spans="1:18" ht="17.25" customHeight="1" x14ac:dyDescent="0.2">
      <c r="A53" s="1">
        <v>2001</v>
      </c>
      <c r="B53" s="21">
        <f t="shared" si="5"/>
        <v>100</v>
      </c>
      <c r="C53" s="22">
        <f t="shared" si="3"/>
        <v>50.784374038757306</v>
      </c>
      <c r="D53" s="22">
        <f t="shared" si="3"/>
        <v>49.215625961242694</v>
      </c>
      <c r="E53" s="22"/>
      <c r="F53" s="22">
        <f t="shared" si="6"/>
        <v>71.877883728083674</v>
      </c>
      <c r="G53" s="22">
        <f t="shared" si="6"/>
        <v>20.170716702553058</v>
      </c>
      <c r="H53" s="22">
        <f t="shared" si="6"/>
        <v>7.9513995693632724</v>
      </c>
      <c r="I53" s="22"/>
      <c r="J53" s="22">
        <f t="shared" si="4"/>
        <v>93.521224238695794</v>
      </c>
      <c r="K53" s="22">
        <f t="shared" si="4"/>
        <v>4.8869578591202707</v>
      </c>
      <c r="L53" s="22">
        <f t="shared" si="4"/>
        <v>1.5918179021839434</v>
      </c>
      <c r="N53" s="11"/>
      <c r="O53" s="11"/>
      <c r="P53" s="11"/>
      <c r="Q53" s="11"/>
      <c r="R53" s="11"/>
    </row>
    <row r="54" spans="1:18" ht="12" customHeight="1" x14ac:dyDescent="0.2">
      <c r="A54" s="1">
        <v>2002</v>
      </c>
      <c r="B54" s="21">
        <f t="shared" si="5"/>
        <v>100</v>
      </c>
      <c r="C54" s="22">
        <f t="shared" si="3"/>
        <v>50.748371862741358</v>
      </c>
      <c r="D54" s="22">
        <f t="shared" si="3"/>
        <v>49.251628137258635</v>
      </c>
      <c r="E54" s="22"/>
      <c r="F54" s="22">
        <f t="shared" si="6"/>
        <v>71.13912480481396</v>
      </c>
      <c r="G54" s="22">
        <f t="shared" si="6"/>
        <v>20.30315725330388</v>
      </c>
      <c r="H54" s="22">
        <f t="shared" si="6"/>
        <v>8.5577179418821654</v>
      </c>
      <c r="I54" s="22"/>
      <c r="J54" s="22">
        <f t="shared" si="4"/>
        <v>93.159919259625994</v>
      </c>
      <c r="K54" s="22">
        <f t="shared" si="4"/>
        <v>4.9548691777430776</v>
      </c>
      <c r="L54" s="22">
        <f t="shared" si="4"/>
        <v>1.8852115626309174</v>
      </c>
      <c r="N54" s="11"/>
      <c r="O54" s="11"/>
      <c r="P54" s="11"/>
      <c r="Q54" s="11"/>
      <c r="R54" s="11"/>
    </row>
    <row r="55" spans="1:18" ht="12" customHeight="1" x14ac:dyDescent="0.2">
      <c r="A55" s="1">
        <v>2003</v>
      </c>
      <c r="B55" s="21">
        <f t="shared" si="5"/>
        <v>100</v>
      </c>
      <c r="C55" s="22">
        <f t="shared" si="3"/>
        <v>50.821725433635713</v>
      </c>
      <c r="D55" s="22">
        <f t="shared" si="3"/>
        <v>49.178274566364294</v>
      </c>
      <c r="E55" s="22"/>
      <c r="F55" s="22">
        <f t="shared" si="6"/>
        <v>70.660796295593428</v>
      </c>
      <c r="G55" s="22">
        <f t="shared" si="6"/>
        <v>20.233802709985955</v>
      </c>
      <c r="H55" s="22">
        <f t="shared" si="6"/>
        <v>9.1054009944206182</v>
      </c>
      <c r="I55" s="22"/>
      <c r="J55" s="22">
        <f t="shared" si="4"/>
        <v>92.932781720879049</v>
      </c>
      <c r="K55" s="22">
        <f t="shared" si="4"/>
        <v>4.9265571032755151</v>
      </c>
      <c r="L55" s="22">
        <f t="shared" si="4"/>
        <v>2.1406611758454472</v>
      </c>
      <c r="N55" s="11"/>
      <c r="O55" s="11"/>
      <c r="P55" s="11"/>
      <c r="Q55" s="11"/>
      <c r="R55" s="11"/>
    </row>
    <row r="56" spans="1:18" ht="12" customHeight="1" x14ac:dyDescent="0.2">
      <c r="A56" s="1">
        <v>2004</v>
      </c>
      <c r="B56" s="21">
        <f t="shared" si="5"/>
        <v>100</v>
      </c>
      <c r="C56" s="22">
        <f t="shared" si="3"/>
        <v>50.614398793818317</v>
      </c>
      <c r="D56" s="22">
        <f t="shared" si="3"/>
        <v>49.385601206181676</v>
      </c>
      <c r="E56" s="22"/>
      <c r="F56" s="22">
        <f t="shared" si="6"/>
        <v>70.041462495288357</v>
      </c>
      <c r="G56" s="22">
        <f t="shared" si="6"/>
        <v>20.271390878251037</v>
      </c>
      <c r="H56" s="22">
        <f t="shared" si="6"/>
        <v>9.6871466264606099</v>
      </c>
      <c r="I56" s="22"/>
      <c r="J56" s="22">
        <f t="shared" si="4"/>
        <v>92.431209950998877</v>
      </c>
      <c r="K56" s="22">
        <f t="shared" si="4"/>
        <v>5.0471164719185824</v>
      </c>
      <c r="L56" s="22">
        <f t="shared" si="4"/>
        <v>2.5216735770825482</v>
      </c>
      <c r="N56" s="11"/>
      <c r="O56" s="11"/>
      <c r="P56" s="11"/>
      <c r="Q56" s="11"/>
      <c r="R56" s="11"/>
    </row>
    <row r="57" spans="1:18" ht="12" customHeight="1" x14ac:dyDescent="0.2">
      <c r="A57" s="1">
        <v>2005</v>
      </c>
      <c r="B57" s="21">
        <f t="shared" si="5"/>
        <v>100</v>
      </c>
      <c r="C57" s="22">
        <f t="shared" si="3"/>
        <v>50.515579466487338</v>
      </c>
      <c r="D57" s="22">
        <f t="shared" si="3"/>
        <v>49.484420533512662</v>
      </c>
      <c r="E57" s="22"/>
      <c r="F57" s="22">
        <f t="shared" si="6"/>
        <v>69.558394978704328</v>
      </c>
      <c r="G57" s="22">
        <f t="shared" si="6"/>
        <v>20.156168273182395</v>
      </c>
      <c r="H57" s="22">
        <f t="shared" si="6"/>
        <v>10.285436748113277</v>
      </c>
      <c r="I57" s="22"/>
      <c r="J57" s="22">
        <f t="shared" si="4"/>
        <v>92.042143017260699</v>
      </c>
      <c r="K57" s="22">
        <f t="shared" si="4"/>
        <v>5.0212956736157812</v>
      </c>
      <c r="L57" s="22">
        <f t="shared" si="4"/>
        <v>2.936561309123515</v>
      </c>
      <c r="N57" s="11"/>
      <c r="O57" s="11"/>
      <c r="P57" s="11"/>
      <c r="Q57" s="11"/>
      <c r="R57" s="11"/>
    </row>
    <row r="58" spans="1:18" ht="17.25" customHeight="1" x14ac:dyDescent="0.2">
      <c r="A58" s="1">
        <v>2006</v>
      </c>
      <c r="B58" s="21">
        <f t="shared" si="5"/>
        <v>100</v>
      </c>
      <c r="C58" s="22">
        <f t="shared" si="3"/>
        <v>50.406715447758422</v>
      </c>
      <c r="D58" s="22">
        <f t="shared" si="3"/>
        <v>49.593284552241578</v>
      </c>
      <c r="E58" s="23"/>
      <c r="F58" s="23">
        <f t="shared" si="6"/>
        <v>69.152769007911445</v>
      </c>
      <c r="G58" s="23">
        <f t="shared" si="6"/>
        <v>20.020057200163428</v>
      </c>
      <c r="H58" s="23">
        <f t="shared" si="6"/>
        <v>10.827173791925119</v>
      </c>
      <c r="I58" s="23"/>
      <c r="J58" s="22">
        <f t="shared" si="4"/>
        <v>91.68369052483007</v>
      </c>
      <c r="K58" s="22">
        <f t="shared" si="4"/>
        <v>5.0217286335103815</v>
      </c>
      <c r="L58" s="22">
        <f t="shared" si="4"/>
        <v>3.2945808416595472</v>
      </c>
      <c r="N58" s="11"/>
      <c r="O58" s="11"/>
      <c r="P58" s="11"/>
      <c r="Q58" s="11"/>
      <c r="R58" s="11"/>
    </row>
    <row r="59" spans="1:18" ht="12" customHeight="1" x14ac:dyDescent="0.2">
      <c r="A59" s="1">
        <v>2007</v>
      </c>
      <c r="B59" s="21">
        <f t="shared" si="5"/>
        <v>100</v>
      </c>
      <c r="C59" s="22">
        <f t="shared" si="3"/>
        <v>50.421684528413067</v>
      </c>
      <c r="D59" s="22">
        <f t="shared" si="3"/>
        <v>49.578315471586933</v>
      </c>
      <c r="E59" s="23"/>
      <c r="F59" s="23">
        <f t="shared" si="6"/>
        <v>68.585423341803846</v>
      </c>
      <c r="G59" s="23">
        <f t="shared" si="6"/>
        <v>19.843111258424486</v>
      </c>
      <c r="H59" s="23">
        <f t="shared" si="6"/>
        <v>11.571465399771665</v>
      </c>
      <c r="I59" s="23"/>
      <c r="J59" s="22">
        <f t="shared" si="4"/>
        <v>91.201708835119504</v>
      </c>
      <c r="K59" s="22">
        <f t="shared" si="4"/>
        <v>5.0344345007918099</v>
      </c>
      <c r="L59" s="22">
        <f t="shared" si="4"/>
        <v>3.7638566640886828</v>
      </c>
      <c r="N59" s="11"/>
      <c r="O59" s="11"/>
      <c r="P59" s="11"/>
      <c r="Q59" s="11"/>
      <c r="R59" s="11"/>
    </row>
    <row r="60" spans="1:18" ht="12" customHeight="1" x14ac:dyDescent="0.2">
      <c r="A60" s="1">
        <v>2008</v>
      </c>
      <c r="B60" s="21">
        <f t="shared" ref="B60:B65" si="7">SUM(C60:D60)</f>
        <v>100</v>
      </c>
      <c r="C60" s="22">
        <f t="shared" si="3"/>
        <v>50.316870629370626</v>
      </c>
      <c r="D60" s="22">
        <f t="shared" si="3"/>
        <v>49.683129370629366</v>
      </c>
      <c r="E60" s="23"/>
      <c r="F60" s="23">
        <f t="shared" si="6"/>
        <v>67.963286713286706</v>
      </c>
      <c r="G60" s="23">
        <f t="shared" si="6"/>
        <v>19.715180652680651</v>
      </c>
      <c r="H60" s="23">
        <f t="shared" si="6"/>
        <v>12.321532634032634</v>
      </c>
      <c r="I60" s="23"/>
      <c r="J60" s="22">
        <f t="shared" si="4"/>
        <v>90.584935897435898</v>
      </c>
      <c r="K60" s="22">
        <f t="shared" si="4"/>
        <v>5.0444347319347322</v>
      </c>
      <c r="L60" s="22">
        <f t="shared" si="4"/>
        <v>4.3706293706293708</v>
      </c>
      <c r="N60" s="11"/>
      <c r="O60" s="11"/>
      <c r="P60" s="11"/>
      <c r="Q60" s="11"/>
      <c r="R60" s="11"/>
    </row>
    <row r="61" spans="1:18" ht="12" customHeight="1" x14ac:dyDescent="0.2">
      <c r="A61" s="1">
        <v>2009</v>
      </c>
      <c r="B61" s="21">
        <f t="shared" si="7"/>
        <v>100</v>
      </c>
      <c r="C61" s="22">
        <f t="shared" si="3"/>
        <v>50.216340953342467</v>
      </c>
      <c r="D61" s="22">
        <f t="shared" si="3"/>
        <v>49.783659046657533</v>
      </c>
      <c r="E61" s="23"/>
      <c r="F61" s="23">
        <f t="shared" si="6"/>
        <v>67.375784235955877</v>
      </c>
      <c r="G61" s="23">
        <f t="shared" si="6"/>
        <v>19.705055166943104</v>
      </c>
      <c r="H61" s="23">
        <f t="shared" si="6"/>
        <v>12.919160597101031</v>
      </c>
      <c r="I61" s="23"/>
      <c r="J61" s="22">
        <f t="shared" si="4"/>
        <v>90.243023004254709</v>
      </c>
      <c r="K61" s="22">
        <f t="shared" si="4"/>
        <v>5.00468738732242</v>
      </c>
      <c r="L61" s="22">
        <f t="shared" si="4"/>
        <v>4.7522896084228741</v>
      </c>
      <c r="N61" s="11"/>
      <c r="O61" s="11"/>
      <c r="P61" s="11"/>
      <c r="Q61" s="11"/>
    </row>
    <row r="62" spans="1:18" ht="12" customHeight="1" x14ac:dyDescent="0.2">
      <c r="A62" s="1">
        <v>2010</v>
      </c>
      <c r="B62" s="21">
        <f t="shared" si="7"/>
        <v>100</v>
      </c>
      <c r="C62" s="23">
        <f t="shared" si="3"/>
        <v>50.18031206484094</v>
      </c>
      <c r="D62" s="23">
        <f t="shared" si="3"/>
        <v>49.819687935159067</v>
      </c>
      <c r="E62" s="23"/>
      <c r="F62" s="23">
        <f t="shared" si="6"/>
        <v>66.883279180204951</v>
      </c>
      <c r="G62" s="23">
        <f t="shared" si="6"/>
        <v>19.602242296568715</v>
      </c>
      <c r="H62" s="23">
        <f t="shared" si="6"/>
        <v>13.514478523226337</v>
      </c>
      <c r="I62" s="23"/>
      <c r="J62" s="22">
        <f t="shared" si="4"/>
        <v>89.881101153283112</v>
      </c>
      <c r="K62" s="22">
        <f t="shared" si="4"/>
        <v>4.9023458421109005</v>
      </c>
      <c r="L62" s="22">
        <f t="shared" si="4"/>
        <v>5.2165530046059914</v>
      </c>
      <c r="N62" s="11"/>
      <c r="O62" s="11"/>
      <c r="P62" s="11"/>
      <c r="Q62" s="11"/>
    </row>
    <row r="63" spans="1:18" ht="17.25" customHeight="1" x14ac:dyDescent="0.2">
      <c r="A63" s="1">
        <v>2011</v>
      </c>
      <c r="B63" s="24">
        <f t="shared" si="7"/>
        <v>100</v>
      </c>
      <c r="C63" s="23">
        <f t="shared" ref="C63:D75" si="8">C27/$B27*100</f>
        <v>50.146358666901783</v>
      </c>
      <c r="D63" s="23">
        <f t="shared" si="8"/>
        <v>49.853641333098217</v>
      </c>
      <c r="E63" s="23"/>
      <c r="F63" s="23">
        <f t="shared" si="6"/>
        <v>66.386880620701817</v>
      </c>
      <c r="G63" s="23">
        <f t="shared" si="6"/>
        <v>19.442779051313703</v>
      </c>
      <c r="H63" s="23">
        <f t="shared" si="6"/>
        <v>14.170340327984482</v>
      </c>
      <c r="I63" s="23"/>
      <c r="J63" s="22">
        <f t="shared" ref="J63:L75" si="9">J27/$B27*100</f>
        <v>89.441015693881155</v>
      </c>
      <c r="K63" s="22">
        <f t="shared" si="9"/>
        <v>4.8351260800564271</v>
      </c>
      <c r="L63" s="22">
        <f t="shared" si="9"/>
        <v>5.7238582260624229</v>
      </c>
      <c r="N63" s="11"/>
      <c r="O63" s="11"/>
      <c r="P63" s="11"/>
      <c r="Q63" s="11"/>
    </row>
    <row r="64" spans="1:18" ht="12" customHeight="1" x14ac:dyDescent="0.2">
      <c r="A64" s="1">
        <v>2012</v>
      </c>
      <c r="B64" s="24">
        <f t="shared" si="7"/>
        <v>100</v>
      </c>
      <c r="C64" s="23">
        <f t="shared" si="8"/>
        <v>50.154375131569715</v>
      </c>
      <c r="D64" s="23">
        <f t="shared" si="8"/>
        <v>49.845624868430285</v>
      </c>
      <c r="E64" s="23"/>
      <c r="F64" s="23">
        <f t="shared" si="6"/>
        <v>65.970809066030455</v>
      </c>
      <c r="G64" s="23">
        <f t="shared" si="6"/>
        <v>19.395130166304121</v>
      </c>
      <c r="H64" s="23">
        <f t="shared" si="6"/>
        <v>14.634060767665428</v>
      </c>
      <c r="I64" s="23"/>
      <c r="J64" s="22">
        <f t="shared" si="9"/>
        <v>89.113044698617642</v>
      </c>
      <c r="K64" s="22">
        <f t="shared" si="9"/>
        <v>4.8101887586836014</v>
      </c>
      <c r="L64" s="22">
        <f t="shared" si="9"/>
        <v>6.076766542698758</v>
      </c>
      <c r="N64" s="11"/>
      <c r="O64" s="11"/>
      <c r="P64" s="11"/>
      <c r="Q64" s="11"/>
    </row>
    <row r="65" spans="1:17" ht="12" customHeight="1" x14ac:dyDescent="0.2">
      <c r="A65" s="1">
        <v>2013</v>
      </c>
      <c r="B65" s="24">
        <f t="shared" si="7"/>
        <v>100</v>
      </c>
      <c r="C65" s="23">
        <f t="shared" si="8"/>
        <v>50.108142049815108</v>
      </c>
      <c r="D65" s="23">
        <f t="shared" si="8"/>
        <v>49.891857950184885</v>
      </c>
      <c r="E65" s="23"/>
      <c r="F65" s="23">
        <f t="shared" si="6"/>
        <v>65.579432079815817</v>
      </c>
      <c r="G65" s="23">
        <f t="shared" si="6"/>
        <v>19.364403823344727</v>
      </c>
      <c r="H65" s="23">
        <f t="shared" si="6"/>
        <v>15.056164096839462</v>
      </c>
      <c r="I65" s="23"/>
      <c r="J65" s="22">
        <f t="shared" si="9"/>
        <v>88.707876927370393</v>
      </c>
      <c r="K65" s="22">
        <f t="shared" si="9"/>
        <v>4.8384846159213009</v>
      </c>
      <c r="L65" s="22">
        <f t="shared" si="9"/>
        <v>6.4536384567082949</v>
      </c>
      <c r="N65" s="11"/>
      <c r="O65" s="11"/>
      <c r="P65" s="11"/>
      <c r="Q65" s="11"/>
    </row>
    <row r="66" spans="1:17" ht="12" customHeight="1" x14ac:dyDescent="0.2">
      <c r="A66" s="1">
        <v>2014</v>
      </c>
      <c r="B66" s="24">
        <f>SUM(C66:D66)</f>
        <v>100</v>
      </c>
      <c r="C66" s="23">
        <f t="shared" si="8"/>
        <v>50.038041222852399</v>
      </c>
      <c r="D66" s="23">
        <f t="shared" si="8"/>
        <v>49.961958777147601</v>
      </c>
      <c r="E66" s="23"/>
      <c r="F66" s="23">
        <f t="shared" si="6"/>
        <v>65.064324249550424</v>
      </c>
      <c r="G66" s="23">
        <f t="shared" si="6"/>
        <v>19.359524138885046</v>
      </c>
      <c r="H66" s="23">
        <f t="shared" si="6"/>
        <v>15.576151611564532</v>
      </c>
      <c r="I66" s="23"/>
      <c r="J66" s="22">
        <f t="shared" si="9"/>
        <v>88.297136533407112</v>
      </c>
      <c r="K66" s="22">
        <f t="shared" si="9"/>
        <v>4.8346935952413892</v>
      </c>
      <c r="L66" s="22">
        <f t="shared" si="9"/>
        <v>6.8681698713515011</v>
      </c>
      <c r="N66" s="11"/>
      <c r="O66" s="11"/>
      <c r="P66" s="11"/>
      <c r="Q66" s="11"/>
    </row>
    <row r="67" spans="1:17" ht="12" customHeight="1" x14ac:dyDescent="0.2">
      <c r="A67" s="1">
        <v>2015</v>
      </c>
      <c r="B67" s="24">
        <f t="shared" ref="B67:B69" si="10">SUM(C67:D67)</f>
        <v>100</v>
      </c>
      <c r="C67" s="23">
        <f t="shared" si="8"/>
        <v>50.022426939930313</v>
      </c>
      <c r="D67" s="23">
        <f t="shared" si="8"/>
        <v>49.977573060069695</v>
      </c>
      <c r="E67" s="23"/>
      <c r="F67" s="23">
        <f t="shared" si="6"/>
        <v>64.772452817168684</v>
      </c>
      <c r="G67" s="23">
        <f t="shared" si="6"/>
        <v>19.211261774143463</v>
      </c>
      <c r="H67" s="23">
        <f t="shared" si="6"/>
        <v>16.016285408687853</v>
      </c>
      <c r="I67" s="23"/>
      <c r="J67" s="22">
        <f t="shared" si="9"/>
        <v>88.075768553979913</v>
      </c>
      <c r="K67" s="22">
        <f t="shared" si="9"/>
        <v>4.7027567884622021</v>
      </c>
      <c r="L67" s="22">
        <f t="shared" si="9"/>
        <v>7.221474657557879</v>
      </c>
      <c r="N67" s="11"/>
      <c r="O67" s="11"/>
      <c r="P67" s="11"/>
      <c r="Q67" s="11"/>
    </row>
    <row r="68" spans="1:17" ht="17.25" customHeight="1" x14ac:dyDescent="0.2">
      <c r="A68" s="1">
        <v>2016</v>
      </c>
      <c r="B68" s="24">
        <f t="shared" si="10"/>
        <v>100</v>
      </c>
      <c r="C68" s="23">
        <f t="shared" si="8"/>
        <v>50.136920654480733</v>
      </c>
      <c r="D68" s="23">
        <f t="shared" si="8"/>
        <v>49.863079345519274</v>
      </c>
      <c r="E68" s="23"/>
      <c r="F68" s="23">
        <f t="shared" si="6"/>
        <v>64.171287738755396</v>
      </c>
      <c r="G68" s="23">
        <f t="shared" si="6"/>
        <v>19.038817005545287</v>
      </c>
      <c r="H68" s="23">
        <f t="shared" si="6"/>
        <v>16.789895255699321</v>
      </c>
      <c r="I68" s="23"/>
      <c r="J68" s="22">
        <f t="shared" si="9"/>
        <v>87.618949818580134</v>
      </c>
      <c r="K68" s="22">
        <f t="shared" si="9"/>
        <v>4.6724173341548578</v>
      </c>
      <c r="L68" s="22">
        <f t="shared" si="9"/>
        <v>7.7086328472650099</v>
      </c>
      <c r="N68" s="11"/>
      <c r="O68" s="11"/>
      <c r="P68" s="11"/>
      <c r="Q68" s="11"/>
    </row>
    <row r="69" spans="1:17" ht="12" customHeight="1" x14ac:dyDescent="0.2">
      <c r="A69" s="1">
        <v>2017</v>
      </c>
      <c r="B69" s="24">
        <f t="shared" si="10"/>
        <v>100</v>
      </c>
      <c r="C69" s="23">
        <f t="shared" si="8"/>
        <v>50.08308182712198</v>
      </c>
      <c r="D69" s="23">
        <f t="shared" si="8"/>
        <v>49.91691817287802</v>
      </c>
      <c r="E69" s="23"/>
      <c r="F69" s="23">
        <f t="shared" si="6"/>
        <v>63.759367899894883</v>
      </c>
      <c r="G69" s="23">
        <f t="shared" si="6"/>
        <v>19.010478483502322</v>
      </c>
      <c r="H69" s="23">
        <f t="shared" si="6"/>
        <v>17.230153616602799</v>
      </c>
      <c r="I69" s="23"/>
      <c r="J69" s="22">
        <f t="shared" si="9"/>
        <v>87.171487673369725</v>
      </c>
      <c r="K69" s="22">
        <f t="shared" si="9"/>
        <v>4.7373596934450131</v>
      </c>
      <c r="L69" s="22">
        <f t="shared" si="9"/>
        <v>8.0911526331852563</v>
      </c>
      <c r="N69" s="11"/>
      <c r="O69" s="11"/>
      <c r="P69" s="11"/>
      <c r="Q69" s="11"/>
    </row>
    <row r="70" spans="1:17" ht="12" customHeight="1" x14ac:dyDescent="0.2">
      <c r="A70" s="1">
        <v>2018</v>
      </c>
      <c r="B70" s="24">
        <f t="shared" ref="B70:B71" si="11">SUM(C70:D70)</f>
        <v>100</v>
      </c>
      <c r="C70" s="23">
        <f t="shared" si="8"/>
        <v>50.082245124039069</v>
      </c>
      <c r="D70" s="23">
        <f t="shared" si="8"/>
        <v>49.917754875960924</v>
      </c>
      <c r="E70" s="23"/>
      <c r="F70" s="23">
        <f t="shared" si="6"/>
        <v>63.087045553727883</v>
      </c>
      <c r="G70" s="23">
        <f t="shared" si="6"/>
        <v>18.866024371412266</v>
      </c>
      <c r="H70" s="23">
        <f t="shared" si="6"/>
        <v>18.046930074859848</v>
      </c>
      <c r="I70" s="23"/>
      <c r="J70" s="22">
        <f t="shared" si="9"/>
        <v>86.766927389304783</v>
      </c>
      <c r="K70" s="22">
        <f t="shared" si="9"/>
        <v>4.7165060928530664</v>
      </c>
      <c r="L70" s="22">
        <f t="shared" si="9"/>
        <v>8.5165665178421577</v>
      </c>
      <c r="N70" s="11"/>
      <c r="O70" s="11"/>
      <c r="P70" s="11"/>
    </row>
    <row r="71" spans="1:17" ht="12" customHeight="1" x14ac:dyDescent="0.2">
      <c r="A71" s="1">
        <v>2019</v>
      </c>
      <c r="B71" s="24">
        <f t="shared" si="11"/>
        <v>100</v>
      </c>
      <c r="C71" s="23">
        <f t="shared" si="8"/>
        <v>50.210815151920762</v>
      </c>
      <c r="D71" s="23">
        <f t="shared" si="8"/>
        <v>49.789184848079238</v>
      </c>
      <c r="E71" s="23"/>
      <c r="F71" s="23">
        <f t="shared" si="6"/>
        <v>62.866416811671797</v>
      </c>
      <c r="G71" s="23">
        <f t="shared" si="6"/>
        <v>18.739124615178689</v>
      </c>
      <c r="H71" s="23">
        <f t="shared" si="6"/>
        <v>18.39445857314951</v>
      </c>
      <c r="I71" s="23"/>
      <c r="J71" s="22">
        <f t="shared" si="9"/>
        <v>86.534600455093027</v>
      </c>
      <c r="K71" s="22">
        <f t="shared" si="9"/>
        <v>4.6948199705528042</v>
      </c>
      <c r="L71" s="22">
        <f t="shared" si="9"/>
        <v>8.7705795743541692</v>
      </c>
      <c r="N71" s="11"/>
      <c r="O71" s="11"/>
      <c r="P71" s="11"/>
    </row>
    <row r="72" spans="1:17" ht="12" customHeight="1" x14ac:dyDescent="0.2">
      <c r="A72" s="1">
        <v>2020</v>
      </c>
      <c r="B72" s="24">
        <f t="shared" ref="B72" si="12">SUM(C72:D72)</f>
        <v>100</v>
      </c>
      <c r="C72" s="23">
        <f t="shared" si="8"/>
        <v>50.250589133393078</v>
      </c>
      <c r="D72" s="23">
        <f t="shared" si="8"/>
        <v>49.749410866606922</v>
      </c>
      <c r="E72" s="23"/>
      <c r="F72" s="23">
        <f t="shared" si="6"/>
        <v>62.421587175146861</v>
      </c>
      <c r="G72" s="23">
        <f t="shared" si="6"/>
        <v>18.467257459590428</v>
      </c>
      <c r="H72" s="23">
        <f t="shared" si="6"/>
        <v>19.111155365262704</v>
      </c>
      <c r="I72" s="23"/>
      <c r="J72" s="22">
        <f t="shared" si="9"/>
        <v>86.249128746390525</v>
      </c>
      <c r="K72" s="22">
        <f t="shared" si="9"/>
        <v>4.6632812240698334</v>
      </c>
      <c r="L72" s="22">
        <f t="shared" si="9"/>
        <v>9.0875900295396459</v>
      </c>
      <c r="N72" s="11"/>
      <c r="O72" s="11"/>
      <c r="P72" s="11"/>
    </row>
    <row r="73" spans="1:17" ht="17.25" customHeight="1" x14ac:dyDescent="0.2">
      <c r="A73" s="1">
        <v>2021</v>
      </c>
      <c r="B73" s="24">
        <f t="shared" ref="B73" si="13">SUM(C73:D73)</f>
        <v>100</v>
      </c>
      <c r="C73" s="23">
        <f t="shared" si="8"/>
        <v>50.276825731610863</v>
      </c>
      <c r="D73" s="23">
        <f t="shared" si="8"/>
        <v>49.723174268389137</v>
      </c>
      <c r="E73" s="23"/>
      <c r="F73" s="23">
        <f t="shared" si="6"/>
        <v>62.081465858159767</v>
      </c>
      <c r="G73" s="23">
        <f t="shared" si="6"/>
        <v>18.221065119957817</v>
      </c>
      <c r="H73" s="23">
        <f t="shared" si="6"/>
        <v>19.697469021882416</v>
      </c>
      <c r="I73" s="23"/>
      <c r="J73" s="22">
        <f t="shared" si="9"/>
        <v>86.026891642499336</v>
      </c>
      <c r="K73" s="22">
        <f t="shared" si="9"/>
        <v>4.6038755602425523</v>
      </c>
      <c r="L73" s="22">
        <f t="shared" si="9"/>
        <v>9.3692327972581069</v>
      </c>
      <c r="N73" s="11"/>
      <c r="O73" s="11"/>
      <c r="P73" s="11"/>
    </row>
    <row r="74" spans="1:17" ht="11.25" customHeight="1" x14ac:dyDescent="0.2">
      <c r="A74" s="1">
        <v>2022</v>
      </c>
      <c r="B74" s="24">
        <f t="shared" ref="B74" si="14">SUM(C74:D74)</f>
        <v>100</v>
      </c>
      <c r="C74" s="23">
        <f t="shared" si="8"/>
        <v>50.380447313811395</v>
      </c>
      <c r="D74" s="23">
        <f t="shared" si="8"/>
        <v>49.619552686188612</v>
      </c>
      <c r="E74" s="23"/>
      <c r="F74" s="23">
        <f t="shared" si="6"/>
        <v>61.849863302480323</v>
      </c>
      <c r="G74" s="23">
        <f t="shared" si="6"/>
        <v>18.195592740208834</v>
      </c>
      <c r="H74" s="23">
        <f t="shared" si="6"/>
        <v>19.954543957310847</v>
      </c>
      <c r="I74" s="23"/>
      <c r="J74" s="22">
        <f t="shared" si="9"/>
        <v>85.832866695213937</v>
      </c>
      <c r="K74" s="22">
        <f t="shared" si="9"/>
        <v>4.5983069271056358</v>
      </c>
      <c r="L74" s="22">
        <f t="shared" si="9"/>
        <v>9.5688263776804234</v>
      </c>
      <c r="N74" s="11"/>
      <c r="O74" s="11"/>
      <c r="P74" s="11"/>
    </row>
    <row r="75" spans="1:17" ht="11.25" customHeight="1" x14ac:dyDescent="0.2">
      <c r="A75" s="1">
        <v>2023</v>
      </c>
      <c r="B75" s="24">
        <f t="shared" ref="B75" si="15">SUM(C75:D75)</f>
        <v>100</v>
      </c>
      <c r="C75" s="23">
        <f t="shared" si="8"/>
        <v>50.486231623064079</v>
      </c>
      <c r="D75" s="23">
        <f t="shared" si="8"/>
        <v>49.513768376935921</v>
      </c>
      <c r="E75" s="23"/>
      <c r="F75" s="23">
        <f t="shared" si="6"/>
        <v>61.474738875609837</v>
      </c>
      <c r="G75" s="23">
        <f t="shared" si="6"/>
        <v>18.018401493074883</v>
      </c>
      <c r="H75" s="23">
        <f t="shared" si="6"/>
        <v>20.50685963131528</v>
      </c>
      <c r="I75" s="23"/>
      <c r="J75" s="22">
        <f t="shared" si="9"/>
        <v>85.445794178317669</v>
      </c>
      <c r="K75" s="22">
        <f t="shared" si="9"/>
        <v>4.5807275465767328</v>
      </c>
      <c r="L75" s="22">
        <f t="shared" si="9"/>
        <v>9.9734782751055953</v>
      </c>
      <c r="N75" s="11"/>
      <c r="O75" s="11"/>
      <c r="P75" s="11"/>
    </row>
    <row r="76" spans="1:17" ht="11.25" customHeight="1" x14ac:dyDescent="0.2">
      <c r="A76" s="1">
        <v>2024</v>
      </c>
      <c r="B76" s="24">
        <f t="shared" ref="B76:B77" si="16">SUM(C76:D76)</f>
        <v>100</v>
      </c>
      <c r="C76" s="23">
        <f t="shared" ref="C76:D76" si="17">C40/$B40*100</f>
        <v>50.466497031382531</v>
      </c>
      <c r="D76" s="23">
        <f t="shared" si="17"/>
        <v>49.533502968617469</v>
      </c>
      <c r="E76" s="23"/>
      <c r="F76" s="23">
        <f t="shared" ref="F76:H76" si="18">F40/$B40*100</f>
        <v>61.146995498140534</v>
      </c>
      <c r="G76" s="23">
        <f t="shared" si="18"/>
        <v>17.801918183597571</v>
      </c>
      <c r="H76" s="23">
        <f t="shared" si="18"/>
        <v>21.051086318261891</v>
      </c>
      <c r="I76" s="23"/>
      <c r="J76" s="22">
        <f t="shared" ref="J76:L76" si="19">J40/$B40*100</f>
        <v>85.199321458863437</v>
      </c>
      <c r="K76" s="22">
        <f t="shared" si="19"/>
        <v>4.5442682847263001</v>
      </c>
      <c r="L76" s="22">
        <f t="shared" si="19"/>
        <v>10.256410256410255</v>
      </c>
      <c r="N76" s="11"/>
      <c r="O76" s="11"/>
      <c r="P76" s="11"/>
    </row>
    <row r="77" spans="1:17" ht="12" customHeight="1" thickBot="1" x14ac:dyDescent="0.25">
      <c r="A77" s="14">
        <v>2025</v>
      </c>
      <c r="B77" s="25">
        <f t="shared" si="16"/>
        <v>100</v>
      </c>
      <c r="C77" s="26">
        <f t="shared" ref="C77:D77" si="20">C41/$B41*100</f>
        <v>50.49941626670126</v>
      </c>
      <c r="D77" s="26">
        <f t="shared" si="20"/>
        <v>49.50058373329874</v>
      </c>
      <c r="E77" s="26"/>
      <c r="F77" s="26">
        <f t="shared" ref="F77:H77" si="21">F41/$B41*100</f>
        <v>60.594759372162407</v>
      </c>
      <c r="G77" s="26">
        <f t="shared" si="21"/>
        <v>17.511998962251912</v>
      </c>
      <c r="H77" s="26">
        <f t="shared" si="21"/>
        <v>21.893241665585681</v>
      </c>
      <c r="I77" s="26"/>
      <c r="J77" s="27">
        <f t="shared" ref="J77:L77" si="22">J41/$B41*100</f>
        <v>84.388377221429494</v>
      </c>
      <c r="K77" s="27">
        <f t="shared" si="22"/>
        <v>4.4655597353742378</v>
      </c>
      <c r="L77" s="27">
        <f t="shared" si="22"/>
        <v>11.146063043196264</v>
      </c>
      <c r="N77" s="11"/>
      <c r="O77" s="11"/>
      <c r="P77" s="11"/>
    </row>
    <row r="78" spans="1:17" ht="12" customHeight="1" x14ac:dyDescent="0.2">
      <c r="A78" s="15" t="s">
        <v>18</v>
      </c>
      <c r="B78" s="24"/>
      <c r="C78" s="23"/>
      <c r="D78" s="23"/>
      <c r="E78" s="23"/>
      <c r="F78" s="23"/>
      <c r="G78" s="23"/>
      <c r="H78" s="23"/>
      <c r="I78" s="23"/>
      <c r="J78" s="22"/>
      <c r="K78" s="22"/>
      <c r="L78" s="22"/>
      <c r="O78" s="13"/>
    </row>
    <row r="79" spans="1:17" ht="12" customHeight="1" x14ac:dyDescent="0.2">
      <c r="A79" s="15" t="s">
        <v>17</v>
      </c>
      <c r="O79" s="13"/>
    </row>
    <row r="80" spans="1:17" x14ac:dyDescent="0.2">
      <c r="A80" s="15" t="s">
        <v>20</v>
      </c>
      <c r="G80" s="13"/>
      <c r="H80" s="11"/>
    </row>
    <row r="81" spans="1:8" x14ac:dyDescent="0.2">
      <c r="A81" s="15"/>
      <c r="G81" s="13"/>
      <c r="H81" s="11"/>
    </row>
    <row r="82" spans="1:8" x14ac:dyDescent="0.2">
      <c r="A82" s="15"/>
      <c r="G82" s="13"/>
      <c r="H82" s="11"/>
    </row>
    <row r="83" spans="1:8" ht="12.75" x14ac:dyDescent="0.2">
      <c r="A83" s="31" t="s">
        <v>22</v>
      </c>
      <c r="G83" s="13"/>
      <c r="H83" s="11"/>
    </row>
    <row r="84" spans="1:8" x14ac:dyDescent="0.2">
      <c r="A84" s="15"/>
      <c r="G84" s="13"/>
      <c r="H84" s="11"/>
    </row>
    <row r="85" spans="1:8" x14ac:dyDescent="0.2">
      <c r="A85" s="15"/>
      <c r="G85" s="13"/>
      <c r="H85" s="11"/>
    </row>
    <row r="86" spans="1:8" x14ac:dyDescent="0.2">
      <c r="A86" s="15"/>
      <c r="G86" s="13"/>
      <c r="H86" s="11"/>
    </row>
    <row r="87" spans="1:8" x14ac:dyDescent="0.2">
      <c r="A87" s="15"/>
      <c r="G87" s="13"/>
      <c r="H87" s="11"/>
    </row>
    <row r="88" spans="1:8" x14ac:dyDescent="0.2">
      <c r="A88" s="15"/>
      <c r="G88" s="13"/>
      <c r="H88" s="11"/>
    </row>
    <row r="89" spans="1:8" x14ac:dyDescent="0.2">
      <c r="A89" s="15"/>
      <c r="G89" s="13"/>
      <c r="H89" s="11"/>
    </row>
    <row r="90" spans="1:8" x14ac:dyDescent="0.2">
      <c r="A90" s="15"/>
      <c r="G90" s="13"/>
      <c r="H90" s="11"/>
    </row>
    <row r="91" spans="1:8" x14ac:dyDescent="0.2">
      <c r="A91" s="15"/>
      <c r="G91" s="13"/>
      <c r="H91" s="11"/>
    </row>
    <row r="92" spans="1:8" x14ac:dyDescent="0.2">
      <c r="A92" s="15"/>
      <c r="G92" s="13"/>
      <c r="H92" s="11"/>
    </row>
    <row r="93" spans="1:8" x14ac:dyDescent="0.2">
      <c r="A93" s="15"/>
      <c r="G93" s="13"/>
      <c r="H93" s="11"/>
    </row>
    <row r="94" spans="1:8" x14ac:dyDescent="0.2">
      <c r="A94" s="15"/>
      <c r="G94" s="13"/>
      <c r="H94" s="11"/>
    </row>
    <row r="95" spans="1:8" x14ac:dyDescent="0.2">
      <c r="A95" s="15"/>
      <c r="G95" s="13"/>
      <c r="H95" s="11"/>
    </row>
    <row r="96" spans="1:8" x14ac:dyDescent="0.2">
      <c r="A96" s="15"/>
      <c r="G96" s="13"/>
      <c r="H96" s="11"/>
    </row>
    <row r="97" spans="1:8" x14ac:dyDescent="0.2">
      <c r="A97" s="15"/>
      <c r="G97" s="13"/>
      <c r="H97" s="11"/>
    </row>
    <row r="98" spans="1:8" x14ac:dyDescent="0.2">
      <c r="A98" s="15"/>
      <c r="G98" s="13"/>
      <c r="H98" s="11"/>
    </row>
    <row r="99" spans="1:8" x14ac:dyDescent="0.2">
      <c r="A99" s="15"/>
      <c r="G99" s="13"/>
      <c r="H99" s="11"/>
    </row>
    <row r="100" spans="1:8" x14ac:dyDescent="0.2">
      <c r="A100" s="15"/>
      <c r="G100" s="13"/>
      <c r="H100" s="11"/>
    </row>
    <row r="101" spans="1:8" x14ac:dyDescent="0.2">
      <c r="A101" s="15"/>
      <c r="G101" s="13"/>
      <c r="H101" s="11"/>
    </row>
    <row r="103" spans="1:8" ht="12.75" x14ac:dyDescent="0.2">
      <c r="A103" s="28" t="s">
        <v>23</v>
      </c>
      <c r="G103" s="11"/>
    </row>
    <row r="104" spans="1:8" x14ac:dyDescent="0.2">
      <c r="G104" s="11"/>
    </row>
    <row r="105" spans="1:8" x14ac:dyDescent="0.2">
      <c r="G105" s="11"/>
    </row>
    <row r="107" spans="1:8" x14ac:dyDescent="0.2">
      <c r="H107" s="13"/>
    </row>
    <row r="119" spans="1:2" s="30" customFormat="1" ht="11.25" customHeight="1" x14ac:dyDescent="0.2">
      <c r="A119" s="28" t="s">
        <v>24</v>
      </c>
      <c r="B119" s="29"/>
    </row>
  </sheetData>
  <mergeCells count="2">
    <mergeCell ref="F3:H3"/>
    <mergeCell ref="J3:L3"/>
  </mergeCells>
  <phoneticPr fontId="0" type="noConversion"/>
  <pageMargins left="0.39370078740157483" right="0.39370078740157483" top="0.11811023622047245" bottom="0.11811023622047245" header="0.51181102362204722" footer="0.51181102362204722"/>
  <pageSetup paperSize="9" scale="85" orientation="portrait" r:id="rId1"/>
  <headerFooter alignWithMargins="0"/>
  <rowBreaks count="1" manualBreakCount="1">
    <brk id="101" max="16383" man="1"/>
  </rowBreaks>
  <ignoredErrors>
    <ignoredError sqref="B72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70C0"/>
  </sheetPr>
  <dimension ref="B3:H18"/>
  <sheetViews>
    <sheetView workbookViewId="0">
      <selection activeCell="E22" sqref="E22"/>
    </sheetView>
  </sheetViews>
  <sheetFormatPr defaultRowHeight="12.75" x14ac:dyDescent="0.2"/>
  <sheetData>
    <row r="3" spans="2:8" x14ac:dyDescent="0.2">
      <c r="B3" s="20"/>
      <c r="C3" s="20" t="s">
        <v>0</v>
      </c>
      <c r="D3" s="20"/>
      <c r="E3" s="20"/>
      <c r="F3" s="20"/>
    </row>
    <row r="4" spans="2:8" x14ac:dyDescent="0.2">
      <c r="B4" s="20"/>
      <c r="C4" s="20" t="s">
        <v>4</v>
      </c>
      <c r="D4" s="20" t="s">
        <v>5</v>
      </c>
      <c r="E4" s="20" t="s">
        <v>6</v>
      </c>
      <c r="F4" s="20" t="s">
        <v>1</v>
      </c>
    </row>
    <row r="5" spans="2:8" x14ac:dyDescent="0.2">
      <c r="B5" s="20">
        <v>1940</v>
      </c>
      <c r="C5" s="16">
        <v>18381</v>
      </c>
      <c r="D5" s="16">
        <v>2428</v>
      </c>
      <c r="E5" s="16">
        <v>387</v>
      </c>
      <c r="F5" s="16">
        <f t="shared" ref="F5:F14" si="0">SUM(C5:E5)</f>
        <v>21196</v>
      </c>
      <c r="G5" s="34"/>
    </row>
    <row r="6" spans="2:8" x14ac:dyDescent="0.2">
      <c r="B6" s="20">
        <v>1950</v>
      </c>
      <c r="C6" s="16">
        <v>18300</v>
      </c>
      <c r="D6" s="16">
        <v>2926</v>
      </c>
      <c r="E6" s="16">
        <v>464</v>
      </c>
      <c r="F6" s="16">
        <f t="shared" si="0"/>
        <v>21690</v>
      </c>
      <c r="G6" s="34"/>
    </row>
    <row r="7" spans="2:8" x14ac:dyDescent="0.2">
      <c r="B7" s="20">
        <v>1960</v>
      </c>
      <c r="C7" s="16">
        <v>17521</v>
      </c>
      <c r="D7" s="16">
        <v>2930</v>
      </c>
      <c r="E7" s="16">
        <v>530</v>
      </c>
      <c r="F7" s="16">
        <f t="shared" si="0"/>
        <v>20981</v>
      </c>
      <c r="G7" s="34"/>
    </row>
    <row r="8" spans="2:8" x14ac:dyDescent="0.2">
      <c r="B8" s="20">
        <v>1970</v>
      </c>
      <c r="C8" s="16">
        <v>16473</v>
      </c>
      <c r="D8" s="16">
        <v>3316</v>
      </c>
      <c r="E8" s="16">
        <v>877</v>
      </c>
      <c r="F8" s="16">
        <f t="shared" si="0"/>
        <v>20666</v>
      </c>
      <c r="G8" s="34"/>
    </row>
    <row r="9" spans="2:8" x14ac:dyDescent="0.2">
      <c r="B9" s="20">
        <v>1980</v>
      </c>
      <c r="C9" s="16">
        <v>17364</v>
      </c>
      <c r="D9" s="16">
        <v>4477</v>
      </c>
      <c r="E9" s="16">
        <v>942</v>
      </c>
      <c r="F9" s="16">
        <f t="shared" si="0"/>
        <v>22783</v>
      </c>
      <c r="G9" s="34"/>
    </row>
    <row r="10" spans="2:8" x14ac:dyDescent="0.2">
      <c r="B10" s="20">
        <v>1990</v>
      </c>
      <c r="C10" s="16">
        <v>18229</v>
      </c>
      <c r="D10" s="16">
        <v>4857</v>
      </c>
      <c r="E10" s="16">
        <v>1518</v>
      </c>
      <c r="F10" s="16">
        <f t="shared" si="0"/>
        <v>24604</v>
      </c>
      <c r="G10" s="34"/>
    </row>
    <row r="11" spans="2:8" x14ac:dyDescent="0.2">
      <c r="B11" s="20">
        <v>2000</v>
      </c>
      <c r="C11" s="16">
        <v>18682</v>
      </c>
      <c r="D11" s="16">
        <v>5111</v>
      </c>
      <c r="E11" s="16">
        <v>1983</v>
      </c>
      <c r="F11" s="16">
        <f t="shared" si="0"/>
        <v>25776</v>
      </c>
      <c r="G11" s="34"/>
    </row>
    <row r="12" spans="2:8" x14ac:dyDescent="0.2">
      <c r="B12" s="20">
        <v>2010</v>
      </c>
      <c r="C12" s="16">
        <v>18732</v>
      </c>
      <c r="D12" s="16">
        <v>5490</v>
      </c>
      <c r="E12" s="16">
        <v>3785</v>
      </c>
      <c r="F12" s="16">
        <f t="shared" si="0"/>
        <v>28007</v>
      </c>
      <c r="G12" s="34"/>
    </row>
    <row r="13" spans="2:8" x14ac:dyDescent="0.2">
      <c r="B13" s="32">
        <v>2020</v>
      </c>
      <c r="C13" s="33">
        <v>18807</v>
      </c>
      <c r="D13" s="33">
        <v>5564</v>
      </c>
      <c r="E13" s="33">
        <v>5758</v>
      </c>
      <c r="F13" s="16">
        <f t="shared" si="0"/>
        <v>30129</v>
      </c>
      <c r="G13" s="34"/>
    </row>
    <row r="14" spans="2:8" x14ac:dyDescent="0.2">
      <c r="B14" s="32">
        <v>2025</v>
      </c>
      <c r="C14" s="16">
        <f>Blad1!F41</f>
        <v>18685</v>
      </c>
      <c r="D14" s="16">
        <f>Blad1!G41</f>
        <v>5400</v>
      </c>
      <c r="E14" s="16">
        <f>Blad1!H41</f>
        <v>6751</v>
      </c>
      <c r="F14" s="16">
        <f t="shared" si="0"/>
        <v>30836</v>
      </c>
      <c r="G14" s="34"/>
      <c r="H14" s="36" t="s">
        <v>21</v>
      </c>
    </row>
    <row r="15" spans="2:8" x14ac:dyDescent="0.2">
      <c r="C15" s="34"/>
      <c r="D15" s="34"/>
      <c r="E15" s="34"/>
      <c r="F15" s="16"/>
      <c r="G15" s="34"/>
    </row>
    <row r="16" spans="2:8" x14ac:dyDescent="0.2">
      <c r="C16" s="34"/>
      <c r="D16" s="34"/>
      <c r="E16" s="34"/>
      <c r="F16" s="34"/>
      <c r="G16" s="34"/>
    </row>
    <row r="18" spans="5:7" x14ac:dyDescent="0.2">
      <c r="E18" s="37" t="s">
        <v>26</v>
      </c>
      <c r="F18" s="37"/>
      <c r="G18" s="37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Blad1</vt:lpstr>
      <vt:lpstr>Underlag</vt:lpstr>
    </vt:vector>
  </TitlesOfParts>
  <Company>LR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LR</dc:creator>
  <cp:lastModifiedBy>Kenth Häggblom</cp:lastModifiedBy>
  <cp:lastPrinted>2026-04-02T12:28:22Z</cp:lastPrinted>
  <dcterms:created xsi:type="dcterms:W3CDTF">2006-07-19T12:15:41Z</dcterms:created>
  <dcterms:modified xsi:type="dcterms:W3CDTF">2026-04-08T10:41:07Z</dcterms:modified>
</cp:coreProperties>
</file>