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343D169-2D92-42A1-B55F-EB3B4BCC1045}" xr6:coauthVersionLast="47" xr6:coauthVersionMax="47" xr10:uidLastSave="{00000000-0000-0000-0000-000000000000}"/>
  <bookViews>
    <workbookView xWindow="6225" yWindow="2580" windowWidth="21600" windowHeight="13365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11" r:id="rId7"/>
    <sheet name="2015" sheetId="1" r:id="rId8"/>
    <sheet name="2014" sheetId="10" r:id="rId9"/>
    <sheet name="2013" sheetId="9" r:id="rId10"/>
    <sheet name="2012" sheetId="8" r:id="rId11"/>
    <sheet name="2011" sheetId="7" r:id="rId12"/>
    <sheet name="2010" sheetId="6" r:id="rId13"/>
    <sheet name="2009" sheetId="5" r:id="rId14"/>
    <sheet name="2008" sheetId="4" r:id="rId15"/>
    <sheet name="2007" sheetId="3" r:id="rId16"/>
    <sheet name="2006" sheetId="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7" l="1"/>
  <c r="F22" i="17" s="1"/>
  <c r="E21" i="17"/>
  <c r="F21" i="17" s="1"/>
  <c r="E20" i="17"/>
  <c r="F20" i="17" s="1"/>
  <c r="E18" i="17"/>
  <c r="F18" i="17" s="1"/>
  <c r="E17" i="17"/>
  <c r="F17" i="17" s="1"/>
  <c r="E16" i="17"/>
  <c r="F16" i="17" s="1"/>
  <c r="E15" i="17"/>
  <c r="F15" i="17" s="1"/>
  <c r="E14" i="17"/>
  <c r="F14" i="17" s="1"/>
  <c r="E13" i="17"/>
  <c r="F13" i="17" s="1"/>
  <c r="E12" i="17"/>
  <c r="F12" i="17" s="1"/>
  <c r="E10" i="17"/>
  <c r="F10" i="17" s="1"/>
  <c r="E9" i="17"/>
  <c r="F9" i="17" s="1"/>
  <c r="E8" i="17"/>
  <c r="F8" i="17" s="1"/>
  <c r="C6" i="17"/>
  <c r="B6" i="17"/>
  <c r="E6" i="17" l="1"/>
  <c r="F6" i="17" s="1"/>
  <c r="B6" i="16"/>
  <c r="E22" i="16"/>
  <c r="F22" i="16" s="1"/>
  <c r="E21" i="16"/>
  <c r="F21" i="16" s="1"/>
  <c r="E20" i="16"/>
  <c r="F20" i="16" s="1"/>
  <c r="E18" i="16"/>
  <c r="F18" i="16" s="1"/>
  <c r="E17" i="16"/>
  <c r="F17" i="16" s="1"/>
  <c r="E16" i="16"/>
  <c r="F16" i="16" s="1"/>
  <c r="E15" i="16"/>
  <c r="F15" i="16" s="1"/>
  <c r="E14" i="16"/>
  <c r="F14" i="16" s="1"/>
  <c r="E13" i="16"/>
  <c r="F13" i="16" s="1"/>
  <c r="E12" i="16"/>
  <c r="F12" i="16" s="1"/>
  <c r="E10" i="16"/>
  <c r="F10" i="16" s="1"/>
  <c r="E9" i="16"/>
  <c r="F9" i="16" s="1"/>
  <c r="E8" i="16"/>
  <c r="F8" i="16" s="1"/>
  <c r="C6" i="16"/>
  <c r="E6" i="16" l="1"/>
  <c r="F6" i="16" s="1"/>
  <c r="E16" i="15"/>
  <c r="E17" i="15"/>
  <c r="E18" i="15"/>
  <c r="E12" i="15"/>
  <c r="E13" i="15"/>
  <c r="E14" i="15"/>
  <c r="B6" i="15" l="1"/>
  <c r="E22" i="15"/>
  <c r="E21" i="15"/>
  <c r="F21" i="15" s="1"/>
  <c r="E20" i="15"/>
  <c r="F20" i="15" s="1"/>
  <c r="F18" i="15"/>
  <c r="F17" i="15"/>
  <c r="F16" i="15"/>
  <c r="E15" i="15"/>
  <c r="F15" i="15" s="1"/>
  <c r="F14" i="15"/>
  <c r="F13" i="15"/>
  <c r="F12" i="15"/>
  <c r="E10" i="15"/>
  <c r="F10" i="15" s="1"/>
  <c r="E9" i="15"/>
  <c r="F9" i="15" s="1"/>
  <c r="E8" i="15"/>
  <c r="C6" i="15"/>
  <c r="F22" i="15" l="1"/>
  <c r="E6" i="15"/>
  <c r="F6" i="15" s="1"/>
  <c r="F8" i="15"/>
  <c r="F15" i="14"/>
  <c r="E15" i="14"/>
  <c r="B6" i="14" l="1"/>
  <c r="E22" i="14"/>
  <c r="F22" i="14" s="1"/>
  <c r="E21" i="14"/>
  <c r="F21" i="14" s="1"/>
  <c r="E20" i="14"/>
  <c r="E18" i="14"/>
  <c r="F18" i="14" s="1"/>
  <c r="E17" i="14"/>
  <c r="F17" i="14" s="1"/>
  <c r="E16" i="14"/>
  <c r="F16" i="14" s="1"/>
  <c r="E14" i="14"/>
  <c r="F14" i="14" s="1"/>
  <c r="E13" i="14"/>
  <c r="F13" i="14" s="1"/>
  <c r="E12" i="14"/>
  <c r="F12" i="14" s="1"/>
  <c r="E10" i="14"/>
  <c r="F10" i="14" s="1"/>
  <c r="E9" i="14"/>
  <c r="F9" i="14" s="1"/>
  <c r="E8" i="14"/>
  <c r="E6" i="14" s="1"/>
  <c r="F6" i="14" s="1"/>
  <c r="C6" i="14"/>
  <c r="F20" i="14" l="1"/>
  <c r="F8" i="14"/>
  <c r="E22" i="13"/>
  <c r="F22" i="13" s="1"/>
  <c r="E21" i="13"/>
  <c r="F21" i="13" s="1"/>
  <c r="E20" i="13"/>
  <c r="F20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0" i="13"/>
  <c r="F10" i="13" s="1"/>
  <c r="E9" i="13"/>
  <c r="F9" i="13" s="1"/>
  <c r="E8" i="13"/>
  <c r="F8" i="13" s="1"/>
  <c r="C6" i="13"/>
  <c r="B6" i="13"/>
  <c r="E6" i="13" l="1"/>
  <c r="F6" i="13" s="1"/>
  <c r="E22" i="12"/>
  <c r="F22" i="12" s="1"/>
  <c r="E21" i="12"/>
  <c r="F21" i="12" s="1"/>
  <c r="E20" i="12"/>
  <c r="F20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0" i="12"/>
  <c r="F10" i="12" s="1"/>
  <c r="E9" i="12"/>
  <c r="F9" i="12" s="1"/>
  <c r="E8" i="12"/>
  <c r="F8" i="12" s="1"/>
  <c r="C6" i="12"/>
  <c r="B6" i="12"/>
  <c r="E6" i="12" l="1"/>
  <c r="F6" i="12" s="1"/>
  <c r="E22" i="11"/>
  <c r="F22" i="11" s="1"/>
  <c r="E21" i="11"/>
  <c r="F21" i="11" s="1"/>
  <c r="E20" i="11"/>
  <c r="F20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12" i="11"/>
  <c r="F12" i="11" s="1"/>
  <c r="E10" i="11"/>
  <c r="F10" i="11" s="1"/>
  <c r="E9" i="11"/>
  <c r="F9" i="11" s="1"/>
  <c r="E8" i="11"/>
  <c r="F8" i="11" s="1"/>
  <c r="C6" i="11"/>
  <c r="B6" i="11"/>
  <c r="AO43" i="3"/>
  <c r="AO46" i="3" s="1"/>
  <c r="E22" i="3"/>
  <c r="F22" i="3" s="1"/>
  <c r="E21" i="3"/>
  <c r="F21" i="3" s="1"/>
  <c r="E20" i="3"/>
  <c r="F20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0" i="3"/>
  <c r="F10" i="3" s="1"/>
  <c r="E9" i="3"/>
  <c r="F9" i="3" s="1"/>
  <c r="E8" i="3"/>
  <c r="F8" i="3" s="1"/>
  <c r="C6" i="3"/>
  <c r="E22" i="4"/>
  <c r="F22" i="4" s="1"/>
  <c r="E21" i="4"/>
  <c r="F21" i="4" s="1"/>
  <c r="E20" i="4"/>
  <c r="F20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0" i="4"/>
  <c r="F10" i="4" s="1"/>
  <c r="E9" i="4"/>
  <c r="F9" i="4" s="1"/>
  <c r="E8" i="4"/>
  <c r="F8" i="4" s="1"/>
  <c r="C6" i="4"/>
  <c r="B6" i="4"/>
  <c r="E22" i="5"/>
  <c r="F22" i="5" s="1"/>
  <c r="E21" i="5"/>
  <c r="F21" i="5" s="1"/>
  <c r="E20" i="5"/>
  <c r="F20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0" i="5"/>
  <c r="F10" i="5" s="1"/>
  <c r="E9" i="5"/>
  <c r="F9" i="5" s="1"/>
  <c r="E8" i="5"/>
  <c r="C6" i="5"/>
  <c r="B6" i="5"/>
  <c r="E22" i="6"/>
  <c r="F22" i="6" s="1"/>
  <c r="E21" i="6"/>
  <c r="F21" i="6" s="1"/>
  <c r="E20" i="6"/>
  <c r="F20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0" i="6"/>
  <c r="F10" i="6" s="1"/>
  <c r="E9" i="6"/>
  <c r="F9" i="6" s="1"/>
  <c r="E8" i="6"/>
  <c r="F8" i="6" s="1"/>
  <c r="C6" i="6"/>
  <c r="B6" i="6"/>
  <c r="E22" i="7"/>
  <c r="F22" i="7" s="1"/>
  <c r="E21" i="7"/>
  <c r="F21" i="7" s="1"/>
  <c r="E20" i="7"/>
  <c r="F20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0" i="7"/>
  <c r="F10" i="7" s="1"/>
  <c r="E9" i="7"/>
  <c r="F9" i="7" s="1"/>
  <c r="E8" i="7"/>
  <c r="F8" i="7" s="1"/>
  <c r="C6" i="7"/>
  <c r="B6" i="7"/>
  <c r="E22" i="8"/>
  <c r="F22" i="8" s="1"/>
  <c r="E21" i="8"/>
  <c r="F21" i="8" s="1"/>
  <c r="E20" i="8"/>
  <c r="F20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0" i="8"/>
  <c r="F10" i="8" s="1"/>
  <c r="E9" i="8"/>
  <c r="E8" i="8"/>
  <c r="F8" i="8" s="1"/>
  <c r="C6" i="8"/>
  <c r="B6" i="8"/>
  <c r="E22" i="9"/>
  <c r="F22" i="9" s="1"/>
  <c r="E21" i="9"/>
  <c r="F21" i="9" s="1"/>
  <c r="E20" i="9"/>
  <c r="F20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0" i="9"/>
  <c r="F10" i="9" s="1"/>
  <c r="E9" i="9"/>
  <c r="F9" i="9" s="1"/>
  <c r="E8" i="9"/>
  <c r="F8" i="9" s="1"/>
  <c r="C6" i="9"/>
  <c r="B6" i="9"/>
  <c r="E22" i="10"/>
  <c r="F22" i="10" s="1"/>
  <c r="E21" i="10"/>
  <c r="F21" i="10" s="1"/>
  <c r="E20" i="10"/>
  <c r="F20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0" i="10"/>
  <c r="F10" i="10" s="1"/>
  <c r="E9" i="10"/>
  <c r="F9" i="10" s="1"/>
  <c r="E8" i="10"/>
  <c r="F8" i="10" s="1"/>
  <c r="C6" i="10"/>
  <c r="B6" i="10"/>
  <c r="E6" i="10" l="1"/>
  <c r="F6" i="10" s="1"/>
  <c r="E6" i="9"/>
  <c r="F6" i="9" s="1"/>
  <c r="E6" i="8"/>
  <c r="F6" i="8" s="1"/>
  <c r="E6" i="4"/>
  <c r="F6" i="4" s="1"/>
  <c r="E6" i="5"/>
  <c r="F6" i="5" s="1"/>
  <c r="E6" i="7"/>
  <c r="F6" i="7" s="1"/>
  <c r="E6" i="3"/>
  <c r="F6" i="3" s="1"/>
  <c r="E6" i="11"/>
  <c r="F6" i="11" s="1"/>
  <c r="AO44" i="3"/>
  <c r="AO45" i="3"/>
  <c r="F8" i="5"/>
  <c r="E6" i="6"/>
  <c r="F6" i="6" s="1"/>
  <c r="F9" i="8"/>
  <c r="E18" i="1" l="1"/>
  <c r="F18" i="1" s="1"/>
  <c r="E8" i="1"/>
  <c r="F8" i="1" s="1"/>
  <c r="B6" i="1"/>
  <c r="E10" i="1"/>
  <c r="F10" i="1" s="1"/>
  <c r="E9" i="1"/>
  <c r="F9" i="1" s="1"/>
  <c r="C6" i="1"/>
  <c r="E12" i="1"/>
  <c r="F12" i="1" s="1"/>
  <c r="E13" i="1"/>
  <c r="F13" i="1" s="1"/>
  <c r="E14" i="1"/>
  <c r="F14" i="1" s="1"/>
  <c r="E15" i="1"/>
  <c r="F15" i="1"/>
  <c r="E16" i="1"/>
  <c r="F16" i="1" s="1"/>
  <c r="E17" i="1"/>
  <c r="F17" i="1" s="1"/>
  <c r="E20" i="1"/>
  <c r="F20" i="1" s="1"/>
  <c r="E21" i="1"/>
  <c r="F21" i="1" s="1"/>
  <c r="E22" i="1"/>
  <c r="F22" i="1" s="1"/>
  <c r="E6" i="1" l="1"/>
  <c r="F6" i="1" s="1"/>
</calcChain>
</file>

<file path=xl/sharedStrings.xml><?xml version="1.0" encoding="utf-8"?>
<sst xmlns="http://schemas.openxmlformats.org/spreadsheetml/2006/main" count="425" uniqueCount="56">
  <si>
    <t>Totalt</t>
  </si>
  <si>
    <t>Ålands statistik- och utredningsbyrå</t>
  </si>
  <si>
    <t>Förändring</t>
  </si>
  <si>
    <t>Antal</t>
  </si>
  <si>
    <t>Procent</t>
  </si>
  <si>
    <t xml:space="preserve">Befolkning efter språk, födelseland och </t>
  </si>
  <si>
    <t>Språk</t>
  </si>
  <si>
    <t>Svenska</t>
  </si>
  <si>
    <t>Finska</t>
  </si>
  <si>
    <t>Övriga</t>
  </si>
  <si>
    <t>Födelseland</t>
  </si>
  <si>
    <t>Åland</t>
  </si>
  <si>
    <t>Finland</t>
  </si>
  <si>
    <t>Sverige</t>
  </si>
  <si>
    <t>Övriga Norden</t>
  </si>
  <si>
    <t>Övriga Europa</t>
  </si>
  <si>
    <t>Övriga världen</t>
  </si>
  <si>
    <t>Övriga länder</t>
  </si>
  <si>
    <t>Okänt</t>
  </si>
  <si>
    <t>Meborgarskap</t>
  </si>
  <si>
    <t>Källa: ÅSUB Befolkning, Befolkningsregistercentralen</t>
  </si>
  <si>
    <t>Senast uppdaterad 25.5.2016</t>
  </si>
  <si>
    <t>medborgarskap  31.12.2014 och 2015</t>
  </si>
  <si>
    <t>medborgarskap  31.12.2005 och 31.12.2006</t>
  </si>
  <si>
    <t>-</t>
  </si>
  <si>
    <t>medborgarskap  31.12.2013 och 2014</t>
  </si>
  <si>
    <t>Senast uppdaterad 5.5.2015</t>
  </si>
  <si>
    <t>medborgarskap  31.12.2012 och 2013</t>
  </si>
  <si>
    <t>Senast uppdaterad 22.4.2014</t>
  </si>
  <si>
    <t>medborgarskap  31.12.2011 och 2012</t>
  </si>
  <si>
    <t>Källa: ÅSUB, Befolkningsregistercentralen</t>
  </si>
  <si>
    <t>Senast uppdaterad 23.4.2013</t>
  </si>
  <si>
    <t>medborgarskap  31.12.2010 och 2011</t>
  </si>
  <si>
    <t>medborgarskap  31.12.2009 och 2010</t>
  </si>
  <si>
    <t>medborgarskap  31.12.2008 och 2009</t>
  </si>
  <si>
    <t>medborgarskap  31.12.2007 och 31.12.2008</t>
  </si>
  <si>
    <t>medborgarskap  31.12.2006 och 31.12.2007</t>
  </si>
  <si>
    <t>medborgarskap  31.12.2015 och 2016</t>
  </si>
  <si>
    <t>Senast uppdaterad 19.4.2017</t>
  </si>
  <si>
    <t>Senast uppdaterad 5.4.2018</t>
  </si>
  <si>
    <t>medborgarskap  31.12.2016 och 2017</t>
  </si>
  <si>
    <t>medborgarskap  31.12.2017 och 2018</t>
  </si>
  <si>
    <t>Senast uppdaterad 29.4.2019</t>
  </si>
  <si>
    <t>medborgarskap  31.12.2018 och 2019</t>
  </si>
  <si>
    <t>Senast uppdaterad 20.4.2020</t>
  </si>
  <si>
    <t>Källa: ÅSUB Befolkning, Myndigheten för digitalisering och befolkningsdata</t>
  </si>
  <si>
    <t>medborgarskap  31.12.2019 och 2020</t>
  </si>
  <si>
    <t>Senast uppdaterad 20.4.2021</t>
  </si>
  <si>
    <t xml:space="preserve"> </t>
  </si>
  <si>
    <t>medborgarskap  31.12.2020 och 2021</t>
  </si>
  <si>
    <t>Förändring 2020-2021</t>
  </si>
  <si>
    <t>Senast uppdaterad 27.4.2022</t>
  </si>
  <si>
    <t>Uppgifter för 2006 - 2021 finns på respektive blad</t>
  </si>
  <si>
    <t>medborgarskap  31.12.2021 och 2022</t>
  </si>
  <si>
    <t>Förändring 2021-2022</t>
  </si>
  <si>
    <t>Senast uppdaterad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</si>
</sst>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"/>
    <numFmt numFmtId="166" formatCode="#,##0.0000"/>
    <numFmt numFmtId="167" formatCode="0.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3" fontId="1" fillId="0" borderId="0" xfId="0" applyNumberFormat="1" applyFont="1"/>
    <xf numFmtId="16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4" fillId="0" borderId="0" xfId="0" applyFont="1"/>
    <xf numFmtId="4" fontId="1" fillId="0" borderId="0" xfId="0" applyNumberFormat="1" applyFont="1"/>
    <xf numFmtId="3" fontId="0" fillId="0" borderId="0" xfId="0" applyNumberFormat="1"/>
    <xf numFmtId="0" fontId="1" fillId="0" borderId="1" xfId="0" applyFont="1" applyBorder="1" applyAlignment="1">
      <alignment horizontal="right"/>
    </xf>
    <xf numFmtId="3" fontId="5" fillId="0" borderId="0" xfId="0" applyNumberFormat="1" applyFont="1"/>
    <xf numFmtId="0" fontId="1" fillId="2" borderId="0" xfId="0" applyFont="1" applyFill="1"/>
    <xf numFmtId="166" fontId="0" fillId="0" borderId="0" xfId="0" applyNumberFormat="1"/>
    <xf numFmtId="167" fontId="1" fillId="0" borderId="0" xfId="0" applyNumberFormat="1" applyFo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2022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'2022'!$E$12:$E$17</c:f>
              <c:numCache>
                <c:formatCode>#,##0</c:formatCode>
                <c:ptCount val="6"/>
                <c:pt idx="0">
                  <c:v>-61</c:v>
                </c:pt>
                <c:pt idx="1">
                  <c:v>-5</c:v>
                </c:pt>
                <c:pt idx="2">
                  <c:v>19</c:v>
                </c:pt>
                <c:pt idx="3">
                  <c:v>0</c:v>
                </c:pt>
                <c:pt idx="4">
                  <c:v>-5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4-4AAF-AE7C-939E175F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75"/>
          <c:min val="-7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2013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'2013'!$E$12:$E$17</c:f>
              <c:numCache>
                <c:formatCode>#,##0</c:formatCode>
                <c:ptCount val="6"/>
                <c:pt idx="0">
                  <c:v>-4</c:v>
                </c:pt>
                <c:pt idx="1">
                  <c:v>23</c:v>
                </c:pt>
                <c:pt idx="2">
                  <c:v>54</c:v>
                </c:pt>
                <c:pt idx="3">
                  <c:v>-5</c:v>
                </c:pt>
                <c:pt idx="4">
                  <c:v>63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6-4EFB-A748-7E7C7A4A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992640"/>
        <c:axId val="154994560"/>
      </c:barChart>
      <c:catAx>
        <c:axId val="1549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99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45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99264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2012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'2012'!$E$12:$E$17</c:f>
              <c:numCache>
                <c:formatCode>#,##0</c:formatCode>
                <c:ptCount val="6"/>
                <c:pt idx="0">
                  <c:v>-21</c:v>
                </c:pt>
                <c:pt idx="1">
                  <c:v>15</c:v>
                </c:pt>
                <c:pt idx="2">
                  <c:v>52</c:v>
                </c:pt>
                <c:pt idx="3">
                  <c:v>1</c:v>
                </c:pt>
                <c:pt idx="4">
                  <c:v>71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E-48A2-A5DE-CE1DE34ED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039616"/>
        <c:axId val="155041792"/>
      </c:barChart>
      <c:catAx>
        <c:axId val="15503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504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41792"/>
        <c:scaling>
          <c:orientation val="minMax"/>
          <c:max val="75"/>
          <c:min val="-2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503961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2011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'2011'!$E$12:$E$17</c:f>
              <c:numCache>
                <c:formatCode>#,##0</c:formatCode>
                <c:ptCount val="6"/>
                <c:pt idx="0">
                  <c:v>92</c:v>
                </c:pt>
                <c:pt idx="1">
                  <c:v>23</c:v>
                </c:pt>
                <c:pt idx="2">
                  <c:v>89</c:v>
                </c:pt>
                <c:pt idx="3">
                  <c:v>9</c:v>
                </c:pt>
                <c:pt idx="4">
                  <c:v>106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0-4FC3-9DFF-4CDC6A02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0185856"/>
        <c:axId val="154730496"/>
      </c:barChart>
      <c:catAx>
        <c:axId val="15018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73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304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018585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2010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'2010'!$E$12:$E$17</c:f>
              <c:numCache>
                <c:formatCode>#,##0</c:formatCode>
                <c:ptCount val="6"/>
                <c:pt idx="0">
                  <c:v>46</c:v>
                </c:pt>
                <c:pt idx="1">
                  <c:v>25</c:v>
                </c:pt>
                <c:pt idx="2">
                  <c:v>58</c:v>
                </c:pt>
                <c:pt idx="3">
                  <c:v>-1</c:v>
                </c:pt>
                <c:pt idx="4">
                  <c:v>115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9-4AA1-824B-8B543CBB8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780032"/>
        <c:axId val="154781952"/>
      </c:barChart>
      <c:catAx>
        <c:axId val="15478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78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819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78003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2009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'2009'!$E$12:$E$17</c:f>
              <c:numCache>
                <c:formatCode>#,##0</c:formatCode>
                <c:ptCount val="6"/>
                <c:pt idx="0">
                  <c:v>26</c:v>
                </c:pt>
                <c:pt idx="1">
                  <c:v>52</c:v>
                </c:pt>
                <c:pt idx="2">
                  <c:v>91</c:v>
                </c:pt>
                <c:pt idx="3">
                  <c:v>-3</c:v>
                </c:pt>
                <c:pt idx="4">
                  <c:v>98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6-4332-9053-02F41D9CE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521984"/>
        <c:axId val="158524160"/>
      </c:barChart>
      <c:catAx>
        <c:axId val="15852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52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241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521984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2008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'2008'!$E$12:$E$17</c:f>
              <c:numCache>
                <c:formatCode>#,##0</c:formatCode>
                <c:ptCount val="6"/>
                <c:pt idx="0">
                  <c:v>37</c:v>
                </c:pt>
                <c:pt idx="1">
                  <c:v>25</c:v>
                </c:pt>
                <c:pt idx="2">
                  <c:v>78</c:v>
                </c:pt>
                <c:pt idx="3">
                  <c:v>6</c:v>
                </c:pt>
                <c:pt idx="4">
                  <c:v>75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5-4B02-A8D3-C4B5CBE09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670208"/>
        <c:axId val="158709248"/>
      </c:barChart>
      <c:catAx>
        <c:axId val="15867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7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7092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67020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2007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'2007'!$E$12:$E$17</c:f>
              <c:numCache>
                <c:formatCode>#,##0</c:formatCode>
                <c:ptCount val="6"/>
                <c:pt idx="0">
                  <c:v>5</c:v>
                </c:pt>
                <c:pt idx="1">
                  <c:v>-2</c:v>
                </c:pt>
                <c:pt idx="2">
                  <c:v>101</c:v>
                </c:pt>
                <c:pt idx="3">
                  <c:v>-3</c:v>
                </c:pt>
                <c:pt idx="4">
                  <c:v>98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A-44AA-B74B-24B03D26F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006976"/>
        <c:axId val="169009152"/>
      </c:barChart>
      <c:catAx>
        <c:axId val="16900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00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091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00697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2006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'2006'!$D$12</c:f>
              <c:strCache>
                <c:ptCount val="1"/>
                <c:pt idx="0">
                  <c:v>-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'2006'!$A$13:$A$17</c:f>
              <c:strCache>
                <c:ptCount val="5"/>
                <c:pt idx="0">
                  <c:v>Finland</c:v>
                </c:pt>
                <c:pt idx="1">
                  <c:v>Sverige</c:v>
                </c:pt>
                <c:pt idx="2">
                  <c:v>Övriga Norden</c:v>
                </c:pt>
                <c:pt idx="3">
                  <c:v>Övriga Europa</c:v>
                </c:pt>
                <c:pt idx="4">
                  <c:v>Övriga världen</c:v>
                </c:pt>
              </c:strCache>
            </c:strRef>
          </c:cat>
          <c:val>
            <c:numRef>
              <c:f>'2006'!$D$13:$D$17</c:f>
              <c:numCache>
                <c:formatCode>#,##0</c:formatCode>
                <c:ptCount val="5"/>
                <c:pt idx="0">
                  <c:v>-5</c:v>
                </c:pt>
                <c:pt idx="1">
                  <c:v>58</c:v>
                </c:pt>
                <c:pt idx="2">
                  <c:v>4</c:v>
                </c:pt>
                <c:pt idx="3">
                  <c:v>83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C-43C9-A643-395269B8B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124224"/>
        <c:axId val="169126144"/>
      </c:barChart>
      <c:catAx>
        <c:axId val="16912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1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1261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124224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2021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'2021'!$E$12:$E$17</c:f>
              <c:numCache>
                <c:formatCode>#,##0</c:formatCode>
                <c:ptCount val="6"/>
                <c:pt idx="0">
                  <c:v>31</c:v>
                </c:pt>
                <c:pt idx="1">
                  <c:v>-35</c:v>
                </c:pt>
                <c:pt idx="2">
                  <c:v>125</c:v>
                </c:pt>
                <c:pt idx="3">
                  <c:v>-2</c:v>
                </c:pt>
                <c:pt idx="4">
                  <c:v>75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0-4730-A048-7DB68D71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2020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'2020'!$E$12:$E$17</c:f>
              <c:numCache>
                <c:formatCode>#,##0</c:formatCode>
                <c:ptCount val="6"/>
                <c:pt idx="0">
                  <c:v>20</c:v>
                </c:pt>
                <c:pt idx="1">
                  <c:v>-36</c:v>
                </c:pt>
                <c:pt idx="2">
                  <c:v>172</c:v>
                </c:pt>
                <c:pt idx="3">
                  <c:v>4</c:v>
                </c:pt>
                <c:pt idx="4">
                  <c:v>66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C-4D95-B4D3-508AD8AC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2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2019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'2019'!$E$12:$E$17</c:f>
              <c:numCache>
                <c:formatCode>#,##0</c:formatCode>
                <c:ptCount val="6"/>
                <c:pt idx="0">
                  <c:v>-6</c:v>
                </c:pt>
                <c:pt idx="1">
                  <c:v>-20</c:v>
                </c:pt>
                <c:pt idx="2">
                  <c:v>60</c:v>
                </c:pt>
                <c:pt idx="3">
                  <c:v>0</c:v>
                </c:pt>
                <c:pt idx="4">
                  <c:v>28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7-479F-9353-03FC4117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75"/>
          <c:min val="-2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2018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'2018'!$E$12:$E$17</c:f>
              <c:numCache>
                <c:formatCode>#,##0</c:formatCode>
                <c:ptCount val="6"/>
                <c:pt idx="0">
                  <c:v>-9</c:v>
                </c:pt>
                <c:pt idx="1">
                  <c:v>14</c:v>
                </c:pt>
                <c:pt idx="2">
                  <c:v>158</c:v>
                </c:pt>
                <c:pt idx="3">
                  <c:v>1</c:v>
                </c:pt>
                <c:pt idx="4">
                  <c:v>66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3-4B7A-9B2D-5D717722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2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2017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'2017'!$E$12:$E$17</c:f>
              <c:numCache>
                <c:formatCode>#,##0</c:formatCode>
                <c:ptCount val="6"/>
                <c:pt idx="0">
                  <c:v>55</c:v>
                </c:pt>
                <c:pt idx="1">
                  <c:v>44</c:v>
                </c:pt>
                <c:pt idx="2">
                  <c:v>61</c:v>
                </c:pt>
                <c:pt idx="3">
                  <c:v>3</c:v>
                </c:pt>
                <c:pt idx="4">
                  <c:v>68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0-4D5B-8189-1A4131ED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2016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'2016'!$E$12:$E$17</c:f>
              <c:numCache>
                <c:formatCode>#,##0</c:formatCode>
                <c:ptCount val="6"/>
                <c:pt idx="0">
                  <c:v>-26</c:v>
                </c:pt>
                <c:pt idx="1">
                  <c:v>-6</c:v>
                </c:pt>
                <c:pt idx="2">
                  <c:v>127</c:v>
                </c:pt>
                <c:pt idx="3">
                  <c:v>-2</c:v>
                </c:pt>
                <c:pt idx="4">
                  <c:v>106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B13-A324-117BD3B0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2015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'2015'!$E$12:$E$17</c:f>
              <c:numCache>
                <c:formatCode>#,##0</c:formatCode>
                <c:ptCount val="6"/>
                <c:pt idx="0">
                  <c:v>-41</c:v>
                </c:pt>
                <c:pt idx="1">
                  <c:v>-30</c:v>
                </c:pt>
                <c:pt idx="2">
                  <c:v>39</c:v>
                </c:pt>
                <c:pt idx="3">
                  <c:v>-5</c:v>
                </c:pt>
                <c:pt idx="4">
                  <c:v>68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6-431E-A5AB-CA4C0E7C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275200"/>
        <c:axId val="154277376"/>
      </c:barChart>
      <c:catAx>
        <c:axId val="15427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2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77376"/>
        <c:scaling>
          <c:orientation val="minMax"/>
          <c:max val="75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27520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2014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'2014'!$E$12:$E$17</c:f>
              <c:numCache>
                <c:formatCode>#,##0</c:formatCode>
                <c:ptCount val="6"/>
                <c:pt idx="0">
                  <c:v>15</c:v>
                </c:pt>
                <c:pt idx="1">
                  <c:v>47</c:v>
                </c:pt>
                <c:pt idx="2">
                  <c:v>66</c:v>
                </c:pt>
                <c:pt idx="3">
                  <c:v>5</c:v>
                </c:pt>
                <c:pt idx="4">
                  <c:v>104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6-4685-8437-8D86AEB1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285952"/>
        <c:axId val="154312704"/>
      </c:barChart>
      <c:catAx>
        <c:axId val="15428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31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127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28595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85725</xdr:rowOff>
    </xdr:from>
    <xdr:to>
      <xdr:col>6</xdr:col>
      <xdr:colOff>28576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1F8380C-DEFD-44B2-859A-C3A247E9D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83820</xdr:rowOff>
    </xdr:from>
    <xdr:to>
      <xdr:col>6</xdr:col>
      <xdr:colOff>198120</xdr:colOff>
      <xdr:row>42</xdr:row>
      <xdr:rowOff>45720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25</xdr:row>
      <xdr:rowOff>68580</xdr:rowOff>
    </xdr:from>
    <xdr:to>
      <xdr:col>6</xdr:col>
      <xdr:colOff>198120</xdr:colOff>
      <xdr:row>42</xdr:row>
      <xdr:rowOff>30480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6</xdr:col>
      <xdr:colOff>167640</xdr:colOff>
      <xdr:row>40</xdr:row>
      <xdr:rowOff>114300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160020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30480</xdr:rowOff>
    </xdr:from>
    <xdr:to>
      <xdr:col>6</xdr:col>
      <xdr:colOff>276225</xdr:colOff>
      <xdr:row>41</xdr:row>
      <xdr:rowOff>144780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276225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276225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5</xdr:col>
      <xdr:colOff>321945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A8C829D-269A-4408-8E9A-CB72E3A1D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F7456F0-E7CE-466E-A5E6-E18857AB9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87176C5-FC07-4B94-BDAD-884CD8946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AAA47CB-A0D3-4EFF-86E3-FBA8E15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0771EAC-49F9-43DE-A01B-4FD28B9B6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1046" name="Chart 3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83820</xdr:rowOff>
    </xdr:from>
    <xdr:to>
      <xdr:col>6</xdr:col>
      <xdr:colOff>144780</xdr:colOff>
      <xdr:row>42</xdr:row>
      <xdr:rowOff>45720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8FE3-3D19-4FDB-8F72-FB3DECE9E5C6}">
  <dimension ref="A1:O49"/>
  <sheetViews>
    <sheetView showGridLines="0" tabSelected="1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  <c r="F1" s="24" t="s">
        <v>52</v>
      </c>
      <c r="G1" s="24"/>
      <c r="H1" s="24"/>
      <c r="I1" s="24"/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53</v>
      </c>
    </row>
    <row r="4" spans="1:11" ht="12" customHeight="1" x14ac:dyDescent="0.2">
      <c r="A4" s="3"/>
      <c r="B4" s="4">
        <v>2021</v>
      </c>
      <c r="C4" s="4">
        <v>2022</v>
      </c>
      <c r="D4" s="4"/>
      <c r="E4" s="27" t="s">
        <v>54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30344</v>
      </c>
      <c r="C6" s="8">
        <f>SUM(C8:C10)</f>
        <v>30359</v>
      </c>
      <c r="D6" s="8"/>
      <c r="E6" s="8">
        <f>SUM(E8:E10)</f>
        <v>15</v>
      </c>
      <c r="F6" s="9">
        <f>E6/B6*100</f>
        <v>4.9433166359082514E-2</v>
      </c>
      <c r="H6" s="10"/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26104</v>
      </c>
      <c r="C8" s="10">
        <v>26058</v>
      </c>
      <c r="D8" s="10"/>
      <c r="E8" s="12">
        <f>IF(C8-B8=0,"-",C8-B8)</f>
        <v>-46</v>
      </c>
      <c r="F8" s="13">
        <f>IF(E8="-","-",E8/B8*100)</f>
        <v>-0.17621820410665032</v>
      </c>
    </row>
    <row r="9" spans="1:11" ht="12" customHeight="1" x14ac:dyDescent="0.2">
      <c r="A9" s="11" t="s">
        <v>8</v>
      </c>
      <c r="B9" s="10">
        <v>1397</v>
      </c>
      <c r="C9" s="10">
        <v>1396</v>
      </c>
      <c r="D9" s="10"/>
      <c r="E9" s="12">
        <f>IF(C9-B9=0,"-",C9-B9)</f>
        <v>-1</v>
      </c>
      <c r="F9" s="13">
        <f>IF(E9="-","-",E9/B9*100)</f>
        <v>-7.1581961345740866E-2</v>
      </c>
      <c r="J9" s="10"/>
    </row>
    <row r="10" spans="1:11" ht="12" customHeight="1" x14ac:dyDescent="0.2">
      <c r="A10" s="1" t="s">
        <v>9</v>
      </c>
      <c r="B10" s="10">
        <v>2843</v>
      </c>
      <c r="C10" s="10">
        <v>2905</v>
      </c>
      <c r="D10" s="10"/>
      <c r="E10" s="12">
        <f>IF(C10-B10=0,"-",C10-B10)</f>
        <v>62</v>
      </c>
      <c r="F10" s="13">
        <f>IF(E10="-","-",E10/B10*100)</f>
        <v>2.180794934927893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3"/>
    </row>
    <row r="12" spans="1:11" ht="12" customHeight="1" x14ac:dyDescent="0.2">
      <c r="A12" s="1" t="s">
        <v>11</v>
      </c>
      <c r="B12" s="10">
        <v>18838</v>
      </c>
      <c r="C12" s="10">
        <v>18777</v>
      </c>
      <c r="D12" s="10"/>
      <c r="E12" s="12">
        <f t="shared" ref="E12:E18" si="0">IF(C12-B12=0,"-",C12-B12)</f>
        <v>-61</v>
      </c>
      <c r="F12" s="13">
        <f t="shared" ref="F12:F17" si="1">IF(E12="-","-",E12/B12*100)</f>
        <v>-0.32381356831935448</v>
      </c>
      <c r="H12" s="10"/>
      <c r="I12" s="25"/>
      <c r="K12" s="10"/>
    </row>
    <row r="13" spans="1:11" ht="12" customHeight="1" x14ac:dyDescent="0.2">
      <c r="A13" s="1" t="s">
        <v>12</v>
      </c>
      <c r="B13" s="10">
        <v>5529</v>
      </c>
      <c r="C13" s="10">
        <v>5524</v>
      </c>
      <c r="D13" s="10"/>
      <c r="E13" s="12">
        <f t="shared" si="0"/>
        <v>-5</v>
      </c>
      <c r="F13" s="13">
        <f t="shared" si="1"/>
        <v>-9.043226623259179E-2</v>
      </c>
      <c r="I13" s="21"/>
    </row>
    <row r="14" spans="1:11" ht="12" customHeight="1" x14ac:dyDescent="0.2">
      <c r="A14" s="1" t="s">
        <v>13</v>
      </c>
      <c r="B14" s="10">
        <v>3101</v>
      </c>
      <c r="C14" s="10">
        <v>3120</v>
      </c>
      <c r="D14" s="10"/>
      <c r="E14" s="12">
        <f t="shared" si="0"/>
        <v>19</v>
      </c>
      <c r="F14" s="13">
        <f t="shared" si="1"/>
        <v>0.61270557884553367</v>
      </c>
      <c r="I14" s="21"/>
    </row>
    <row r="15" spans="1:11" ht="12" customHeight="1" x14ac:dyDescent="0.2">
      <c r="A15" s="1" t="s">
        <v>14</v>
      </c>
      <c r="B15" s="10">
        <v>96</v>
      </c>
      <c r="C15" s="10">
        <v>96</v>
      </c>
      <c r="D15" s="10"/>
      <c r="E15" s="12" t="str">
        <f>IF(C15-B15=0,"-",C15-B15)</f>
        <v>-</v>
      </c>
      <c r="F15" s="13" t="str">
        <f t="shared" si="1"/>
        <v>-</v>
      </c>
      <c r="H15" s="10"/>
      <c r="I15" s="21"/>
      <c r="J15" s="10"/>
    </row>
    <row r="16" spans="1:11" ht="12" customHeight="1" x14ac:dyDescent="0.2">
      <c r="A16" s="1" t="s">
        <v>15</v>
      </c>
      <c r="B16" s="10">
        <v>1777</v>
      </c>
      <c r="C16" s="10">
        <v>1772</v>
      </c>
      <c r="D16" s="10"/>
      <c r="E16" s="12">
        <f t="shared" si="0"/>
        <v>-5</v>
      </c>
      <c r="F16" s="13">
        <f t="shared" si="1"/>
        <v>-0.28137310073157007</v>
      </c>
      <c r="H16" s="10"/>
      <c r="I16" s="23"/>
      <c r="J16" s="10"/>
    </row>
    <row r="17" spans="1:15" ht="12" customHeight="1" x14ac:dyDescent="0.2">
      <c r="A17" s="1" t="s">
        <v>16</v>
      </c>
      <c r="B17" s="10">
        <v>819</v>
      </c>
      <c r="C17" s="10">
        <v>869</v>
      </c>
      <c r="D17" s="10"/>
      <c r="E17" s="12">
        <f t="shared" si="0"/>
        <v>50</v>
      </c>
      <c r="F17" s="13">
        <f t="shared" si="1"/>
        <v>6.1050061050061046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184</v>
      </c>
      <c r="C18" s="10">
        <v>201</v>
      </c>
      <c r="D18" s="10"/>
      <c r="E18" s="12">
        <f t="shared" si="0"/>
        <v>17</v>
      </c>
      <c r="F18" s="13">
        <f>IF(E18="-","-",E18/B18*100)</f>
        <v>9.2391304347826075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26662</v>
      </c>
      <c r="C20" s="10">
        <v>26681</v>
      </c>
      <c r="D20" s="10"/>
      <c r="E20" s="10">
        <f t="shared" ref="E20:E22" si="2">C20-B20</f>
        <v>19</v>
      </c>
      <c r="F20" s="14">
        <f t="shared" ref="F20:F22" si="3">E20/B20*100</f>
        <v>7.1262470932413169E-2</v>
      </c>
      <c r="K20" s="10"/>
    </row>
    <row r="21" spans="1:15" ht="12" customHeight="1" x14ac:dyDescent="0.2">
      <c r="A21" s="1" t="s">
        <v>13</v>
      </c>
      <c r="B21" s="10">
        <v>1643</v>
      </c>
      <c r="C21" s="10">
        <v>1641</v>
      </c>
      <c r="D21" s="10"/>
      <c r="E21" s="10">
        <f t="shared" si="2"/>
        <v>-2</v>
      </c>
      <c r="F21" s="14">
        <f t="shared" si="3"/>
        <v>-0.12172854534388314</v>
      </c>
    </row>
    <row r="22" spans="1:15" ht="12" customHeight="1" thickBot="1" x14ac:dyDescent="0.25">
      <c r="A22" s="16" t="s">
        <v>17</v>
      </c>
      <c r="B22" s="17">
        <v>2039</v>
      </c>
      <c r="C22" s="17">
        <v>2037</v>
      </c>
      <c r="D22" s="17"/>
      <c r="E22" s="17">
        <f t="shared" si="2"/>
        <v>-2</v>
      </c>
      <c r="F22" s="18">
        <f t="shared" si="3"/>
        <v>-9.8087297694948505E-2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55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10" x14ac:dyDescent="0.2">
      <c r="A1" s="1" t="s">
        <v>1</v>
      </c>
    </row>
    <row r="2" spans="1:10" ht="20.25" customHeight="1" x14ac:dyDescent="0.2">
      <c r="A2" s="2" t="s">
        <v>5</v>
      </c>
    </row>
    <row r="3" spans="1:10" ht="12" customHeight="1" thickBot="1" x14ac:dyDescent="0.25">
      <c r="A3" s="2" t="s">
        <v>27</v>
      </c>
    </row>
    <row r="4" spans="1:10" ht="12" customHeight="1" x14ac:dyDescent="0.2">
      <c r="A4" s="3"/>
      <c r="B4" s="4">
        <v>2012</v>
      </c>
      <c r="C4" s="4">
        <v>2013</v>
      </c>
      <c r="D4" s="4"/>
      <c r="E4" s="27" t="s">
        <v>2</v>
      </c>
      <c r="F4" s="27"/>
    </row>
    <row r="5" spans="1:10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0" ht="12" customHeight="1" x14ac:dyDescent="0.2">
      <c r="A6" s="7" t="s">
        <v>0</v>
      </c>
      <c r="B6" s="8">
        <f>SUM(B8:B10)</f>
        <v>28502</v>
      </c>
      <c r="C6" s="8">
        <f>SUM(C8:C10)</f>
        <v>28666</v>
      </c>
      <c r="D6" s="8"/>
      <c r="E6" s="8">
        <f>SUM(E8:E10)</f>
        <v>164</v>
      </c>
      <c r="F6" s="9">
        <f>E6/B6*100</f>
        <v>0.57539821766893551</v>
      </c>
    </row>
    <row r="7" spans="1:10" ht="17.25" customHeight="1" x14ac:dyDescent="0.2">
      <c r="A7" s="7" t="s">
        <v>6</v>
      </c>
      <c r="B7" s="10"/>
      <c r="C7" s="10"/>
      <c r="D7" s="10"/>
      <c r="E7" s="10"/>
      <c r="F7" s="9"/>
    </row>
    <row r="8" spans="1:10" ht="12" customHeight="1" x14ac:dyDescent="0.2">
      <c r="A8" s="11" t="s">
        <v>7</v>
      </c>
      <c r="B8" s="10">
        <v>25399</v>
      </c>
      <c r="C8" s="10">
        <v>25429</v>
      </c>
      <c r="D8" s="10"/>
      <c r="E8" s="12">
        <f>IF(C8-B8=0,"-",C8-B8)</f>
        <v>30</v>
      </c>
      <c r="F8" s="13">
        <f>IF(E8="-","-",E8/B8*100)</f>
        <v>0.11811488641285089</v>
      </c>
    </row>
    <row r="9" spans="1:10" ht="12" customHeight="1" x14ac:dyDescent="0.2">
      <c r="A9" s="11" t="s">
        <v>8</v>
      </c>
      <c r="B9" s="10">
        <v>1371</v>
      </c>
      <c r="C9" s="10">
        <v>1387</v>
      </c>
      <c r="D9" s="10"/>
      <c r="E9" s="12">
        <f>IF(C9-B9=0,"-",C9-B9)</f>
        <v>16</v>
      </c>
      <c r="F9" s="13">
        <f>IF(E9="-","-",E9/B9*100)</f>
        <v>1.1670313639679066</v>
      </c>
      <c r="J9" s="10"/>
    </row>
    <row r="10" spans="1:10" ht="12" customHeight="1" x14ac:dyDescent="0.2">
      <c r="A10" s="1" t="s">
        <v>9</v>
      </c>
      <c r="B10" s="10">
        <v>1732</v>
      </c>
      <c r="C10" s="10">
        <v>1850</v>
      </c>
      <c r="D10" s="10"/>
      <c r="E10" s="12">
        <f>IF(C10-B10=0,"-",C10-B10)</f>
        <v>118</v>
      </c>
      <c r="F10" s="13">
        <f>IF(E10="-","-",E10/B10*100)</f>
        <v>6.8129330254041571</v>
      </c>
    </row>
    <row r="11" spans="1:10" ht="17.25" customHeight="1" x14ac:dyDescent="0.2">
      <c r="A11" s="7" t="s">
        <v>10</v>
      </c>
      <c r="B11" s="10"/>
      <c r="C11" s="10"/>
      <c r="D11" s="10"/>
      <c r="E11" s="10"/>
      <c r="F11" s="14"/>
    </row>
    <row r="12" spans="1:10" ht="12" customHeight="1" x14ac:dyDescent="0.2">
      <c r="A12" s="1" t="s">
        <v>11</v>
      </c>
      <c r="B12" s="10">
        <v>18803</v>
      </c>
      <c r="C12" s="10">
        <v>18799</v>
      </c>
      <c r="D12" s="10"/>
      <c r="E12" s="10">
        <f t="shared" ref="E12:E22" si="0">C12-B12</f>
        <v>-4</v>
      </c>
      <c r="F12" s="14">
        <f t="shared" ref="F12:F22" si="1">E12/B12*100</f>
        <v>-2.1273201084933257E-2</v>
      </c>
      <c r="H12" s="10"/>
      <c r="I12" s="15"/>
    </row>
    <row r="13" spans="1:10" ht="12" customHeight="1" x14ac:dyDescent="0.2">
      <c r="A13" s="1" t="s">
        <v>12</v>
      </c>
      <c r="B13" s="10">
        <v>5528</v>
      </c>
      <c r="C13" s="10">
        <v>5551</v>
      </c>
      <c r="D13" s="10"/>
      <c r="E13" s="10">
        <f t="shared" si="0"/>
        <v>23</v>
      </c>
      <c r="F13" s="14">
        <f t="shared" si="1"/>
        <v>0.41606367583212733</v>
      </c>
      <c r="H13" s="10"/>
    </row>
    <row r="14" spans="1:10" ht="12" customHeight="1" x14ac:dyDescent="0.2">
      <c r="A14" s="1" t="s">
        <v>13</v>
      </c>
      <c r="B14" s="10">
        <v>2239</v>
      </c>
      <c r="C14" s="10">
        <v>2293</v>
      </c>
      <c r="D14" s="10"/>
      <c r="E14" s="10">
        <f t="shared" si="0"/>
        <v>54</v>
      </c>
      <c r="F14" s="14">
        <f t="shared" si="1"/>
        <v>2.41179097811523</v>
      </c>
      <c r="H14" s="10"/>
    </row>
    <row r="15" spans="1:10" ht="12" customHeight="1" x14ac:dyDescent="0.2">
      <c r="A15" s="1" t="s">
        <v>14</v>
      </c>
      <c r="B15" s="10">
        <v>97</v>
      </c>
      <c r="C15" s="10">
        <v>92</v>
      </c>
      <c r="D15" s="10"/>
      <c r="E15" s="10">
        <f t="shared" si="0"/>
        <v>-5</v>
      </c>
      <c r="F15" s="14">
        <f t="shared" si="1"/>
        <v>-5.1546391752577314</v>
      </c>
      <c r="H15" s="10"/>
    </row>
    <row r="16" spans="1:10" ht="12" customHeight="1" x14ac:dyDescent="0.2">
      <c r="A16" s="1" t="s">
        <v>15</v>
      </c>
      <c r="B16" s="10">
        <v>1133</v>
      </c>
      <c r="C16" s="10">
        <v>1196</v>
      </c>
      <c r="D16" s="10"/>
      <c r="E16" s="10">
        <f t="shared" si="0"/>
        <v>63</v>
      </c>
      <c r="F16" s="14">
        <f t="shared" si="1"/>
        <v>5.5604589585172111</v>
      </c>
      <c r="H16" s="10"/>
    </row>
    <row r="17" spans="1:11" ht="12" customHeight="1" x14ac:dyDescent="0.2">
      <c r="A17" s="1" t="s">
        <v>16</v>
      </c>
      <c r="B17" s="10">
        <v>560</v>
      </c>
      <c r="C17" s="10">
        <v>589</v>
      </c>
      <c r="D17" s="10"/>
      <c r="E17" s="10">
        <f t="shared" si="0"/>
        <v>29</v>
      </c>
      <c r="F17" s="14">
        <f t="shared" si="1"/>
        <v>5.1785714285714288</v>
      </c>
    </row>
    <row r="18" spans="1:11" ht="12" customHeight="1" x14ac:dyDescent="0.2">
      <c r="A18" s="1" t="s">
        <v>18</v>
      </c>
      <c r="B18" s="10">
        <v>142</v>
      </c>
      <c r="C18" s="10">
        <v>146</v>
      </c>
      <c r="D18" s="10"/>
      <c r="E18" s="10">
        <f t="shared" si="0"/>
        <v>4</v>
      </c>
      <c r="F18" s="14">
        <f t="shared" si="1"/>
        <v>2.8169014084507045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4"/>
      <c r="H19" s="15"/>
    </row>
    <row r="20" spans="1:11" ht="12" customHeight="1" x14ac:dyDescent="0.2">
      <c r="A20" s="1" t="s">
        <v>12</v>
      </c>
      <c r="B20" s="10">
        <v>25892</v>
      </c>
      <c r="C20" s="10">
        <v>25945</v>
      </c>
      <c r="D20" s="10"/>
      <c r="E20" s="10">
        <f t="shared" si="0"/>
        <v>53</v>
      </c>
      <c r="F20" s="14">
        <f t="shared" si="1"/>
        <v>0.20469643133014057</v>
      </c>
      <c r="K20" s="10"/>
    </row>
    <row r="21" spans="1:11" ht="12" customHeight="1" x14ac:dyDescent="0.2">
      <c r="A21" s="1" t="s">
        <v>13</v>
      </c>
      <c r="B21" s="10">
        <v>1200</v>
      </c>
      <c r="C21" s="10">
        <v>1233</v>
      </c>
      <c r="D21" s="10"/>
      <c r="E21" s="10">
        <f t="shared" si="0"/>
        <v>33</v>
      </c>
      <c r="F21" s="14">
        <f t="shared" si="1"/>
        <v>2.75</v>
      </c>
    </row>
    <row r="22" spans="1:11" ht="12" customHeight="1" thickBot="1" x14ac:dyDescent="0.25">
      <c r="A22" s="16" t="s">
        <v>17</v>
      </c>
      <c r="B22" s="17">
        <v>1410</v>
      </c>
      <c r="C22" s="17">
        <v>1488</v>
      </c>
      <c r="D22" s="17"/>
      <c r="E22" s="17">
        <f t="shared" si="0"/>
        <v>78</v>
      </c>
      <c r="F22" s="18">
        <f t="shared" si="1"/>
        <v>5.5319148936170208</v>
      </c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28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9" x14ac:dyDescent="0.2">
      <c r="A1" s="1" t="s">
        <v>1</v>
      </c>
    </row>
    <row r="2" spans="1:9" ht="12.75" x14ac:dyDescent="0.2">
      <c r="A2" s="2" t="s">
        <v>5</v>
      </c>
    </row>
    <row r="3" spans="1:9" ht="13.5" thickBot="1" x14ac:dyDescent="0.25">
      <c r="A3" s="2" t="s">
        <v>29</v>
      </c>
    </row>
    <row r="4" spans="1:9" ht="12" customHeight="1" x14ac:dyDescent="0.2">
      <c r="A4" s="3"/>
      <c r="B4" s="4">
        <v>2011</v>
      </c>
      <c r="C4" s="4">
        <v>2012</v>
      </c>
      <c r="D4" s="4"/>
      <c r="E4" s="27" t="s">
        <v>2</v>
      </c>
      <c r="F4" s="27"/>
    </row>
    <row r="5" spans="1:9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9" ht="12" customHeight="1" x14ac:dyDescent="0.2">
      <c r="A6" s="7" t="s">
        <v>0</v>
      </c>
      <c r="B6" s="8">
        <f>SUM(B8:B10)</f>
        <v>28355</v>
      </c>
      <c r="C6" s="8">
        <f>SUM(C8:C10)</f>
        <v>28502</v>
      </c>
      <c r="D6" s="8"/>
      <c r="E6" s="8">
        <f>SUM(E8:E10)</f>
        <v>147</v>
      </c>
      <c r="F6" s="9">
        <f>E6/B6*100</f>
        <v>0.518427085170164</v>
      </c>
    </row>
    <row r="7" spans="1:9" x14ac:dyDescent="0.2">
      <c r="A7" s="7" t="s">
        <v>6</v>
      </c>
      <c r="B7" s="10"/>
      <c r="C7" s="10"/>
      <c r="D7" s="10"/>
      <c r="E7" s="10"/>
      <c r="F7" s="9"/>
    </row>
    <row r="8" spans="1:9" ht="12" customHeight="1" x14ac:dyDescent="0.2">
      <c r="A8" s="11" t="s">
        <v>7</v>
      </c>
      <c r="B8" s="10">
        <v>25361</v>
      </c>
      <c r="C8" s="10">
        <v>25399</v>
      </c>
      <c r="D8" s="10"/>
      <c r="E8" s="12">
        <f>IF(C8-B8=0,"-",C8-B8)</f>
        <v>38</v>
      </c>
      <c r="F8" s="13">
        <f>IF(E8="-","-",E8/B8*100)</f>
        <v>0.14983636291944324</v>
      </c>
    </row>
    <row r="9" spans="1:9" ht="12" customHeight="1" x14ac:dyDescent="0.2">
      <c r="A9" s="11" t="s">
        <v>8</v>
      </c>
      <c r="B9" s="10">
        <v>1371</v>
      </c>
      <c r="C9" s="10">
        <v>1371</v>
      </c>
      <c r="D9" s="10"/>
      <c r="E9" s="12" t="str">
        <f>IF(C9-B9=0,"-",C9-B9)</f>
        <v>-</v>
      </c>
      <c r="F9" s="13" t="str">
        <f>IF(E9="-","-",E9/B9*100)</f>
        <v>-</v>
      </c>
    </row>
    <row r="10" spans="1:9" ht="12" customHeight="1" x14ac:dyDescent="0.2">
      <c r="A10" s="1" t="s">
        <v>9</v>
      </c>
      <c r="B10" s="10">
        <v>1623</v>
      </c>
      <c r="C10" s="10">
        <v>1732</v>
      </c>
      <c r="D10" s="10"/>
      <c r="E10" s="12">
        <f>IF(C10-B10=0,"-",C10-B10)</f>
        <v>109</v>
      </c>
      <c r="F10" s="13">
        <f>IF(E10="-","-",E10/B10*100)</f>
        <v>6.7159581022797283</v>
      </c>
    </row>
    <row r="11" spans="1:9" x14ac:dyDescent="0.2">
      <c r="A11" s="7" t="s">
        <v>10</v>
      </c>
      <c r="B11" s="10"/>
      <c r="C11" s="10"/>
      <c r="D11" s="10"/>
      <c r="E11" s="10"/>
      <c r="F11" s="14"/>
    </row>
    <row r="12" spans="1:9" ht="12" customHeight="1" x14ac:dyDescent="0.2">
      <c r="A12" s="1" t="s">
        <v>11</v>
      </c>
      <c r="B12" s="10">
        <v>18824</v>
      </c>
      <c r="C12" s="10">
        <v>18803</v>
      </c>
      <c r="D12" s="10"/>
      <c r="E12" s="10">
        <f t="shared" ref="E12:E22" si="0">C12-B12</f>
        <v>-21</v>
      </c>
      <c r="F12" s="14">
        <f t="shared" ref="F12:F22" si="1">E12/B12*100</f>
        <v>-0.11155971100722482</v>
      </c>
      <c r="H12" s="10"/>
      <c r="I12" s="15"/>
    </row>
    <row r="13" spans="1:9" ht="12" customHeight="1" x14ac:dyDescent="0.2">
      <c r="A13" s="1" t="s">
        <v>12</v>
      </c>
      <c r="B13" s="10">
        <v>5513</v>
      </c>
      <c r="C13" s="10">
        <v>5528</v>
      </c>
      <c r="D13" s="10"/>
      <c r="E13" s="10">
        <f t="shared" si="0"/>
        <v>15</v>
      </c>
      <c r="F13" s="14">
        <f t="shared" si="1"/>
        <v>0.27208416470161434</v>
      </c>
      <c r="H13" s="10"/>
    </row>
    <row r="14" spans="1:9" ht="12" customHeight="1" x14ac:dyDescent="0.2">
      <c r="A14" s="1" t="s">
        <v>13</v>
      </c>
      <c r="B14" s="10">
        <v>2187</v>
      </c>
      <c r="C14" s="10">
        <v>2239</v>
      </c>
      <c r="D14" s="10"/>
      <c r="E14" s="10">
        <f t="shared" si="0"/>
        <v>52</v>
      </c>
      <c r="F14" s="14">
        <f t="shared" si="1"/>
        <v>2.377686328303612</v>
      </c>
    </row>
    <row r="15" spans="1:9" ht="12" customHeight="1" x14ac:dyDescent="0.2">
      <c r="A15" s="1" t="s">
        <v>14</v>
      </c>
      <c r="B15" s="10">
        <v>96</v>
      </c>
      <c r="C15" s="10">
        <v>97</v>
      </c>
      <c r="D15" s="10"/>
      <c r="E15" s="10">
        <f t="shared" si="0"/>
        <v>1</v>
      </c>
      <c r="F15" s="14">
        <f t="shared" si="1"/>
        <v>1.0416666666666665</v>
      </c>
      <c r="H15" s="10"/>
    </row>
    <row r="16" spans="1:9" ht="12" customHeight="1" x14ac:dyDescent="0.2">
      <c r="A16" s="1" t="s">
        <v>15</v>
      </c>
      <c r="B16" s="10">
        <v>1062</v>
      </c>
      <c r="C16" s="10">
        <v>1133</v>
      </c>
      <c r="D16" s="10"/>
      <c r="E16" s="10">
        <f t="shared" si="0"/>
        <v>71</v>
      </c>
      <c r="F16" s="14">
        <f t="shared" si="1"/>
        <v>6.6854990583804144</v>
      </c>
      <c r="H16" s="10"/>
    </row>
    <row r="17" spans="1:8" ht="12" customHeight="1" x14ac:dyDescent="0.2">
      <c r="A17" s="1" t="s">
        <v>16</v>
      </c>
      <c r="B17" s="10">
        <v>530</v>
      </c>
      <c r="C17" s="10">
        <v>560</v>
      </c>
      <c r="D17" s="10"/>
      <c r="E17" s="10">
        <f t="shared" si="0"/>
        <v>30</v>
      </c>
      <c r="F17" s="14">
        <f t="shared" si="1"/>
        <v>5.6603773584905666</v>
      </c>
    </row>
    <row r="18" spans="1:8" ht="12" customHeight="1" x14ac:dyDescent="0.2">
      <c r="A18" s="1" t="s">
        <v>18</v>
      </c>
      <c r="B18" s="10">
        <v>143</v>
      </c>
      <c r="C18" s="10">
        <v>142</v>
      </c>
      <c r="D18" s="10"/>
      <c r="E18" s="10">
        <f t="shared" si="0"/>
        <v>-1</v>
      </c>
      <c r="F18" s="14">
        <f t="shared" si="1"/>
        <v>-0.69930069930069927</v>
      </c>
    </row>
    <row r="19" spans="1:8" x14ac:dyDescent="0.2">
      <c r="A19" s="7" t="s">
        <v>19</v>
      </c>
      <c r="B19" s="10"/>
      <c r="C19" s="10"/>
      <c r="D19" s="10"/>
      <c r="E19" s="10"/>
      <c r="F19" s="14"/>
      <c r="H19" s="10"/>
    </row>
    <row r="20" spans="1:8" ht="12" customHeight="1" x14ac:dyDescent="0.2">
      <c r="A20" s="1" t="s">
        <v>12</v>
      </c>
      <c r="B20" s="10">
        <v>25795</v>
      </c>
      <c r="C20" s="10">
        <v>25892</v>
      </c>
      <c r="D20" s="10"/>
      <c r="E20" s="10">
        <f t="shared" si="0"/>
        <v>97</v>
      </c>
      <c r="F20" s="14">
        <f t="shared" si="1"/>
        <v>0.37604186857918204</v>
      </c>
    </row>
    <row r="21" spans="1:8" ht="12" customHeight="1" x14ac:dyDescent="0.2">
      <c r="A21" s="1" t="s">
        <v>13</v>
      </c>
      <c r="B21" s="10">
        <v>1199</v>
      </c>
      <c r="C21" s="10">
        <v>1200</v>
      </c>
      <c r="D21" s="10"/>
      <c r="E21" s="10">
        <f t="shared" si="0"/>
        <v>1</v>
      </c>
      <c r="F21" s="14">
        <f t="shared" si="1"/>
        <v>8.3402835696413671E-2</v>
      </c>
    </row>
    <row r="22" spans="1:8" ht="12.75" thickBot="1" x14ac:dyDescent="0.25">
      <c r="A22" s="16" t="s">
        <v>17</v>
      </c>
      <c r="B22" s="17">
        <v>1361</v>
      </c>
      <c r="C22" s="17">
        <v>1410</v>
      </c>
      <c r="D22" s="17"/>
      <c r="E22" s="17">
        <f t="shared" si="0"/>
        <v>49</v>
      </c>
      <c r="F22" s="18">
        <f t="shared" si="1"/>
        <v>3.6002939015429827</v>
      </c>
    </row>
    <row r="23" spans="1:8" ht="12" customHeight="1" x14ac:dyDescent="0.2">
      <c r="A23" s="19" t="s">
        <v>30</v>
      </c>
      <c r="F23" s="10"/>
    </row>
    <row r="24" spans="1:8" ht="12" customHeight="1" x14ac:dyDescent="0.2">
      <c r="A24" s="19" t="s">
        <v>31</v>
      </c>
    </row>
    <row r="25" spans="1:8" x14ac:dyDescent="0.2">
      <c r="B25" s="10"/>
      <c r="C25" s="10"/>
      <c r="D25" s="10"/>
      <c r="E25" s="10"/>
      <c r="F25" s="10"/>
    </row>
    <row r="26" spans="1:8" x14ac:dyDescent="0.2">
      <c r="B26" s="10"/>
      <c r="C26" s="20"/>
      <c r="D26" s="20"/>
      <c r="E26" s="10"/>
      <c r="F26" s="10"/>
    </row>
    <row r="28" spans="1:8" x14ac:dyDescent="0.2">
      <c r="B28" s="10"/>
      <c r="C28" s="10"/>
      <c r="D28" s="10"/>
    </row>
    <row r="29" spans="1:8" x14ac:dyDescent="0.2">
      <c r="B29" s="14"/>
      <c r="C29" s="14"/>
      <c r="D29" s="14"/>
    </row>
    <row r="31" spans="1:8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</sheetData>
  <mergeCells count="1"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8" x14ac:dyDescent="0.2">
      <c r="A1" s="1" t="s">
        <v>1</v>
      </c>
    </row>
    <row r="2" spans="1:8" ht="12.75" x14ac:dyDescent="0.2">
      <c r="A2" s="2" t="s">
        <v>5</v>
      </c>
    </row>
    <row r="3" spans="1:8" ht="13.5" thickBot="1" x14ac:dyDescent="0.25">
      <c r="A3" s="2" t="s">
        <v>32</v>
      </c>
    </row>
    <row r="4" spans="1:8" x14ac:dyDescent="0.2">
      <c r="A4" s="3"/>
      <c r="B4" s="4">
        <v>2010</v>
      </c>
      <c r="C4" s="4">
        <v>2011</v>
      </c>
      <c r="D4" s="4"/>
      <c r="E4" s="27" t="s">
        <v>2</v>
      </c>
      <c r="F4" s="27"/>
    </row>
    <row r="5" spans="1:8" x14ac:dyDescent="0.2">
      <c r="A5" s="5"/>
      <c r="B5" s="5"/>
      <c r="C5" s="5"/>
      <c r="D5" s="5"/>
      <c r="E5" s="6" t="s">
        <v>3</v>
      </c>
      <c r="F5" s="6" t="s">
        <v>4</v>
      </c>
    </row>
    <row r="6" spans="1:8" x14ac:dyDescent="0.2">
      <c r="A6" s="7" t="s">
        <v>0</v>
      </c>
      <c r="B6" s="8">
        <f>SUM(B8:B10)</f>
        <v>28007</v>
      </c>
      <c r="C6" s="8">
        <f>SUM(C8:C10)</f>
        <v>28355</v>
      </c>
      <c r="D6" s="8"/>
      <c r="E6" s="8">
        <f>SUM(E8:E10)</f>
        <v>348</v>
      </c>
      <c r="F6" s="9">
        <f>E6/B6*100</f>
        <v>1.2425465062305852</v>
      </c>
    </row>
    <row r="7" spans="1:8" x14ac:dyDescent="0.2">
      <c r="A7" s="7" t="s">
        <v>6</v>
      </c>
      <c r="B7" s="10"/>
      <c r="C7" s="10"/>
      <c r="D7" s="10"/>
      <c r="E7" s="10"/>
      <c r="F7" s="9"/>
    </row>
    <row r="8" spans="1:8" x14ac:dyDescent="0.2">
      <c r="A8" s="11" t="s">
        <v>7</v>
      </c>
      <c r="B8" s="10">
        <v>25173</v>
      </c>
      <c r="C8" s="10">
        <v>25361</v>
      </c>
      <c r="D8" s="10"/>
      <c r="E8" s="10">
        <f>C8-B8</f>
        <v>188</v>
      </c>
      <c r="F8" s="14">
        <f t="shared" ref="F8:F22" si="0">E8/B8*100</f>
        <v>0.74683192309220192</v>
      </c>
    </row>
    <row r="9" spans="1:8" x14ac:dyDescent="0.2">
      <c r="A9" s="11" t="s">
        <v>8</v>
      </c>
      <c r="B9" s="10">
        <v>1373</v>
      </c>
      <c r="C9" s="10">
        <v>1371</v>
      </c>
      <c r="D9" s="10"/>
      <c r="E9" s="10">
        <f t="shared" ref="E9:E22" si="1">C9-B9</f>
        <v>-2</v>
      </c>
      <c r="F9" s="14">
        <f t="shared" si="0"/>
        <v>-0.14566642388929352</v>
      </c>
    </row>
    <row r="10" spans="1:8" x14ac:dyDescent="0.2">
      <c r="A10" s="1" t="s">
        <v>9</v>
      </c>
      <c r="B10" s="10">
        <v>1461</v>
      </c>
      <c r="C10" s="10">
        <v>1623</v>
      </c>
      <c r="D10" s="10"/>
      <c r="E10" s="10">
        <f t="shared" si="1"/>
        <v>162</v>
      </c>
      <c r="F10" s="14">
        <f t="shared" si="0"/>
        <v>11.088295687885012</v>
      </c>
    </row>
    <row r="11" spans="1:8" x14ac:dyDescent="0.2">
      <c r="A11" s="7" t="s">
        <v>10</v>
      </c>
      <c r="B11" s="10"/>
      <c r="C11" s="10"/>
      <c r="D11" s="10"/>
      <c r="E11" s="10"/>
      <c r="F11" s="14"/>
    </row>
    <row r="12" spans="1:8" x14ac:dyDescent="0.2">
      <c r="A12" s="1" t="s">
        <v>11</v>
      </c>
      <c r="B12" s="10">
        <v>18732</v>
      </c>
      <c r="C12" s="10">
        <v>18824</v>
      </c>
      <c r="D12" s="10"/>
      <c r="E12" s="10">
        <f t="shared" si="1"/>
        <v>92</v>
      </c>
      <c r="F12" s="14">
        <f t="shared" si="0"/>
        <v>0.49113815929959426</v>
      </c>
      <c r="H12" s="10"/>
    </row>
    <row r="13" spans="1:8" x14ac:dyDescent="0.2">
      <c r="A13" s="1" t="s">
        <v>12</v>
      </c>
      <c r="B13" s="10">
        <v>5490</v>
      </c>
      <c r="C13" s="10">
        <v>5513</v>
      </c>
      <c r="D13" s="10"/>
      <c r="E13" s="10">
        <f t="shared" si="1"/>
        <v>23</v>
      </c>
      <c r="F13" s="14">
        <f t="shared" si="0"/>
        <v>0.4189435336976321</v>
      </c>
    </row>
    <row r="14" spans="1:8" x14ac:dyDescent="0.2">
      <c r="A14" s="1" t="s">
        <v>13</v>
      </c>
      <c r="B14" s="10">
        <v>2098</v>
      </c>
      <c r="C14" s="10">
        <v>2187</v>
      </c>
      <c r="D14" s="10"/>
      <c r="E14" s="10">
        <f t="shared" si="1"/>
        <v>89</v>
      </c>
      <c r="F14" s="14">
        <f t="shared" si="0"/>
        <v>4.2421353670162061</v>
      </c>
    </row>
    <row r="15" spans="1:8" x14ac:dyDescent="0.2">
      <c r="A15" s="1" t="s">
        <v>14</v>
      </c>
      <c r="B15" s="10">
        <v>87</v>
      </c>
      <c r="C15" s="10">
        <v>96</v>
      </c>
      <c r="D15" s="10"/>
      <c r="E15" s="10">
        <f t="shared" si="1"/>
        <v>9</v>
      </c>
      <c r="F15" s="14">
        <f t="shared" si="0"/>
        <v>10.344827586206897</v>
      </c>
    </row>
    <row r="16" spans="1:8" x14ac:dyDescent="0.2">
      <c r="A16" s="1" t="s">
        <v>15</v>
      </c>
      <c r="B16" s="10">
        <v>956</v>
      </c>
      <c r="C16" s="10">
        <v>1062</v>
      </c>
      <c r="D16" s="10"/>
      <c r="E16" s="10">
        <f t="shared" si="1"/>
        <v>106</v>
      </c>
      <c r="F16" s="14">
        <f t="shared" si="0"/>
        <v>11.08786610878661</v>
      </c>
    </row>
    <row r="17" spans="1:6" x14ac:dyDescent="0.2">
      <c r="A17" s="1" t="s">
        <v>16</v>
      </c>
      <c r="B17" s="10">
        <v>500</v>
      </c>
      <c r="C17" s="10">
        <v>530</v>
      </c>
      <c r="D17" s="10"/>
      <c r="E17" s="10">
        <f t="shared" si="1"/>
        <v>30</v>
      </c>
      <c r="F17" s="14">
        <f t="shared" si="0"/>
        <v>6</v>
      </c>
    </row>
    <row r="18" spans="1:6" x14ac:dyDescent="0.2">
      <c r="A18" s="1" t="s">
        <v>18</v>
      </c>
      <c r="B18" s="10">
        <v>144</v>
      </c>
      <c r="C18" s="10">
        <v>143</v>
      </c>
      <c r="D18" s="10"/>
      <c r="E18" s="10">
        <f t="shared" si="1"/>
        <v>-1</v>
      </c>
      <c r="F18" s="14">
        <f t="shared" si="0"/>
        <v>-0.69444444444444442</v>
      </c>
    </row>
    <row r="19" spans="1:6" x14ac:dyDescent="0.2">
      <c r="A19" s="7" t="s">
        <v>19</v>
      </c>
      <c r="B19" s="10"/>
      <c r="C19" s="10"/>
      <c r="D19" s="10"/>
      <c r="E19" s="10"/>
      <c r="F19" s="14"/>
    </row>
    <row r="20" spans="1:6" x14ac:dyDescent="0.2">
      <c r="A20" s="1" t="s">
        <v>12</v>
      </c>
      <c r="B20" s="10">
        <v>25592</v>
      </c>
      <c r="C20" s="10">
        <v>25795</v>
      </c>
      <c r="D20" s="10"/>
      <c r="E20" s="10">
        <f t="shared" si="1"/>
        <v>203</v>
      </c>
      <c r="F20" s="14">
        <f t="shared" si="0"/>
        <v>0.79321663019693656</v>
      </c>
    </row>
    <row r="21" spans="1:6" x14ac:dyDescent="0.2">
      <c r="A21" s="1" t="s">
        <v>13</v>
      </c>
      <c r="B21" s="10">
        <v>1184</v>
      </c>
      <c r="C21" s="10">
        <v>1199</v>
      </c>
      <c r="D21" s="10"/>
      <c r="E21" s="10">
        <f t="shared" si="1"/>
        <v>15</v>
      </c>
      <c r="F21" s="14">
        <f t="shared" si="0"/>
        <v>1.2668918918918919</v>
      </c>
    </row>
    <row r="22" spans="1:6" ht="12.75" thickBot="1" x14ac:dyDescent="0.25">
      <c r="A22" s="16" t="s">
        <v>17</v>
      </c>
      <c r="B22" s="17">
        <v>1231</v>
      </c>
      <c r="C22" s="17">
        <v>1361</v>
      </c>
      <c r="D22" s="17"/>
      <c r="E22" s="17">
        <f t="shared" si="1"/>
        <v>130</v>
      </c>
      <c r="F22" s="18">
        <f t="shared" si="0"/>
        <v>10.560519902518278</v>
      </c>
    </row>
    <row r="23" spans="1:6" x14ac:dyDescent="0.2">
      <c r="A23" s="19" t="s">
        <v>30</v>
      </c>
      <c r="F23" s="10"/>
    </row>
    <row r="25" spans="1:6" x14ac:dyDescent="0.2">
      <c r="B25" s="10"/>
      <c r="D25" s="10"/>
      <c r="E25" s="10"/>
      <c r="F25" s="10"/>
    </row>
    <row r="26" spans="1:6" x14ac:dyDescent="0.2">
      <c r="B26" s="10"/>
      <c r="D26" s="10"/>
      <c r="E26" s="10"/>
      <c r="F26" s="10"/>
    </row>
    <row r="27" spans="1:6" x14ac:dyDescent="0.2">
      <c r="B27" s="10"/>
      <c r="C27" s="10"/>
      <c r="D27" s="10"/>
      <c r="E27" s="10"/>
      <c r="F27" s="10"/>
    </row>
    <row r="28" spans="1:6" x14ac:dyDescent="0.2">
      <c r="B28" s="10"/>
      <c r="C28" s="20"/>
      <c r="D28" s="20"/>
      <c r="E28" s="10"/>
      <c r="F28" s="10"/>
    </row>
    <row r="30" spans="1:6" x14ac:dyDescent="0.2">
      <c r="B30" s="10"/>
      <c r="C30" s="10"/>
      <c r="D30" s="10"/>
    </row>
    <row r="31" spans="1:6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11" x14ac:dyDescent="0.2">
      <c r="A1" s="1" t="s">
        <v>1</v>
      </c>
    </row>
    <row r="2" spans="1:11" ht="12.75" x14ac:dyDescent="0.2">
      <c r="A2" s="2" t="s">
        <v>5</v>
      </c>
    </row>
    <row r="3" spans="1:11" ht="13.5" thickBot="1" x14ac:dyDescent="0.25">
      <c r="A3" s="2" t="s">
        <v>33</v>
      </c>
    </row>
    <row r="4" spans="1:11" x14ac:dyDescent="0.2">
      <c r="A4" s="3"/>
      <c r="B4" s="4">
        <v>2009</v>
      </c>
      <c r="C4" s="4">
        <v>2010</v>
      </c>
      <c r="D4" s="4"/>
      <c r="E4" s="27" t="s">
        <v>2</v>
      </c>
      <c r="F4" s="27"/>
    </row>
    <row r="5" spans="1:11" x14ac:dyDescent="0.2">
      <c r="A5" s="5"/>
      <c r="B5" s="5"/>
      <c r="C5" s="5"/>
      <c r="D5" s="5"/>
      <c r="E5" s="6" t="s">
        <v>3</v>
      </c>
      <c r="F5" s="6" t="s">
        <v>4</v>
      </c>
    </row>
    <row r="6" spans="1:11" x14ac:dyDescent="0.2">
      <c r="A6" s="7" t="s">
        <v>0</v>
      </c>
      <c r="B6" s="8">
        <f>SUM(B8:B10)</f>
        <v>27734</v>
      </c>
      <c r="C6" s="8">
        <f>SUM(C8:C10)</f>
        <v>28007</v>
      </c>
      <c r="D6" s="8"/>
      <c r="E6" s="8">
        <f>SUM(E8:E10)</f>
        <v>273</v>
      </c>
      <c r="F6" s="9">
        <f>E6/B6*100</f>
        <v>0.98435133770822825</v>
      </c>
    </row>
    <row r="7" spans="1:11" x14ac:dyDescent="0.2">
      <c r="A7" s="7" t="s">
        <v>6</v>
      </c>
      <c r="B7" s="10"/>
      <c r="C7" s="10"/>
      <c r="D7" s="10"/>
      <c r="E7" s="10"/>
      <c r="F7" s="9"/>
    </row>
    <row r="8" spans="1:11" x14ac:dyDescent="0.2">
      <c r="A8" s="11" t="s">
        <v>7</v>
      </c>
      <c r="B8" s="10">
        <v>25028</v>
      </c>
      <c r="C8" s="10">
        <v>25173</v>
      </c>
      <c r="D8" s="10"/>
      <c r="E8" s="10">
        <f>C8-B8</f>
        <v>145</v>
      </c>
      <c r="F8" s="14">
        <f t="shared" ref="F8:F22" si="0">E8/B8*100</f>
        <v>0.57935112673805333</v>
      </c>
    </row>
    <row r="9" spans="1:11" x14ac:dyDescent="0.2">
      <c r="A9" s="11" t="s">
        <v>8</v>
      </c>
      <c r="B9" s="10">
        <v>1388</v>
      </c>
      <c r="C9" s="10">
        <v>1373</v>
      </c>
      <c r="D9" s="10"/>
      <c r="E9" s="10">
        <f t="shared" ref="E9:E22" si="1">C9-B9</f>
        <v>-15</v>
      </c>
      <c r="F9" s="14">
        <f t="shared" si="0"/>
        <v>-1.0806916426512969</v>
      </c>
    </row>
    <row r="10" spans="1:11" x14ac:dyDescent="0.2">
      <c r="A10" s="1" t="s">
        <v>9</v>
      </c>
      <c r="B10" s="10">
        <v>1318</v>
      </c>
      <c r="C10" s="10">
        <v>1461</v>
      </c>
      <c r="D10" s="10"/>
      <c r="E10" s="10">
        <f t="shared" si="1"/>
        <v>143</v>
      </c>
      <c r="F10" s="14">
        <f t="shared" si="0"/>
        <v>10.849772382397573</v>
      </c>
    </row>
    <row r="11" spans="1:11" x14ac:dyDescent="0.2">
      <c r="A11" s="7" t="s">
        <v>10</v>
      </c>
      <c r="B11" s="10"/>
      <c r="C11" s="10"/>
      <c r="D11" s="10"/>
      <c r="E11" s="10"/>
      <c r="F11" s="14"/>
    </row>
    <row r="12" spans="1:11" x14ac:dyDescent="0.2">
      <c r="A12" s="1" t="s">
        <v>11</v>
      </c>
      <c r="B12" s="10">
        <v>18686</v>
      </c>
      <c r="C12" s="10">
        <v>18732</v>
      </c>
      <c r="D12" s="10"/>
      <c r="E12" s="10">
        <f t="shared" si="1"/>
        <v>46</v>
      </c>
      <c r="F12" s="14">
        <f t="shared" si="0"/>
        <v>0.24617360590816653</v>
      </c>
    </row>
    <row r="13" spans="1:11" x14ac:dyDescent="0.2">
      <c r="A13" s="1" t="s">
        <v>12</v>
      </c>
      <c r="B13" s="10">
        <v>5465</v>
      </c>
      <c r="C13" s="10">
        <v>5490</v>
      </c>
      <c r="D13" s="10"/>
      <c r="E13" s="10">
        <f t="shared" si="1"/>
        <v>25</v>
      </c>
      <c r="F13" s="14">
        <f t="shared" si="0"/>
        <v>0.45745654162854532</v>
      </c>
    </row>
    <row r="14" spans="1:11" x14ac:dyDescent="0.2">
      <c r="A14" s="1" t="s">
        <v>13</v>
      </c>
      <c r="B14" s="10">
        <v>2040</v>
      </c>
      <c r="C14" s="10">
        <v>2098</v>
      </c>
      <c r="D14" s="10"/>
      <c r="E14" s="10">
        <f t="shared" si="1"/>
        <v>58</v>
      </c>
      <c r="F14" s="14">
        <f t="shared" si="0"/>
        <v>2.8431372549019609</v>
      </c>
      <c r="K14" s="10"/>
    </row>
    <row r="15" spans="1:11" x14ac:dyDescent="0.2">
      <c r="A15" s="1" t="s">
        <v>14</v>
      </c>
      <c r="B15" s="10">
        <v>88</v>
      </c>
      <c r="C15" s="10">
        <v>87</v>
      </c>
      <c r="D15" s="10"/>
      <c r="E15" s="10">
        <f t="shared" si="1"/>
        <v>-1</v>
      </c>
      <c r="F15" s="14">
        <f t="shared" si="0"/>
        <v>-1.1363636363636365</v>
      </c>
    </row>
    <row r="16" spans="1:11" x14ac:dyDescent="0.2">
      <c r="A16" s="1" t="s">
        <v>15</v>
      </c>
      <c r="B16" s="10">
        <v>841</v>
      </c>
      <c r="C16" s="10">
        <v>956</v>
      </c>
      <c r="D16" s="10"/>
      <c r="E16" s="10">
        <f t="shared" si="1"/>
        <v>115</v>
      </c>
      <c r="F16" s="14">
        <f t="shared" si="0"/>
        <v>13.674197384066588</v>
      </c>
      <c r="H16" s="10"/>
      <c r="I16" s="10"/>
    </row>
    <row r="17" spans="1:9" x14ac:dyDescent="0.2">
      <c r="A17" s="1" t="s">
        <v>16</v>
      </c>
      <c r="B17" s="10">
        <v>471</v>
      </c>
      <c r="C17" s="10">
        <v>500</v>
      </c>
      <c r="D17" s="10"/>
      <c r="E17" s="10">
        <f t="shared" si="1"/>
        <v>29</v>
      </c>
      <c r="F17" s="14">
        <f t="shared" si="0"/>
        <v>6.1571125265392785</v>
      </c>
    </row>
    <row r="18" spans="1:9" x14ac:dyDescent="0.2">
      <c r="A18" s="1" t="s">
        <v>18</v>
      </c>
      <c r="B18" s="10">
        <v>143</v>
      </c>
      <c r="C18" s="10">
        <v>144</v>
      </c>
      <c r="D18" s="10"/>
      <c r="E18" s="10">
        <f t="shared" si="1"/>
        <v>1</v>
      </c>
      <c r="F18" s="14">
        <f t="shared" si="0"/>
        <v>0.69930069930069927</v>
      </c>
    </row>
    <row r="19" spans="1:9" x14ac:dyDescent="0.2">
      <c r="A19" s="7" t="s">
        <v>19</v>
      </c>
      <c r="B19" s="10"/>
      <c r="C19" s="10"/>
      <c r="D19" s="10"/>
      <c r="E19" s="10"/>
      <c r="F19" s="14"/>
    </row>
    <row r="20" spans="1:9" x14ac:dyDescent="0.2">
      <c r="A20" s="1" t="s">
        <v>12</v>
      </c>
      <c r="B20" s="10">
        <v>25469</v>
      </c>
      <c r="C20" s="10">
        <v>25592</v>
      </c>
      <c r="D20" s="10"/>
      <c r="E20" s="10">
        <f t="shared" si="1"/>
        <v>123</v>
      </c>
      <c r="F20" s="14">
        <f t="shared" si="0"/>
        <v>0.48294004476029678</v>
      </c>
    </row>
    <row r="21" spans="1:9" x14ac:dyDescent="0.2">
      <c r="A21" s="1" t="s">
        <v>13</v>
      </c>
      <c r="B21" s="10">
        <v>1148</v>
      </c>
      <c r="C21" s="10">
        <v>1184</v>
      </c>
      <c r="D21" s="10"/>
      <c r="E21" s="10">
        <f t="shared" si="1"/>
        <v>36</v>
      </c>
      <c r="F21" s="14">
        <f t="shared" si="0"/>
        <v>3.1358885017421603</v>
      </c>
      <c r="H21" s="10"/>
      <c r="I21" s="10"/>
    </row>
    <row r="22" spans="1:9" ht="12.75" thickBot="1" x14ac:dyDescent="0.25">
      <c r="A22" s="16" t="s">
        <v>17</v>
      </c>
      <c r="B22" s="17">
        <v>1117</v>
      </c>
      <c r="C22" s="17">
        <v>1231</v>
      </c>
      <c r="D22" s="17"/>
      <c r="E22" s="17">
        <f t="shared" si="1"/>
        <v>114</v>
      </c>
      <c r="F22" s="18">
        <f t="shared" si="0"/>
        <v>10.205908683974933</v>
      </c>
    </row>
    <row r="23" spans="1:9" x14ac:dyDescent="0.2">
      <c r="A23" s="19" t="s">
        <v>30</v>
      </c>
      <c r="F23" s="10"/>
    </row>
    <row r="25" spans="1:9" x14ac:dyDescent="0.2">
      <c r="B25" s="10"/>
      <c r="C25" s="10"/>
      <c r="D25" s="10"/>
      <c r="E25" s="10"/>
      <c r="F25" s="10"/>
    </row>
    <row r="26" spans="1:9" x14ac:dyDescent="0.2">
      <c r="B26" s="10"/>
      <c r="C26" s="10"/>
      <c r="D26" s="10"/>
      <c r="E26" s="10"/>
      <c r="F26" s="10"/>
    </row>
    <row r="27" spans="1:9" x14ac:dyDescent="0.2">
      <c r="B27" s="10"/>
      <c r="C27" s="10"/>
      <c r="D27" s="10"/>
      <c r="E27" s="10"/>
      <c r="F27" s="10"/>
    </row>
    <row r="28" spans="1:9" x14ac:dyDescent="0.2">
      <c r="B28" s="10"/>
      <c r="C28" s="20"/>
      <c r="D28" s="20"/>
      <c r="E28" s="10"/>
      <c r="F28" s="10"/>
    </row>
    <row r="30" spans="1:9" x14ac:dyDescent="0.2">
      <c r="B30" s="10"/>
      <c r="C30" s="10"/>
      <c r="D30" s="10"/>
    </row>
    <row r="31" spans="1:9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6" x14ac:dyDescent="0.2">
      <c r="A1" s="1" t="s">
        <v>1</v>
      </c>
    </row>
    <row r="2" spans="1:6" ht="12.75" x14ac:dyDescent="0.2">
      <c r="A2" s="2" t="s">
        <v>5</v>
      </c>
    </row>
    <row r="3" spans="1:6" ht="13.5" thickBot="1" x14ac:dyDescent="0.25">
      <c r="A3" s="2" t="s">
        <v>34</v>
      </c>
    </row>
    <row r="4" spans="1:6" x14ac:dyDescent="0.2">
      <c r="A4" s="3"/>
      <c r="B4" s="4">
        <v>2008</v>
      </c>
      <c r="C4" s="4">
        <v>2009</v>
      </c>
      <c r="D4" s="4"/>
      <c r="E4" s="27" t="s">
        <v>2</v>
      </c>
      <c r="F4" s="27"/>
    </row>
    <row r="5" spans="1:6" x14ac:dyDescent="0.2">
      <c r="A5" s="5"/>
      <c r="B5" s="5"/>
      <c r="C5" s="5"/>
      <c r="D5" s="5"/>
      <c r="E5" s="6" t="s">
        <v>3</v>
      </c>
      <c r="F5" s="6" t="s">
        <v>4</v>
      </c>
    </row>
    <row r="6" spans="1:6" x14ac:dyDescent="0.2">
      <c r="A6" s="7" t="s">
        <v>0</v>
      </c>
      <c r="B6" s="8">
        <f>SUM(B8:B10)</f>
        <v>27456</v>
      </c>
      <c r="C6" s="8">
        <f>SUM(C8:C10)</f>
        <v>27734</v>
      </c>
      <c r="D6" s="8"/>
      <c r="E6" s="8">
        <f>SUM(E8:E10)</f>
        <v>278</v>
      </c>
      <c r="F6" s="9">
        <f>E6/B6*100</f>
        <v>1.0125291375291376</v>
      </c>
    </row>
    <row r="7" spans="1:6" x14ac:dyDescent="0.2">
      <c r="A7" s="7" t="s">
        <v>6</v>
      </c>
      <c r="B7" s="10"/>
      <c r="C7" s="10"/>
      <c r="D7" s="10"/>
      <c r="E7" s="10"/>
      <c r="F7" s="9"/>
    </row>
    <row r="8" spans="1:6" x14ac:dyDescent="0.2">
      <c r="A8" s="11" t="s">
        <v>7</v>
      </c>
      <c r="B8" s="10">
        <v>24871</v>
      </c>
      <c r="C8" s="10">
        <v>25028</v>
      </c>
      <c r="D8" s="10"/>
      <c r="E8" s="10">
        <f>C8-B8</f>
        <v>157</v>
      </c>
      <c r="F8" s="14">
        <f t="shared" ref="F8:F22" si="0">E8/B8*100</f>
        <v>0.63125728760403688</v>
      </c>
    </row>
    <row r="9" spans="1:6" x14ac:dyDescent="0.2">
      <c r="A9" s="11" t="s">
        <v>8</v>
      </c>
      <c r="B9" s="10">
        <v>1385</v>
      </c>
      <c r="C9" s="10">
        <v>1388</v>
      </c>
      <c r="D9" s="10"/>
      <c r="E9" s="10">
        <f t="shared" ref="E9:E22" si="1">C9-B9</f>
        <v>3</v>
      </c>
      <c r="F9" s="14">
        <f t="shared" si="0"/>
        <v>0.21660649819494585</v>
      </c>
    </row>
    <row r="10" spans="1:6" x14ac:dyDescent="0.2">
      <c r="A10" s="1" t="s">
        <v>9</v>
      </c>
      <c r="B10" s="10">
        <v>1200</v>
      </c>
      <c r="C10" s="10">
        <v>1318</v>
      </c>
      <c r="D10" s="10"/>
      <c r="E10" s="10">
        <f t="shared" si="1"/>
        <v>118</v>
      </c>
      <c r="F10" s="14">
        <f t="shared" si="0"/>
        <v>9.8333333333333321</v>
      </c>
    </row>
    <row r="11" spans="1:6" x14ac:dyDescent="0.2">
      <c r="A11" s="7" t="s">
        <v>10</v>
      </c>
      <c r="B11" s="10"/>
      <c r="C11" s="10"/>
      <c r="D11" s="10"/>
      <c r="E11" s="10"/>
      <c r="F11" s="14"/>
    </row>
    <row r="12" spans="1:6" x14ac:dyDescent="0.2">
      <c r="A12" s="1" t="s">
        <v>11</v>
      </c>
      <c r="B12" s="10">
        <v>18660</v>
      </c>
      <c r="C12" s="10">
        <v>18686</v>
      </c>
      <c r="D12" s="10"/>
      <c r="E12" s="10">
        <f t="shared" si="1"/>
        <v>26</v>
      </c>
      <c r="F12" s="14">
        <f t="shared" si="0"/>
        <v>0.13933547695605572</v>
      </c>
    </row>
    <row r="13" spans="1:6" x14ac:dyDescent="0.2">
      <c r="A13" s="1" t="s">
        <v>12</v>
      </c>
      <c r="B13" s="10">
        <v>5413</v>
      </c>
      <c r="C13" s="10">
        <v>5465</v>
      </c>
      <c r="D13" s="10"/>
      <c r="E13" s="10">
        <f t="shared" si="1"/>
        <v>52</v>
      </c>
      <c r="F13" s="14">
        <f t="shared" si="0"/>
        <v>0.96065028634768157</v>
      </c>
    </row>
    <row r="14" spans="1:6" x14ac:dyDescent="0.2">
      <c r="A14" s="1" t="s">
        <v>13</v>
      </c>
      <c r="B14" s="10">
        <v>1949</v>
      </c>
      <c r="C14" s="10">
        <v>2040</v>
      </c>
      <c r="D14" s="10"/>
      <c r="E14" s="10">
        <f t="shared" si="1"/>
        <v>91</v>
      </c>
      <c r="F14" s="14">
        <f t="shared" si="0"/>
        <v>4.669061056952283</v>
      </c>
    </row>
    <row r="15" spans="1:6" x14ac:dyDescent="0.2">
      <c r="A15" s="1" t="s">
        <v>14</v>
      </c>
      <c r="B15" s="10">
        <v>91</v>
      </c>
      <c r="C15" s="10">
        <v>88</v>
      </c>
      <c r="D15" s="10"/>
      <c r="E15" s="10">
        <f t="shared" si="1"/>
        <v>-3</v>
      </c>
      <c r="F15" s="14">
        <f t="shared" si="0"/>
        <v>-3.296703296703297</v>
      </c>
    </row>
    <row r="16" spans="1:6" x14ac:dyDescent="0.2">
      <c r="A16" s="1" t="s">
        <v>15</v>
      </c>
      <c r="B16" s="10">
        <v>743</v>
      </c>
      <c r="C16" s="10">
        <v>841</v>
      </c>
      <c r="D16" s="10"/>
      <c r="E16" s="10">
        <f t="shared" si="1"/>
        <v>98</v>
      </c>
      <c r="F16" s="14">
        <f t="shared" si="0"/>
        <v>13.189771197846568</v>
      </c>
    </row>
    <row r="17" spans="1:6" x14ac:dyDescent="0.2">
      <c r="A17" s="1" t="s">
        <v>16</v>
      </c>
      <c r="B17" s="10">
        <v>455</v>
      </c>
      <c r="C17" s="10">
        <v>471</v>
      </c>
      <c r="D17" s="10"/>
      <c r="E17" s="10">
        <f t="shared" si="1"/>
        <v>16</v>
      </c>
      <c r="F17" s="14">
        <f t="shared" si="0"/>
        <v>3.5164835164835164</v>
      </c>
    </row>
    <row r="18" spans="1:6" x14ac:dyDescent="0.2">
      <c r="A18" s="1" t="s">
        <v>18</v>
      </c>
      <c r="B18" s="10">
        <v>145</v>
      </c>
      <c r="C18" s="10">
        <v>143</v>
      </c>
      <c r="D18" s="10"/>
      <c r="E18" s="10">
        <f t="shared" si="1"/>
        <v>-2</v>
      </c>
      <c r="F18" s="14">
        <f t="shared" si="0"/>
        <v>-1.3793103448275863</v>
      </c>
    </row>
    <row r="19" spans="1:6" x14ac:dyDescent="0.2">
      <c r="A19" s="7" t="s">
        <v>19</v>
      </c>
      <c r="B19" s="10"/>
      <c r="C19" s="10"/>
      <c r="D19" s="10"/>
      <c r="E19" s="10"/>
      <c r="F19" s="14"/>
    </row>
    <row r="20" spans="1:6" x14ac:dyDescent="0.2">
      <c r="A20" s="1" t="s">
        <v>12</v>
      </c>
      <c r="B20" s="10">
        <v>25350</v>
      </c>
      <c r="C20" s="10">
        <v>25469</v>
      </c>
      <c r="D20" s="10"/>
      <c r="E20" s="10">
        <f t="shared" si="1"/>
        <v>119</v>
      </c>
      <c r="F20" s="14">
        <f t="shared" si="0"/>
        <v>0.46942800788954636</v>
      </c>
    </row>
    <row r="21" spans="1:6" x14ac:dyDescent="0.2">
      <c r="A21" s="1" t="s">
        <v>13</v>
      </c>
      <c r="B21" s="10">
        <v>1099</v>
      </c>
      <c r="C21" s="10">
        <v>1148</v>
      </c>
      <c r="D21" s="10"/>
      <c r="E21" s="10">
        <f t="shared" si="1"/>
        <v>49</v>
      </c>
      <c r="F21" s="14">
        <f t="shared" si="0"/>
        <v>4.4585987261146496</v>
      </c>
    </row>
    <row r="22" spans="1:6" ht="12.75" thickBot="1" x14ac:dyDescent="0.25">
      <c r="A22" s="16" t="s">
        <v>17</v>
      </c>
      <c r="B22" s="17">
        <v>1007</v>
      </c>
      <c r="C22" s="17">
        <v>1117</v>
      </c>
      <c r="D22" s="17"/>
      <c r="E22" s="17">
        <f t="shared" si="1"/>
        <v>110</v>
      </c>
      <c r="F22" s="18">
        <f t="shared" si="0"/>
        <v>10.923535253227408</v>
      </c>
    </row>
    <row r="23" spans="1:6" x14ac:dyDescent="0.2">
      <c r="A23" s="19" t="s">
        <v>30</v>
      </c>
      <c r="F23" s="10"/>
    </row>
    <row r="25" spans="1:6" x14ac:dyDescent="0.2">
      <c r="B25" s="10"/>
      <c r="C25" s="10"/>
      <c r="D25" s="10"/>
      <c r="E25" s="10"/>
      <c r="F25" s="10"/>
    </row>
    <row r="26" spans="1:6" x14ac:dyDescent="0.2">
      <c r="B26" s="10"/>
      <c r="C26" s="10"/>
      <c r="D26" s="10"/>
      <c r="E26" s="10"/>
      <c r="F26" s="10"/>
    </row>
    <row r="27" spans="1:6" x14ac:dyDescent="0.2">
      <c r="B27" s="10"/>
      <c r="C27" s="10"/>
      <c r="D27" s="10"/>
      <c r="E27" s="10"/>
      <c r="F27" s="10"/>
    </row>
    <row r="28" spans="1:6" x14ac:dyDescent="0.2">
      <c r="B28" s="10"/>
      <c r="C28" s="20"/>
      <c r="D28" s="20"/>
      <c r="E28" s="10"/>
      <c r="F28" s="10"/>
    </row>
    <row r="30" spans="1:6" x14ac:dyDescent="0.2">
      <c r="B30" s="10"/>
      <c r="C30" s="10"/>
      <c r="D30" s="10"/>
    </row>
    <row r="31" spans="1:6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7" x14ac:dyDescent="0.2">
      <c r="A1" s="1" t="s">
        <v>1</v>
      </c>
    </row>
    <row r="2" spans="1:7" ht="12.75" x14ac:dyDescent="0.2">
      <c r="A2" s="2" t="s">
        <v>5</v>
      </c>
    </row>
    <row r="3" spans="1:7" ht="13.5" thickBot="1" x14ac:dyDescent="0.25">
      <c r="A3" s="2" t="s">
        <v>35</v>
      </c>
    </row>
    <row r="4" spans="1:7" x14ac:dyDescent="0.2">
      <c r="A4" s="3"/>
      <c r="B4" s="4">
        <v>2007</v>
      </c>
      <c r="C4" s="4">
        <v>2008</v>
      </c>
      <c r="D4" s="4"/>
      <c r="E4" s="27" t="s">
        <v>2</v>
      </c>
      <c r="F4" s="27"/>
    </row>
    <row r="5" spans="1:7" x14ac:dyDescent="0.2">
      <c r="A5" s="5"/>
      <c r="B5" s="5"/>
      <c r="C5" s="5"/>
      <c r="D5" s="5"/>
      <c r="E5" s="6" t="s">
        <v>3</v>
      </c>
      <c r="F5" s="6" t="s">
        <v>4</v>
      </c>
    </row>
    <row r="6" spans="1:7" x14ac:dyDescent="0.2">
      <c r="A6" s="7" t="s">
        <v>0</v>
      </c>
      <c r="B6" s="8">
        <f>SUM(B8:B10)</f>
        <v>27153</v>
      </c>
      <c r="C6" s="8">
        <f>SUM(C8:C10)</f>
        <v>27456</v>
      </c>
      <c r="D6" s="8"/>
      <c r="E6" s="8">
        <f>SUM(E8:E10)</f>
        <v>303</v>
      </c>
      <c r="F6" s="9">
        <f>E6/B6*100</f>
        <v>1.1158987957131807</v>
      </c>
    </row>
    <row r="7" spans="1:7" x14ac:dyDescent="0.2">
      <c r="A7" s="7" t="s">
        <v>6</v>
      </c>
      <c r="B7" s="10"/>
      <c r="C7" s="10"/>
      <c r="D7" s="10"/>
      <c r="E7" s="10"/>
      <c r="F7" s="9"/>
    </row>
    <row r="8" spans="1:7" x14ac:dyDescent="0.2">
      <c r="A8" s="11" t="s">
        <v>7</v>
      </c>
      <c r="B8" s="10">
        <v>24764</v>
      </c>
      <c r="C8" s="10">
        <v>24871</v>
      </c>
      <c r="D8" s="10"/>
      <c r="E8" s="10">
        <f>C8-B8</f>
        <v>107</v>
      </c>
      <c r="F8" s="14">
        <f t="shared" ref="F8:F22" si="0">E8/B8*100</f>
        <v>0.43207882409949927</v>
      </c>
    </row>
    <row r="9" spans="1:7" x14ac:dyDescent="0.2">
      <c r="A9" s="11" t="s">
        <v>8</v>
      </c>
      <c r="B9" s="10">
        <v>1367</v>
      </c>
      <c r="C9" s="10">
        <v>1385</v>
      </c>
      <c r="D9" s="10"/>
      <c r="E9" s="10">
        <f t="shared" ref="E9:E22" si="1">C9-B9</f>
        <v>18</v>
      </c>
      <c r="F9" s="14">
        <f t="shared" si="0"/>
        <v>1.3167520117044622</v>
      </c>
    </row>
    <row r="10" spans="1:7" x14ac:dyDescent="0.2">
      <c r="A10" s="1" t="s">
        <v>9</v>
      </c>
      <c r="B10" s="10">
        <v>1022</v>
      </c>
      <c r="C10" s="10">
        <v>1200</v>
      </c>
      <c r="D10" s="10"/>
      <c r="E10" s="10">
        <f t="shared" si="1"/>
        <v>178</v>
      </c>
      <c r="F10" s="14">
        <f t="shared" si="0"/>
        <v>17.416829745596868</v>
      </c>
    </row>
    <row r="11" spans="1:7" x14ac:dyDescent="0.2">
      <c r="A11" s="7" t="s">
        <v>10</v>
      </c>
      <c r="B11" s="10"/>
      <c r="C11" s="10"/>
      <c r="D11" s="10"/>
      <c r="E11" s="10"/>
      <c r="F11" s="14"/>
    </row>
    <row r="12" spans="1:7" x14ac:dyDescent="0.2">
      <c r="A12" s="1" t="s">
        <v>11</v>
      </c>
      <c r="B12" s="10">
        <v>18623</v>
      </c>
      <c r="C12" s="10">
        <v>18660</v>
      </c>
      <c r="D12" s="10"/>
      <c r="E12" s="10">
        <f t="shared" si="1"/>
        <v>37</v>
      </c>
      <c r="F12" s="14">
        <f t="shared" si="0"/>
        <v>0.1986790527841916</v>
      </c>
    </row>
    <row r="13" spans="1:7" x14ac:dyDescent="0.2">
      <c r="A13" s="1" t="s">
        <v>12</v>
      </c>
      <c r="B13" s="10">
        <v>5388</v>
      </c>
      <c r="C13" s="10">
        <v>5413</v>
      </c>
      <c r="D13" s="10"/>
      <c r="E13" s="10">
        <f t="shared" si="1"/>
        <v>25</v>
      </c>
      <c r="F13" s="14">
        <f t="shared" si="0"/>
        <v>0.46399406087602074</v>
      </c>
      <c r="G13" s="10"/>
    </row>
    <row r="14" spans="1:7" x14ac:dyDescent="0.2">
      <c r="A14" s="1" t="s">
        <v>13</v>
      </c>
      <c r="B14" s="10">
        <v>1871</v>
      </c>
      <c r="C14" s="10">
        <v>1949</v>
      </c>
      <c r="D14" s="10"/>
      <c r="E14" s="10">
        <f t="shared" si="1"/>
        <v>78</v>
      </c>
      <c r="F14" s="14">
        <f t="shared" si="0"/>
        <v>4.168893639764832</v>
      </c>
      <c r="G14" s="10"/>
    </row>
    <row r="15" spans="1:7" x14ac:dyDescent="0.2">
      <c r="A15" s="1" t="s">
        <v>14</v>
      </c>
      <c r="B15" s="10">
        <v>85</v>
      </c>
      <c r="C15" s="10">
        <v>91</v>
      </c>
      <c r="D15" s="10"/>
      <c r="E15" s="10">
        <f t="shared" si="1"/>
        <v>6</v>
      </c>
      <c r="F15" s="14">
        <f t="shared" si="0"/>
        <v>7.0588235294117645</v>
      </c>
      <c r="G15" s="10"/>
    </row>
    <row r="16" spans="1:7" x14ac:dyDescent="0.2">
      <c r="A16" s="1" t="s">
        <v>15</v>
      </c>
      <c r="B16" s="10">
        <v>668</v>
      </c>
      <c r="C16" s="10">
        <v>743</v>
      </c>
      <c r="D16" s="10"/>
      <c r="E16" s="10">
        <f t="shared" si="1"/>
        <v>75</v>
      </c>
      <c r="F16" s="14">
        <f t="shared" si="0"/>
        <v>11.22754491017964</v>
      </c>
      <c r="G16" s="10"/>
    </row>
    <row r="17" spans="1:7" x14ac:dyDescent="0.2">
      <c r="A17" s="1" t="s">
        <v>16</v>
      </c>
      <c r="B17" s="10">
        <v>368</v>
      </c>
      <c r="C17" s="10">
        <v>455</v>
      </c>
      <c r="D17" s="10"/>
      <c r="E17" s="10">
        <f t="shared" si="1"/>
        <v>87</v>
      </c>
      <c r="F17" s="14">
        <f t="shared" si="0"/>
        <v>23.641304347826086</v>
      </c>
      <c r="G17" s="10"/>
    </row>
    <row r="18" spans="1:7" x14ac:dyDescent="0.2">
      <c r="A18" s="1" t="s">
        <v>18</v>
      </c>
      <c r="B18" s="10">
        <v>150</v>
      </c>
      <c r="C18" s="10">
        <v>145</v>
      </c>
      <c r="D18" s="10"/>
      <c r="E18" s="10">
        <f t="shared" si="1"/>
        <v>-5</v>
      </c>
      <c r="F18" s="14">
        <f t="shared" si="0"/>
        <v>-3.3333333333333335</v>
      </c>
      <c r="G18" s="10"/>
    </row>
    <row r="19" spans="1:7" x14ac:dyDescent="0.2">
      <c r="A19" s="7" t="s">
        <v>19</v>
      </c>
      <c r="B19" s="10"/>
      <c r="C19" s="10"/>
      <c r="D19" s="10"/>
      <c r="E19" s="10"/>
      <c r="F19" s="14"/>
      <c r="G19" s="10"/>
    </row>
    <row r="20" spans="1:7" x14ac:dyDescent="0.2">
      <c r="A20" s="1" t="s">
        <v>12</v>
      </c>
      <c r="B20" s="10">
        <v>25238</v>
      </c>
      <c r="C20" s="10">
        <v>25350</v>
      </c>
      <c r="D20" s="10"/>
      <c r="E20" s="10">
        <f t="shared" si="1"/>
        <v>112</v>
      </c>
      <c r="F20" s="14">
        <f t="shared" si="0"/>
        <v>0.44377525952928121</v>
      </c>
    </row>
    <row r="21" spans="1:7" x14ac:dyDescent="0.2">
      <c r="A21" s="1" t="s">
        <v>13</v>
      </c>
      <c r="B21" s="10">
        <v>1066</v>
      </c>
      <c r="C21" s="10">
        <v>1099</v>
      </c>
      <c r="D21" s="10"/>
      <c r="E21" s="10">
        <f t="shared" si="1"/>
        <v>33</v>
      </c>
      <c r="F21" s="14">
        <f t="shared" si="0"/>
        <v>3.095684803001876</v>
      </c>
    </row>
    <row r="22" spans="1:7" ht="12.75" thickBot="1" x14ac:dyDescent="0.25">
      <c r="A22" s="16" t="s">
        <v>17</v>
      </c>
      <c r="B22" s="17">
        <v>849</v>
      </c>
      <c r="C22" s="17">
        <v>1007</v>
      </c>
      <c r="D22" s="17"/>
      <c r="E22" s="17">
        <f t="shared" si="1"/>
        <v>158</v>
      </c>
      <c r="F22" s="18">
        <f t="shared" si="0"/>
        <v>18.610129564193166</v>
      </c>
    </row>
    <row r="23" spans="1:7" x14ac:dyDescent="0.2">
      <c r="A23" s="19" t="s">
        <v>30</v>
      </c>
      <c r="F23" s="10"/>
    </row>
    <row r="25" spans="1:7" x14ac:dyDescent="0.2">
      <c r="B25" s="10"/>
      <c r="C25" s="10"/>
      <c r="D25" s="10"/>
      <c r="E25" s="10"/>
      <c r="F25" s="10"/>
    </row>
    <row r="26" spans="1:7" x14ac:dyDescent="0.2">
      <c r="B26" s="10"/>
      <c r="C26" s="10"/>
      <c r="D26" s="10"/>
      <c r="E26" s="10"/>
      <c r="F26" s="10"/>
    </row>
    <row r="27" spans="1:7" x14ac:dyDescent="0.2">
      <c r="B27" s="10"/>
      <c r="C27" s="10"/>
      <c r="D27" s="10"/>
      <c r="E27" s="10"/>
      <c r="F27" s="10"/>
    </row>
    <row r="28" spans="1:7" x14ac:dyDescent="0.2">
      <c r="B28" s="10"/>
      <c r="C28" s="20"/>
      <c r="D28" s="20"/>
      <c r="E28" s="10"/>
      <c r="F28" s="10"/>
    </row>
    <row r="30" spans="1:7" x14ac:dyDescent="0.2">
      <c r="B30" s="10"/>
      <c r="C30" s="10"/>
      <c r="D30" s="10"/>
    </row>
    <row r="31" spans="1:7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6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40" width="9.140625" style="1"/>
    <col min="41" max="41" width="9.85546875" style="1" bestFit="1" customWidth="1"/>
    <col min="42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9" x14ac:dyDescent="0.2">
      <c r="A1" s="1" t="s">
        <v>1</v>
      </c>
    </row>
    <row r="2" spans="1:9" ht="15.6" customHeight="1" x14ac:dyDescent="0.2">
      <c r="A2" s="2" t="s">
        <v>5</v>
      </c>
    </row>
    <row r="3" spans="1:9" ht="15" customHeight="1" thickBot="1" x14ac:dyDescent="0.25">
      <c r="A3" s="2" t="s">
        <v>36</v>
      </c>
    </row>
    <row r="4" spans="1:9" ht="12.6" customHeight="1" x14ac:dyDescent="0.2">
      <c r="A4" s="3"/>
      <c r="B4" s="22">
        <v>2006</v>
      </c>
      <c r="C4" s="4">
        <v>2007</v>
      </c>
      <c r="D4" s="4"/>
      <c r="E4" s="27" t="s">
        <v>2</v>
      </c>
      <c r="F4" s="27"/>
    </row>
    <row r="5" spans="1:9" ht="12.6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9" ht="12.6" customHeight="1" x14ac:dyDescent="0.2">
      <c r="A6" s="7" t="s">
        <v>0</v>
      </c>
      <c r="B6" s="8">
        <v>26923</v>
      </c>
      <c r="C6" s="8">
        <f>SUM(C8:C10)</f>
        <v>27153</v>
      </c>
      <c r="D6" s="8"/>
      <c r="E6" s="8">
        <f>SUM(E8:E10)</f>
        <v>230</v>
      </c>
      <c r="F6" s="9">
        <f>E6/B6*100</f>
        <v>0.85428815510901457</v>
      </c>
    </row>
    <row r="7" spans="1:9" ht="12.6" customHeight="1" x14ac:dyDescent="0.2">
      <c r="A7" s="7" t="s">
        <v>6</v>
      </c>
      <c r="B7" s="10"/>
      <c r="C7" s="10"/>
      <c r="D7" s="10"/>
      <c r="E7" s="10"/>
      <c r="F7" s="9"/>
    </row>
    <row r="8" spans="1:9" ht="12.6" customHeight="1" x14ac:dyDescent="0.2">
      <c r="A8" s="11" t="s">
        <v>7</v>
      </c>
      <c r="B8" s="10">
        <v>24684</v>
      </c>
      <c r="C8" s="10">
        <v>24764</v>
      </c>
      <c r="D8" s="10"/>
      <c r="E8" s="10">
        <f>C8-B8</f>
        <v>80</v>
      </c>
      <c r="F8" s="14">
        <f t="shared" ref="F8:F22" si="0">E8/B8*100</f>
        <v>0.32409658078107279</v>
      </c>
    </row>
    <row r="9" spans="1:9" ht="12.6" customHeight="1" x14ac:dyDescent="0.2">
      <c r="A9" s="11" t="s">
        <v>8</v>
      </c>
      <c r="B9" s="10">
        <v>1352</v>
      </c>
      <c r="C9" s="10">
        <v>1367</v>
      </c>
      <c r="D9" s="10"/>
      <c r="E9" s="10">
        <f t="shared" ref="E9:E22" si="1">C9-B9</f>
        <v>15</v>
      </c>
      <c r="F9" s="14">
        <f t="shared" si="0"/>
        <v>1.1094674556213018</v>
      </c>
    </row>
    <row r="10" spans="1:9" ht="12.6" customHeight="1" x14ac:dyDescent="0.2">
      <c r="A10" s="1" t="s">
        <v>9</v>
      </c>
      <c r="B10" s="10">
        <v>887</v>
      </c>
      <c r="C10" s="10">
        <v>1022</v>
      </c>
      <c r="D10" s="10"/>
      <c r="E10" s="10">
        <f t="shared" si="1"/>
        <v>135</v>
      </c>
      <c r="F10" s="14">
        <f t="shared" si="0"/>
        <v>15.219842164599775</v>
      </c>
    </row>
    <row r="11" spans="1:9" ht="12.6" customHeight="1" x14ac:dyDescent="0.2">
      <c r="A11" s="7" t="s">
        <v>10</v>
      </c>
      <c r="B11" s="10"/>
      <c r="C11" s="10"/>
      <c r="D11" s="10"/>
      <c r="E11" s="10"/>
      <c r="F11" s="14"/>
    </row>
    <row r="12" spans="1:9" ht="12.6" customHeight="1" x14ac:dyDescent="0.2">
      <c r="A12" s="1" t="s">
        <v>11</v>
      </c>
      <c r="B12" s="10">
        <v>18618</v>
      </c>
      <c r="C12" s="10">
        <v>18623</v>
      </c>
      <c r="D12" s="10"/>
      <c r="E12" s="10">
        <f t="shared" si="1"/>
        <v>5</v>
      </c>
      <c r="F12" s="14">
        <f t="shared" si="0"/>
        <v>2.6855731012998176E-2</v>
      </c>
    </row>
    <row r="13" spans="1:9" ht="12.6" customHeight="1" x14ac:dyDescent="0.2">
      <c r="A13" s="1" t="s">
        <v>12</v>
      </c>
      <c r="B13" s="10">
        <v>5390</v>
      </c>
      <c r="C13" s="10">
        <v>5388</v>
      </c>
      <c r="D13" s="10"/>
      <c r="E13" s="10">
        <f t="shared" si="1"/>
        <v>-2</v>
      </c>
      <c r="F13" s="14">
        <f t="shared" si="0"/>
        <v>-3.7105751391465679E-2</v>
      </c>
      <c r="G13" s="10"/>
    </row>
    <row r="14" spans="1:9" ht="12.6" customHeight="1" x14ac:dyDescent="0.2">
      <c r="A14" s="1" t="s">
        <v>13</v>
      </c>
      <c r="B14" s="10">
        <v>1770</v>
      </c>
      <c r="C14" s="10">
        <v>1871</v>
      </c>
      <c r="D14" s="10"/>
      <c r="E14" s="10">
        <f t="shared" si="1"/>
        <v>101</v>
      </c>
      <c r="F14" s="14">
        <f t="shared" si="0"/>
        <v>5.7062146892655363</v>
      </c>
      <c r="G14" s="10"/>
    </row>
    <row r="15" spans="1:9" ht="12.6" customHeight="1" x14ac:dyDescent="0.2">
      <c r="A15" s="1" t="s">
        <v>14</v>
      </c>
      <c r="B15" s="10">
        <v>88</v>
      </c>
      <c r="C15" s="10">
        <v>85</v>
      </c>
      <c r="D15" s="10"/>
      <c r="E15" s="10">
        <f t="shared" si="1"/>
        <v>-3</v>
      </c>
      <c r="F15" s="14">
        <f t="shared" si="0"/>
        <v>-3.4090909090909087</v>
      </c>
      <c r="G15" s="10"/>
      <c r="I15" s="10"/>
    </row>
    <row r="16" spans="1:9" ht="12.6" customHeight="1" x14ac:dyDescent="0.2">
      <c r="A16" s="1" t="s">
        <v>15</v>
      </c>
      <c r="B16" s="10">
        <v>570</v>
      </c>
      <c r="C16" s="10">
        <v>668</v>
      </c>
      <c r="D16" s="10"/>
      <c r="E16" s="10">
        <f t="shared" si="1"/>
        <v>98</v>
      </c>
      <c r="F16" s="14">
        <f t="shared" si="0"/>
        <v>17.192982456140353</v>
      </c>
      <c r="G16" s="10"/>
      <c r="H16" s="10"/>
    </row>
    <row r="17" spans="1:8" ht="12.6" customHeight="1" x14ac:dyDescent="0.2">
      <c r="A17" s="1" t="s">
        <v>16</v>
      </c>
      <c r="B17" s="10">
        <v>335</v>
      </c>
      <c r="C17" s="10">
        <v>368</v>
      </c>
      <c r="D17" s="10"/>
      <c r="E17" s="10">
        <f t="shared" si="1"/>
        <v>33</v>
      </c>
      <c r="F17" s="14">
        <f t="shared" si="0"/>
        <v>9.8507462686567173</v>
      </c>
      <c r="G17" s="10"/>
    </row>
    <row r="18" spans="1:8" ht="12.6" customHeight="1" x14ac:dyDescent="0.2">
      <c r="A18" s="1" t="s">
        <v>18</v>
      </c>
      <c r="B18" s="10">
        <v>152</v>
      </c>
      <c r="C18" s="10">
        <v>150</v>
      </c>
      <c r="D18" s="10"/>
      <c r="E18" s="10">
        <f t="shared" si="1"/>
        <v>-2</v>
      </c>
      <c r="F18" s="14">
        <f t="shared" si="0"/>
        <v>-1.3157894736842104</v>
      </c>
      <c r="G18" s="10"/>
    </row>
    <row r="19" spans="1:8" ht="12.6" customHeight="1" x14ac:dyDescent="0.2">
      <c r="A19" s="7" t="s">
        <v>19</v>
      </c>
      <c r="B19" s="10"/>
      <c r="C19" s="10"/>
      <c r="D19" s="10"/>
      <c r="E19" s="10"/>
      <c r="F19" s="14"/>
      <c r="G19" s="10"/>
    </row>
    <row r="20" spans="1:8" ht="12.6" customHeight="1" x14ac:dyDescent="0.2">
      <c r="A20" s="1" t="s">
        <v>12</v>
      </c>
      <c r="B20" s="10">
        <v>25180</v>
      </c>
      <c r="C20" s="10">
        <v>25238</v>
      </c>
      <c r="D20" s="10"/>
      <c r="E20" s="10">
        <f t="shared" si="1"/>
        <v>58</v>
      </c>
      <c r="F20" s="14">
        <f t="shared" si="0"/>
        <v>0.23034154090548054</v>
      </c>
    </row>
    <row r="21" spans="1:8" ht="12.6" customHeight="1" x14ac:dyDescent="0.2">
      <c r="A21" s="1" t="s">
        <v>13</v>
      </c>
      <c r="B21" s="10">
        <v>1019</v>
      </c>
      <c r="C21" s="10">
        <v>1066</v>
      </c>
      <c r="D21" s="10"/>
      <c r="E21" s="10">
        <f t="shared" si="1"/>
        <v>47</v>
      </c>
      <c r="F21" s="14">
        <f t="shared" si="0"/>
        <v>4.6123650637880269</v>
      </c>
    </row>
    <row r="22" spans="1:8" ht="12.6" customHeight="1" thickBot="1" x14ac:dyDescent="0.25">
      <c r="A22" s="16" t="s">
        <v>17</v>
      </c>
      <c r="B22" s="17">
        <v>724</v>
      </c>
      <c r="C22" s="17">
        <v>849</v>
      </c>
      <c r="D22" s="17"/>
      <c r="E22" s="17">
        <f t="shared" si="1"/>
        <v>125</v>
      </c>
      <c r="F22" s="18">
        <f t="shared" si="0"/>
        <v>17.265193370165747</v>
      </c>
    </row>
    <row r="23" spans="1:8" ht="14.25" customHeight="1" x14ac:dyDescent="0.2">
      <c r="A23" s="19" t="s">
        <v>30</v>
      </c>
      <c r="F23" s="10"/>
    </row>
    <row r="26" spans="1:8" x14ac:dyDescent="0.2">
      <c r="B26" s="10"/>
      <c r="C26" s="10"/>
      <c r="D26" s="10"/>
      <c r="E26" s="10"/>
      <c r="F26" s="10"/>
    </row>
    <row r="27" spans="1:8" x14ac:dyDescent="0.2">
      <c r="B27" s="10"/>
      <c r="C27" s="10"/>
      <c r="D27" s="10"/>
      <c r="E27" s="10"/>
      <c r="F27" s="10"/>
      <c r="H27" s="10"/>
    </row>
    <row r="28" spans="1:8" x14ac:dyDescent="0.2">
      <c r="B28" s="10"/>
      <c r="C28" s="20"/>
      <c r="D28" s="20"/>
      <c r="E28" s="10"/>
      <c r="F28" s="10"/>
    </row>
    <row r="30" spans="1:8" x14ac:dyDescent="0.2">
      <c r="B30" s="10"/>
      <c r="C30" s="10"/>
      <c r="D30" s="10"/>
    </row>
    <row r="31" spans="1:8" x14ac:dyDescent="0.2">
      <c r="B31" s="14"/>
      <c r="C31" s="14"/>
      <c r="D31" s="14"/>
    </row>
    <row r="33" spans="1:41" x14ac:dyDescent="0.2">
      <c r="C33" s="10"/>
      <c r="D33" s="10"/>
      <c r="E33" s="10"/>
    </row>
    <row r="38" spans="1:4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3" spans="1:41" x14ac:dyDescent="0.2">
      <c r="AO43" s="10">
        <f>AO38+AO39+AO40</f>
        <v>0</v>
      </c>
    </row>
    <row r="44" spans="1:41" x14ac:dyDescent="0.2">
      <c r="AO44" s="1" t="e">
        <f>AO40/AO43</f>
        <v>#DIV/0!</v>
      </c>
    </row>
    <row r="45" spans="1:41" x14ac:dyDescent="0.2">
      <c r="AO45" s="1" t="e">
        <f>AO38/AO43</f>
        <v>#DIV/0!</v>
      </c>
    </row>
    <row r="46" spans="1:41" x14ac:dyDescent="0.2">
      <c r="AO46" s="1" t="e">
        <f>AO39/AO43</f>
        <v>#DIV/0!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5" width="10.5703125" style="1" customWidth="1"/>
    <col min="6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1" width="10.5703125" style="1" customWidth="1"/>
    <col min="262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7" width="10.5703125" style="1" customWidth="1"/>
    <col min="518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3" width="10.5703125" style="1" customWidth="1"/>
    <col min="774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9" width="10.5703125" style="1" customWidth="1"/>
    <col min="1030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5" width="10.5703125" style="1" customWidth="1"/>
    <col min="1286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1" width="10.5703125" style="1" customWidth="1"/>
    <col min="1542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7" width="10.5703125" style="1" customWidth="1"/>
    <col min="1798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3" width="10.5703125" style="1" customWidth="1"/>
    <col min="2054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9" width="10.5703125" style="1" customWidth="1"/>
    <col min="2310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5" width="10.5703125" style="1" customWidth="1"/>
    <col min="2566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1" width="10.5703125" style="1" customWidth="1"/>
    <col min="2822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7" width="10.5703125" style="1" customWidth="1"/>
    <col min="3078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3" width="10.5703125" style="1" customWidth="1"/>
    <col min="3334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9" width="10.5703125" style="1" customWidth="1"/>
    <col min="3590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5" width="10.5703125" style="1" customWidth="1"/>
    <col min="3846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1" width="10.5703125" style="1" customWidth="1"/>
    <col min="4102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7" width="10.5703125" style="1" customWidth="1"/>
    <col min="4358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3" width="10.5703125" style="1" customWidth="1"/>
    <col min="4614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9" width="10.5703125" style="1" customWidth="1"/>
    <col min="4870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5" width="10.5703125" style="1" customWidth="1"/>
    <col min="5126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1" width="10.5703125" style="1" customWidth="1"/>
    <col min="5382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7" width="10.5703125" style="1" customWidth="1"/>
    <col min="5638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3" width="10.5703125" style="1" customWidth="1"/>
    <col min="5894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9" width="10.5703125" style="1" customWidth="1"/>
    <col min="6150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5" width="10.5703125" style="1" customWidth="1"/>
    <col min="6406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1" width="10.5703125" style="1" customWidth="1"/>
    <col min="6662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7" width="10.5703125" style="1" customWidth="1"/>
    <col min="6918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3" width="10.5703125" style="1" customWidth="1"/>
    <col min="7174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9" width="10.5703125" style="1" customWidth="1"/>
    <col min="7430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5" width="10.5703125" style="1" customWidth="1"/>
    <col min="7686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1" width="10.5703125" style="1" customWidth="1"/>
    <col min="7942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7" width="10.5703125" style="1" customWidth="1"/>
    <col min="8198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3" width="10.5703125" style="1" customWidth="1"/>
    <col min="8454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9" width="10.5703125" style="1" customWidth="1"/>
    <col min="8710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5" width="10.5703125" style="1" customWidth="1"/>
    <col min="8966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1" width="10.5703125" style="1" customWidth="1"/>
    <col min="9222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7" width="10.5703125" style="1" customWidth="1"/>
    <col min="9478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3" width="10.5703125" style="1" customWidth="1"/>
    <col min="9734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9" width="10.5703125" style="1" customWidth="1"/>
    <col min="9990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5" width="10.5703125" style="1" customWidth="1"/>
    <col min="10246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1" width="10.5703125" style="1" customWidth="1"/>
    <col min="10502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7" width="10.5703125" style="1" customWidth="1"/>
    <col min="10758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3" width="10.5703125" style="1" customWidth="1"/>
    <col min="11014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9" width="10.5703125" style="1" customWidth="1"/>
    <col min="11270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5" width="10.5703125" style="1" customWidth="1"/>
    <col min="11526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1" width="10.5703125" style="1" customWidth="1"/>
    <col min="11782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7" width="10.5703125" style="1" customWidth="1"/>
    <col min="12038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3" width="10.5703125" style="1" customWidth="1"/>
    <col min="12294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9" width="10.5703125" style="1" customWidth="1"/>
    <col min="12550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5" width="10.5703125" style="1" customWidth="1"/>
    <col min="12806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1" width="10.5703125" style="1" customWidth="1"/>
    <col min="13062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7" width="10.5703125" style="1" customWidth="1"/>
    <col min="13318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3" width="10.5703125" style="1" customWidth="1"/>
    <col min="13574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9" width="10.5703125" style="1" customWidth="1"/>
    <col min="13830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5" width="10.5703125" style="1" customWidth="1"/>
    <col min="14086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1" width="10.5703125" style="1" customWidth="1"/>
    <col min="14342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7" width="10.5703125" style="1" customWidth="1"/>
    <col min="14598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3" width="10.5703125" style="1" customWidth="1"/>
    <col min="14854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9" width="10.5703125" style="1" customWidth="1"/>
    <col min="15110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5" width="10.5703125" style="1" customWidth="1"/>
    <col min="15366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1" width="10.5703125" style="1" customWidth="1"/>
    <col min="15622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7" width="10.5703125" style="1" customWidth="1"/>
    <col min="15878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3" width="10.5703125" style="1" customWidth="1"/>
    <col min="16134" max="16384" width="9.140625" style="1"/>
  </cols>
  <sheetData>
    <row r="1" spans="1:8" x14ac:dyDescent="0.2">
      <c r="A1" s="1" t="s">
        <v>1</v>
      </c>
    </row>
    <row r="2" spans="1:8" ht="12.75" x14ac:dyDescent="0.2">
      <c r="A2" s="2" t="s">
        <v>5</v>
      </c>
    </row>
    <row r="3" spans="1:8" ht="13.5" thickBot="1" x14ac:dyDescent="0.25">
      <c r="A3" s="2" t="s">
        <v>23</v>
      </c>
    </row>
    <row r="4" spans="1:8" x14ac:dyDescent="0.2">
      <c r="A4" s="3"/>
      <c r="B4" s="22">
        <v>2005</v>
      </c>
      <c r="C4" s="4">
        <v>2006</v>
      </c>
      <c r="D4" s="27" t="s">
        <v>2</v>
      </c>
      <c r="E4" s="27"/>
    </row>
    <row r="5" spans="1:8" x14ac:dyDescent="0.2">
      <c r="A5" s="5"/>
      <c r="B5" s="5"/>
      <c r="C5" s="5"/>
      <c r="D5" s="6" t="s">
        <v>3</v>
      </c>
      <c r="E5" s="6" t="s">
        <v>4</v>
      </c>
    </row>
    <row r="6" spans="1:8" x14ac:dyDescent="0.2">
      <c r="A6" s="7" t="s">
        <v>0</v>
      </c>
      <c r="B6" s="8">
        <v>26766</v>
      </c>
      <c r="C6" s="8">
        <v>26923</v>
      </c>
      <c r="D6" s="8">
        <v>157</v>
      </c>
      <c r="E6" s="9">
        <v>0.58656504520660535</v>
      </c>
    </row>
    <row r="7" spans="1:8" x14ac:dyDescent="0.2">
      <c r="A7" s="7" t="s">
        <v>6</v>
      </c>
      <c r="B7" s="10"/>
      <c r="C7" s="10"/>
      <c r="D7" s="10"/>
      <c r="E7" s="14"/>
    </row>
    <row r="8" spans="1:8" x14ac:dyDescent="0.2">
      <c r="A8" s="11" t="s">
        <v>7</v>
      </c>
      <c r="B8" s="10">
        <v>24636</v>
      </c>
      <c r="C8" s="10">
        <v>24684</v>
      </c>
      <c r="D8" s="10">
        <v>48</v>
      </c>
      <c r="E8" s="14">
        <v>0.19483682415976619</v>
      </c>
    </row>
    <row r="9" spans="1:8" x14ac:dyDescent="0.2">
      <c r="A9" s="11" t="s">
        <v>8</v>
      </c>
      <c r="B9" s="10">
        <v>1344</v>
      </c>
      <c r="C9" s="10">
        <v>1352</v>
      </c>
      <c r="D9" s="10">
        <v>8</v>
      </c>
      <c r="E9" s="14">
        <v>0.59523809523809523</v>
      </c>
    </row>
    <row r="10" spans="1:8" x14ac:dyDescent="0.2">
      <c r="A10" s="1" t="s">
        <v>9</v>
      </c>
      <c r="B10" s="10">
        <v>786</v>
      </c>
      <c r="C10" s="10">
        <v>887</v>
      </c>
      <c r="D10" s="10">
        <v>101</v>
      </c>
      <c r="E10" s="14">
        <v>12.849872773536896</v>
      </c>
    </row>
    <row r="11" spans="1:8" x14ac:dyDescent="0.2">
      <c r="A11" s="7" t="s">
        <v>10</v>
      </c>
      <c r="B11" s="10"/>
      <c r="C11" s="10"/>
      <c r="D11" s="10"/>
      <c r="E11" s="14"/>
    </row>
    <row r="12" spans="1:8" x14ac:dyDescent="0.2">
      <c r="A12" s="1" t="s">
        <v>11</v>
      </c>
      <c r="B12" s="10">
        <v>18618</v>
      </c>
      <c r="C12" s="10">
        <v>18618</v>
      </c>
      <c r="D12" s="12" t="s">
        <v>24</v>
      </c>
      <c r="E12" s="13" t="s">
        <v>24</v>
      </c>
    </row>
    <row r="13" spans="1:8" x14ac:dyDescent="0.2">
      <c r="A13" s="1" t="s">
        <v>12</v>
      </c>
      <c r="B13" s="10">
        <v>5395</v>
      </c>
      <c r="C13" s="10">
        <v>5390</v>
      </c>
      <c r="D13" s="10">
        <v>-5</v>
      </c>
      <c r="E13" s="14">
        <v>-9.2678405931417976E-2</v>
      </c>
      <c r="F13" s="10"/>
    </row>
    <row r="14" spans="1:8" x14ac:dyDescent="0.2">
      <c r="A14" s="1" t="s">
        <v>13</v>
      </c>
      <c r="B14" s="10">
        <v>1712</v>
      </c>
      <c r="C14" s="10">
        <v>1770</v>
      </c>
      <c r="D14" s="10">
        <v>58</v>
      </c>
      <c r="E14" s="14">
        <v>3.3878504672897192</v>
      </c>
      <c r="F14" s="10"/>
    </row>
    <row r="15" spans="1:8" x14ac:dyDescent="0.2">
      <c r="A15" s="1" t="s">
        <v>14</v>
      </c>
      <c r="B15" s="10">
        <v>84</v>
      </c>
      <c r="C15" s="10">
        <v>88</v>
      </c>
      <c r="D15" s="10">
        <v>4</v>
      </c>
      <c r="E15" s="14">
        <v>4.7619047619047619</v>
      </c>
      <c r="F15" s="10"/>
      <c r="H15" s="10"/>
    </row>
    <row r="16" spans="1:8" x14ac:dyDescent="0.2">
      <c r="A16" s="1" t="s">
        <v>15</v>
      </c>
      <c r="B16" s="10">
        <v>487</v>
      </c>
      <c r="C16" s="10">
        <v>570</v>
      </c>
      <c r="D16" s="10">
        <v>83</v>
      </c>
      <c r="E16" s="14">
        <v>17.043121149897331</v>
      </c>
      <c r="F16" s="10"/>
      <c r="G16" s="10"/>
    </row>
    <row r="17" spans="1:7" x14ac:dyDescent="0.2">
      <c r="A17" s="1" t="s">
        <v>16</v>
      </c>
      <c r="B17" s="10">
        <v>320</v>
      </c>
      <c r="C17" s="10">
        <v>335</v>
      </c>
      <c r="D17" s="10">
        <v>15</v>
      </c>
      <c r="E17" s="14">
        <v>4.6875</v>
      </c>
      <c r="F17" s="10"/>
    </row>
    <row r="18" spans="1:7" x14ac:dyDescent="0.2">
      <c r="A18" s="1" t="s">
        <v>18</v>
      </c>
      <c r="B18" s="10">
        <v>150</v>
      </c>
      <c r="C18" s="10">
        <v>152</v>
      </c>
      <c r="D18" s="10">
        <v>2</v>
      </c>
      <c r="E18" s="14">
        <v>1.3333333333333335</v>
      </c>
      <c r="F18" s="10"/>
    </row>
    <row r="19" spans="1:7" x14ac:dyDescent="0.2">
      <c r="A19" s="7" t="s">
        <v>19</v>
      </c>
      <c r="B19" s="10"/>
      <c r="C19" s="10"/>
      <c r="D19" s="10"/>
      <c r="E19" s="14"/>
      <c r="F19" s="10"/>
    </row>
    <row r="20" spans="1:7" x14ac:dyDescent="0.2">
      <c r="A20" s="1" t="s">
        <v>12</v>
      </c>
      <c r="B20" s="10">
        <v>25139</v>
      </c>
      <c r="C20" s="10">
        <v>25180</v>
      </c>
      <c r="D20" s="10">
        <v>41</v>
      </c>
      <c r="E20" s="14">
        <v>0.1630932017980031</v>
      </c>
    </row>
    <row r="21" spans="1:7" x14ac:dyDescent="0.2">
      <c r="A21" s="1" t="s">
        <v>13</v>
      </c>
      <c r="B21" s="10">
        <v>989</v>
      </c>
      <c r="C21" s="10">
        <v>1019</v>
      </c>
      <c r="D21" s="10">
        <v>30</v>
      </c>
      <c r="E21" s="14">
        <v>3.0333670374115265</v>
      </c>
    </row>
    <row r="22" spans="1:7" ht="12.75" thickBot="1" x14ac:dyDescent="0.25">
      <c r="A22" s="16" t="s">
        <v>17</v>
      </c>
      <c r="B22" s="17">
        <v>638</v>
      </c>
      <c r="C22" s="17">
        <v>724</v>
      </c>
      <c r="D22" s="17">
        <v>86</v>
      </c>
      <c r="E22" s="18">
        <v>13.479623824451412</v>
      </c>
    </row>
    <row r="23" spans="1:7" x14ac:dyDescent="0.2">
      <c r="A23" s="19" t="s">
        <v>30</v>
      </c>
      <c r="E23" s="10"/>
    </row>
    <row r="25" spans="1:7" x14ac:dyDescent="0.2">
      <c r="E25" s="10"/>
    </row>
    <row r="26" spans="1:7" x14ac:dyDescent="0.2">
      <c r="B26" s="10"/>
      <c r="C26" s="10"/>
    </row>
    <row r="27" spans="1:7" x14ac:dyDescent="0.2">
      <c r="B27" s="10"/>
      <c r="C27" s="10"/>
      <c r="G27" s="10"/>
    </row>
    <row r="28" spans="1:7" x14ac:dyDescent="0.2">
      <c r="B28" s="10"/>
      <c r="C28" s="10"/>
    </row>
  </sheetData>
  <mergeCells count="1">
    <mergeCell ref="D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1D65-DE5E-4BAD-888F-E442E790E552}">
  <dimension ref="A1:O49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49</v>
      </c>
    </row>
    <row r="4" spans="1:11" ht="12" customHeight="1" x14ac:dyDescent="0.2">
      <c r="A4" s="3"/>
      <c r="B4" s="4">
        <v>2020</v>
      </c>
      <c r="C4" s="4">
        <v>2021</v>
      </c>
      <c r="D4" s="4"/>
      <c r="E4" s="27" t="s">
        <v>50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30129</v>
      </c>
      <c r="C6" s="8">
        <f>SUM(C8:C10)</f>
        <v>30344</v>
      </c>
      <c r="D6" s="8"/>
      <c r="E6" s="8">
        <f>SUM(E8:E10)</f>
        <v>215</v>
      </c>
      <c r="F6" s="9">
        <f>E6/B6*100</f>
        <v>0.71359819443061501</v>
      </c>
      <c r="H6" s="10"/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25986</v>
      </c>
      <c r="C8" s="10">
        <v>26104</v>
      </c>
      <c r="D8" s="10"/>
      <c r="E8" s="12">
        <f>IF(C8-B8=0,"-",C8-B8)</f>
        <v>118</v>
      </c>
      <c r="F8" s="13">
        <f>IF(E8="-","-",E8/B8*100)</f>
        <v>0.45409066420380206</v>
      </c>
    </row>
    <row r="9" spans="1:11" ht="12" customHeight="1" x14ac:dyDescent="0.2">
      <c r="A9" s="11" t="s">
        <v>8</v>
      </c>
      <c r="B9" s="10">
        <v>1405</v>
      </c>
      <c r="C9" s="10">
        <v>1397</v>
      </c>
      <c r="D9" s="10"/>
      <c r="E9" s="12">
        <f>IF(C9-B9=0,"-",C9-B9)</f>
        <v>-8</v>
      </c>
      <c r="F9" s="13">
        <f>IF(E9="-","-",E9/B9*100)</f>
        <v>-0.56939501779359436</v>
      </c>
      <c r="J9" s="10"/>
    </row>
    <row r="10" spans="1:11" ht="12" customHeight="1" x14ac:dyDescent="0.2">
      <c r="A10" s="1" t="s">
        <v>9</v>
      </c>
      <c r="B10" s="10">
        <v>2738</v>
      </c>
      <c r="C10" s="10">
        <v>2843</v>
      </c>
      <c r="D10" s="10"/>
      <c r="E10" s="12">
        <f>IF(C10-B10=0,"-",C10-B10)</f>
        <v>105</v>
      </c>
      <c r="F10" s="13">
        <f>IF(E10="-","-",E10/B10*100)</f>
        <v>3.8349159970781597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3"/>
    </row>
    <row r="12" spans="1:11" ht="12" customHeight="1" x14ac:dyDescent="0.2">
      <c r="A12" s="1" t="s">
        <v>11</v>
      </c>
      <c r="B12" s="10">
        <v>18807</v>
      </c>
      <c r="C12" s="10">
        <v>18838</v>
      </c>
      <c r="D12" s="10"/>
      <c r="E12" s="12">
        <f t="shared" ref="E12:E18" si="0">IF(C12-B12=0,"-",C12-B12)</f>
        <v>31</v>
      </c>
      <c r="F12" s="13">
        <f t="shared" ref="F12:F17" si="1">IF(E12="-","-",E12/B12*100)</f>
        <v>0.16483224331365981</v>
      </c>
      <c r="H12" s="10"/>
      <c r="I12" s="25"/>
      <c r="K12" s="10"/>
    </row>
    <row r="13" spans="1:11" ht="12" customHeight="1" x14ac:dyDescent="0.2">
      <c r="A13" s="1" t="s">
        <v>12</v>
      </c>
      <c r="B13" s="10">
        <v>5564</v>
      </c>
      <c r="C13" s="10">
        <v>5529</v>
      </c>
      <c r="D13" s="10"/>
      <c r="E13" s="12">
        <f t="shared" si="0"/>
        <v>-35</v>
      </c>
      <c r="F13" s="13">
        <f t="shared" si="1"/>
        <v>-0.62904385334291879</v>
      </c>
      <c r="I13" s="21"/>
    </row>
    <row r="14" spans="1:11" ht="12" customHeight="1" x14ac:dyDescent="0.2">
      <c r="A14" s="1" t="s">
        <v>13</v>
      </c>
      <c r="B14" s="10">
        <v>2976</v>
      </c>
      <c r="C14" s="10">
        <v>3101</v>
      </c>
      <c r="D14" s="10"/>
      <c r="E14" s="12">
        <f t="shared" si="0"/>
        <v>125</v>
      </c>
      <c r="F14" s="13">
        <f t="shared" si="1"/>
        <v>4.200268817204301</v>
      </c>
      <c r="I14" s="21"/>
    </row>
    <row r="15" spans="1:11" ht="12" customHeight="1" x14ac:dyDescent="0.2">
      <c r="A15" s="1" t="s">
        <v>14</v>
      </c>
      <c r="B15" s="10">
        <v>98</v>
      </c>
      <c r="C15" s="10">
        <v>96</v>
      </c>
      <c r="D15" s="10"/>
      <c r="E15" s="12">
        <f>IF(C15-B15=0,"-",C15-B15)</f>
        <v>-2</v>
      </c>
      <c r="F15" s="13">
        <f t="shared" si="1"/>
        <v>-2.0408163265306123</v>
      </c>
      <c r="H15" s="10"/>
      <c r="I15" s="21"/>
      <c r="J15" s="10"/>
    </row>
    <row r="16" spans="1:11" ht="12" customHeight="1" x14ac:dyDescent="0.2">
      <c r="A16" s="1" t="s">
        <v>15</v>
      </c>
      <c r="B16" s="10">
        <v>1702</v>
      </c>
      <c r="C16" s="10">
        <v>1777</v>
      </c>
      <c r="D16" s="10"/>
      <c r="E16" s="12">
        <f t="shared" si="0"/>
        <v>75</v>
      </c>
      <c r="F16" s="13">
        <f t="shared" si="1"/>
        <v>4.4065804935370148</v>
      </c>
      <c r="H16" s="10"/>
      <c r="I16" s="23"/>
      <c r="J16" s="10"/>
    </row>
    <row r="17" spans="1:15" ht="12" customHeight="1" x14ac:dyDescent="0.2">
      <c r="A17" s="1" t="s">
        <v>16</v>
      </c>
      <c r="B17" s="10">
        <v>800</v>
      </c>
      <c r="C17" s="10">
        <v>819</v>
      </c>
      <c r="D17" s="10"/>
      <c r="E17" s="12">
        <f t="shared" si="0"/>
        <v>19</v>
      </c>
      <c r="F17" s="13">
        <f t="shared" si="1"/>
        <v>2.375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182</v>
      </c>
      <c r="C18" s="10">
        <v>184</v>
      </c>
      <c r="D18" s="10"/>
      <c r="E18" s="12">
        <f t="shared" si="0"/>
        <v>2</v>
      </c>
      <c r="F18" s="13">
        <f>IF(E18="-","-",E18/B18*100)</f>
        <v>1.098901098901099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26551</v>
      </c>
      <c r="C20" s="10">
        <v>26662</v>
      </c>
      <c r="D20" s="10"/>
      <c r="E20" s="10">
        <f t="shared" ref="E20:E22" si="2">C20-B20</f>
        <v>111</v>
      </c>
      <c r="F20" s="14">
        <f t="shared" ref="F20:F22" si="3">E20/B20*100</f>
        <v>0.4180633497796693</v>
      </c>
      <c r="K20" s="10"/>
    </row>
    <row r="21" spans="1:15" ht="12" customHeight="1" x14ac:dyDescent="0.2">
      <c r="A21" s="1" t="s">
        <v>13</v>
      </c>
      <c r="B21" s="10">
        <v>1611</v>
      </c>
      <c r="C21" s="10">
        <v>1643</v>
      </c>
      <c r="D21" s="10"/>
      <c r="E21" s="10">
        <f t="shared" si="2"/>
        <v>32</v>
      </c>
      <c r="F21" s="14">
        <f t="shared" si="3"/>
        <v>1.9863438857852265</v>
      </c>
    </row>
    <row r="22" spans="1:15" ht="12" customHeight="1" thickBot="1" x14ac:dyDescent="0.25">
      <c r="A22" s="16" t="s">
        <v>17</v>
      </c>
      <c r="B22" s="17">
        <v>1967</v>
      </c>
      <c r="C22" s="17">
        <v>2039</v>
      </c>
      <c r="D22" s="17"/>
      <c r="E22" s="17">
        <f t="shared" si="2"/>
        <v>72</v>
      </c>
      <c r="F22" s="18">
        <f t="shared" si="3"/>
        <v>3.6603965429588206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51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7E91-1CDF-4501-B386-D8997B6EAC82}">
  <dimension ref="A1:O49"/>
  <sheetViews>
    <sheetView showGridLines="0" topLeftCell="A1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46</v>
      </c>
    </row>
    <row r="4" spans="1:11" ht="12" customHeight="1" x14ac:dyDescent="0.2">
      <c r="A4" s="3"/>
      <c r="B4" s="4">
        <v>2019</v>
      </c>
      <c r="C4" s="4">
        <v>2020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29884</v>
      </c>
      <c r="C6" s="8">
        <f>SUM(C8:C10)</f>
        <v>30129</v>
      </c>
      <c r="D6" s="8"/>
      <c r="E6" s="8">
        <f>SUM(E8:E10)</f>
        <v>245</v>
      </c>
      <c r="F6" s="9">
        <f>E6/B6*100</f>
        <v>0.81983670191406766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25860</v>
      </c>
      <c r="C8" s="10">
        <v>25986</v>
      </c>
      <c r="D8" s="10"/>
      <c r="E8" s="12">
        <f>IF(C8-B8=0,"-",C8-B8)</f>
        <v>126</v>
      </c>
      <c r="F8" s="13">
        <f>IF(E8="-","-",E8/B8*100)</f>
        <v>0.48723897911832947</v>
      </c>
    </row>
    <row r="9" spans="1:11" ht="12" customHeight="1" x14ac:dyDescent="0.2">
      <c r="A9" s="11" t="s">
        <v>8</v>
      </c>
      <c r="B9" s="10">
        <v>1403</v>
      </c>
      <c r="C9" s="10">
        <v>1405</v>
      </c>
      <c r="D9" s="10"/>
      <c r="E9" s="12">
        <f>IF(C9-B9=0,"-",C9-B9)</f>
        <v>2</v>
      </c>
      <c r="F9" s="13">
        <f>IF(E9="-","-",E9/B9*100)</f>
        <v>0.14255167498218105</v>
      </c>
      <c r="J9" s="10"/>
    </row>
    <row r="10" spans="1:11" ht="12" customHeight="1" x14ac:dyDescent="0.2">
      <c r="A10" s="1" t="s">
        <v>9</v>
      </c>
      <c r="B10" s="10">
        <v>2621</v>
      </c>
      <c r="C10" s="10">
        <v>2738</v>
      </c>
      <c r="D10" s="10"/>
      <c r="E10" s="12">
        <f>IF(C10-B10=0,"-",C10-B10)</f>
        <v>117</v>
      </c>
      <c r="F10" s="13">
        <f>IF(E10="-","-",E10/B10*100)</f>
        <v>4.4639450591377337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18787</v>
      </c>
      <c r="C12" s="10">
        <v>18807</v>
      </c>
      <c r="D12" s="10"/>
      <c r="E12" s="12">
        <f t="shared" ref="E12:E18" si="0">IF(C12-B12=0,"-",C12-B12)</f>
        <v>20</v>
      </c>
      <c r="F12" s="14">
        <f t="shared" ref="F12:F22" si="1">E12/B12*100</f>
        <v>0.1064565923244797</v>
      </c>
      <c r="H12" s="10"/>
      <c r="I12" s="25"/>
      <c r="K12" s="10"/>
    </row>
    <row r="13" spans="1:11" ht="12" customHeight="1" x14ac:dyDescent="0.2">
      <c r="A13" s="1" t="s">
        <v>12</v>
      </c>
      <c r="B13" s="10">
        <v>5600</v>
      </c>
      <c r="C13" s="10">
        <v>5564</v>
      </c>
      <c r="D13" s="10"/>
      <c r="E13" s="12">
        <f t="shared" si="0"/>
        <v>-36</v>
      </c>
      <c r="F13" s="14">
        <f t="shared" si="1"/>
        <v>-0.64285714285714279</v>
      </c>
      <c r="I13" s="21"/>
    </row>
    <row r="14" spans="1:11" ht="12" customHeight="1" x14ac:dyDescent="0.2">
      <c r="A14" s="1" t="s">
        <v>13</v>
      </c>
      <c r="B14" s="10">
        <v>2804</v>
      </c>
      <c r="C14" s="10">
        <v>2976</v>
      </c>
      <c r="D14" s="10"/>
      <c r="E14" s="12">
        <f t="shared" si="0"/>
        <v>172</v>
      </c>
      <c r="F14" s="14">
        <f t="shared" si="1"/>
        <v>6.1340941512125529</v>
      </c>
      <c r="I14" s="21"/>
    </row>
    <row r="15" spans="1:11" ht="12" customHeight="1" x14ac:dyDescent="0.2">
      <c r="A15" s="1" t="s">
        <v>14</v>
      </c>
      <c r="B15" s="10">
        <v>94</v>
      </c>
      <c r="C15" s="10">
        <v>98</v>
      </c>
      <c r="D15" s="10"/>
      <c r="E15" s="12">
        <f>IF(C15-B15=0,"-",C15-B15)</f>
        <v>4</v>
      </c>
      <c r="F15" s="13">
        <f>IF(E15="-","-",E15/B15*100)</f>
        <v>4.2553191489361701</v>
      </c>
      <c r="H15" s="10"/>
      <c r="I15" s="21"/>
      <c r="J15" s="10"/>
    </row>
    <row r="16" spans="1:11" ht="12" customHeight="1" x14ac:dyDescent="0.2">
      <c r="A16" s="1" t="s">
        <v>15</v>
      </c>
      <c r="B16" s="10">
        <v>1636</v>
      </c>
      <c r="C16" s="10">
        <v>1702</v>
      </c>
      <c r="D16" s="10"/>
      <c r="E16" s="12">
        <f t="shared" si="0"/>
        <v>66</v>
      </c>
      <c r="F16" s="14">
        <f t="shared" si="1"/>
        <v>4.0342298288508553</v>
      </c>
      <c r="H16" s="10"/>
      <c r="I16" s="23"/>
      <c r="J16" s="10"/>
    </row>
    <row r="17" spans="1:15" ht="12" customHeight="1" x14ac:dyDescent="0.2">
      <c r="A17" s="1" t="s">
        <v>16</v>
      </c>
      <c r="B17" s="10">
        <v>781</v>
      </c>
      <c r="C17" s="10">
        <v>800</v>
      </c>
      <c r="D17" s="10"/>
      <c r="E17" s="12">
        <f t="shared" si="0"/>
        <v>19</v>
      </c>
      <c r="F17" s="14">
        <f t="shared" si="1"/>
        <v>2.4327784891165174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182</v>
      </c>
      <c r="C18" s="10">
        <v>182</v>
      </c>
      <c r="D18" s="10"/>
      <c r="E18" s="12" t="str">
        <f t="shared" si="0"/>
        <v>-</v>
      </c>
      <c r="F18" s="13" t="str">
        <f>IF(E18="-","-",E18/B18*100)</f>
        <v>-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26463</v>
      </c>
      <c r="C20" s="10">
        <v>26551</v>
      </c>
      <c r="D20" s="10"/>
      <c r="E20" s="10">
        <f t="shared" ref="E20:E22" si="2">C20-B20</f>
        <v>88</v>
      </c>
      <c r="F20" s="14">
        <f t="shared" si="1"/>
        <v>0.33253977251256467</v>
      </c>
      <c r="K20" s="10"/>
    </row>
    <row r="21" spans="1:15" ht="12" customHeight="1" x14ac:dyDescent="0.2">
      <c r="A21" s="1" t="s">
        <v>13</v>
      </c>
      <c r="B21" s="10">
        <v>1485</v>
      </c>
      <c r="C21" s="10">
        <v>1611</v>
      </c>
      <c r="D21" s="10"/>
      <c r="E21" s="10">
        <f t="shared" si="2"/>
        <v>126</v>
      </c>
      <c r="F21" s="14">
        <f t="shared" si="1"/>
        <v>8.4848484848484862</v>
      </c>
    </row>
    <row r="22" spans="1:15" ht="12" customHeight="1" thickBot="1" x14ac:dyDescent="0.25">
      <c r="A22" s="16" t="s">
        <v>17</v>
      </c>
      <c r="B22" s="17">
        <v>1936</v>
      </c>
      <c r="C22" s="17">
        <v>1967</v>
      </c>
      <c r="D22" s="17"/>
      <c r="E22" s="17">
        <f t="shared" si="2"/>
        <v>31</v>
      </c>
      <c r="F22" s="18">
        <f t="shared" si="1"/>
        <v>1.6012396694214874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47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ignoredErrors>
    <ignoredError sqref="E15:F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21F2-7B00-4817-BBE0-B513E43B83D8}">
  <dimension ref="A1:O49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43</v>
      </c>
    </row>
    <row r="4" spans="1:11" ht="12" customHeight="1" x14ac:dyDescent="0.2">
      <c r="A4" s="3"/>
      <c r="B4" s="4">
        <v>2018</v>
      </c>
      <c r="C4" s="4">
        <v>2019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29789</v>
      </c>
      <c r="C6" s="8">
        <f>SUM(C8:C10)</f>
        <v>29884</v>
      </c>
      <c r="D6" s="8"/>
      <c r="E6" s="8">
        <f>SUM(E8:E10)</f>
        <v>95</v>
      </c>
      <c r="F6" s="9">
        <f>E6/B6*100</f>
        <v>0.31890966464131054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25847</v>
      </c>
      <c r="C8" s="10">
        <v>25860</v>
      </c>
      <c r="D8" s="10"/>
      <c r="E8" s="12">
        <f>IF(C8-B8=0,"-",C8-B8)</f>
        <v>13</v>
      </c>
      <c r="F8" s="13">
        <f>IF(E8="-","-",E8/B8*100)</f>
        <v>5.0295972453282781E-2</v>
      </c>
    </row>
    <row r="9" spans="1:11" ht="12" customHeight="1" x14ac:dyDescent="0.2">
      <c r="A9" s="11" t="s">
        <v>8</v>
      </c>
      <c r="B9" s="10">
        <v>1405</v>
      </c>
      <c r="C9" s="10">
        <v>1403</v>
      </c>
      <c r="D9" s="10"/>
      <c r="E9" s="12">
        <f>IF(C9-B9=0,"-",C9-B9)</f>
        <v>-2</v>
      </c>
      <c r="F9" s="13">
        <f>IF(E9="-","-",E9/B9*100)</f>
        <v>-0.14234875444839859</v>
      </c>
      <c r="J9" s="10"/>
    </row>
    <row r="10" spans="1:11" ht="12" customHeight="1" x14ac:dyDescent="0.2">
      <c r="A10" s="1" t="s">
        <v>9</v>
      </c>
      <c r="B10" s="10">
        <v>2537</v>
      </c>
      <c r="C10" s="10">
        <v>2621</v>
      </c>
      <c r="D10" s="10"/>
      <c r="E10" s="12">
        <f>IF(C10-B10=0,"-",C10-B10)</f>
        <v>84</v>
      </c>
      <c r="F10" s="13">
        <f>IF(E10="-","-",E10/B10*100)</f>
        <v>3.3109972408356327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18793</v>
      </c>
      <c r="C12" s="10">
        <v>18787</v>
      </c>
      <c r="D12" s="10"/>
      <c r="E12" s="10">
        <f t="shared" ref="E12:E22" si="0">C12-B12</f>
        <v>-6</v>
      </c>
      <c r="F12" s="14">
        <f t="shared" ref="F12:F22" si="1">E12/B12*100</f>
        <v>-3.1926781248337144E-2</v>
      </c>
      <c r="H12" s="10"/>
      <c r="I12" s="25"/>
      <c r="K12" s="10"/>
    </row>
    <row r="13" spans="1:11" ht="12" customHeight="1" x14ac:dyDescent="0.2">
      <c r="A13" s="1" t="s">
        <v>12</v>
      </c>
      <c r="B13" s="10">
        <v>5620</v>
      </c>
      <c r="C13" s="10">
        <v>5600</v>
      </c>
      <c r="D13" s="10"/>
      <c r="E13" s="10">
        <f t="shared" si="0"/>
        <v>-20</v>
      </c>
      <c r="F13" s="14">
        <f t="shared" si="1"/>
        <v>-0.35587188612099641</v>
      </c>
      <c r="I13" s="21"/>
    </row>
    <row r="14" spans="1:11" ht="12" customHeight="1" x14ac:dyDescent="0.2">
      <c r="A14" s="1" t="s">
        <v>13</v>
      </c>
      <c r="B14" s="10">
        <v>2744</v>
      </c>
      <c r="C14" s="10">
        <v>2804</v>
      </c>
      <c r="D14" s="10"/>
      <c r="E14" s="10">
        <f t="shared" si="0"/>
        <v>60</v>
      </c>
      <c r="F14" s="14">
        <f t="shared" si="1"/>
        <v>2.1865889212827989</v>
      </c>
      <c r="I14" s="21"/>
    </row>
    <row r="15" spans="1:11" ht="12" customHeight="1" x14ac:dyDescent="0.2">
      <c r="A15" s="1" t="s">
        <v>14</v>
      </c>
      <c r="B15" s="10">
        <v>94</v>
      </c>
      <c r="C15" s="10">
        <v>94</v>
      </c>
      <c r="D15" s="10"/>
      <c r="E15" s="12" t="str">
        <f>IF(C15-B15=0,"-",C15-B15)</f>
        <v>-</v>
      </c>
      <c r="F15" s="13" t="str">
        <f>IF(E15="-","-",E15/B15*100)</f>
        <v>-</v>
      </c>
      <c r="H15" s="10"/>
      <c r="I15" s="21"/>
      <c r="J15" s="10"/>
    </row>
    <row r="16" spans="1:11" ht="12" customHeight="1" x14ac:dyDescent="0.2">
      <c r="A16" s="1" t="s">
        <v>15</v>
      </c>
      <c r="B16" s="10">
        <v>1608</v>
      </c>
      <c r="C16" s="10">
        <v>1636</v>
      </c>
      <c r="D16" s="10"/>
      <c r="E16" s="10">
        <f t="shared" si="0"/>
        <v>28</v>
      </c>
      <c r="F16" s="14">
        <f t="shared" si="1"/>
        <v>1.7412935323383085</v>
      </c>
      <c r="H16" s="10"/>
      <c r="I16" s="23"/>
      <c r="J16" s="10"/>
    </row>
    <row r="17" spans="1:15" ht="12" customHeight="1" x14ac:dyDescent="0.2">
      <c r="A17" s="1" t="s">
        <v>16</v>
      </c>
      <c r="B17" s="10">
        <v>762</v>
      </c>
      <c r="C17" s="10">
        <v>781</v>
      </c>
      <c r="D17" s="10"/>
      <c r="E17" s="10">
        <f t="shared" si="0"/>
        <v>19</v>
      </c>
      <c r="F17" s="14">
        <f t="shared" si="1"/>
        <v>2.4934383202099739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168</v>
      </c>
      <c r="C18" s="10">
        <v>182</v>
      </c>
      <c r="D18" s="10"/>
      <c r="E18" s="10">
        <f t="shared" si="0"/>
        <v>14</v>
      </c>
      <c r="F18" s="13">
        <f>IF(E18="-","-",E18/B18*100)</f>
        <v>8.3333333333333321</v>
      </c>
      <c r="H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26393</v>
      </c>
      <c r="C20" s="10">
        <v>26463</v>
      </c>
      <c r="D20" s="10"/>
      <c r="E20" s="10">
        <f t="shared" si="0"/>
        <v>70</v>
      </c>
      <c r="F20" s="14">
        <f t="shared" si="1"/>
        <v>0.26522183912401015</v>
      </c>
      <c r="K20" s="10"/>
    </row>
    <row r="21" spans="1:15" ht="12" customHeight="1" x14ac:dyDescent="0.2">
      <c r="A21" s="1" t="s">
        <v>13</v>
      </c>
      <c r="B21" s="10">
        <v>1479</v>
      </c>
      <c r="C21" s="10">
        <v>1485</v>
      </c>
      <c r="D21" s="10"/>
      <c r="E21" s="10">
        <f t="shared" si="0"/>
        <v>6</v>
      </c>
      <c r="F21" s="14">
        <f t="shared" si="1"/>
        <v>0.40567951318458417</v>
      </c>
    </row>
    <row r="22" spans="1:15" ht="12" customHeight="1" thickBot="1" x14ac:dyDescent="0.25">
      <c r="A22" s="16" t="s">
        <v>17</v>
      </c>
      <c r="B22" s="17">
        <v>1917</v>
      </c>
      <c r="C22" s="17">
        <v>1936</v>
      </c>
      <c r="D22" s="17"/>
      <c r="E22" s="17">
        <f t="shared" si="0"/>
        <v>19</v>
      </c>
      <c r="F22" s="18">
        <f t="shared" si="1"/>
        <v>0.99113197704747003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44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/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ignoredErrors>
    <ignoredError sqref="E15:F1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8C39-935B-4145-9F9E-833685DEC2DC}">
  <dimension ref="A1:O48"/>
  <sheetViews>
    <sheetView showGridLines="0" workbookViewId="0">
      <selection sqref="A1:XFD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41</v>
      </c>
    </row>
    <row r="4" spans="1:11" ht="12" customHeight="1" x14ac:dyDescent="0.2">
      <c r="A4" s="3"/>
      <c r="B4" s="4">
        <v>2017</v>
      </c>
      <c r="C4" s="4">
        <v>2018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29489</v>
      </c>
      <c r="C6" s="8">
        <f>SUM(C8:C10)</f>
        <v>29789</v>
      </c>
      <c r="D6" s="8"/>
      <c r="E6" s="8">
        <f>SUM(E8:E10)</f>
        <v>300</v>
      </c>
      <c r="F6" s="9">
        <f>E6/B6*100</f>
        <v>1.0173284953711554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25706</v>
      </c>
      <c r="C8" s="10">
        <v>25847</v>
      </c>
      <c r="D8" s="10"/>
      <c r="E8" s="12">
        <f>IF(C8-B8=0,"-",C8-B8)</f>
        <v>141</v>
      </c>
      <c r="F8" s="13">
        <f>IF(E8="-","-",E8/B8*100)</f>
        <v>0.54851007546876218</v>
      </c>
    </row>
    <row r="9" spans="1:11" ht="12" customHeight="1" x14ac:dyDescent="0.2">
      <c r="A9" s="11" t="s">
        <v>8</v>
      </c>
      <c r="B9" s="10">
        <v>1397</v>
      </c>
      <c r="C9" s="10">
        <v>1405</v>
      </c>
      <c r="D9" s="10"/>
      <c r="E9" s="12">
        <f>IF(C9-B9=0,"-",C9-B9)</f>
        <v>8</v>
      </c>
      <c r="F9" s="13">
        <f>IF(E9="-","-",E9/B9*100)</f>
        <v>0.57265569076592693</v>
      </c>
      <c r="J9" s="10"/>
    </row>
    <row r="10" spans="1:11" ht="12" customHeight="1" x14ac:dyDescent="0.2">
      <c r="A10" s="1" t="s">
        <v>9</v>
      </c>
      <c r="B10" s="10">
        <v>2386</v>
      </c>
      <c r="C10" s="10">
        <v>2537</v>
      </c>
      <c r="D10" s="10"/>
      <c r="E10" s="12">
        <f>IF(C10-B10=0,"-",C10-B10)</f>
        <v>151</v>
      </c>
      <c r="F10" s="13">
        <f>IF(E10="-","-",E10/B10*100)</f>
        <v>6.3285834031852479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18802</v>
      </c>
      <c r="C12" s="10">
        <v>18793</v>
      </c>
      <c r="D12" s="10"/>
      <c r="E12" s="10">
        <f t="shared" ref="E12:E22" si="0">C12-B12</f>
        <v>-9</v>
      </c>
      <c r="F12" s="14">
        <f t="shared" ref="F12:F22" si="1">E12/B12*100</f>
        <v>-4.7867248165088819E-2</v>
      </c>
      <c r="H12" s="10"/>
      <c r="I12" s="25"/>
      <c r="K12" s="10"/>
    </row>
    <row r="13" spans="1:11" ht="12" customHeight="1" x14ac:dyDescent="0.2">
      <c r="A13" s="1" t="s">
        <v>12</v>
      </c>
      <c r="B13" s="10">
        <v>5606</v>
      </c>
      <c r="C13" s="10">
        <v>5620</v>
      </c>
      <c r="D13" s="10"/>
      <c r="E13" s="10">
        <f t="shared" si="0"/>
        <v>14</v>
      </c>
      <c r="F13" s="14">
        <f t="shared" si="1"/>
        <v>0.24973242953977881</v>
      </c>
      <c r="I13" s="21"/>
    </row>
    <row r="14" spans="1:11" ht="12" customHeight="1" x14ac:dyDescent="0.2">
      <c r="A14" s="1" t="s">
        <v>13</v>
      </c>
      <c r="B14" s="10">
        <v>2586</v>
      </c>
      <c r="C14" s="10">
        <v>2744</v>
      </c>
      <c r="D14" s="10"/>
      <c r="E14" s="10">
        <f t="shared" si="0"/>
        <v>158</v>
      </c>
      <c r="F14" s="14">
        <f t="shared" si="1"/>
        <v>6.1098221191028621</v>
      </c>
      <c r="I14" s="21"/>
    </row>
    <row r="15" spans="1:11" ht="12" customHeight="1" x14ac:dyDescent="0.2">
      <c r="A15" s="1" t="s">
        <v>14</v>
      </c>
      <c r="B15" s="10">
        <v>93</v>
      </c>
      <c r="C15" s="10">
        <v>94</v>
      </c>
      <c r="D15" s="10"/>
      <c r="E15" s="10">
        <f t="shared" si="0"/>
        <v>1</v>
      </c>
      <c r="F15" s="14">
        <f t="shared" si="1"/>
        <v>1.0752688172043012</v>
      </c>
      <c r="H15" s="10"/>
      <c r="I15" s="21"/>
      <c r="J15" s="10"/>
    </row>
    <row r="16" spans="1:11" ht="12" customHeight="1" x14ac:dyDescent="0.2">
      <c r="A16" s="1" t="s">
        <v>15</v>
      </c>
      <c r="B16" s="10">
        <v>1542</v>
      </c>
      <c r="C16" s="10">
        <v>1608</v>
      </c>
      <c r="D16" s="10"/>
      <c r="E16" s="10">
        <f t="shared" si="0"/>
        <v>66</v>
      </c>
      <c r="F16" s="14">
        <f t="shared" si="1"/>
        <v>4.2801556420233462</v>
      </c>
      <c r="H16" s="10"/>
      <c r="I16" s="23"/>
      <c r="J16" s="10"/>
    </row>
    <row r="17" spans="1:15" ht="12" customHeight="1" x14ac:dyDescent="0.2">
      <c r="A17" s="1" t="s">
        <v>16</v>
      </c>
      <c r="B17" s="10">
        <v>703</v>
      </c>
      <c r="C17" s="10">
        <v>762</v>
      </c>
      <c r="D17" s="10"/>
      <c r="E17" s="10">
        <f t="shared" si="0"/>
        <v>59</v>
      </c>
      <c r="F17" s="14">
        <f t="shared" si="1"/>
        <v>8.3926031294452343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157</v>
      </c>
      <c r="C18" s="10">
        <v>168</v>
      </c>
      <c r="D18" s="10"/>
      <c r="E18" s="10">
        <f t="shared" si="0"/>
        <v>11</v>
      </c>
      <c r="F18" s="13">
        <f>IF(E18="-","-",E18/B18*100)</f>
        <v>7.0063694267515926</v>
      </c>
      <c r="H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26307</v>
      </c>
      <c r="C20" s="10">
        <v>26393</v>
      </c>
      <c r="D20" s="10"/>
      <c r="E20" s="10">
        <f t="shared" si="0"/>
        <v>86</v>
      </c>
      <c r="F20" s="14">
        <f t="shared" si="1"/>
        <v>0.32690918766868132</v>
      </c>
      <c r="K20" s="10"/>
    </row>
    <row r="21" spans="1:15" ht="12" customHeight="1" x14ac:dyDescent="0.2">
      <c r="A21" s="1" t="s">
        <v>13</v>
      </c>
      <c r="B21" s="10">
        <v>1359</v>
      </c>
      <c r="C21" s="10">
        <v>1479</v>
      </c>
      <c r="D21" s="10"/>
      <c r="E21" s="10">
        <f t="shared" si="0"/>
        <v>120</v>
      </c>
      <c r="F21" s="14">
        <f t="shared" si="1"/>
        <v>8.8300220750551883</v>
      </c>
    </row>
    <row r="22" spans="1:15" ht="12" customHeight="1" thickBot="1" x14ac:dyDescent="0.25">
      <c r="A22" s="16" t="s">
        <v>17</v>
      </c>
      <c r="B22" s="17">
        <v>1823</v>
      </c>
      <c r="C22" s="17">
        <v>1917</v>
      </c>
      <c r="D22" s="17"/>
      <c r="E22" s="17">
        <f t="shared" si="0"/>
        <v>94</v>
      </c>
      <c r="F22" s="18">
        <f t="shared" si="1"/>
        <v>5.156335710367526</v>
      </c>
      <c r="I22" s="10"/>
    </row>
    <row r="23" spans="1:15" ht="12" customHeight="1" x14ac:dyDescent="0.2">
      <c r="A23" s="19" t="s">
        <v>20</v>
      </c>
      <c r="F23" s="10"/>
    </row>
    <row r="24" spans="1:15" ht="12" customHeight="1" x14ac:dyDescent="0.2">
      <c r="A24" s="19" t="s">
        <v>42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/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8EC0-4A79-4F59-BAD7-81668CF4034F}">
  <dimension ref="A1:O48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40</v>
      </c>
    </row>
    <row r="4" spans="1:11" ht="12" customHeight="1" x14ac:dyDescent="0.2">
      <c r="A4" s="3"/>
      <c r="B4" s="4">
        <v>2016</v>
      </c>
      <c r="C4" s="4">
        <v>2017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29214</v>
      </c>
      <c r="C6" s="8">
        <f>SUM(C8:C10)</f>
        <v>29489</v>
      </c>
      <c r="D6" s="8"/>
      <c r="E6" s="8">
        <f>SUM(E8:E10)</f>
        <v>275</v>
      </c>
      <c r="F6" s="9">
        <f>E6/B6*100</f>
        <v>0.94132949955500789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25597</v>
      </c>
      <c r="C8" s="10">
        <v>25706</v>
      </c>
      <c r="D8" s="10"/>
      <c r="E8" s="12">
        <f>IF(C8-B8=0,"-",C8-B8)</f>
        <v>109</v>
      </c>
      <c r="F8" s="13">
        <f>IF(E8="-","-",E8/B8*100)</f>
        <v>0.42583115208813538</v>
      </c>
    </row>
    <row r="9" spans="1:11" ht="12" customHeight="1" x14ac:dyDescent="0.2">
      <c r="A9" s="11" t="s">
        <v>8</v>
      </c>
      <c r="B9" s="10">
        <v>1365</v>
      </c>
      <c r="C9" s="10">
        <v>1397</v>
      </c>
      <c r="D9" s="10"/>
      <c r="E9" s="12">
        <f>IF(C9-B9=0,"-",C9-B9)</f>
        <v>32</v>
      </c>
      <c r="F9" s="13">
        <f>IF(E9="-","-",E9/B9*100)</f>
        <v>2.3443223443223444</v>
      </c>
      <c r="J9" s="10"/>
    </row>
    <row r="10" spans="1:11" ht="12" customHeight="1" x14ac:dyDescent="0.2">
      <c r="A10" s="1" t="s">
        <v>9</v>
      </c>
      <c r="B10" s="10">
        <v>2252</v>
      </c>
      <c r="C10" s="10">
        <v>2386</v>
      </c>
      <c r="D10" s="10"/>
      <c r="E10" s="12">
        <f>IF(C10-B10=0,"-",C10-B10)</f>
        <v>134</v>
      </c>
      <c r="F10" s="13">
        <f>IF(E10="-","-",E10/B10*100)</f>
        <v>5.9502664298401422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18747</v>
      </c>
      <c r="C12" s="10">
        <v>18802</v>
      </c>
      <c r="D12" s="10"/>
      <c r="E12" s="10">
        <f t="shared" ref="E12:E22" si="0">C12-B12</f>
        <v>55</v>
      </c>
      <c r="F12" s="14">
        <f t="shared" ref="F12:F22" si="1">E12/B12*100</f>
        <v>0.29338027417720169</v>
      </c>
      <c r="H12" s="10"/>
      <c r="I12" s="25"/>
      <c r="K12" s="10"/>
    </row>
    <row r="13" spans="1:11" ht="12" customHeight="1" x14ac:dyDescent="0.2">
      <c r="A13" s="1" t="s">
        <v>12</v>
      </c>
      <c r="B13" s="10">
        <v>5562</v>
      </c>
      <c r="C13" s="10">
        <v>5606</v>
      </c>
      <c r="D13" s="10"/>
      <c r="E13" s="10">
        <f t="shared" si="0"/>
        <v>44</v>
      </c>
      <c r="F13" s="14">
        <f t="shared" si="1"/>
        <v>0.79108234448040282</v>
      </c>
      <c r="I13" s="21"/>
    </row>
    <row r="14" spans="1:11" ht="12" customHeight="1" x14ac:dyDescent="0.2">
      <c r="A14" s="1" t="s">
        <v>13</v>
      </c>
      <c r="B14" s="10">
        <v>2525</v>
      </c>
      <c r="C14" s="10">
        <v>2586</v>
      </c>
      <c r="D14" s="10"/>
      <c r="E14" s="10">
        <f t="shared" si="0"/>
        <v>61</v>
      </c>
      <c r="F14" s="14">
        <f t="shared" si="1"/>
        <v>2.4158415841584158</v>
      </c>
      <c r="I14" s="21"/>
    </row>
    <row r="15" spans="1:11" ht="12" customHeight="1" x14ac:dyDescent="0.2">
      <c r="A15" s="1" t="s">
        <v>14</v>
      </c>
      <c r="B15" s="10">
        <v>90</v>
      </c>
      <c r="C15" s="10">
        <v>93</v>
      </c>
      <c r="D15" s="10"/>
      <c r="E15" s="10">
        <f t="shared" si="0"/>
        <v>3</v>
      </c>
      <c r="F15" s="14">
        <f t="shared" si="1"/>
        <v>3.3333333333333335</v>
      </c>
      <c r="H15" s="10"/>
      <c r="I15" s="21"/>
      <c r="J15" s="10"/>
    </row>
    <row r="16" spans="1:11" ht="12" customHeight="1" x14ac:dyDescent="0.2">
      <c r="A16" s="1" t="s">
        <v>15</v>
      </c>
      <c r="B16" s="10">
        <v>1474</v>
      </c>
      <c r="C16" s="10">
        <v>1542</v>
      </c>
      <c r="D16" s="10"/>
      <c r="E16" s="10">
        <f t="shared" si="0"/>
        <v>68</v>
      </c>
      <c r="F16" s="14">
        <f t="shared" si="1"/>
        <v>4.6132971506105829</v>
      </c>
      <c r="H16" s="10"/>
      <c r="I16" s="23"/>
      <c r="J16" s="10"/>
    </row>
    <row r="17" spans="1:15" ht="12" customHeight="1" x14ac:dyDescent="0.2">
      <c r="A17" s="1" t="s">
        <v>16</v>
      </c>
      <c r="B17" s="10">
        <v>665</v>
      </c>
      <c r="C17" s="10">
        <v>703</v>
      </c>
      <c r="D17" s="10"/>
      <c r="E17" s="10">
        <f t="shared" si="0"/>
        <v>38</v>
      </c>
      <c r="F17" s="14">
        <f t="shared" si="1"/>
        <v>5.7142857142857144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151</v>
      </c>
      <c r="C18" s="10">
        <v>157</v>
      </c>
      <c r="D18" s="10"/>
      <c r="E18" s="10">
        <f t="shared" si="0"/>
        <v>6</v>
      </c>
      <c r="F18" s="13">
        <f>IF(E18="-","-",E18/B18*100)</f>
        <v>3.9735099337748347</v>
      </c>
      <c r="H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26122</v>
      </c>
      <c r="C20" s="10">
        <v>26307</v>
      </c>
      <c r="D20" s="10"/>
      <c r="E20" s="10">
        <f t="shared" si="0"/>
        <v>185</v>
      </c>
      <c r="F20" s="14">
        <f t="shared" si="1"/>
        <v>0.708215297450425</v>
      </c>
      <c r="K20" s="10"/>
    </row>
    <row r="21" spans="1:15" ht="12" customHeight="1" x14ac:dyDescent="0.2">
      <c r="A21" s="1" t="s">
        <v>13</v>
      </c>
      <c r="B21" s="10">
        <v>1334</v>
      </c>
      <c r="C21" s="10">
        <v>1359</v>
      </c>
      <c r="D21" s="10"/>
      <c r="E21" s="10">
        <f t="shared" si="0"/>
        <v>25</v>
      </c>
      <c r="F21" s="14">
        <f t="shared" si="1"/>
        <v>1.8740629685157422</v>
      </c>
    </row>
    <row r="22" spans="1:15" ht="12" customHeight="1" thickBot="1" x14ac:dyDescent="0.25">
      <c r="A22" s="16" t="s">
        <v>17</v>
      </c>
      <c r="B22" s="17">
        <v>1758</v>
      </c>
      <c r="C22" s="17">
        <v>1823</v>
      </c>
      <c r="D22" s="17"/>
      <c r="E22" s="17">
        <f t="shared" si="0"/>
        <v>65</v>
      </c>
      <c r="F22" s="18">
        <f t="shared" si="1"/>
        <v>3.6973833902161544</v>
      </c>
      <c r="I22" s="10"/>
    </row>
    <row r="23" spans="1:15" ht="12" customHeight="1" x14ac:dyDescent="0.2">
      <c r="A23" s="19" t="s">
        <v>20</v>
      </c>
      <c r="F23" s="10"/>
    </row>
    <row r="24" spans="1:15" ht="12" customHeight="1" x14ac:dyDescent="0.2">
      <c r="A24" s="19" t="s">
        <v>39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/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9" width="9.140625" style="1"/>
    <col min="10" max="11" width="9.140625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37</v>
      </c>
    </row>
    <row r="4" spans="1:11" ht="12" customHeight="1" x14ac:dyDescent="0.2">
      <c r="A4" s="3"/>
      <c r="B4" s="4">
        <v>2015</v>
      </c>
      <c r="C4" s="4">
        <v>2016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28983</v>
      </c>
      <c r="C6" s="8">
        <f>SUM(C8:C10)</f>
        <v>29214</v>
      </c>
      <c r="D6" s="8"/>
      <c r="E6" s="8">
        <f>SUM(E8:E10)</f>
        <v>231</v>
      </c>
      <c r="F6" s="9">
        <f>E6/B6*100</f>
        <v>0.797018942138495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25527</v>
      </c>
      <c r="C8" s="10">
        <v>25597</v>
      </c>
      <c r="D8" s="10"/>
      <c r="E8" s="12">
        <f>IF(C8-B8=0,"-",C8-B8)</f>
        <v>70</v>
      </c>
      <c r="F8" s="13">
        <f>IF(E8="-","-",E8/B8*100)</f>
        <v>0.27421945391154462</v>
      </c>
    </row>
    <row r="9" spans="1:11" ht="12" customHeight="1" x14ac:dyDescent="0.2">
      <c r="A9" s="11" t="s">
        <v>8</v>
      </c>
      <c r="B9" s="10">
        <v>1363</v>
      </c>
      <c r="C9" s="10">
        <v>1365</v>
      </c>
      <c r="D9" s="10"/>
      <c r="E9" s="12">
        <f>IF(C9-B9=0,"-",C9-B9)</f>
        <v>2</v>
      </c>
      <c r="F9" s="13">
        <f>IF(E9="-","-",E9/B9*100)</f>
        <v>0.1467351430667645</v>
      </c>
      <c r="J9" s="10"/>
    </row>
    <row r="10" spans="1:11" ht="12" customHeight="1" x14ac:dyDescent="0.2">
      <c r="A10" s="1" t="s">
        <v>9</v>
      </c>
      <c r="B10" s="10">
        <v>2093</v>
      </c>
      <c r="C10" s="10">
        <v>2252</v>
      </c>
      <c r="D10" s="10"/>
      <c r="E10" s="12">
        <f>IF(C10-B10=0,"-",C10-B10)</f>
        <v>159</v>
      </c>
      <c r="F10" s="13">
        <f>IF(E10="-","-",E10/B10*100)</f>
        <v>7.5967510750119445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18773</v>
      </c>
      <c r="C12" s="10">
        <v>18747</v>
      </c>
      <c r="D12" s="10"/>
      <c r="E12" s="10">
        <f t="shared" ref="E12:E22" si="0">C12-B12</f>
        <v>-26</v>
      </c>
      <c r="F12" s="14">
        <f t="shared" ref="F12:F22" si="1">E12/B12*100</f>
        <v>-0.13849677728652851</v>
      </c>
      <c r="H12" s="10"/>
      <c r="I12" s="21"/>
      <c r="K12" s="10"/>
    </row>
    <row r="13" spans="1:11" ht="12" customHeight="1" x14ac:dyDescent="0.2">
      <c r="A13" s="1" t="s">
        <v>12</v>
      </c>
      <c r="B13" s="10">
        <v>5568</v>
      </c>
      <c r="C13" s="10">
        <v>5562</v>
      </c>
      <c r="D13" s="10"/>
      <c r="E13" s="10">
        <f t="shared" si="0"/>
        <v>-6</v>
      </c>
      <c r="F13" s="14">
        <f t="shared" si="1"/>
        <v>-0.10775862068965517</v>
      </c>
      <c r="H13" s="10"/>
      <c r="I13" s="21"/>
    </row>
    <row r="14" spans="1:11" ht="12" customHeight="1" x14ac:dyDescent="0.2">
      <c r="A14" s="1" t="s">
        <v>13</v>
      </c>
      <c r="B14" s="10">
        <v>2398</v>
      </c>
      <c r="C14" s="10">
        <v>2525</v>
      </c>
      <c r="D14" s="10"/>
      <c r="E14" s="10">
        <f t="shared" si="0"/>
        <v>127</v>
      </c>
      <c r="F14" s="14">
        <f t="shared" si="1"/>
        <v>5.2960800667222685</v>
      </c>
      <c r="H14" s="10"/>
      <c r="I14" s="21"/>
    </row>
    <row r="15" spans="1:11" ht="12" customHeight="1" x14ac:dyDescent="0.2">
      <c r="A15" s="1" t="s">
        <v>14</v>
      </c>
      <c r="B15" s="10">
        <v>92</v>
      </c>
      <c r="C15" s="10">
        <v>90</v>
      </c>
      <c r="D15" s="10"/>
      <c r="E15" s="10">
        <f t="shared" si="0"/>
        <v>-2</v>
      </c>
      <c r="F15" s="14">
        <f t="shared" si="1"/>
        <v>-2.1739130434782608</v>
      </c>
      <c r="H15" s="10"/>
      <c r="I15" s="21"/>
    </row>
    <row r="16" spans="1:11" ht="12" customHeight="1" x14ac:dyDescent="0.2">
      <c r="A16" s="1" t="s">
        <v>15</v>
      </c>
      <c r="B16" s="10">
        <v>1368</v>
      </c>
      <c r="C16" s="10">
        <v>1474</v>
      </c>
      <c r="D16" s="10"/>
      <c r="E16" s="10">
        <f t="shared" si="0"/>
        <v>106</v>
      </c>
      <c r="F16" s="14">
        <f t="shared" si="1"/>
        <v>7.7485380116959064</v>
      </c>
      <c r="H16" s="10"/>
      <c r="I16" s="21"/>
    </row>
    <row r="17" spans="1:11" ht="12" customHeight="1" x14ac:dyDescent="0.2">
      <c r="A17" s="1" t="s">
        <v>16</v>
      </c>
      <c r="B17" s="10">
        <v>636</v>
      </c>
      <c r="C17" s="10">
        <v>665</v>
      </c>
      <c r="D17" s="10"/>
      <c r="E17" s="10">
        <f t="shared" si="0"/>
        <v>29</v>
      </c>
      <c r="F17" s="14">
        <f t="shared" si="1"/>
        <v>4.5597484276729556</v>
      </c>
      <c r="I17" s="21"/>
    </row>
    <row r="18" spans="1:11" ht="12" customHeight="1" x14ac:dyDescent="0.2">
      <c r="A18" s="1" t="s">
        <v>18</v>
      </c>
      <c r="B18" s="10">
        <v>148</v>
      </c>
      <c r="C18" s="10">
        <v>151</v>
      </c>
      <c r="D18" s="10"/>
      <c r="E18" s="10">
        <f t="shared" si="0"/>
        <v>3</v>
      </c>
      <c r="F18" s="13">
        <f>IF(E18="-","-",E18/B18*100)</f>
        <v>2.0270270270270272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1" ht="12" customHeight="1" x14ac:dyDescent="0.2">
      <c r="A20" s="1" t="s">
        <v>12</v>
      </c>
      <c r="B20" s="10">
        <v>26056</v>
      </c>
      <c r="C20" s="10">
        <v>26122</v>
      </c>
      <c r="D20" s="10"/>
      <c r="E20" s="10">
        <f t="shared" si="0"/>
        <v>66</v>
      </c>
      <c r="F20" s="14">
        <f t="shared" si="1"/>
        <v>0.25330058335891925</v>
      </c>
      <c r="K20" s="10"/>
    </row>
    <row r="21" spans="1:11" ht="12" customHeight="1" x14ac:dyDescent="0.2">
      <c r="A21" s="1" t="s">
        <v>13</v>
      </c>
      <c r="B21" s="10">
        <v>1267</v>
      </c>
      <c r="C21" s="10">
        <v>1334</v>
      </c>
      <c r="D21" s="10"/>
      <c r="E21" s="10">
        <f t="shared" si="0"/>
        <v>67</v>
      </c>
      <c r="F21" s="14">
        <f t="shared" si="1"/>
        <v>5.2880820836621938</v>
      </c>
    </row>
    <row r="22" spans="1:11" ht="12" customHeight="1" thickBot="1" x14ac:dyDescent="0.25">
      <c r="A22" s="16" t="s">
        <v>17</v>
      </c>
      <c r="B22" s="17">
        <v>1660</v>
      </c>
      <c r="C22" s="17">
        <v>1758</v>
      </c>
      <c r="D22" s="17"/>
      <c r="E22" s="17">
        <f t="shared" si="0"/>
        <v>98</v>
      </c>
      <c r="F22" s="18">
        <f t="shared" si="1"/>
        <v>5.903614457831325</v>
      </c>
      <c r="I22" s="10"/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38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22</v>
      </c>
    </row>
    <row r="4" spans="1:11" ht="12" customHeight="1" x14ac:dyDescent="0.2">
      <c r="A4" s="3"/>
      <c r="B4" s="4">
        <v>2014</v>
      </c>
      <c r="C4" s="4">
        <v>2015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28916</v>
      </c>
      <c r="C6" s="8">
        <f>SUM(C8:C10)</f>
        <v>28983</v>
      </c>
      <c r="D6" s="8"/>
      <c r="E6" s="8">
        <f>SUM(E8:E10)</f>
        <v>67</v>
      </c>
      <c r="F6" s="9">
        <f>E6/B6*100</f>
        <v>0.23170563010098216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25532</v>
      </c>
      <c r="C8" s="10">
        <v>25527</v>
      </c>
      <c r="D8" s="10"/>
      <c r="E8" s="12">
        <f>IF(C8-B8=0,"-",C8-B8)</f>
        <v>-5</v>
      </c>
      <c r="F8" s="13">
        <f>IF(E8="-","-",E8/B8*100)</f>
        <v>-1.9583268055773147E-2</v>
      </c>
    </row>
    <row r="9" spans="1:11" ht="12" customHeight="1" x14ac:dyDescent="0.2">
      <c r="A9" s="11" t="s">
        <v>8</v>
      </c>
      <c r="B9" s="10">
        <v>1398</v>
      </c>
      <c r="C9" s="10">
        <v>1363</v>
      </c>
      <c r="D9" s="10"/>
      <c r="E9" s="12">
        <f>IF(C9-B9=0,"-",C9-B9)</f>
        <v>-35</v>
      </c>
      <c r="F9" s="13">
        <f>IF(E9="-","-",E9/B9*100)</f>
        <v>-2.503576537911302</v>
      </c>
      <c r="J9" s="10"/>
    </row>
    <row r="10" spans="1:11" ht="12" customHeight="1" x14ac:dyDescent="0.2">
      <c r="A10" s="1" t="s">
        <v>9</v>
      </c>
      <c r="B10" s="10">
        <v>1986</v>
      </c>
      <c r="C10" s="10">
        <v>2093</v>
      </c>
      <c r="D10" s="10"/>
      <c r="E10" s="12">
        <f>IF(C10-B10=0,"-",C10-B10)</f>
        <v>107</v>
      </c>
      <c r="F10" s="13">
        <f>IF(E10="-","-",E10/B10*100)</f>
        <v>5.3877139979859008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18814</v>
      </c>
      <c r="C12" s="10">
        <v>18773</v>
      </c>
      <c r="D12" s="10"/>
      <c r="E12" s="10">
        <f t="shared" ref="E12:E22" si="0">C12-B12</f>
        <v>-41</v>
      </c>
      <c r="F12" s="14">
        <f t="shared" ref="F12:F22" si="1">E12/B12*100</f>
        <v>-0.21792282342936112</v>
      </c>
      <c r="H12" s="10"/>
      <c r="I12" s="21"/>
      <c r="K12" s="10"/>
    </row>
    <row r="13" spans="1:11" ht="12" customHeight="1" x14ac:dyDescent="0.2">
      <c r="A13" s="1" t="s">
        <v>12</v>
      </c>
      <c r="B13" s="10">
        <v>5598</v>
      </c>
      <c r="C13" s="10">
        <v>5568</v>
      </c>
      <c r="D13" s="10"/>
      <c r="E13" s="10">
        <f t="shared" si="0"/>
        <v>-30</v>
      </c>
      <c r="F13" s="14">
        <f t="shared" si="1"/>
        <v>-0.53590568060021437</v>
      </c>
      <c r="H13" s="10"/>
      <c r="I13" s="21"/>
    </row>
    <row r="14" spans="1:11" ht="12" customHeight="1" x14ac:dyDescent="0.2">
      <c r="A14" s="1" t="s">
        <v>13</v>
      </c>
      <c r="B14" s="10">
        <v>2359</v>
      </c>
      <c r="C14" s="10">
        <v>2398</v>
      </c>
      <c r="D14" s="10"/>
      <c r="E14" s="10">
        <f t="shared" si="0"/>
        <v>39</v>
      </c>
      <c r="F14" s="14">
        <f t="shared" si="1"/>
        <v>1.6532428995337005</v>
      </c>
      <c r="H14" s="10"/>
      <c r="I14" s="21"/>
    </row>
    <row r="15" spans="1:11" ht="12" customHeight="1" x14ac:dyDescent="0.2">
      <c r="A15" s="1" t="s">
        <v>14</v>
      </c>
      <c r="B15" s="10">
        <v>97</v>
      </c>
      <c r="C15" s="10">
        <v>92</v>
      </c>
      <c r="D15" s="10"/>
      <c r="E15" s="10">
        <f t="shared" si="0"/>
        <v>-5</v>
      </c>
      <c r="F15" s="14">
        <f t="shared" si="1"/>
        <v>-5.1546391752577314</v>
      </c>
      <c r="H15" s="10"/>
      <c r="I15" s="21"/>
    </row>
    <row r="16" spans="1:11" ht="12" customHeight="1" x14ac:dyDescent="0.2">
      <c r="A16" s="1" t="s">
        <v>15</v>
      </c>
      <c r="B16" s="10">
        <v>1300</v>
      </c>
      <c r="C16" s="10">
        <v>1368</v>
      </c>
      <c r="D16" s="10"/>
      <c r="E16" s="10">
        <f t="shared" si="0"/>
        <v>68</v>
      </c>
      <c r="F16" s="14">
        <f t="shared" si="1"/>
        <v>5.2307692307692308</v>
      </c>
      <c r="H16" s="10"/>
      <c r="I16" s="21"/>
    </row>
    <row r="17" spans="1:11" ht="12" customHeight="1" x14ac:dyDescent="0.2">
      <c r="A17" s="1" t="s">
        <v>16</v>
      </c>
      <c r="B17" s="10">
        <v>602</v>
      </c>
      <c r="C17" s="10">
        <v>636</v>
      </c>
      <c r="D17" s="10"/>
      <c r="E17" s="10">
        <f t="shared" si="0"/>
        <v>34</v>
      </c>
      <c r="F17" s="14">
        <f t="shared" si="1"/>
        <v>5.6478405315614619</v>
      </c>
      <c r="I17" s="21"/>
    </row>
    <row r="18" spans="1:11" ht="12" customHeight="1" x14ac:dyDescent="0.2">
      <c r="A18" s="1" t="s">
        <v>18</v>
      </c>
      <c r="B18" s="10">
        <v>146</v>
      </c>
      <c r="C18" s="10">
        <v>148</v>
      </c>
      <c r="D18" s="10"/>
      <c r="E18" s="10">
        <f t="shared" si="0"/>
        <v>2</v>
      </c>
      <c r="F18" s="13">
        <f>IF(E18="-","-",E18/B18*100)</f>
        <v>1.3698630136986301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1" ht="12" customHeight="1" x14ac:dyDescent="0.2">
      <c r="A20" s="1" t="s">
        <v>12</v>
      </c>
      <c r="B20" s="10">
        <v>26079</v>
      </c>
      <c r="C20" s="10">
        <v>26056</v>
      </c>
      <c r="D20" s="10"/>
      <c r="E20" s="10">
        <f t="shared" si="0"/>
        <v>-23</v>
      </c>
      <c r="F20" s="14">
        <f t="shared" si="1"/>
        <v>-8.8193565704206445E-2</v>
      </c>
      <c r="K20" s="10"/>
    </row>
    <row r="21" spans="1:11" ht="12" customHeight="1" x14ac:dyDescent="0.2">
      <c r="A21" s="1" t="s">
        <v>13</v>
      </c>
      <c r="B21" s="10">
        <v>1257</v>
      </c>
      <c r="C21" s="10">
        <v>1267</v>
      </c>
      <c r="D21" s="10"/>
      <c r="E21" s="10">
        <f t="shared" si="0"/>
        <v>10</v>
      </c>
      <c r="F21" s="14">
        <f t="shared" si="1"/>
        <v>0.79554494828957845</v>
      </c>
    </row>
    <row r="22" spans="1:11" ht="12" customHeight="1" thickBot="1" x14ac:dyDescent="0.25">
      <c r="A22" s="16" t="s">
        <v>17</v>
      </c>
      <c r="B22" s="17">
        <v>1580</v>
      </c>
      <c r="C22" s="17">
        <v>1660</v>
      </c>
      <c r="D22" s="17"/>
      <c r="E22" s="17">
        <f t="shared" si="0"/>
        <v>80</v>
      </c>
      <c r="F22" s="18">
        <f t="shared" si="1"/>
        <v>5.0632911392405067</v>
      </c>
      <c r="I22" s="10"/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21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25</v>
      </c>
    </row>
    <row r="4" spans="1:11" ht="12" customHeight="1" x14ac:dyDescent="0.2">
      <c r="A4" s="3"/>
      <c r="B4" s="4">
        <v>2013</v>
      </c>
      <c r="C4" s="4">
        <v>2014</v>
      </c>
      <c r="D4" s="4"/>
      <c r="E4" s="27" t="s">
        <v>2</v>
      </c>
      <c r="F4" s="27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28666</v>
      </c>
      <c r="C6" s="8">
        <f>SUM(C8:C10)</f>
        <v>28916</v>
      </c>
      <c r="D6" s="8"/>
      <c r="E6" s="8">
        <f>SUM(E8:E10)</f>
        <v>250</v>
      </c>
      <c r="F6" s="9">
        <f>E6/B6*100</f>
        <v>0.87211330496058048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25429</v>
      </c>
      <c r="C8" s="10">
        <v>25532</v>
      </c>
      <c r="D8" s="10"/>
      <c r="E8" s="12">
        <f>IF(C8-B8=0,"-",C8-B8)</f>
        <v>103</v>
      </c>
      <c r="F8" s="13">
        <f>IF(E8="-","-",E8/B8*100)</f>
        <v>0.40504935310079038</v>
      </c>
    </row>
    <row r="9" spans="1:11" ht="12" customHeight="1" x14ac:dyDescent="0.2">
      <c r="A9" s="11" t="s">
        <v>8</v>
      </c>
      <c r="B9" s="10">
        <v>1387</v>
      </c>
      <c r="C9" s="10">
        <v>1398</v>
      </c>
      <c r="D9" s="10"/>
      <c r="E9" s="12">
        <f>IF(C9-B9=0,"-",C9-B9)</f>
        <v>11</v>
      </c>
      <c r="F9" s="13">
        <f>IF(E9="-","-",E9/B9*100)</f>
        <v>0.79307858687815425</v>
      </c>
      <c r="J9" s="10"/>
    </row>
    <row r="10" spans="1:11" ht="12" customHeight="1" x14ac:dyDescent="0.2">
      <c r="A10" s="1" t="s">
        <v>9</v>
      </c>
      <c r="B10" s="10">
        <v>1850</v>
      </c>
      <c r="C10" s="10">
        <v>1986</v>
      </c>
      <c r="D10" s="10"/>
      <c r="E10" s="12">
        <f>IF(C10-B10=0,"-",C10-B10)</f>
        <v>136</v>
      </c>
      <c r="F10" s="13">
        <f>IF(E10="-","-",E10/B10*100)</f>
        <v>7.3513513513513509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18799</v>
      </c>
      <c r="C12" s="10">
        <v>18814</v>
      </c>
      <c r="D12" s="10"/>
      <c r="E12" s="10">
        <f t="shared" ref="E12:E22" si="0">C12-B12</f>
        <v>15</v>
      </c>
      <c r="F12" s="14">
        <f t="shared" ref="F12:F22" si="1">E12/B12*100</f>
        <v>7.9791478270120744E-2</v>
      </c>
      <c r="H12" s="10"/>
      <c r="I12" s="21"/>
      <c r="K12" s="10"/>
    </row>
    <row r="13" spans="1:11" ht="12" customHeight="1" x14ac:dyDescent="0.2">
      <c r="A13" s="1" t="s">
        <v>12</v>
      </c>
      <c r="B13" s="10">
        <v>5551</v>
      </c>
      <c r="C13" s="10">
        <v>5598</v>
      </c>
      <c r="D13" s="10"/>
      <c r="E13" s="10">
        <f t="shared" si="0"/>
        <v>47</v>
      </c>
      <c r="F13" s="14">
        <f t="shared" si="1"/>
        <v>0.84669428931724022</v>
      </c>
      <c r="H13" s="10"/>
      <c r="I13" s="21"/>
    </row>
    <row r="14" spans="1:11" ht="12" customHeight="1" x14ac:dyDescent="0.2">
      <c r="A14" s="1" t="s">
        <v>13</v>
      </c>
      <c r="B14" s="10">
        <v>2293</v>
      </c>
      <c r="C14" s="10">
        <v>2359</v>
      </c>
      <c r="D14" s="10"/>
      <c r="E14" s="10">
        <f t="shared" si="0"/>
        <v>66</v>
      </c>
      <c r="F14" s="14">
        <f t="shared" si="1"/>
        <v>2.8783253379851721</v>
      </c>
      <c r="H14" s="10"/>
      <c r="I14" s="21"/>
    </row>
    <row r="15" spans="1:11" ht="12" customHeight="1" x14ac:dyDescent="0.2">
      <c r="A15" s="1" t="s">
        <v>14</v>
      </c>
      <c r="B15" s="10">
        <v>92</v>
      </c>
      <c r="C15" s="10">
        <v>97</v>
      </c>
      <c r="D15" s="10"/>
      <c r="E15" s="10">
        <f t="shared" si="0"/>
        <v>5</v>
      </c>
      <c r="F15" s="14">
        <f t="shared" si="1"/>
        <v>5.4347826086956523</v>
      </c>
      <c r="H15" s="10"/>
      <c r="I15" s="21"/>
    </row>
    <row r="16" spans="1:11" ht="12" customHeight="1" x14ac:dyDescent="0.2">
      <c r="A16" s="1" t="s">
        <v>15</v>
      </c>
      <c r="B16" s="10">
        <v>1196</v>
      </c>
      <c r="C16" s="10">
        <v>1300</v>
      </c>
      <c r="D16" s="10"/>
      <c r="E16" s="10">
        <f t="shared" si="0"/>
        <v>104</v>
      </c>
      <c r="F16" s="14">
        <f t="shared" si="1"/>
        <v>8.695652173913043</v>
      </c>
      <c r="H16" s="10"/>
      <c r="I16" s="21"/>
    </row>
    <row r="17" spans="1:11" ht="12" customHeight="1" x14ac:dyDescent="0.2">
      <c r="A17" s="1" t="s">
        <v>16</v>
      </c>
      <c r="B17" s="10">
        <v>589</v>
      </c>
      <c r="C17" s="10">
        <v>602</v>
      </c>
      <c r="D17" s="10"/>
      <c r="E17" s="10">
        <f t="shared" si="0"/>
        <v>13</v>
      </c>
      <c r="F17" s="14">
        <f t="shared" si="1"/>
        <v>2.2071307300509337</v>
      </c>
      <c r="I17" s="21"/>
    </row>
    <row r="18" spans="1:11" ht="12" customHeight="1" x14ac:dyDescent="0.2">
      <c r="A18" s="1" t="s">
        <v>18</v>
      </c>
      <c r="B18" s="10">
        <v>146</v>
      </c>
      <c r="C18" s="10">
        <v>146</v>
      </c>
      <c r="D18" s="10"/>
      <c r="E18" s="12" t="str">
        <f>IF(C18-B18=0,"-",C18-C19)</f>
        <v>-</v>
      </c>
      <c r="F18" s="13" t="str">
        <f>IF(E18="-","-",E18/B18*100)</f>
        <v>-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4"/>
      <c r="H19" s="15"/>
    </row>
    <row r="20" spans="1:11" ht="12" customHeight="1" x14ac:dyDescent="0.2">
      <c r="A20" s="1" t="s">
        <v>12</v>
      </c>
      <c r="B20" s="10">
        <v>25945</v>
      </c>
      <c r="C20" s="10">
        <v>26079</v>
      </c>
      <c r="D20" s="10"/>
      <c r="E20" s="10">
        <f t="shared" si="0"/>
        <v>134</v>
      </c>
      <c r="F20" s="14">
        <f t="shared" si="1"/>
        <v>0.51647716322990944</v>
      </c>
      <c r="K20" s="10"/>
    </row>
    <row r="21" spans="1:11" ht="12" customHeight="1" x14ac:dyDescent="0.2">
      <c r="A21" s="1" t="s">
        <v>13</v>
      </c>
      <c r="B21" s="10">
        <v>1233</v>
      </c>
      <c r="C21" s="10">
        <v>1257</v>
      </c>
      <c r="D21" s="10"/>
      <c r="E21" s="10">
        <f t="shared" si="0"/>
        <v>24</v>
      </c>
      <c r="F21" s="14">
        <f t="shared" si="1"/>
        <v>1.9464720194647203</v>
      </c>
    </row>
    <row r="22" spans="1:11" ht="12" customHeight="1" thickBot="1" x14ac:dyDescent="0.25">
      <c r="A22" s="16" t="s">
        <v>17</v>
      </c>
      <c r="B22" s="17">
        <v>1488</v>
      </c>
      <c r="C22" s="17">
        <v>1580</v>
      </c>
      <c r="D22" s="17"/>
      <c r="E22" s="17">
        <f t="shared" si="0"/>
        <v>92</v>
      </c>
      <c r="F22" s="18">
        <f t="shared" si="1"/>
        <v>6.182795698924731</v>
      </c>
      <c r="I22" s="10"/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26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2023-04-27T12:46:50Z</cp:lastPrinted>
  <dcterms:created xsi:type="dcterms:W3CDTF">2006-07-19T08:22:38Z</dcterms:created>
  <dcterms:modified xsi:type="dcterms:W3CDTF">2023-04-27T13:33:59Z</dcterms:modified>
</cp:coreProperties>
</file>