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FD878AED-C4C7-4D9D-96AB-7F5CAAFF52B2}" xr6:coauthVersionLast="47" xr6:coauthVersionMax="47" xr10:uidLastSave="{00000000-0000-0000-0000-000000000000}"/>
  <bookViews>
    <workbookView xWindow="1815" yWindow="1815" windowWidth="25050" windowHeight="13905" xr2:uid="{00000000-000D-0000-FFFF-FFFF00000000}"/>
  </bookViews>
  <sheets>
    <sheet name="2025" sheetId="20" r:id="rId1"/>
    <sheet name="2024" sheetId="18" r:id="rId2"/>
    <sheet name="2023" sheetId="19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11" r:id="rId10"/>
    <sheet name="2015" sheetId="1" r:id="rId11"/>
    <sheet name="2014" sheetId="10" r:id="rId12"/>
    <sheet name="2013" sheetId="9" r:id="rId13"/>
    <sheet name="2012" sheetId="8" r:id="rId14"/>
    <sheet name="2011" sheetId="7" r:id="rId15"/>
    <sheet name="2010" sheetId="6" r:id="rId16"/>
    <sheet name="2009" sheetId="5" r:id="rId17"/>
    <sheet name="2008" sheetId="4" r:id="rId18"/>
    <sheet name="2007" sheetId="3" r:id="rId19"/>
    <sheet name="2006" sheetId="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20" l="1"/>
  <c r="F22" i="20" s="1"/>
  <c r="E21" i="20"/>
  <c r="F21" i="20" s="1"/>
  <c r="E20" i="20"/>
  <c r="F20" i="20" s="1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2" i="20"/>
  <c r="F12" i="20" s="1"/>
  <c r="E10" i="20"/>
  <c r="F10" i="20" s="1"/>
  <c r="E9" i="20"/>
  <c r="F9" i="20" s="1"/>
  <c r="E8" i="20"/>
  <c r="F8" i="20" s="1"/>
  <c r="C6" i="20"/>
  <c r="B6" i="20"/>
  <c r="C6" i="19"/>
  <c r="B6" i="19"/>
  <c r="E22" i="19"/>
  <c r="F22" i="19" s="1"/>
  <c r="E21" i="19"/>
  <c r="F21" i="19" s="1"/>
  <c r="E20" i="19"/>
  <c r="F20" i="19" s="1"/>
  <c r="E18" i="19"/>
  <c r="F18" i="19" s="1"/>
  <c r="E17" i="19"/>
  <c r="F17" i="19" s="1"/>
  <c r="E16" i="19"/>
  <c r="F16" i="19" s="1"/>
  <c r="E15" i="19"/>
  <c r="F15" i="19" s="1"/>
  <c r="E14" i="19"/>
  <c r="F14" i="19" s="1"/>
  <c r="E13" i="19"/>
  <c r="F13" i="19" s="1"/>
  <c r="E12" i="19"/>
  <c r="F12" i="19" s="1"/>
  <c r="E10" i="19"/>
  <c r="E9" i="19"/>
  <c r="F9" i="19" s="1"/>
  <c r="E8" i="19"/>
  <c r="F8" i="19" s="1"/>
  <c r="E22" i="18"/>
  <c r="F22" i="18" s="1"/>
  <c r="E21" i="18"/>
  <c r="F21" i="18" s="1"/>
  <c r="E20" i="18"/>
  <c r="F20" i="18" s="1"/>
  <c r="E6" i="20" l="1"/>
  <c r="F6" i="20" s="1"/>
  <c r="E6" i="19"/>
  <c r="F6" i="19" s="1"/>
  <c r="F10" i="19"/>
  <c r="E18" i="18"/>
  <c r="F18" i="18" s="1"/>
  <c r="E17" i="18"/>
  <c r="F17" i="18" s="1"/>
  <c r="E16" i="18"/>
  <c r="F16" i="18" s="1"/>
  <c r="E15" i="18"/>
  <c r="F15" i="18" s="1"/>
  <c r="E14" i="18"/>
  <c r="F14" i="18" s="1"/>
  <c r="E13" i="18"/>
  <c r="F13" i="18" s="1"/>
  <c r="E12" i="18"/>
  <c r="F12" i="18" s="1"/>
  <c r="E10" i="18"/>
  <c r="F10" i="18" s="1"/>
  <c r="E9" i="18"/>
  <c r="E8" i="18"/>
  <c r="F8" i="18" s="1"/>
  <c r="C6" i="18"/>
  <c r="B6" i="18"/>
  <c r="E6" i="18" l="1"/>
  <c r="F6" i="18" s="1"/>
  <c r="F9" i="18"/>
  <c r="E22" i="17"/>
  <c r="F22" i="17" s="1"/>
  <c r="E21" i="17"/>
  <c r="F21" i="17" s="1"/>
  <c r="E20" i="17"/>
  <c r="F20" i="17" s="1"/>
  <c r="E18" i="17"/>
  <c r="F18" i="17" s="1"/>
  <c r="E17" i="17"/>
  <c r="F17" i="17" s="1"/>
  <c r="E16" i="17"/>
  <c r="F16" i="17" s="1"/>
  <c r="E15" i="17"/>
  <c r="F15" i="17" s="1"/>
  <c r="E14" i="17"/>
  <c r="F14" i="17" s="1"/>
  <c r="E13" i="17"/>
  <c r="F13" i="17" s="1"/>
  <c r="E12" i="17"/>
  <c r="F12" i="17" s="1"/>
  <c r="E10" i="17"/>
  <c r="F10" i="17" s="1"/>
  <c r="E9" i="17"/>
  <c r="F9" i="17" s="1"/>
  <c r="E8" i="17"/>
  <c r="F8" i="17" s="1"/>
  <c r="C6" i="17"/>
  <c r="B6" i="17"/>
  <c r="E6" i="17" l="1"/>
  <c r="F6" i="17" s="1"/>
  <c r="B6" i="16"/>
  <c r="E22" i="16"/>
  <c r="F22" i="16" s="1"/>
  <c r="E21" i="16"/>
  <c r="F21" i="16" s="1"/>
  <c r="E20" i="16"/>
  <c r="F20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0" i="16"/>
  <c r="F10" i="16" s="1"/>
  <c r="E9" i="16"/>
  <c r="F9" i="16" s="1"/>
  <c r="E8" i="16"/>
  <c r="F8" i="16" s="1"/>
  <c r="C6" i="16"/>
  <c r="E6" i="16" l="1"/>
  <c r="F6" i="16" s="1"/>
  <c r="E16" i="15"/>
  <c r="E17" i="15"/>
  <c r="E18" i="15"/>
  <c r="E12" i="15"/>
  <c r="E13" i="15"/>
  <c r="E14" i="15"/>
  <c r="B6" i="15" l="1"/>
  <c r="E22" i="15"/>
  <c r="E21" i="15"/>
  <c r="F21" i="15" s="1"/>
  <c r="E20" i="15"/>
  <c r="F20" i="15" s="1"/>
  <c r="F18" i="15"/>
  <c r="F17" i="15"/>
  <c r="F16" i="15"/>
  <c r="E15" i="15"/>
  <c r="F15" i="15" s="1"/>
  <c r="F14" i="15"/>
  <c r="F13" i="15"/>
  <c r="F12" i="15"/>
  <c r="E10" i="15"/>
  <c r="F10" i="15" s="1"/>
  <c r="E9" i="15"/>
  <c r="F9" i="15" s="1"/>
  <c r="E8" i="15"/>
  <c r="C6" i="15"/>
  <c r="F22" i="15" l="1"/>
  <c r="E6" i="15"/>
  <c r="F6" i="15" s="1"/>
  <c r="F8" i="15"/>
  <c r="F15" i="14"/>
  <c r="E15" i="14"/>
  <c r="B6" i="14" l="1"/>
  <c r="E22" i="14"/>
  <c r="F22" i="14" s="1"/>
  <c r="E21" i="14"/>
  <c r="F21" i="14" s="1"/>
  <c r="E20" i="14"/>
  <c r="E18" i="14"/>
  <c r="F18" i="14" s="1"/>
  <c r="E17" i="14"/>
  <c r="F17" i="14" s="1"/>
  <c r="E16" i="14"/>
  <c r="F16" i="14" s="1"/>
  <c r="E14" i="14"/>
  <c r="F14" i="14" s="1"/>
  <c r="E13" i="14"/>
  <c r="F13" i="14" s="1"/>
  <c r="E12" i="14"/>
  <c r="F12" i="14" s="1"/>
  <c r="E10" i="14"/>
  <c r="F10" i="14" s="1"/>
  <c r="E9" i="14"/>
  <c r="F9" i="14" s="1"/>
  <c r="E8" i="14"/>
  <c r="E6" i="14" s="1"/>
  <c r="F6" i="14" s="1"/>
  <c r="C6" i="14"/>
  <c r="F20" i="14" l="1"/>
  <c r="F8" i="14"/>
  <c r="E22" i="13"/>
  <c r="F22" i="13" s="1"/>
  <c r="E21" i="13"/>
  <c r="F21" i="13" s="1"/>
  <c r="E20" i="13"/>
  <c r="F20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0" i="13"/>
  <c r="F10" i="13" s="1"/>
  <c r="E9" i="13"/>
  <c r="F9" i="13" s="1"/>
  <c r="E8" i="13"/>
  <c r="F8" i="13" s="1"/>
  <c r="C6" i="13"/>
  <c r="B6" i="13"/>
  <c r="E6" i="13" l="1"/>
  <c r="F6" i="13" s="1"/>
  <c r="E22" i="12"/>
  <c r="F22" i="12" s="1"/>
  <c r="E21" i="12"/>
  <c r="F21" i="12" s="1"/>
  <c r="E20" i="12"/>
  <c r="F20" i="12" s="1"/>
  <c r="E18" i="12"/>
  <c r="F18" i="12" s="1"/>
  <c r="E17" i="12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0" i="12"/>
  <c r="F10" i="12" s="1"/>
  <c r="E9" i="12"/>
  <c r="F9" i="12" s="1"/>
  <c r="E8" i="12"/>
  <c r="F8" i="12" s="1"/>
  <c r="C6" i="12"/>
  <c r="B6" i="12"/>
  <c r="E6" i="12" l="1"/>
  <c r="F6" i="12" s="1"/>
  <c r="E22" i="11"/>
  <c r="F22" i="11" s="1"/>
  <c r="E21" i="11"/>
  <c r="F21" i="11" s="1"/>
  <c r="E20" i="11"/>
  <c r="F20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0" i="11"/>
  <c r="F10" i="11" s="1"/>
  <c r="E9" i="11"/>
  <c r="F9" i="11" s="1"/>
  <c r="E8" i="11"/>
  <c r="F8" i="11" s="1"/>
  <c r="C6" i="11"/>
  <c r="B6" i="11"/>
  <c r="AO43" i="3"/>
  <c r="AO46" i="3" s="1"/>
  <c r="E22" i="3"/>
  <c r="F22" i="3" s="1"/>
  <c r="E21" i="3"/>
  <c r="F21" i="3" s="1"/>
  <c r="E20" i="3"/>
  <c r="F20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0" i="3"/>
  <c r="F10" i="3" s="1"/>
  <c r="E9" i="3"/>
  <c r="F9" i="3" s="1"/>
  <c r="E8" i="3"/>
  <c r="F8" i="3" s="1"/>
  <c r="C6" i="3"/>
  <c r="E22" i="4"/>
  <c r="F22" i="4" s="1"/>
  <c r="E21" i="4"/>
  <c r="F21" i="4" s="1"/>
  <c r="E20" i="4"/>
  <c r="F20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0" i="4"/>
  <c r="F10" i="4" s="1"/>
  <c r="E9" i="4"/>
  <c r="F9" i="4" s="1"/>
  <c r="E8" i="4"/>
  <c r="F8" i="4" s="1"/>
  <c r="C6" i="4"/>
  <c r="B6" i="4"/>
  <c r="E22" i="5"/>
  <c r="F22" i="5" s="1"/>
  <c r="E21" i="5"/>
  <c r="F21" i="5" s="1"/>
  <c r="E20" i="5"/>
  <c r="F20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0" i="5"/>
  <c r="F10" i="5" s="1"/>
  <c r="E9" i="5"/>
  <c r="F9" i="5" s="1"/>
  <c r="E8" i="5"/>
  <c r="C6" i="5"/>
  <c r="B6" i="5"/>
  <c r="E22" i="6"/>
  <c r="F22" i="6" s="1"/>
  <c r="E21" i="6"/>
  <c r="F21" i="6" s="1"/>
  <c r="E20" i="6"/>
  <c r="F20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0" i="6"/>
  <c r="F10" i="6" s="1"/>
  <c r="E9" i="6"/>
  <c r="F9" i="6" s="1"/>
  <c r="E8" i="6"/>
  <c r="F8" i="6" s="1"/>
  <c r="C6" i="6"/>
  <c r="B6" i="6"/>
  <c r="E22" i="7"/>
  <c r="F22" i="7" s="1"/>
  <c r="E21" i="7"/>
  <c r="F21" i="7" s="1"/>
  <c r="E20" i="7"/>
  <c r="F20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0" i="7"/>
  <c r="F10" i="7" s="1"/>
  <c r="E9" i="7"/>
  <c r="F9" i="7" s="1"/>
  <c r="E8" i="7"/>
  <c r="F8" i="7" s="1"/>
  <c r="C6" i="7"/>
  <c r="B6" i="7"/>
  <c r="E22" i="8"/>
  <c r="F22" i="8" s="1"/>
  <c r="E21" i="8"/>
  <c r="F21" i="8" s="1"/>
  <c r="E20" i="8"/>
  <c r="F20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0" i="8"/>
  <c r="F10" i="8" s="1"/>
  <c r="E9" i="8"/>
  <c r="E8" i="8"/>
  <c r="F8" i="8" s="1"/>
  <c r="C6" i="8"/>
  <c r="B6" i="8"/>
  <c r="E22" i="9"/>
  <c r="F22" i="9" s="1"/>
  <c r="E21" i="9"/>
  <c r="F21" i="9" s="1"/>
  <c r="E20" i="9"/>
  <c r="F20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0" i="9"/>
  <c r="F10" i="9" s="1"/>
  <c r="E9" i="9"/>
  <c r="F9" i="9" s="1"/>
  <c r="E8" i="9"/>
  <c r="F8" i="9" s="1"/>
  <c r="C6" i="9"/>
  <c r="B6" i="9"/>
  <c r="E22" i="10"/>
  <c r="F22" i="10" s="1"/>
  <c r="E21" i="10"/>
  <c r="F21" i="10" s="1"/>
  <c r="E20" i="10"/>
  <c r="F20" i="10" s="1"/>
  <c r="E18" i="10"/>
  <c r="F18" i="10" s="1"/>
  <c r="E17" i="10"/>
  <c r="F17" i="10" s="1"/>
  <c r="E16" i="10"/>
  <c r="F16" i="10" s="1"/>
  <c r="E15" i="10"/>
  <c r="F15" i="10" s="1"/>
  <c r="E14" i="10"/>
  <c r="F14" i="10" s="1"/>
  <c r="E13" i="10"/>
  <c r="F13" i="10" s="1"/>
  <c r="E12" i="10"/>
  <c r="F12" i="10" s="1"/>
  <c r="E10" i="10"/>
  <c r="F10" i="10" s="1"/>
  <c r="E9" i="10"/>
  <c r="F9" i="10" s="1"/>
  <c r="E8" i="10"/>
  <c r="F8" i="10" s="1"/>
  <c r="C6" i="10"/>
  <c r="B6" i="10"/>
  <c r="E6" i="10" l="1"/>
  <c r="F6" i="10" s="1"/>
  <c r="E6" i="9"/>
  <c r="F6" i="9" s="1"/>
  <c r="E6" i="8"/>
  <c r="F6" i="8" s="1"/>
  <c r="E6" i="4"/>
  <c r="F6" i="4" s="1"/>
  <c r="E6" i="5"/>
  <c r="F6" i="5" s="1"/>
  <c r="E6" i="7"/>
  <c r="F6" i="7" s="1"/>
  <c r="E6" i="3"/>
  <c r="F6" i="3" s="1"/>
  <c r="E6" i="11"/>
  <c r="F6" i="11" s="1"/>
  <c r="AO44" i="3"/>
  <c r="AO45" i="3"/>
  <c r="F8" i="5"/>
  <c r="E6" i="6"/>
  <c r="F6" i="6" s="1"/>
  <c r="F9" i="8"/>
  <c r="E18" i="1" l="1"/>
  <c r="F18" i="1" s="1"/>
  <c r="E8" i="1"/>
  <c r="F8" i="1" s="1"/>
  <c r="B6" i="1"/>
  <c r="E10" i="1"/>
  <c r="F10" i="1" s="1"/>
  <c r="E9" i="1"/>
  <c r="F9" i="1" s="1"/>
  <c r="C6" i="1"/>
  <c r="E12" i="1"/>
  <c r="F12" i="1" s="1"/>
  <c r="E13" i="1"/>
  <c r="F13" i="1" s="1"/>
  <c r="E14" i="1"/>
  <c r="F14" i="1" s="1"/>
  <c r="E15" i="1"/>
  <c r="F15" i="1"/>
  <c r="E16" i="1"/>
  <c r="F16" i="1" s="1"/>
  <c r="E17" i="1"/>
  <c r="F17" i="1" s="1"/>
  <c r="E20" i="1"/>
  <c r="F20" i="1" s="1"/>
  <c r="E21" i="1"/>
  <c r="F21" i="1" s="1"/>
  <c r="E22" i="1"/>
  <c r="F22" i="1" s="1"/>
  <c r="E6" i="1" l="1"/>
  <c r="F6" i="1" s="1"/>
</calcChain>
</file>

<file path=xl/sharedStrings.xml><?xml version="1.0" encoding="utf-8"?>
<sst xmlns="http://schemas.openxmlformats.org/spreadsheetml/2006/main" count="503" uniqueCount="64">
  <si>
    <t>Totalt</t>
  </si>
  <si>
    <t>Ålands statistik- och utredningsbyrå</t>
  </si>
  <si>
    <t>Förändring</t>
  </si>
  <si>
    <t>Antal</t>
  </si>
  <si>
    <t>Procent</t>
  </si>
  <si>
    <t xml:space="preserve">Befolkning efter språk, födelseland och </t>
  </si>
  <si>
    <t>Språk</t>
  </si>
  <si>
    <t>Svenska</t>
  </si>
  <si>
    <t>Finska</t>
  </si>
  <si>
    <t>Övriga</t>
  </si>
  <si>
    <t>Födelseland</t>
  </si>
  <si>
    <t>Åland</t>
  </si>
  <si>
    <t>Finland</t>
  </si>
  <si>
    <t>Sverige</t>
  </si>
  <si>
    <t>Övriga Norden</t>
  </si>
  <si>
    <t>Övriga Europa</t>
  </si>
  <si>
    <t>Övriga världen</t>
  </si>
  <si>
    <t>Övriga länder</t>
  </si>
  <si>
    <t>Okänt</t>
  </si>
  <si>
    <t>Meborgarskap</t>
  </si>
  <si>
    <t>Källa: ÅSUB Befolkning, Befolkningsregistercentralen</t>
  </si>
  <si>
    <t>Senast uppdaterad 25.5.2016</t>
  </si>
  <si>
    <t>medborgarskap  31.12.2014 och 2015</t>
  </si>
  <si>
    <t>medborgarskap  31.12.2005 och 31.12.2006</t>
  </si>
  <si>
    <t>-</t>
  </si>
  <si>
    <t>medborgarskap  31.12.2013 och 2014</t>
  </si>
  <si>
    <t>Senast uppdaterad 5.5.2015</t>
  </si>
  <si>
    <t>medborgarskap  31.12.2012 och 2013</t>
  </si>
  <si>
    <t>Senast uppdaterad 22.4.2014</t>
  </si>
  <si>
    <t>medborgarskap  31.12.2011 och 2012</t>
  </si>
  <si>
    <t>Källa: ÅSUB, Befolkningsregistercentralen</t>
  </si>
  <si>
    <t>Senast uppdaterad 23.4.2013</t>
  </si>
  <si>
    <t>medborgarskap  31.12.2010 och 2011</t>
  </si>
  <si>
    <t>medborgarskap  31.12.2009 och 2010</t>
  </si>
  <si>
    <t>medborgarskap  31.12.2008 och 2009</t>
  </si>
  <si>
    <t>medborgarskap  31.12.2007 och 31.12.2008</t>
  </si>
  <si>
    <t>medborgarskap  31.12.2006 och 31.12.2007</t>
  </si>
  <si>
    <t>medborgarskap  31.12.2015 och 2016</t>
  </si>
  <si>
    <t>Senast uppdaterad 19.4.2017</t>
  </si>
  <si>
    <t>Senast uppdaterad 5.4.2018</t>
  </si>
  <si>
    <t>medborgarskap  31.12.2016 och 2017</t>
  </si>
  <si>
    <t>medborgarskap  31.12.2017 och 2018</t>
  </si>
  <si>
    <t>Senast uppdaterad 29.4.2019</t>
  </si>
  <si>
    <t>medborgarskap  31.12.2018 och 2019</t>
  </si>
  <si>
    <t>Senast uppdaterad 20.4.2020</t>
  </si>
  <si>
    <t>Källa: ÅSUB Befolkning, Myndigheten för digitalisering och befolkningsdata</t>
  </si>
  <si>
    <t>medborgarskap  31.12.2019 och 2020</t>
  </si>
  <si>
    <t>Senast uppdaterad 20.4.2021</t>
  </si>
  <si>
    <t xml:space="preserve"> </t>
  </si>
  <si>
    <t>medborgarskap  31.12.2020 och 2021</t>
  </si>
  <si>
    <t>Förändring 2020-2021</t>
  </si>
  <si>
    <t>Senast uppdaterad 27.4.2022</t>
  </si>
  <si>
    <t>medborgarskap  31.12.2021 och 2022</t>
  </si>
  <si>
    <t>Förändring 2021-2022</t>
  </si>
  <si>
    <t>Senast uppdaterad 27.4.2023</t>
  </si>
  <si>
    <t>Förändring 2022-2023</t>
  </si>
  <si>
    <t>medborgarskap  31.12.2022 och 2023</t>
  </si>
  <si>
    <t>Förändring 2023-2024</t>
  </si>
  <si>
    <t>medborgarskap  31.12.2023 och 2024</t>
  </si>
  <si>
    <t>Senast uppdaterad 23.4.2025</t>
  </si>
  <si>
    <t>Uppgifter för 2006 - 2024 finns på respektive blad</t>
  </si>
  <si>
    <t>medborgarskap  31.12.2024 och 2025</t>
  </si>
  <si>
    <t>Förändring 2024-2025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</si>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</sst>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0"/>
    <numFmt numFmtId="166" formatCode="#,##0.0000"/>
    <numFmt numFmtId="167" formatCode="0.00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3" fontId="1" fillId="0" borderId="0" xfId="0" applyNumberFormat="1" applyFont="1"/>
    <xf numFmtId="16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164" fontId="1" fillId="0" borderId="3" xfId="0" applyNumberFormat="1" applyFont="1" applyBorder="1"/>
    <xf numFmtId="0" fontId="4" fillId="0" borderId="0" xfId="0" applyFont="1"/>
    <xf numFmtId="4" fontId="1" fillId="0" borderId="0" xfId="0" applyNumberFormat="1" applyFont="1"/>
    <xf numFmtId="3" fontId="0" fillId="0" borderId="0" xfId="0" applyNumberFormat="1"/>
    <xf numFmtId="0" fontId="1" fillId="0" borderId="1" xfId="0" applyFont="1" applyBorder="1" applyAlignment="1">
      <alignment horizontal="right"/>
    </xf>
    <xf numFmtId="3" fontId="5" fillId="0" borderId="0" xfId="0" applyNumberFormat="1" applyFont="1"/>
    <xf numFmtId="0" fontId="1" fillId="2" borderId="0" xfId="0" applyFont="1" applyFill="1"/>
    <xf numFmtId="166" fontId="0" fillId="0" borderId="0" xfId="0" applyNumberFormat="1"/>
    <xf numFmtId="167" fontId="1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2025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'2025'!$E$12:$E$17</c:f>
              <c:numCache>
                <c:formatCode>#,##0</c:formatCode>
                <c:ptCount val="6"/>
                <c:pt idx="0">
                  <c:v>-59</c:v>
                </c:pt>
                <c:pt idx="1">
                  <c:v>-57</c:v>
                </c:pt>
                <c:pt idx="2">
                  <c:v>17</c:v>
                </c:pt>
                <c:pt idx="3">
                  <c:v>-4</c:v>
                </c:pt>
                <c:pt idx="4">
                  <c:v>204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1-41D5-B57F-FC892E07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2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2016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'2016'!$E$12:$E$17</c:f>
              <c:numCache>
                <c:formatCode>#,##0</c:formatCode>
                <c:ptCount val="6"/>
                <c:pt idx="0">
                  <c:v>-26</c:v>
                </c:pt>
                <c:pt idx="1">
                  <c:v>-6</c:v>
                </c:pt>
                <c:pt idx="2">
                  <c:v>127</c:v>
                </c:pt>
                <c:pt idx="3">
                  <c:v>-2</c:v>
                </c:pt>
                <c:pt idx="4">
                  <c:v>106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B13-A324-117BD3B0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188492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2015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'2015'!$E$12:$E$17</c:f>
              <c:numCache>
                <c:formatCode>#,##0</c:formatCode>
                <c:ptCount val="6"/>
                <c:pt idx="0">
                  <c:v>-41</c:v>
                </c:pt>
                <c:pt idx="1">
                  <c:v>-30</c:v>
                </c:pt>
                <c:pt idx="2">
                  <c:v>39</c:v>
                </c:pt>
                <c:pt idx="3">
                  <c:v>-5</c:v>
                </c:pt>
                <c:pt idx="4">
                  <c:v>68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6-431E-A5AB-CA4C0E7CC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275200"/>
        <c:axId val="154277376"/>
      </c:barChart>
      <c:catAx>
        <c:axId val="1542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27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77376"/>
        <c:scaling>
          <c:orientation val="minMax"/>
          <c:max val="75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275200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2014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'2014'!$E$12:$E$17</c:f>
              <c:numCache>
                <c:formatCode>#,##0</c:formatCode>
                <c:ptCount val="6"/>
                <c:pt idx="0">
                  <c:v>15</c:v>
                </c:pt>
                <c:pt idx="1">
                  <c:v>47</c:v>
                </c:pt>
                <c:pt idx="2">
                  <c:v>66</c:v>
                </c:pt>
                <c:pt idx="3">
                  <c:v>5</c:v>
                </c:pt>
                <c:pt idx="4">
                  <c:v>104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6-4685-8437-8D86AEB1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285952"/>
        <c:axId val="154312704"/>
      </c:barChart>
      <c:catAx>
        <c:axId val="15428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31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12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285952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2013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'2013'!$E$12:$E$17</c:f>
              <c:numCache>
                <c:formatCode>#,##0</c:formatCode>
                <c:ptCount val="6"/>
                <c:pt idx="0">
                  <c:v>-4</c:v>
                </c:pt>
                <c:pt idx="1">
                  <c:v>23</c:v>
                </c:pt>
                <c:pt idx="2">
                  <c:v>54</c:v>
                </c:pt>
                <c:pt idx="3">
                  <c:v>-5</c:v>
                </c:pt>
                <c:pt idx="4">
                  <c:v>63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6-4EFB-A748-7E7C7A4A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992640"/>
        <c:axId val="154994560"/>
      </c:barChart>
      <c:catAx>
        <c:axId val="15499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99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945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992640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2012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'2012'!$E$12:$E$17</c:f>
              <c:numCache>
                <c:formatCode>#,##0</c:formatCode>
                <c:ptCount val="6"/>
                <c:pt idx="0">
                  <c:v>-21</c:v>
                </c:pt>
                <c:pt idx="1">
                  <c:v>15</c:v>
                </c:pt>
                <c:pt idx="2">
                  <c:v>52</c:v>
                </c:pt>
                <c:pt idx="3">
                  <c:v>1</c:v>
                </c:pt>
                <c:pt idx="4">
                  <c:v>71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E-48A2-A5DE-CE1DE34ED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039616"/>
        <c:axId val="155041792"/>
      </c:barChart>
      <c:catAx>
        <c:axId val="15503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504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041792"/>
        <c:scaling>
          <c:orientation val="minMax"/>
          <c:max val="75"/>
          <c:min val="-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5039616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2011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'2011'!$E$12:$E$17</c:f>
              <c:numCache>
                <c:formatCode>#,##0</c:formatCode>
                <c:ptCount val="6"/>
                <c:pt idx="0">
                  <c:v>92</c:v>
                </c:pt>
                <c:pt idx="1">
                  <c:v>23</c:v>
                </c:pt>
                <c:pt idx="2">
                  <c:v>89</c:v>
                </c:pt>
                <c:pt idx="3">
                  <c:v>9</c:v>
                </c:pt>
                <c:pt idx="4">
                  <c:v>106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FC3-9DFF-4CDC6A02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185856"/>
        <c:axId val="154730496"/>
      </c:barChart>
      <c:catAx>
        <c:axId val="15018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304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0185856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2010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'2010'!$E$12:$E$17</c:f>
              <c:numCache>
                <c:formatCode>#,##0</c:formatCode>
                <c:ptCount val="6"/>
                <c:pt idx="0">
                  <c:v>46</c:v>
                </c:pt>
                <c:pt idx="1">
                  <c:v>25</c:v>
                </c:pt>
                <c:pt idx="2">
                  <c:v>58</c:v>
                </c:pt>
                <c:pt idx="3">
                  <c:v>-1</c:v>
                </c:pt>
                <c:pt idx="4">
                  <c:v>115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9-4AA1-824B-8B543CBB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780032"/>
        <c:axId val="154781952"/>
      </c:barChart>
      <c:catAx>
        <c:axId val="1547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78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819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4780032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2009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'2009'!$E$12:$E$17</c:f>
              <c:numCache>
                <c:formatCode>#,##0</c:formatCode>
                <c:ptCount val="6"/>
                <c:pt idx="0">
                  <c:v>26</c:v>
                </c:pt>
                <c:pt idx="1">
                  <c:v>52</c:v>
                </c:pt>
                <c:pt idx="2">
                  <c:v>91</c:v>
                </c:pt>
                <c:pt idx="3">
                  <c:v>-3</c:v>
                </c:pt>
                <c:pt idx="4">
                  <c:v>98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6-4332-9053-02F41D9C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521984"/>
        <c:axId val="158524160"/>
      </c:barChart>
      <c:catAx>
        <c:axId val="15852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852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241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8521984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2008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'2008'!$E$12:$E$17</c:f>
              <c:numCache>
                <c:formatCode>#,##0</c:formatCode>
                <c:ptCount val="6"/>
                <c:pt idx="0">
                  <c:v>37</c:v>
                </c:pt>
                <c:pt idx="1">
                  <c:v>25</c:v>
                </c:pt>
                <c:pt idx="2">
                  <c:v>78</c:v>
                </c:pt>
                <c:pt idx="3">
                  <c:v>6</c:v>
                </c:pt>
                <c:pt idx="4">
                  <c:v>75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5-4B02-A8D3-C4B5CBE0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670208"/>
        <c:axId val="158709248"/>
      </c:barChart>
      <c:catAx>
        <c:axId val="15867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870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7092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867020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2007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'2007'!$E$12:$E$17</c:f>
              <c:numCache>
                <c:formatCode>#,##0</c:formatCode>
                <c:ptCount val="6"/>
                <c:pt idx="0">
                  <c:v>5</c:v>
                </c:pt>
                <c:pt idx="1">
                  <c:v>-2</c:v>
                </c:pt>
                <c:pt idx="2">
                  <c:v>101</c:v>
                </c:pt>
                <c:pt idx="3">
                  <c:v>-3</c:v>
                </c:pt>
                <c:pt idx="4">
                  <c:v>98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A-44AA-B74B-24B03D26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006976"/>
        <c:axId val="169009152"/>
      </c:barChart>
      <c:catAx>
        <c:axId val="16900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6900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0091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69006976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2024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'2024'!$E$12:$E$17</c:f>
              <c:numCache>
                <c:formatCode>#,##0</c:formatCode>
                <c:ptCount val="6"/>
                <c:pt idx="0">
                  <c:v>-31</c:v>
                </c:pt>
                <c:pt idx="1">
                  <c:v>-46</c:v>
                </c:pt>
                <c:pt idx="2">
                  <c:v>80</c:v>
                </c:pt>
                <c:pt idx="3">
                  <c:v>1</c:v>
                </c:pt>
                <c:pt idx="4">
                  <c:v>22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1-4C30-9AB8-8E185736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10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2006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0372057853373E-2"/>
          <c:y val="0.1643828103576605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'2006'!$D$12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'2006'!$A$13:$A$17</c:f>
              <c:strCache>
                <c:ptCount val="5"/>
                <c:pt idx="0">
                  <c:v>Finland</c:v>
                </c:pt>
                <c:pt idx="1">
                  <c:v>Sverige</c:v>
                </c:pt>
                <c:pt idx="2">
                  <c:v>Övriga Norden</c:v>
                </c:pt>
                <c:pt idx="3">
                  <c:v>Övriga Europa</c:v>
                </c:pt>
                <c:pt idx="4">
                  <c:v>Övriga världen</c:v>
                </c:pt>
              </c:strCache>
            </c:strRef>
          </c:cat>
          <c:val>
            <c:numRef>
              <c:f>'2006'!$D$13:$D$17</c:f>
              <c:numCache>
                <c:formatCode>#,##0</c:formatCode>
                <c:ptCount val="5"/>
                <c:pt idx="0">
                  <c:v>-5</c:v>
                </c:pt>
                <c:pt idx="1">
                  <c:v>58</c:v>
                </c:pt>
                <c:pt idx="2">
                  <c:v>4</c:v>
                </c:pt>
                <c:pt idx="3">
                  <c:v>83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C-43C9-A643-395269B8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124224"/>
        <c:axId val="169126144"/>
      </c:barChart>
      <c:catAx>
        <c:axId val="16912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691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1261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69124224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2023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'2023'!$E$12:$E$17</c:f>
              <c:numCache>
                <c:formatCode>#,##0</c:formatCode>
                <c:ptCount val="6"/>
                <c:pt idx="0">
                  <c:v>-2</c:v>
                </c:pt>
                <c:pt idx="1">
                  <c:v>-21</c:v>
                </c:pt>
                <c:pt idx="2">
                  <c:v>74</c:v>
                </c:pt>
                <c:pt idx="3">
                  <c:v>-1</c:v>
                </c:pt>
                <c:pt idx="4">
                  <c:v>62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1-44D5-9A45-9EB0ABB67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100"/>
          <c:min val="-25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2022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'2022'!$E$12:$E$17</c:f>
              <c:numCache>
                <c:formatCode>#,##0</c:formatCode>
                <c:ptCount val="6"/>
                <c:pt idx="0">
                  <c:v>-61</c:v>
                </c:pt>
                <c:pt idx="1">
                  <c:v>-5</c:v>
                </c:pt>
                <c:pt idx="2">
                  <c:v>19</c:v>
                </c:pt>
                <c:pt idx="3">
                  <c:v>0</c:v>
                </c:pt>
                <c:pt idx="4">
                  <c:v>-5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4-4AAF-AE7C-939E175FA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75"/>
          <c:min val="-75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2021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'2021'!$E$12:$E$17</c:f>
              <c:numCache>
                <c:formatCode>#,##0</c:formatCode>
                <c:ptCount val="6"/>
                <c:pt idx="0">
                  <c:v>31</c:v>
                </c:pt>
                <c:pt idx="1">
                  <c:v>-35</c:v>
                </c:pt>
                <c:pt idx="2">
                  <c:v>125</c:v>
                </c:pt>
                <c:pt idx="3">
                  <c:v>-2</c:v>
                </c:pt>
                <c:pt idx="4">
                  <c:v>75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0-4730-A048-7DB68D71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2020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'2020'!$E$12:$E$17</c:f>
              <c:numCache>
                <c:formatCode>#,##0</c:formatCode>
                <c:ptCount val="6"/>
                <c:pt idx="0">
                  <c:v>20</c:v>
                </c:pt>
                <c:pt idx="1">
                  <c:v>-36</c:v>
                </c:pt>
                <c:pt idx="2">
                  <c:v>172</c:v>
                </c:pt>
                <c:pt idx="3">
                  <c:v>4</c:v>
                </c:pt>
                <c:pt idx="4">
                  <c:v>66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C-4D95-B4D3-508AD8AC4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20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2019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'2019'!$E$12:$E$17</c:f>
              <c:numCache>
                <c:formatCode>#,##0</c:formatCode>
                <c:ptCount val="6"/>
                <c:pt idx="0">
                  <c:v>-6</c:v>
                </c:pt>
                <c:pt idx="1">
                  <c:v>-20</c:v>
                </c:pt>
                <c:pt idx="2">
                  <c:v>60</c:v>
                </c:pt>
                <c:pt idx="3">
                  <c:v>0</c:v>
                </c:pt>
                <c:pt idx="4">
                  <c:v>28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7-479F-9353-03FC41173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75"/>
          <c:min val="-25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Befolkningsförändring efter  födelseort 2018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'2018'!$E$12:$E$17</c:f>
              <c:numCache>
                <c:formatCode>#,##0</c:formatCode>
                <c:ptCount val="6"/>
                <c:pt idx="0">
                  <c:v>-9</c:v>
                </c:pt>
                <c:pt idx="1">
                  <c:v>14</c:v>
                </c:pt>
                <c:pt idx="2">
                  <c:v>158</c:v>
                </c:pt>
                <c:pt idx="3">
                  <c:v>1</c:v>
                </c:pt>
                <c:pt idx="4">
                  <c:v>66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3-4B7A-9B2D-5D717722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ax val="20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188492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Befolkningsförändring efter  födelseort 2017</a:t>
            </a:r>
          </a:p>
        </c:rich>
      </c:tx>
      <c:layout>
        <c:manualLayout>
          <c:xMode val="edge"/>
          <c:yMode val="edge"/>
          <c:x val="2.6503025150025261E-3"/>
          <c:y val="1.35503584440004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14984042487653E-2"/>
          <c:y val="0.15443250110373288"/>
          <c:w val="0.91184404766305616"/>
          <c:h val="0.60979840568871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'2017'!$A$12:$A$17</c:f>
              <c:strCache>
                <c:ptCount val="6"/>
                <c:pt idx="0">
                  <c:v>Åland</c:v>
                </c:pt>
                <c:pt idx="1">
                  <c:v>Finland</c:v>
                </c:pt>
                <c:pt idx="2">
                  <c:v>Sverige</c:v>
                </c:pt>
                <c:pt idx="3">
                  <c:v>Övriga Norden</c:v>
                </c:pt>
                <c:pt idx="4">
                  <c:v>Övriga Europa</c:v>
                </c:pt>
                <c:pt idx="5">
                  <c:v>Övriga världen</c:v>
                </c:pt>
              </c:strCache>
            </c:strRef>
          </c:cat>
          <c:val>
            <c:numRef>
              <c:f>'2017'!$E$12:$E$17</c:f>
              <c:numCache>
                <c:formatCode>#,##0</c:formatCode>
                <c:ptCount val="6"/>
                <c:pt idx="0">
                  <c:v>55</c:v>
                </c:pt>
                <c:pt idx="1">
                  <c:v>44</c:v>
                </c:pt>
                <c:pt idx="2">
                  <c:v>61</c:v>
                </c:pt>
                <c:pt idx="3">
                  <c:v>3</c:v>
                </c:pt>
                <c:pt idx="4">
                  <c:v>68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0-4D5B-8189-1A4131ED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84928"/>
        <c:axId val="151886848"/>
      </c:barChart>
      <c:catAx>
        <c:axId val="15188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FI"/>
                  <a:t>Födelseort</a:t>
                </a:r>
              </a:p>
            </c:rich>
          </c:tx>
          <c:layout>
            <c:manualLayout>
              <c:xMode val="edge"/>
              <c:yMode val="edge"/>
              <c:x val="0.83118381329094426"/>
              <c:y val="0.90248286128413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1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68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48302588936944E-4"/>
              <c:y val="7.1816508011125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18849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28575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18D9E22-B3CE-4CEE-BDCE-0A6647DEC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1046" name="Chart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83820</xdr:rowOff>
    </xdr:from>
    <xdr:to>
      <xdr:col>6</xdr:col>
      <xdr:colOff>144780</xdr:colOff>
      <xdr:row>42</xdr:row>
      <xdr:rowOff>45720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83820</xdr:rowOff>
    </xdr:from>
    <xdr:to>
      <xdr:col>6</xdr:col>
      <xdr:colOff>198120</xdr:colOff>
      <xdr:row>42</xdr:row>
      <xdr:rowOff>45720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25</xdr:row>
      <xdr:rowOff>68580</xdr:rowOff>
    </xdr:from>
    <xdr:to>
      <xdr:col>6</xdr:col>
      <xdr:colOff>198120</xdr:colOff>
      <xdr:row>42</xdr:row>
      <xdr:rowOff>30480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167640</xdr:colOff>
      <xdr:row>40</xdr:row>
      <xdr:rowOff>114300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160020</xdr:colOff>
      <xdr:row>41</xdr:row>
      <xdr:rowOff>114300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30480</xdr:rowOff>
    </xdr:from>
    <xdr:to>
      <xdr:col>6</xdr:col>
      <xdr:colOff>276225</xdr:colOff>
      <xdr:row>41</xdr:row>
      <xdr:rowOff>144780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276225</xdr:colOff>
      <xdr:row>41</xdr:row>
      <xdr:rowOff>114300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276225</xdr:colOff>
      <xdr:row>41</xdr:row>
      <xdr:rowOff>114300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28575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A81F088-150A-4CFA-8607-250D84C40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5</xdr:col>
      <xdr:colOff>321945</xdr:colOff>
      <xdr:row>41</xdr:row>
      <xdr:rowOff>114300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25</xdr:row>
      <xdr:rowOff>85725</xdr:rowOff>
    </xdr:from>
    <xdr:to>
      <xdr:col>6</xdr:col>
      <xdr:colOff>28576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CFB191C-7FC9-43C1-8BE7-3F99FBDE9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25</xdr:row>
      <xdr:rowOff>85725</xdr:rowOff>
    </xdr:from>
    <xdr:to>
      <xdr:col>6</xdr:col>
      <xdr:colOff>28576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1F8380C-DEFD-44B2-859A-C3A247E9D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A8C829D-269A-4408-8E9A-CB72E3A1D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7456F0-E7CE-466E-A5E6-E18857AB9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7176C5-FC07-4B94-BDAD-884CD8946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AAA47CB-A0D3-4EFF-86E3-FBA8E15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85725</xdr:rowOff>
    </xdr:from>
    <xdr:to>
      <xdr:col>6</xdr:col>
      <xdr:colOff>276225</xdr:colOff>
      <xdr:row>42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0771EAC-49F9-43DE-A01B-4FD28B9B6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7114-5FB8-4B29-B3E8-E590BE307DAC}">
  <dimension ref="A1:O49"/>
  <sheetViews>
    <sheetView showGridLines="0" tabSelected="1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8" width="9.140625" style="1"/>
    <col min="9" max="9" width="11.140625" style="1" bestFit="1" customWidth="1"/>
    <col min="10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  <c r="F1" s="24" t="s">
        <v>60</v>
      </c>
      <c r="G1" s="24"/>
      <c r="H1" s="24"/>
      <c r="I1" s="24"/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61</v>
      </c>
    </row>
    <row r="4" spans="1:11" ht="12" customHeight="1" x14ac:dyDescent="0.2">
      <c r="A4" s="3"/>
      <c r="B4" s="4">
        <v>2024</v>
      </c>
      <c r="C4" s="4">
        <v>2025</v>
      </c>
      <c r="D4" s="4"/>
      <c r="E4" s="29" t="s">
        <v>62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30654</v>
      </c>
      <c r="C6" s="8">
        <f>SUM(C8:C10)</f>
        <v>30836</v>
      </c>
      <c r="D6" s="8"/>
      <c r="E6" s="8">
        <f>SUM(E8:E10)</f>
        <v>182</v>
      </c>
      <c r="F6" s="9">
        <f>E6/B6*100</f>
        <v>0.59372349448685324</v>
      </c>
      <c r="H6" s="10"/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26117</v>
      </c>
      <c r="C8" s="10">
        <v>26022</v>
      </c>
      <c r="D8" s="10"/>
      <c r="E8" s="12">
        <f>IF(C8-B8=0,"-",C8-B8)</f>
        <v>-95</v>
      </c>
      <c r="F8" s="13">
        <f>IF(E8="-","-",E8/B8*100)</f>
        <v>-0.36374775050733238</v>
      </c>
    </row>
    <row r="9" spans="1:11" ht="12" customHeight="1" x14ac:dyDescent="0.2">
      <c r="A9" s="11" t="s">
        <v>8</v>
      </c>
      <c r="B9" s="10">
        <v>1393</v>
      </c>
      <c r="C9" s="10">
        <v>1377</v>
      </c>
      <c r="D9" s="10"/>
      <c r="E9" s="12">
        <f>IF(C9-B9=0,"-",C9-B9)</f>
        <v>-16</v>
      </c>
      <c r="F9" s="13">
        <f>IF(E9="-","-",E9/B9*100)</f>
        <v>-1.1486001435750179</v>
      </c>
      <c r="J9" s="10"/>
    </row>
    <row r="10" spans="1:11" ht="12" customHeight="1" x14ac:dyDescent="0.2">
      <c r="A10" s="1" t="s">
        <v>9</v>
      </c>
      <c r="B10" s="10">
        <v>3144</v>
      </c>
      <c r="C10" s="10">
        <v>3437</v>
      </c>
      <c r="D10" s="10"/>
      <c r="E10" s="12">
        <f>IF(C10-B10=0,"-",C10-B10)</f>
        <v>293</v>
      </c>
      <c r="F10" s="13">
        <f>IF(E10="-","-",E10/B10*100)</f>
        <v>9.3193384223918567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3"/>
      <c r="I11" s="10"/>
    </row>
    <row r="12" spans="1:11" ht="12" customHeight="1" x14ac:dyDescent="0.2">
      <c r="A12" s="1" t="s">
        <v>11</v>
      </c>
      <c r="B12" s="10">
        <v>18744</v>
      </c>
      <c r="C12" s="10">
        <v>18685</v>
      </c>
      <c r="D12" s="10"/>
      <c r="E12" s="12">
        <f t="shared" ref="E12:E18" si="0">IF(C12-B12=0,"-",C12-B12)</f>
        <v>-59</v>
      </c>
      <c r="F12" s="13">
        <f t="shared" ref="F12:F17" si="1">IF(E12="-","-",E12/B12*100)</f>
        <v>-0.31476739223218098</v>
      </c>
      <c r="H12" s="10"/>
      <c r="I12" s="21"/>
      <c r="K12" s="10"/>
    </row>
    <row r="13" spans="1:11" ht="12" customHeight="1" x14ac:dyDescent="0.2">
      <c r="A13" s="1" t="s">
        <v>12</v>
      </c>
      <c r="B13" s="10">
        <v>5457</v>
      </c>
      <c r="C13" s="10">
        <v>5400</v>
      </c>
      <c r="D13" s="10"/>
      <c r="E13" s="12">
        <f t="shared" si="0"/>
        <v>-57</v>
      </c>
      <c r="F13" s="13">
        <f t="shared" si="1"/>
        <v>-1.0445299615173174</v>
      </c>
      <c r="H13" s="10"/>
      <c r="I13" s="21"/>
    </row>
    <row r="14" spans="1:11" ht="12" customHeight="1" x14ac:dyDescent="0.2">
      <c r="A14" s="1" t="s">
        <v>13</v>
      </c>
      <c r="B14" s="10">
        <v>3274</v>
      </c>
      <c r="C14" s="10">
        <v>3291</v>
      </c>
      <c r="D14" s="10"/>
      <c r="E14" s="12">
        <f t="shared" si="0"/>
        <v>17</v>
      </c>
      <c r="F14" s="13">
        <f t="shared" si="1"/>
        <v>0.51924251679902267</v>
      </c>
      <c r="I14" s="21"/>
    </row>
    <row r="15" spans="1:11" ht="12" customHeight="1" x14ac:dyDescent="0.2">
      <c r="A15" s="1" t="s">
        <v>14</v>
      </c>
      <c r="B15" s="10">
        <v>96</v>
      </c>
      <c r="C15" s="10">
        <v>92</v>
      </c>
      <c r="D15" s="10"/>
      <c r="E15" s="12">
        <f>IF(C15-B15=0,"-",C15-B15)</f>
        <v>-4</v>
      </c>
      <c r="F15" s="13">
        <f t="shared" si="1"/>
        <v>-4.1666666666666661</v>
      </c>
      <c r="H15" s="10"/>
      <c r="I15" s="21"/>
      <c r="J15" s="10"/>
    </row>
    <row r="16" spans="1:11" ht="12" customHeight="1" x14ac:dyDescent="0.2">
      <c r="A16" s="1" t="s">
        <v>15</v>
      </c>
      <c r="B16" s="10">
        <v>1856</v>
      </c>
      <c r="C16" s="10">
        <v>2060</v>
      </c>
      <c r="D16" s="10"/>
      <c r="E16" s="12">
        <f t="shared" si="0"/>
        <v>204</v>
      </c>
      <c r="F16" s="13">
        <f t="shared" si="1"/>
        <v>10.991379310344827</v>
      </c>
      <c r="H16" s="10"/>
      <c r="I16" s="23"/>
      <c r="J16" s="10"/>
    </row>
    <row r="17" spans="1:15" ht="12" customHeight="1" x14ac:dyDescent="0.2">
      <c r="A17" s="1" t="s">
        <v>16</v>
      </c>
      <c r="B17" s="10">
        <v>970</v>
      </c>
      <c r="C17" s="10">
        <v>1028</v>
      </c>
      <c r="D17" s="10"/>
      <c r="E17" s="12">
        <f t="shared" si="0"/>
        <v>58</v>
      </c>
      <c r="F17" s="13">
        <f t="shared" si="1"/>
        <v>5.9793814432989691</v>
      </c>
      <c r="I17" s="21"/>
      <c r="J17" s="21"/>
      <c r="L17" s="10"/>
      <c r="N17" s="10"/>
      <c r="O17" s="26"/>
    </row>
    <row r="18" spans="1:15" ht="12" customHeight="1" x14ac:dyDescent="0.2">
      <c r="A18" s="1" t="s">
        <v>18</v>
      </c>
      <c r="B18" s="10">
        <v>257</v>
      </c>
      <c r="C18" s="10">
        <v>280</v>
      </c>
      <c r="D18" s="10"/>
      <c r="E18" s="12">
        <f t="shared" si="0"/>
        <v>23</v>
      </c>
      <c r="F18" s="13">
        <f>IF(E18="-","-",E18/B18*100)</f>
        <v>8.9494163424124515</v>
      </c>
      <c r="H18" s="10"/>
      <c r="I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26867</v>
      </c>
      <c r="C20" s="10">
        <v>26809</v>
      </c>
      <c r="D20" s="10"/>
      <c r="E20" s="12">
        <f t="shared" ref="E20:E22" si="2">IF(C20-B20=0,"-",C20-B20)</f>
        <v>-58</v>
      </c>
      <c r="F20" s="13">
        <f>IF(E20="-","-",E20/B20*100)</f>
        <v>-0.21587821491048498</v>
      </c>
      <c r="K20" s="10"/>
    </row>
    <row r="21" spans="1:15" ht="12" customHeight="1" x14ac:dyDescent="0.2">
      <c r="A21" s="1" t="s">
        <v>13</v>
      </c>
      <c r="B21" s="10">
        <v>1629</v>
      </c>
      <c r="C21" s="10">
        <v>1616</v>
      </c>
      <c r="D21" s="10"/>
      <c r="E21" s="12">
        <f t="shared" si="2"/>
        <v>-13</v>
      </c>
      <c r="F21" s="13">
        <f t="shared" ref="F21:F22" si="3">IF(E21="-","-",E21/B21*100)</f>
        <v>-0.79803560466543899</v>
      </c>
    </row>
    <row r="22" spans="1:15" ht="12" customHeight="1" thickBot="1" x14ac:dyDescent="0.25">
      <c r="A22" s="16" t="s">
        <v>17</v>
      </c>
      <c r="B22" s="17">
        <v>2158</v>
      </c>
      <c r="C22" s="17">
        <v>2411</v>
      </c>
      <c r="D22" s="17"/>
      <c r="E22" s="27">
        <f t="shared" si="2"/>
        <v>253</v>
      </c>
      <c r="F22" s="28">
        <f t="shared" si="3"/>
        <v>11.723818350324375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63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 t="s">
        <v>48</v>
      </c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9" width="9.140625" style="1"/>
    <col min="10" max="11" width="9.140625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37</v>
      </c>
    </row>
    <row r="4" spans="1:11" ht="12" customHeight="1" x14ac:dyDescent="0.2">
      <c r="A4" s="3"/>
      <c r="B4" s="4">
        <v>2015</v>
      </c>
      <c r="C4" s="4">
        <v>2016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28983</v>
      </c>
      <c r="C6" s="8">
        <f>SUM(C8:C10)</f>
        <v>29214</v>
      </c>
      <c r="D6" s="8"/>
      <c r="E6" s="8">
        <f>SUM(E8:E10)</f>
        <v>231</v>
      </c>
      <c r="F6" s="9">
        <f>E6/B6*100</f>
        <v>0.797018942138495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25527</v>
      </c>
      <c r="C8" s="10">
        <v>25597</v>
      </c>
      <c r="D8" s="10"/>
      <c r="E8" s="12">
        <f>IF(C8-B8=0,"-",C8-B8)</f>
        <v>70</v>
      </c>
      <c r="F8" s="13">
        <f>IF(E8="-","-",E8/B8*100)</f>
        <v>0.27421945391154462</v>
      </c>
    </row>
    <row r="9" spans="1:11" ht="12" customHeight="1" x14ac:dyDescent="0.2">
      <c r="A9" s="11" t="s">
        <v>8</v>
      </c>
      <c r="B9" s="10">
        <v>1363</v>
      </c>
      <c r="C9" s="10">
        <v>1365</v>
      </c>
      <c r="D9" s="10"/>
      <c r="E9" s="12">
        <f>IF(C9-B9=0,"-",C9-B9)</f>
        <v>2</v>
      </c>
      <c r="F9" s="13">
        <f>IF(E9="-","-",E9/B9*100)</f>
        <v>0.1467351430667645</v>
      </c>
      <c r="J9" s="10"/>
    </row>
    <row r="10" spans="1:11" ht="12" customHeight="1" x14ac:dyDescent="0.2">
      <c r="A10" s="1" t="s">
        <v>9</v>
      </c>
      <c r="B10" s="10">
        <v>2093</v>
      </c>
      <c r="C10" s="10">
        <v>2252</v>
      </c>
      <c r="D10" s="10"/>
      <c r="E10" s="12">
        <f>IF(C10-B10=0,"-",C10-B10)</f>
        <v>159</v>
      </c>
      <c r="F10" s="13">
        <f>IF(E10="-","-",E10/B10*100)</f>
        <v>7.5967510750119445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18773</v>
      </c>
      <c r="C12" s="10">
        <v>18747</v>
      </c>
      <c r="D12" s="10"/>
      <c r="E12" s="10">
        <f t="shared" ref="E12:E22" si="0">C12-B12</f>
        <v>-26</v>
      </c>
      <c r="F12" s="14">
        <f t="shared" ref="F12:F22" si="1">E12/B12*100</f>
        <v>-0.13849677728652851</v>
      </c>
      <c r="H12" s="10"/>
      <c r="I12" s="21"/>
      <c r="K12" s="10"/>
    </row>
    <row r="13" spans="1:11" ht="12" customHeight="1" x14ac:dyDescent="0.2">
      <c r="A13" s="1" t="s">
        <v>12</v>
      </c>
      <c r="B13" s="10">
        <v>5568</v>
      </c>
      <c r="C13" s="10">
        <v>5562</v>
      </c>
      <c r="D13" s="10"/>
      <c r="E13" s="10">
        <f t="shared" si="0"/>
        <v>-6</v>
      </c>
      <c r="F13" s="14">
        <f t="shared" si="1"/>
        <v>-0.10775862068965517</v>
      </c>
      <c r="H13" s="10"/>
      <c r="I13" s="21"/>
    </row>
    <row r="14" spans="1:11" ht="12" customHeight="1" x14ac:dyDescent="0.2">
      <c r="A14" s="1" t="s">
        <v>13</v>
      </c>
      <c r="B14" s="10">
        <v>2398</v>
      </c>
      <c r="C14" s="10">
        <v>2525</v>
      </c>
      <c r="D14" s="10"/>
      <c r="E14" s="10">
        <f t="shared" si="0"/>
        <v>127</v>
      </c>
      <c r="F14" s="14">
        <f t="shared" si="1"/>
        <v>5.2960800667222685</v>
      </c>
      <c r="H14" s="10"/>
      <c r="I14" s="21"/>
    </row>
    <row r="15" spans="1:11" ht="12" customHeight="1" x14ac:dyDescent="0.2">
      <c r="A15" s="1" t="s">
        <v>14</v>
      </c>
      <c r="B15" s="10">
        <v>92</v>
      </c>
      <c r="C15" s="10">
        <v>90</v>
      </c>
      <c r="D15" s="10"/>
      <c r="E15" s="10">
        <f t="shared" si="0"/>
        <v>-2</v>
      </c>
      <c r="F15" s="14">
        <f t="shared" si="1"/>
        <v>-2.1739130434782608</v>
      </c>
      <c r="H15" s="10"/>
      <c r="I15" s="21"/>
    </row>
    <row r="16" spans="1:11" ht="12" customHeight="1" x14ac:dyDescent="0.2">
      <c r="A16" s="1" t="s">
        <v>15</v>
      </c>
      <c r="B16" s="10">
        <v>1368</v>
      </c>
      <c r="C16" s="10">
        <v>1474</v>
      </c>
      <c r="D16" s="10"/>
      <c r="E16" s="10">
        <f t="shared" si="0"/>
        <v>106</v>
      </c>
      <c r="F16" s="14">
        <f t="shared" si="1"/>
        <v>7.7485380116959064</v>
      </c>
      <c r="H16" s="10"/>
      <c r="I16" s="21"/>
    </row>
    <row r="17" spans="1:11" ht="12" customHeight="1" x14ac:dyDescent="0.2">
      <c r="A17" s="1" t="s">
        <v>16</v>
      </c>
      <c r="B17" s="10">
        <v>636</v>
      </c>
      <c r="C17" s="10">
        <v>665</v>
      </c>
      <c r="D17" s="10"/>
      <c r="E17" s="10">
        <f t="shared" si="0"/>
        <v>29</v>
      </c>
      <c r="F17" s="14">
        <f t="shared" si="1"/>
        <v>4.5597484276729556</v>
      </c>
      <c r="I17" s="21"/>
    </row>
    <row r="18" spans="1:11" ht="12" customHeight="1" x14ac:dyDescent="0.2">
      <c r="A18" s="1" t="s">
        <v>18</v>
      </c>
      <c r="B18" s="10">
        <v>148</v>
      </c>
      <c r="C18" s="10">
        <v>151</v>
      </c>
      <c r="D18" s="10"/>
      <c r="E18" s="10">
        <f t="shared" si="0"/>
        <v>3</v>
      </c>
      <c r="F18" s="13">
        <f>IF(E18="-","-",E18/B18*100)</f>
        <v>2.0270270270270272</v>
      </c>
      <c r="H18" s="10"/>
    </row>
    <row r="19" spans="1:11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1" ht="12" customHeight="1" x14ac:dyDescent="0.2">
      <c r="A20" s="1" t="s">
        <v>12</v>
      </c>
      <c r="B20" s="10">
        <v>26056</v>
      </c>
      <c r="C20" s="10">
        <v>26122</v>
      </c>
      <c r="D20" s="10"/>
      <c r="E20" s="10">
        <f t="shared" si="0"/>
        <v>66</v>
      </c>
      <c r="F20" s="14">
        <f t="shared" si="1"/>
        <v>0.25330058335891925</v>
      </c>
      <c r="K20" s="10"/>
    </row>
    <row r="21" spans="1:11" ht="12" customHeight="1" x14ac:dyDescent="0.2">
      <c r="A21" s="1" t="s">
        <v>13</v>
      </c>
      <c r="B21" s="10">
        <v>1267</v>
      </c>
      <c r="C21" s="10">
        <v>1334</v>
      </c>
      <c r="D21" s="10"/>
      <c r="E21" s="10">
        <f t="shared" si="0"/>
        <v>67</v>
      </c>
      <c r="F21" s="14">
        <f t="shared" si="1"/>
        <v>5.2880820836621938</v>
      </c>
    </row>
    <row r="22" spans="1:11" ht="12" customHeight="1" thickBot="1" x14ac:dyDescent="0.25">
      <c r="A22" s="16" t="s">
        <v>17</v>
      </c>
      <c r="B22" s="17">
        <v>1660</v>
      </c>
      <c r="C22" s="17">
        <v>1758</v>
      </c>
      <c r="D22" s="17"/>
      <c r="E22" s="17">
        <f t="shared" si="0"/>
        <v>98</v>
      </c>
      <c r="F22" s="18">
        <f t="shared" si="1"/>
        <v>5.903614457831325</v>
      </c>
      <c r="I22" s="10"/>
    </row>
    <row r="23" spans="1:11" ht="12" customHeight="1" x14ac:dyDescent="0.2">
      <c r="A23" s="19" t="s">
        <v>20</v>
      </c>
      <c r="F23" s="10"/>
    </row>
    <row r="24" spans="1:11" ht="12" customHeight="1" x14ac:dyDescent="0.2">
      <c r="A24" s="19" t="s">
        <v>38</v>
      </c>
    </row>
    <row r="25" spans="1:11" ht="6.75" customHeight="1" x14ac:dyDescent="0.2">
      <c r="B25" s="10"/>
      <c r="C25" s="10"/>
      <c r="D25" s="10"/>
      <c r="E25" s="10"/>
      <c r="F25" s="10"/>
    </row>
    <row r="26" spans="1:11" x14ac:dyDescent="0.2">
      <c r="B26" s="10"/>
      <c r="C26" s="20"/>
      <c r="D26" s="20"/>
      <c r="E26" s="10"/>
      <c r="F26" s="10"/>
    </row>
    <row r="28" spans="1:11" x14ac:dyDescent="0.2">
      <c r="B28" s="10"/>
      <c r="C28" s="10"/>
      <c r="D28" s="10"/>
    </row>
    <row r="29" spans="1:11" x14ac:dyDescent="0.2">
      <c r="B29" s="14"/>
      <c r="C29" s="14"/>
      <c r="D29" s="14"/>
    </row>
    <row r="31" spans="1:11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22</v>
      </c>
    </row>
    <row r="4" spans="1:11" ht="12" customHeight="1" x14ac:dyDescent="0.2">
      <c r="A4" s="3"/>
      <c r="B4" s="4">
        <v>2014</v>
      </c>
      <c r="C4" s="4">
        <v>2015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28916</v>
      </c>
      <c r="C6" s="8">
        <f>SUM(C8:C10)</f>
        <v>28983</v>
      </c>
      <c r="D6" s="8"/>
      <c r="E6" s="8">
        <f>SUM(E8:E10)</f>
        <v>67</v>
      </c>
      <c r="F6" s="9">
        <f>E6/B6*100</f>
        <v>0.23170563010098216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25532</v>
      </c>
      <c r="C8" s="10">
        <v>25527</v>
      </c>
      <c r="D8" s="10"/>
      <c r="E8" s="12">
        <f>IF(C8-B8=0,"-",C8-B8)</f>
        <v>-5</v>
      </c>
      <c r="F8" s="13">
        <f>IF(E8="-","-",E8/B8*100)</f>
        <v>-1.9583268055773147E-2</v>
      </c>
    </row>
    <row r="9" spans="1:11" ht="12" customHeight="1" x14ac:dyDescent="0.2">
      <c r="A9" s="11" t="s">
        <v>8</v>
      </c>
      <c r="B9" s="10">
        <v>1398</v>
      </c>
      <c r="C9" s="10">
        <v>1363</v>
      </c>
      <c r="D9" s="10"/>
      <c r="E9" s="12">
        <f>IF(C9-B9=0,"-",C9-B9)</f>
        <v>-35</v>
      </c>
      <c r="F9" s="13">
        <f>IF(E9="-","-",E9/B9*100)</f>
        <v>-2.503576537911302</v>
      </c>
      <c r="J9" s="10"/>
    </row>
    <row r="10" spans="1:11" ht="12" customHeight="1" x14ac:dyDescent="0.2">
      <c r="A10" s="1" t="s">
        <v>9</v>
      </c>
      <c r="B10" s="10">
        <v>1986</v>
      </c>
      <c r="C10" s="10">
        <v>2093</v>
      </c>
      <c r="D10" s="10"/>
      <c r="E10" s="12">
        <f>IF(C10-B10=0,"-",C10-B10)</f>
        <v>107</v>
      </c>
      <c r="F10" s="13">
        <f>IF(E10="-","-",E10/B10*100)</f>
        <v>5.3877139979859008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18814</v>
      </c>
      <c r="C12" s="10">
        <v>18773</v>
      </c>
      <c r="D12" s="10"/>
      <c r="E12" s="10">
        <f t="shared" ref="E12:E22" si="0">C12-B12</f>
        <v>-41</v>
      </c>
      <c r="F12" s="14">
        <f t="shared" ref="F12:F22" si="1">E12/B12*100</f>
        <v>-0.21792282342936112</v>
      </c>
      <c r="H12" s="10"/>
      <c r="I12" s="21"/>
      <c r="K12" s="10"/>
    </row>
    <row r="13" spans="1:11" ht="12" customHeight="1" x14ac:dyDescent="0.2">
      <c r="A13" s="1" t="s">
        <v>12</v>
      </c>
      <c r="B13" s="10">
        <v>5598</v>
      </c>
      <c r="C13" s="10">
        <v>5568</v>
      </c>
      <c r="D13" s="10"/>
      <c r="E13" s="10">
        <f t="shared" si="0"/>
        <v>-30</v>
      </c>
      <c r="F13" s="14">
        <f t="shared" si="1"/>
        <v>-0.53590568060021437</v>
      </c>
      <c r="H13" s="10"/>
      <c r="I13" s="21"/>
    </row>
    <row r="14" spans="1:11" ht="12" customHeight="1" x14ac:dyDescent="0.2">
      <c r="A14" s="1" t="s">
        <v>13</v>
      </c>
      <c r="B14" s="10">
        <v>2359</v>
      </c>
      <c r="C14" s="10">
        <v>2398</v>
      </c>
      <c r="D14" s="10"/>
      <c r="E14" s="10">
        <f t="shared" si="0"/>
        <v>39</v>
      </c>
      <c r="F14" s="14">
        <f t="shared" si="1"/>
        <v>1.6532428995337005</v>
      </c>
      <c r="H14" s="10"/>
      <c r="I14" s="21"/>
    </row>
    <row r="15" spans="1:11" ht="12" customHeight="1" x14ac:dyDescent="0.2">
      <c r="A15" s="1" t="s">
        <v>14</v>
      </c>
      <c r="B15" s="10">
        <v>97</v>
      </c>
      <c r="C15" s="10">
        <v>92</v>
      </c>
      <c r="D15" s="10"/>
      <c r="E15" s="10">
        <f t="shared" si="0"/>
        <v>-5</v>
      </c>
      <c r="F15" s="14">
        <f t="shared" si="1"/>
        <v>-5.1546391752577314</v>
      </c>
      <c r="H15" s="10"/>
      <c r="I15" s="21"/>
    </row>
    <row r="16" spans="1:11" ht="12" customHeight="1" x14ac:dyDescent="0.2">
      <c r="A16" s="1" t="s">
        <v>15</v>
      </c>
      <c r="B16" s="10">
        <v>1300</v>
      </c>
      <c r="C16" s="10">
        <v>1368</v>
      </c>
      <c r="D16" s="10"/>
      <c r="E16" s="10">
        <f t="shared" si="0"/>
        <v>68</v>
      </c>
      <c r="F16" s="14">
        <f t="shared" si="1"/>
        <v>5.2307692307692308</v>
      </c>
      <c r="H16" s="10"/>
      <c r="I16" s="21"/>
    </row>
    <row r="17" spans="1:11" ht="12" customHeight="1" x14ac:dyDescent="0.2">
      <c r="A17" s="1" t="s">
        <v>16</v>
      </c>
      <c r="B17" s="10">
        <v>602</v>
      </c>
      <c r="C17" s="10">
        <v>636</v>
      </c>
      <c r="D17" s="10"/>
      <c r="E17" s="10">
        <f t="shared" si="0"/>
        <v>34</v>
      </c>
      <c r="F17" s="14">
        <f t="shared" si="1"/>
        <v>5.6478405315614619</v>
      </c>
      <c r="I17" s="21"/>
    </row>
    <row r="18" spans="1:11" ht="12" customHeight="1" x14ac:dyDescent="0.2">
      <c r="A18" s="1" t="s">
        <v>18</v>
      </c>
      <c r="B18" s="10">
        <v>146</v>
      </c>
      <c r="C18" s="10">
        <v>148</v>
      </c>
      <c r="D18" s="10"/>
      <c r="E18" s="10">
        <f t="shared" si="0"/>
        <v>2</v>
      </c>
      <c r="F18" s="13">
        <f>IF(E18="-","-",E18/B18*100)</f>
        <v>1.3698630136986301</v>
      </c>
      <c r="H18" s="10"/>
    </row>
    <row r="19" spans="1:11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1" ht="12" customHeight="1" x14ac:dyDescent="0.2">
      <c r="A20" s="1" t="s">
        <v>12</v>
      </c>
      <c r="B20" s="10">
        <v>26079</v>
      </c>
      <c r="C20" s="10">
        <v>26056</v>
      </c>
      <c r="D20" s="10"/>
      <c r="E20" s="10">
        <f t="shared" si="0"/>
        <v>-23</v>
      </c>
      <c r="F20" s="14">
        <f t="shared" si="1"/>
        <v>-8.8193565704206445E-2</v>
      </c>
      <c r="K20" s="10"/>
    </row>
    <row r="21" spans="1:11" ht="12" customHeight="1" x14ac:dyDescent="0.2">
      <c r="A21" s="1" t="s">
        <v>13</v>
      </c>
      <c r="B21" s="10">
        <v>1257</v>
      </c>
      <c r="C21" s="10">
        <v>1267</v>
      </c>
      <c r="D21" s="10"/>
      <c r="E21" s="10">
        <f t="shared" si="0"/>
        <v>10</v>
      </c>
      <c r="F21" s="14">
        <f t="shared" si="1"/>
        <v>0.79554494828957845</v>
      </c>
    </row>
    <row r="22" spans="1:11" ht="12" customHeight="1" thickBot="1" x14ac:dyDescent="0.25">
      <c r="A22" s="16" t="s">
        <v>17</v>
      </c>
      <c r="B22" s="17">
        <v>1580</v>
      </c>
      <c r="C22" s="17">
        <v>1660</v>
      </c>
      <c r="D22" s="17"/>
      <c r="E22" s="17">
        <f t="shared" si="0"/>
        <v>80</v>
      </c>
      <c r="F22" s="18">
        <f t="shared" si="1"/>
        <v>5.0632911392405067</v>
      </c>
      <c r="I22" s="10"/>
    </row>
    <row r="23" spans="1:11" ht="12" customHeight="1" x14ac:dyDescent="0.2">
      <c r="A23" s="19" t="s">
        <v>20</v>
      </c>
      <c r="F23" s="10"/>
    </row>
    <row r="24" spans="1:11" ht="12" customHeight="1" x14ac:dyDescent="0.2">
      <c r="A24" s="19" t="s">
        <v>21</v>
      </c>
    </row>
    <row r="25" spans="1:11" ht="6.75" customHeight="1" x14ac:dyDescent="0.2">
      <c r="B25" s="10"/>
      <c r="C25" s="10"/>
      <c r="D25" s="10"/>
      <c r="E25" s="10"/>
      <c r="F25" s="10"/>
    </row>
    <row r="26" spans="1:11" x14ac:dyDescent="0.2">
      <c r="B26" s="10"/>
      <c r="C26" s="20"/>
      <c r="D26" s="20"/>
      <c r="E26" s="10"/>
      <c r="F26" s="10"/>
    </row>
    <row r="28" spans="1:11" x14ac:dyDescent="0.2">
      <c r="B28" s="10"/>
      <c r="C28" s="10"/>
      <c r="D28" s="10"/>
    </row>
    <row r="29" spans="1:11" x14ac:dyDescent="0.2">
      <c r="B29" s="14"/>
      <c r="C29" s="14"/>
      <c r="D29" s="14"/>
    </row>
    <row r="31" spans="1:11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</sheetData>
  <mergeCells count="1">
    <mergeCell ref="E4:F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25</v>
      </c>
    </row>
    <row r="4" spans="1:11" ht="12" customHeight="1" x14ac:dyDescent="0.2">
      <c r="A4" s="3"/>
      <c r="B4" s="4">
        <v>2013</v>
      </c>
      <c r="C4" s="4">
        <v>2014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28666</v>
      </c>
      <c r="C6" s="8">
        <f>SUM(C8:C10)</f>
        <v>28916</v>
      </c>
      <c r="D6" s="8"/>
      <c r="E6" s="8">
        <f>SUM(E8:E10)</f>
        <v>250</v>
      </c>
      <c r="F6" s="9">
        <f>E6/B6*100</f>
        <v>0.87211330496058048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25429</v>
      </c>
      <c r="C8" s="10">
        <v>25532</v>
      </c>
      <c r="D8" s="10"/>
      <c r="E8" s="12">
        <f>IF(C8-B8=0,"-",C8-B8)</f>
        <v>103</v>
      </c>
      <c r="F8" s="13">
        <f>IF(E8="-","-",E8/B8*100)</f>
        <v>0.40504935310079038</v>
      </c>
    </row>
    <row r="9" spans="1:11" ht="12" customHeight="1" x14ac:dyDescent="0.2">
      <c r="A9" s="11" t="s">
        <v>8</v>
      </c>
      <c r="B9" s="10">
        <v>1387</v>
      </c>
      <c r="C9" s="10">
        <v>1398</v>
      </c>
      <c r="D9" s="10"/>
      <c r="E9" s="12">
        <f>IF(C9-B9=0,"-",C9-B9)</f>
        <v>11</v>
      </c>
      <c r="F9" s="13">
        <f>IF(E9="-","-",E9/B9*100)</f>
        <v>0.79307858687815425</v>
      </c>
      <c r="J9" s="10"/>
    </row>
    <row r="10" spans="1:11" ht="12" customHeight="1" x14ac:dyDescent="0.2">
      <c r="A10" s="1" t="s">
        <v>9</v>
      </c>
      <c r="B10" s="10">
        <v>1850</v>
      </c>
      <c r="C10" s="10">
        <v>1986</v>
      </c>
      <c r="D10" s="10"/>
      <c r="E10" s="12">
        <f>IF(C10-B10=0,"-",C10-B10)</f>
        <v>136</v>
      </c>
      <c r="F10" s="13">
        <f>IF(E10="-","-",E10/B10*100)</f>
        <v>7.3513513513513509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18799</v>
      </c>
      <c r="C12" s="10">
        <v>18814</v>
      </c>
      <c r="D12" s="10"/>
      <c r="E12" s="10">
        <f t="shared" ref="E12:E22" si="0">C12-B12</f>
        <v>15</v>
      </c>
      <c r="F12" s="14">
        <f t="shared" ref="F12:F22" si="1">E12/B12*100</f>
        <v>7.9791478270120744E-2</v>
      </c>
      <c r="H12" s="10"/>
      <c r="I12" s="21"/>
      <c r="K12" s="10"/>
    </row>
    <row r="13" spans="1:11" ht="12" customHeight="1" x14ac:dyDescent="0.2">
      <c r="A13" s="1" t="s">
        <v>12</v>
      </c>
      <c r="B13" s="10">
        <v>5551</v>
      </c>
      <c r="C13" s="10">
        <v>5598</v>
      </c>
      <c r="D13" s="10"/>
      <c r="E13" s="10">
        <f t="shared" si="0"/>
        <v>47</v>
      </c>
      <c r="F13" s="14">
        <f t="shared" si="1"/>
        <v>0.84669428931724022</v>
      </c>
      <c r="H13" s="10"/>
      <c r="I13" s="21"/>
    </row>
    <row r="14" spans="1:11" ht="12" customHeight="1" x14ac:dyDescent="0.2">
      <c r="A14" s="1" t="s">
        <v>13</v>
      </c>
      <c r="B14" s="10">
        <v>2293</v>
      </c>
      <c r="C14" s="10">
        <v>2359</v>
      </c>
      <c r="D14" s="10"/>
      <c r="E14" s="10">
        <f t="shared" si="0"/>
        <v>66</v>
      </c>
      <c r="F14" s="14">
        <f t="shared" si="1"/>
        <v>2.8783253379851721</v>
      </c>
      <c r="H14" s="10"/>
      <c r="I14" s="21"/>
    </row>
    <row r="15" spans="1:11" ht="12" customHeight="1" x14ac:dyDescent="0.2">
      <c r="A15" s="1" t="s">
        <v>14</v>
      </c>
      <c r="B15" s="10">
        <v>92</v>
      </c>
      <c r="C15" s="10">
        <v>97</v>
      </c>
      <c r="D15" s="10"/>
      <c r="E15" s="10">
        <f t="shared" si="0"/>
        <v>5</v>
      </c>
      <c r="F15" s="14">
        <f t="shared" si="1"/>
        <v>5.4347826086956523</v>
      </c>
      <c r="H15" s="10"/>
      <c r="I15" s="21"/>
    </row>
    <row r="16" spans="1:11" ht="12" customHeight="1" x14ac:dyDescent="0.2">
      <c r="A16" s="1" t="s">
        <v>15</v>
      </c>
      <c r="B16" s="10">
        <v>1196</v>
      </c>
      <c r="C16" s="10">
        <v>1300</v>
      </c>
      <c r="D16" s="10"/>
      <c r="E16" s="10">
        <f t="shared" si="0"/>
        <v>104</v>
      </c>
      <c r="F16" s="14">
        <f t="shared" si="1"/>
        <v>8.695652173913043</v>
      </c>
      <c r="H16" s="10"/>
      <c r="I16" s="21"/>
    </row>
    <row r="17" spans="1:11" ht="12" customHeight="1" x14ac:dyDescent="0.2">
      <c r="A17" s="1" t="s">
        <v>16</v>
      </c>
      <c r="B17" s="10">
        <v>589</v>
      </c>
      <c r="C17" s="10">
        <v>602</v>
      </c>
      <c r="D17" s="10"/>
      <c r="E17" s="10">
        <f t="shared" si="0"/>
        <v>13</v>
      </c>
      <c r="F17" s="14">
        <f t="shared" si="1"/>
        <v>2.2071307300509337</v>
      </c>
      <c r="I17" s="21"/>
    </row>
    <row r="18" spans="1:11" ht="12" customHeight="1" x14ac:dyDescent="0.2">
      <c r="A18" s="1" t="s">
        <v>18</v>
      </c>
      <c r="B18" s="10">
        <v>146</v>
      </c>
      <c r="C18" s="10">
        <v>146</v>
      </c>
      <c r="D18" s="10"/>
      <c r="E18" s="12" t="str">
        <f>IF(C18-B18=0,"-",C18-C19)</f>
        <v>-</v>
      </c>
      <c r="F18" s="13" t="str">
        <f>IF(E18="-","-",E18/B18*100)</f>
        <v>-</v>
      </c>
      <c r="H18" s="10"/>
    </row>
    <row r="19" spans="1:11" ht="17.25" customHeight="1" x14ac:dyDescent="0.2">
      <c r="A19" s="7" t="s">
        <v>19</v>
      </c>
      <c r="B19" s="10"/>
      <c r="C19" s="10"/>
      <c r="D19" s="10"/>
      <c r="E19" s="10"/>
      <c r="F19" s="14"/>
      <c r="H19" s="15"/>
    </row>
    <row r="20" spans="1:11" ht="12" customHeight="1" x14ac:dyDescent="0.2">
      <c r="A20" s="1" t="s">
        <v>12</v>
      </c>
      <c r="B20" s="10">
        <v>25945</v>
      </c>
      <c r="C20" s="10">
        <v>26079</v>
      </c>
      <c r="D20" s="10"/>
      <c r="E20" s="10">
        <f t="shared" si="0"/>
        <v>134</v>
      </c>
      <c r="F20" s="14">
        <f t="shared" si="1"/>
        <v>0.51647716322990944</v>
      </c>
      <c r="K20" s="10"/>
    </row>
    <row r="21" spans="1:11" ht="12" customHeight="1" x14ac:dyDescent="0.2">
      <c r="A21" s="1" t="s">
        <v>13</v>
      </c>
      <c r="B21" s="10">
        <v>1233</v>
      </c>
      <c r="C21" s="10">
        <v>1257</v>
      </c>
      <c r="D21" s="10"/>
      <c r="E21" s="10">
        <f t="shared" si="0"/>
        <v>24</v>
      </c>
      <c r="F21" s="14">
        <f t="shared" si="1"/>
        <v>1.9464720194647203</v>
      </c>
    </row>
    <row r="22" spans="1:11" ht="12" customHeight="1" thickBot="1" x14ac:dyDescent="0.25">
      <c r="A22" s="16" t="s">
        <v>17</v>
      </c>
      <c r="B22" s="17">
        <v>1488</v>
      </c>
      <c r="C22" s="17">
        <v>1580</v>
      </c>
      <c r="D22" s="17"/>
      <c r="E22" s="17">
        <f t="shared" si="0"/>
        <v>92</v>
      </c>
      <c r="F22" s="18">
        <f t="shared" si="1"/>
        <v>6.182795698924731</v>
      </c>
      <c r="I22" s="10"/>
    </row>
    <row r="23" spans="1:11" ht="12" customHeight="1" x14ac:dyDescent="0.2">
      <c r="A23" s="19" t="s">
        <v>20</v>
      </c>
      <c r="F23" s="10"/>
    </row>
    <row r="24" spans="1:11" ht="12" customHeight="1" x14ac:dyDescent="0.2">
      <c r="A24" s="19" t="s">
        <v>26</v>
      </c>
    </row>
    <row r="25" spans="1:11" ht="6.75" customHeight="1" x14ac:dyDescent="0.2">
      <c r="B25" s="10"/>
      <c r="C25" s="10"/>
      <c r="D25" s="10"/>
      <c r="E25" s="10"/>
      <c r="F25" s="10"/>
    </row>
    <row r="26" spans="1:11" x14ac:dyDescent="0.2">
      <c r="B26" s="10"/>
      <c r="C26" s="20"/>
      <c r="D26" s="20"/>
      <c r="E26" s="10"/>
      <c r="F26" s="10"/>
    </row>
    <row r="28" spans="1:11" x14ac:dyDescent="0.2">
      <c r="B28" s="10"/>
      <c r="C28" s="10"/>
      <c r="D28" s="10"/>
    </row>
    <row r="29" spans="1:11" x14ac:dyDescent="0.2">
      <c r="B29" s="14"/>
      <c r="C29" s="14"/>
      <c r="D29" s="14"/>
    </row>
    <row r="31" spans="1:11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</sheetData>
  <mergeCells count="1">
    <mergeCell ref="E4:F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10" x14ac:dyDescent="0.2">
      <c r="A1" s="1" t="s">
        <v>1</v>
      </c>
    </row>
    <row r="2" spans="1:10" ht="20.25" customHeight="1" x14ac:dyDescent="0.2">
      <c r="A2" s="2" t="s">
        <v>5</v>
      </c>
    </row>
    <row r="3" spans="1:10" ht="12" customHeight="1" thickBot="1" x14ac:dyDescent="0.25">
      <c r="A3" s="2" t="s">
        <v>27</v>
      </c>
    </row>
    <row r="4" spans="1:10" ht="12" customHeight="1" x14ac:dyDescent="0.2">
      <c r="A4" s="3"/>
      <c r="B4" s="4">
        <v>2012</v>
      </c>
      <c r="C4" s="4">
        <v>2013</v>
      </c>
      <c r="D4" s="4"/>
      <c r="E4" s="29" t="s">
        <v>2</v>
      </c>
      <c r="F4" s="29"/>
    </row>
    <row r="5" spans="1:10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0" ht="12" customHeight="1" x14ac:dyDescent="0.2">
      <c r="A6" s="7" t="s">
        <v>0</v>
      </c>
      <c r="B6" s="8">
        <f>SUM(B8:B10)</f>
        <v>28502</v>
      </c>
      <c r="C6" s="8">
        <f>SUM(C8:C10)</f>
        <v>28666</v>
      </c>
      <c r="D6" s="8"/>
      <c r="E6" s="8">
        <f>SUM(E8:E10)</f>
        <v>164</v>
      </c>
      <c r="F6" s="9">
        <f>E6/B6*100</f>
        <v>0.57539821766893551</v>
      </c>
    </row>
    <row r="7" spans="1:10" ht="17.25" customHeight="1" x14ac:dyDescent="0.2">
      <c r="A7" s="7" t="s">
        <v>6</v>
      </c>
      <c r="B7" s="10"/>
      <c r="C7" s="10"/>
      <c r="D7" s="10"/>
      <c r="E7" s="10"/>
      <c r="F7" s="9"/>
    </row>
    <row r="8" spans="1:10" ht="12" customHeight="1" x14ac:dyDescent="0.2">
      <c r="A8" s="11" t="s">
        <v>7</v>
      </c>
      <c r="B8" s="10">
        <v>25399</v>
      </c>
      <c r="C8" s="10">
        <v>25429</v>
      </c>
      <c r="D8" s="10"/>
      <c r="E8" s="12">
        <f>IF(C8-B8=0,"-",C8-B8)</f>
        <v>30</v>
      </c>
      <c r="F8" s="13">
        <f>IF(E8="-","-",E8/B8*100)</f>
        <v>0.11811488641285089</v>
      </c>
    </row>
    <row r="9" spans="1:10" ht="12" customHeight="1" x14ac:dyDescent="0.2">
      <c r="A9" s="11" t="s">
        <v>8</v>
      </c>
      <c r="B9" s="10">
        <v>1371</v>
      </c>
      <c r="C9" s="10">
        <v>1387</v>
      </c>
      <c r="D9" s="10"/>
      <c r="E9" s="12">
        <f>IF(C9-B9=0,"-",C9-B9)</f>
        <v>16</v>
      </c>
      <c r="F9" s="13">
        <f>IF(E9="-","-",E9/B9*100)</f>
        <v>1.1670313639679066</v>
      </c>
      <c r="J9" s="10"/>
    </row>
    <row r="10" spans="1:10" ht="12" customHeight="1" x14ac:dyDescent="0.2">
      <c r="A10" s="1" t="s">
        <v>9</v>
      </c>
      <c r="B10" s="10">
        <v>1732</v>
      </c>
      <c r="C10" s="10">
        <v>1850</v>
      </c>
      <c r="D10" s="10"/>
      <c r="E10" s="12">
        <f>IF(C10-B10=0,"-",C10-B10)</f>
        <v>118</v>
      </c>
      <c r="F10" s="13">
        <f>IF(E10="-","-",E10/B10*100)</f>
        <v>6.8129330254041571</v>
      </c>
    </row>
    <row r="11" spans="1:10" ht="17.25" customHeight="1" x14ac:dyDescent="0.2">
      <c r="A11" s="7" t="s">
        <v>10</v>
      </c>
      <c r="B11" s="10"/>
      <c r="C11" s="10"/>
      <c r="D11" s="10"/>
      <c r="E11" s="10"/>
      <c r="F11" s="14"/>
    </row>
    <row r="12" spans="1:10" ht="12" customHeight="1" x14ac:dyDescent="0.2">
      <c r="A12" s="1" t="s">
        <v>11</v>
      </c>
      <c r="B12" s="10">
        <v>18803</v>
      </c>
      <c r="C12" s="10">
        <v>18799</v>
      </c>
      <c r="D12" s="10"/>
      <c r="E12" s="10">
        <f t="shared" ref="E12:E22" si="0">C12-B12</f>
        <v>-4</v>
      </c>
      <c r="F12" s="14">
        <f t="shared" ref="F12:F22" si="1">E12/B12*100</f>
        <v>-2.1273201084933257E-2</v>
      </c>
      <c r="H12" s="10"/>
      <c r="I12" s="15"/>
    </row>
    <row r="13" spans="1:10" ht="12" customHeight="1" x14ac:dyDescent="0.2">
      <c r="A13" s="1" t="s">
        <v>12</v>
      </c>
      <c r="B13" s="10">
        <v>5528</v>
      </c>
      <c r="C13" s="10">
        <v>5551</v>
      </c>
      <c r="D13" s="10"/>
      <c r="E13" s="10">
        <f t="shared" si="0"/>
        <v>23</v>
      </c>
      <c r="F13" s="14">
        <f t="shared" si="1"/>
        <v>0.41606367583212733</v>
      </c>
      <c r="H13" s="10"/>
    </row>
    <row r="14" spans="1:10" ht="12" customHeight="1" x14ac:dyDescent="0.2">
      <c r="A14" s="1" t="s">
        <v>13</v>
      </c>
      <c r="B14" s="10">
        <v>2239</v>
      </c>
      <c r="C14" s="10">
        <v>2293</v>
      </c>
      <c r="D14" s="10"/>
      <c r="E14" s="10">
        <f t="shared" si="0"/>
        <v>54</v>
      </c>
      <c r="F14" s="14">
        <f t="shared" si="1"/>
        <v>2.41179097811523</v>
      </c>
      <c r="H14" s="10"/>
    </row>
    <row r="15" spans="1:10" ht="12" customHeight="1" x14ac:dyDescent="0.2">
      <c r="A15" s="1" t="s">
        <v>14</v>
      </c>
      <c r="B15" s="10">
        <v>97</v>
      </c>
      <c r="C15" s="10">
        <v>92</v>
      </c>
      <c r="D15" s="10"/>
      <c r="E15" s="10">
        <f t="shared" si="0"/>
        <v>-5</v>
      </c>
      <c r="F15" s="14">
        <f t="shared" si="1"/>
        <v>-5.1546391752577314</v>
      </c>
      <c r="H15" s="10"/>
    </row>
    <row r="16" spans="1:10" ht="12" customHeight="1" x14ac:dyDescent="0.2">
      <c r="A16" s="1" t="s">
        <v>15</v>
      </c>
      <c r="B16" s="10">
        <v>1133</v>
      </c>
      <c r="C16" s="10">
        <v>1196</v>
      </c>
      <c r="D16" s="10"/>
      <c r="E16" s="10">
        <f t="shared" si="0"/>
        <v>63</v>
      </c>
      <c r="F16" s="14">
        <f t="shared" si="1"/>
        <v>5.5604589585172111</v>
      </c>
      <c r="H16" s="10"/>
    </row>
    <row r="17" spans="1:11" ht="12" customHeight="1" x14ac:dyDescent="0.2">
      <c r="A17" s="1" t="s">
        <v>16</v>
      </c>
      <c r="B17" s="10">
        <v>560</v>
      </c>
      <c r="C17" s="10">
        <v>589</v>
      </c>
      <c r="D17" s="10"/>
      <c r="E17" s="10">
        <f t="shared" si="0"/>
        <v>29</v>
      </c>
      <c r="F17" s="14">
        <f t="shared" si="1"/>
        <v>5.1785714285714288</v>
      </c>
    </row>
    <row r="18" spans="1:11" ht="12" customHeight="1" x14ac:dyDescent="0.2">
      <c r="A18" s="1" t="s">
        <v>18</v>
      </c>
      <c r="B18" s="10">
        <v>142</v>
      </c>
      <c r="C18" s="10">
        <v>146</v>
      </c>
      <c r="D18" s="10"/>
      <c r="E18" s="10">
        <f t="shared" si="0"/>
        <v>4</v>
      </c>
      <c r="F18" s="14">
        <f t="shared" si="1"/>
        <v>2.8169014084507045</v>
      </c>
      <c r="H18" s="10"/>
    </row>
    <row r="19" spans="1:11" ht="17.25" customHeight="1" x14ac:dyDescent="0.2">
      <c r="A19" s="7" t="s">
        <v>19</v>
      </c>
      <c r="B19" s="10"/>
      <c r="C19" s="10"/>
      <c r="D19" s="10"/>
      <c r="E19" s="10"/>
      <c r="F19" s="14"/>
      <c r="H19" s="15"/>
    </row>
    <row r="20" spans="1:11" ht="12" customHeight="1" x14ac:dyDescent="0.2">
      <c r="A20" s="1" t="s">
        <v>12</v>
      </c>
      <c r="B20" s="10">
        <v>25892</v>
      </c>
      <c r="C20" s="10">
        <v>25945</v>
      </c>
      <c r="D20" s="10"/>
      <c r="E20" s="10">
        <f t="shared" si="0"/>
        <v>53</v>
      </c>
      <c r="F20" s="14">
        <f t="shared" si="1"/>
        <v>0.20469643133014057</v>
      </c>
      <c r="K20" s="10"/>
    </row>
    <row r="21" spans="1:11" ht="12" customHeight="1" x14ac:dyDescent="0.2">
      <c r="A21" s="1" t="s">
        <v>13</v>
      </c>
      <c r="B21" s="10">
        <v>1200</v>
      </c>
      <c r="C21" s="10">
        <v>1233</v>
      </c>
      <c r="D21" s="10"/>
      <c r="E21" s="10">
        <f t="shared" si="0"/>
        <v>33</v>
      </c>
      <c r="F21" s="14">
        <f t="shared" si="1"/>
        <v>2.75</v>
      </c>
    </row>
    <row r="22" spans="1:11" ht="12" customHeight="1" thickBot="1" x14ac:dyDescent="0.25">
      <c r="A22" s="16" t="s">
        <v>17</v>
      </c>
      <c r="B22" s="17">
        <v>1410</v>
      </c>
      <c r="C22" s="17">
        <v>1488</v>
      </c>
      <c r="D22" s="17"/>
      <c r="E22" s="17">
        <f t="shared" si="0"/>
        <v>78</v>
      </c>
      <c r="F22" s="18">
        <f t="shared" si="1"/>
        <v>5.5319148936170208</v>
      </c>
    </row>
    <row r="23" spans="1:11" ht="12" customHeight="1" x14ac:dyDescent="0.2">
      <c r="A23" s="19" t="s">
        <v>20</v>
      </c>
      <c r="F23" s="10"/>
    </row>
    <row r="24" spans="1:11" ht="12" customHeight="1" x14ac:dyDescent="0.2">
      <c r="A24" s="19" t="s">
        <v>28</v>
      </c>
    </row>
    <row r="25" spans="1:11" ht="6.75" customHeight="1" x14ac:dyDescent="0.2">
      <c r="B25" s="10"/>
      <c r="C25" s="10"/>
      <c r="D25" s="10"/>
      <c r="E25" s="10"/>
      <c r="F25" s="10"/>
    </row>
    <row r="26" spans="1:11" x14ac:dyDescent="0.2">
      <c r="B26" s="10"/>
      <c r="C26" s="20"/>
      <c r="D26" s="20"/>
      <c r="E26" s="10"/>
      <c r="F26" s="10"/>
    </row>
    <row r="28" spans="1:11" x14ac:dyDescent="0.2">
      <c r="B28" s="10"/>
      <c r="C28" s="10"/>
      <c r="D28" s="10"/>
    </row>
    <row r="29" spans="1:11" x14ac:dyDescent="0.2">
      <c r="B29" s="14"/>
      <c r="C29" s="14"/>
      <c r="D29" s="14"/>
    </row>
    <row r="31" spans="1:11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</sheetData>
  <mergeCells count="1">
    <mergeCell ref="E4:F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9" x14ac:dyDescent="0.2">
      <c r="A1" s="1" t="s">
        <v>1</v>
      </c>
    </row>
    <row r="2" spans="1:9" ht="12.75" x14ac:dyDescent="0.2">
      <c r="A2" s="2" t="s">
        <v>5</v>
      </c>
    </row>
    <row r="3" spans="1:9" ht="13.5" thickBot="1" x14ac:dyDescent="0.25">
      <c r="A3" s="2" t="s">
        <v>29</v>
      </c>
    </row>
    <row r="4" spans="1:9" ht="12" customHeight="1" x14ac:dyDescent="0.2">
      <c r="A4" s="3"/>
      <c r="B4" s="4">
        <v>2011</v>
      </c>
      <c r="C4" s="4">
        <v>2012</v>
      </c>
      <c r="D4" s="4"/>
      <c r="E4" s="29" t="s">
        <v>2</v>
      </c>
      <c r="F4" s="29"/>
    </row>
    <row r="5" spans="1:9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9" ht="12" customHeight="1" x14ac:dyDescent="0.2">
      <c r="A6" s="7" t="s">
        <v>0</v>
      </c>
      <c r="B6" s="8">
        <f>SUM(B8:B10)</f>
        <v>28355</v>
      </c>
      <c r="C6" s="8">
        <f>SUM(C8:C10)</f>
        <v>28502</v>
      </c>
      <c r="D6" s="8"/>
      <c r="E6" s="8">
        <f>SUM(E8:E10)</f>
        <v>147</v>
      </c>
      <c r="F6" s="9">
        <f>E6/B6*100</f>
        <v>0.518427085170164</v>
      </c>
    </row>
    <row r="7" spans="1:9" x14ac:dyDescent="0.2">
      <c r="A7" s="7" t="s">
        <v>6</v>
      </c>
      <c r="B7" s="10"/>
      <c r="C7" s="10"/>
      <c r="D7" s="10"/>
      <c r="E7" s="10"/>
      <c r="F7" s="9"/>
    </row>
    <row r="8" spans="1:9" ht="12" customHeight="1" x14ac:dyDescent="0.2">
      <c r="A8" s="11" t="s">
        <v>7</v>
      </c>
      <c r="B8" s="10">
        <v>25361</v>
      </c>
      <c r="C8" s="10">
        <v>25399</v>
      </c>
      <c r="D8" s="10"/>
      <c r="E8" s="12">
        <f>IF(C8-B8=0,"-",C8-B8)</f>
        <v>38</v>
      </c>
      <c r="F8" s="13">
        <f>IF(E8="-","-",E8/B8*100)</f>
        <v>0.14983636291944324</v>
      </c>
    </row>
    <row r="9" spans="1:9" ht="12" customHeight="1" x14ac:dyDescent="0.2">
      <c r="A9" s="11" t="s">
        <v>8</v>
      </c>
      <c r="B9" s="10">
        <v>1371</v>
      </c>
      <c r="C9" s="10">
        <v>1371</v>
      </c>
      <c r="D9" s="10"/>
      <c r="E9" s="12" t="str">
        <f>IF(C9-B9=0,"-",C9-B9)</f>
        <v>-</v>
      </c>
      <c r="F9" s="13" t="str">
        <f>IF(E9="-","-",E9/B9*100)</f>
        <v>-</v>
      </c>
    </row>
    <row r="10" spans="1:9" ht="12" customHeight="1" x14ac:dyDescent="0.2">
      <c r="A10" s="1" t="s">
        <v>9</v>
      </c>
      <c r="B10" s="10">
        <v>1623</v>
      </c>
      <c r="C10" s="10">
        <v>1732</v>
      </c>
      <c r="D10" s="10"/>
      <c r="E10" s="12">
        <f>IF(C10-B10=0,"-",C10-B10)</f>
        <v>109</v>
      </c>
      <c r="F10" s="13">
        <f>IF(E10="-","-",E10/B10*100)</f>
        <v>6.7159581022797283</v>
      </c>
    </row>
    <row r="11" spans="1:9" x14ac:dyDescent="0.2">
      <c r="A11" s="7" t="s">
        <v>10</v>
      </c>
      <c r="B11" s="10"/>
      <c r="C11" s="10"/>
      <c r="D11" s="10"/>
      <c r="E11" s="10"/>
      <c r="F11" s="14"/>
    </row>
    <row r="12" spans="1:9" ht="12" customHeight="1" x14ac:dyDescent="0.2">
      <c r="A12" s="1" t="s">
        <v>11</v>
      </c>
      <c r="B12" s="10">
        <v>18824</v>
      </c>
      <c r="C12" s="10">
        <v>18803</v>
      </c>
      <c r="D12" s="10"/>
      <c r="E12" s="10">
        <f t="shared" ref="E12:E22" si="0">C12-B12</f>
        <v>-21</v>
      </c>
      <c r="F12" s="14">
        <f t="shared" ref="F12:F22" si="1">E12/B12*100</f>
        <v>-0.11155971100722482</v>
      </c>
      <c r="H12" s="10"/>
      <c r="I12" s="15"/>
    </row>
    <row r="13" spans="1:9" ht="12" customHeight="1" x14ac:dyDescent="0.2">
      <c r="A13" s="1" t="s">
        <v>12</v>
      </c>
      <c r="B13" s="10">
        <v>5513</v>
      </c>
      <c r="C13" s="10">
        <v>5528</v>
      </c>
      <c r="D13" s="10"/>
      <c r="E13" s="10">
        <f t="shared" si="0"/>
        <v>15</v>
      </c>
      <c r="F13" s="14">
        <f t="shared" si="1"/>
        <v>0.27208416470161434</v>
      </c>
      <c r="H13" s="10"/>
    </row>
    <row r="14" spans="1:9" ht="12" customHeight="1" x14ac:dyDescent="0.2">
      <c r="A14" s="1" t="s">
        <v>13</v>
      </c>
      <c r="B14" s="10">
        <v>2187</v>
      </c>
      <c r="C14" s="10">
        <v>2239</v>
      </c>
      <c r="D14" s="10"/>
      <c r="E14" s="10">
        <f t="shared" si="0"/>
        <v>52</v>
      </c>
      <c r="F14" s="14">
        <f t="shared" si="1"/>
        <v>2.377686328303612</v>
      </c>
    </row>
    <row r="15" spans="1:9" ht="12" customHeight="1" x14ac:dyDescent="0.2">
      <c r="A15" s="1" t="s">
        <v>14</v>
      </c>
      <c r="B15" s="10">
        <v>96</v>
      </c>
      <c r="C15" s="10">
        <v>97</v>
      </c>
      <c r="D15" s="10"/>
      <c r="E15" s="10">
        <f t="shared" si="0"/>
        <v>1</v>
      </c>
      <c r="F15" s="14">
        <f t="shared" si="1"/>
        <v>1.0416666666666665</v>
      </c>
      <c r="H15" s="10"/>
    </row>
    <row r="16" spans="1:9" ht="12" customHeight="1" x14ac:dyDescent="0.2">
      <c r="A16" s="1" t="s">
        <v>15</v>
      </c>
      <c r="B16" s="10">
        <v>1062</v>
      </c>
      <c r="C16" s="10">
        <v>1133</v>
      </c>
      <c r="D16" s="10"/>
      <c r="E16" s="10">
        <f t="shared" si="0"/>
        <v>71</v>
      </c>
      <c r="F16" s="14">
        <f t="shared" si="1"/>
        <v>6.6854990583804144</v>
      </c>
      <c r="H16" s="10"/>
    </row>
    <row r="17" spans="1:8" ht="12" customHeight="1" x14ac:dyDescent="0.2">
      <c r="A17" s="1" t="s">
        <v>16</v>
      </c>
      <c r="B17" s="10">
        <v>530</v>
      </c>
      <c r="C17" s="10">
        <v>560</v>
      </c>
      <c r="D17" s="10"/>
      <c r="E17" s="10">
        <f t="shared" si="0"/>
        <v>30</v>
      </c>
      <c r="F17" s="14">
        <f t="shared" si="1"/>
        <v>5.6603773584905666</v>
      </c>
    </row>
    <row r="18" spans="1:8" ht="12" customHeight="1" x14ac:dyDescent="0.2">
      <c r="A18" s="1" t="s">
        <v>18</v>
      </c>
      <c r="B18" s="10">
        <v>143</v>
      </c>
      <c r="C18" s="10">
        <v>142</v>
      </c>
      <c r="D18" s="10"/>
      <c r="E18" s="10">
        <f t="shared" si="0"/>
        <v>-1</v>
      </c>
      <c r="F18" s="14">
        <f t="shared" si="1"/>
        <v>-0.69930069930069927</v>
      </c>
    </row>
    <row r="19" spans="1:8" x14ac:dyDescent="0.2">
      <c r="A19" s="7" t="s">
        <v>19</v>
      </c>
      <c r="B19" s="10"/>
      <c r="C19" s="10"/>
      <c r="D19" s="10"/>
      <c r="E19" s="10"/>
      <c r="F19" s="14"/>
      <c r="H19" s="10"/>
    </row>
    <row r="20" spans="1:8" ht="12" customHeight="1" x14ac:dyDescent="0.2">
      <c r="A20" s="1" t="s">
        <v>12</v>
      </c>
      <c r="B20" s="10">
        <v>25795</v>
      </c>
      <c r="C20" s="10">
        <v>25892</v>
      </c>
      <c r="D20" s="10"/>
      <c r="E20" s="10">
        <f t="shared" si="0"/>
        <v>97</v>
      </c>
      <c r="F20" s="14">
        <f t="shared" si="1"/>
        <v>0.37604186857918204</v>
      </c>
    </row>
    <row r="21" spans="1:8" ht="12" customHeight="1" x14ac:dyDescent="0.2">
      <c r="A21" s="1" t="s">
        <v>13</v>
      </c>
      <c r="B21" s="10">
        <v>1199</v>
      </c>
      <c r="C21" s="10">
        <v>1200</v>
      </c>
      <c r="D21" s="10"/>
      <c r="E21" s="10">
        <f t="shared" si="0"/>
        <v>1</v>
      </c>
      <c r="F21" s="14">
        <f t="shared" si="1"/>
        <v>8.3402835696413671E-2</v>
      </c>
    </row>
    <row r="22" spans="1:8" ht="12.75" thickBot="1" x14ac:dyDescent="0.25">
      <c r="A22" s="16" t="s">
        <v>17</v>
      </c>
      <c r="B22" s="17">
        <v>1361</v>
      </c>
      <c r="C22" s="17">
        <v>1410</v>
      </c>
      <c r="D22" s="17"/>
      <c r="E22" s="17">
        <f t="shared" si="0"/>
        <v>49</v>
      </c>
      <c r="F22" s="18">
        <f t="shared" si="1"/>
        <v>3.6002939015429827</v>
      </c>
    </row>
    <row r="23" spans="1:8" ht="12" customHeight="1" x14ac:dyDescent="0.2">
      <c r="A23" s="19" t="s">
        <v>30</v>
      </c>
      <c r="F23" s="10"/>
    </row>
    <row r="24" spans="1:8" ht="12" customHeight="1" x14ac:dyDescent="0.2">
      <c r="A24" s="19" t="s">
        <v>31</v>
      </c>
    </row>
    <row r="25" spans="1:8" x14ac:dyDescent="0.2">
      <c r="B25" s="10"/>
      <c r="C25" s="10"/>
      <c r="D25" s="10"/>
      <c r="E25" s="10"/>
      <c r="F25" s="10"/>
    </row>
    <row r="26" spans="1:8" x14ac:dyDescent="0.2">
      <c r="B26" s="10"/>
      <c r="C26" s="20"/>
      <c r="D26" s="20"/>
      <c r="E26" s="10"/>
      <c r="F26" s="10"/>
    </row>
    <row r="28" spans="1:8" x14ac:dyDescent="0.2">
      <c r="B28" s="10"/>
      <c r="C28" s="10"/>
      <c r="D28" s="10"/>
    </row>
    <row r="29" spans="1:8" x14ac:dyDescent="0.2">
      <c r="B29" s="14"/>
      <c r="C29" s="14"/>
      <c r="D29" s="14"/>
    </row>
    <row r="31" spans="1:8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</sheetData>
  <mergeCells count="1">
    <mergeCell ref="E4:F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8" x14ac:dyDescent="0.2">
      <c r="A1" s="1" t="s">
        <v>1</v>
      </c>
    </row>
    <row r="2" spans="1:8" ht="12.75" x14ac:dyDescent="0.2">
      <c r="A2" s="2" t="s">
        <v>5</v>
      </c>
    </row>
    <row r="3" spans="1:8" ht="13.5" thickBot="1" x14ac:dyDescent="0.25">
      <c r="A3" s="2" t="s">
        <v>32</v>
      </c>
    </row>
    <row r="4" spans="1:8" x14ac:dyDescent="0.2">
      <c r="A4" s="3"/>
      <c r="B4" s="4">
        <v>2010</v>
      </c>
      <c r="C4" s="4">
        <v>2011</v>
      </c>
      <c r="D4" s="4"/>
      <c r="E4" s="29" t="s">
        <v>2</v>
      </c>
      <c r="F4" s="29"/>
    </row>
    <row r="5" spans="1:8" x14ac:dyDescent="0.2">
      <c r="A5" s="5"/>
      <c r="B5" s="5"/>
      <c r="C5" s="5"/>
      <c r="D5" s="5"/>
      <c r="E5" s="6" t="s">
        <v>3</v>
      </c>
      <c r="F5" s="6" t="s">
        <v>4</v>
      </c>
    </row>
    <row r="6" spans="1:8" x14ac:dyDescent="0.2">
      <c r="A6" s="7" t="s">
        <v>0</v>
      </c>
      <c r="B6" s="8">
        <f>SUM(B8:B10)</f>
        <v>28007</v>
      </c>
      <c r="C6" s="8">
        <f>SUM(C8:C10)</f>
        <v>28355</v>
      </c>
      <c r="D6" s="8"/>
      <c r="E6" s="8">
        <f>SUM(E8:E10)</f>
        <v>348</v>
      </c>
      <c r="F6" s="9">
        <f>E6/B6*100</f>
        <v>1.2425465062305852</v>
      </c>
    </row>
    <row r="7" spans="1:8" x14ac:dyDescent="0.2">
      <c r="A7" s="7" t="s">
        <v>6</v>
      </c>
      <c r="B7" s="10"/>
      <c r="C7" s="10"/>
      <c r="D7" s="10"/>
      <c r="E7" s="10"/>
      <c r="F7" s="9"/>
    </row>
    <row r="8" spans="1:8" x14ac:dyDescent="0.2">
      <c r="A8" s="11" t="s">
        <v>7</v>
      </c>
      <c r="B8" s="10">
        <v>25173</v>
      </c>
      <c r="C8" s="10">
        <v>25361</v>
      </c>
      <c r="D8" s="10"/>
      <c r="E8" s="10">
        <f>C8-B8</f>
        <v>188</v>
      </c>
      <c r="F8" s="14">
        <f t="shared" ref="F8:F22" si="0">E8/B8*100</f>
        <v>0.74683192309220192</v>
      </c>
    </row>
    <row r="9" spans="1:8" x14ac:dyDescent="0.2">
      <c r="A9" s="11" t="s">
        <v>8</v>
      </c>
      <c r="B9" s="10">
        <v>1373</v>
      </c>
      <c r="C9" s="10">
        <v>1371</v>
      </c>
      <c r="D9" s="10"/>
      <c r="E9" s="10">
        <f t="shared" ref="E9:E22" si="1">C9-B9</f>
        <v>-2</v>
      </c>
      <c r="F9" s="14">
        <f t="shared" si="0"/>
        <v>-0.14566642388929352</v>
      </c>
    </row>
    <row r="10" spans="1:8" x14ac:dyDescent="0.2">
      <c r="A10" s="1" t="s">
        <v>9</v>
      </c>
      <c r="B10" s="10">
        <v>1461</v>
      </c>
      <c r="C10" s="10">
        <v>1623</v>
      </c>
      <c r="D10" s="10"/>
      <c r="E10" s="10">
        <f t="shared" si="1"/>
        <v>162</v>
      </c>
      <c r="F10" s="14">
        <f t="shared" si="0"/>
        <v>11.088295687885012</v>
      </c>
    </row>
    <row r="11" spans="1:8" x14ac:dyDescent="0.2">
      <c r="A11" s="7" t="s">
        <v>10</v>
      </c>
      <c r="B11" s="10"/>
      <c r="C11" s="10"/>
      <c r="D11" s="10"/>
      <c r="E11" s="10"/>
      <c r="F11" s="14"/>
    </row>
    <row r="12" spans="1:8" x14ac:dyDescent="0.2">
      <c r="A12" s="1" t="s">
        <v>11</v>
      </c>
      <c r="B12" s="10">
        <v>18732</v>
      </c>
      <c r="C12" s="10">
        <v>18824</v>
      </c>
      <c r="D12" s="10"/>
      <c r="E12" s="10">
        <f t="shared" si="1"/>
        <v>92</v>
      </c>
      <c r="F12" s="14">
        <f t="shared" si="0"/>
        <v>0.49113815929959426</v>
      </c>
      <c r="H12" s="10"/>
    </row>
    <row r="13" spans="1:8" x14ac:dyDescent="0.2">
      <c r="A13" s="1" t="s">
        <v>12</v>
      </c>
      <c r="B13" s="10">
        <v>5490</v>
      </c>
      <c r="C13" s="10">
        <v>5513</v>
      </c>
      <c r="D13" s="10"/>
      <c r="E13" s="10">
        <f t="shared" si="1"/>
        <v>23</v>
      </c>
      <c r="F13" s="14">
        <f t="shared" si="0"/>
        <v>0.4189435336976321</v>
      </c>
    </row>
    <row r="14" spans="1:8" x14ac:dyDescent="0.2">
      <c r="A14" s="1" t="s">
        <v>13</v>
      </c>
      <c r="B14" s="10">
        <v>2098</v>
      </c>
      <c r="C14" s="10">
        <v>2187</v>
      </c>
      <c r="D14" s="10"/>
      <c r="E14" s="10">
        <f t="shared" si="1"/>
        <v>89</v>
      </c>
      <c r="F14" s="14">
        <f t="shared" si="0"/>
        <v>4.2421353670162061</v>
      </c>
    </row>
    <row r="15" spans="1:8" x14ac:dyDescent="0.2">
      <c r="A15" s="1" t="s">
        <v>14</v>
      </c>
      <c r="B15" s="10">
        <v>87</v>
      </c>
      <c r="C15" s="10">
        <v>96</v>
      </c>
      <c r="D15" s="10"/>
      <c r="E15" s="10">
        <f t="shared" si="1"/>
        <v>9</v>
      </c>
      <c r="F15" s="14">
        <f t="shared" si="0"/>
        <v>10.344827586206897</v>
      </c>
    </row>
    <row r="16" spans="1:8" x14ac:dyDescent="0.2">
      <c r="A16" s="1" t="s">
        <v>15</v>
      </c>
      <c r="B16" s="10">
        <v>956</v>
      </c>
      <c r="C16" s="10">
        <v>1062</v>
      </c>
      <c r="D16" s="10"/>
      <c r="E16" s="10">
        <f t="shared" si="1"/>
        <v>106</v>
      </c>
      <c r="F16" s="14">
        <f t="shared" si="0"/>
        <v>11.08786610878661</v>
      </c>
    </row>
    <row r="17" spans="1:6" x14ac:dyDescent="0.2">
      <c r="A17" s="1" t="s">
        <v>16</v>
      </c>
      <c r="B17" s="10">
        <v>500</v>
      </c>
      <c r="C17" s="10">
        <v>530</v>
      </c>
      <c r="D17" s="10"/>
      <c r="E17" s="10">
        <f t="shared" si="1"/>
        <v>30</v>
      </c>
      <c r="F17" s="14">
        <f t="shared" si="0"/>
        <v>6</v>
      </c>
    </row>
    <row r="18" spans="1:6" x14ac:dyDescent="0.2">
      <c r="A18" s="1" t="s">
        <v>18</v>
      </c>
      <c r="B18" s="10">
        <v>144</v>
      </c>
      <c r="C18" s="10">
        <v>143</v>
      </c>
      <c r="D18" s="10"/>
      <c r="E18" s="10">
        <f t="shared" si="1"/>
        <v>-1</v>
      </c>
      <c r="F18" s="14">
        <f t="shared" si="0"/>
        <v>-0.69444444444444442</v>
      </c>
    </row>
    <row r="19" spans="1:6" x14ac:dyDescent="0.2">
      <c r="A19" s="7" t="s">
        <v>19</v>
      </c>
      <c r="B19" s="10"/>
      <c r="C19" s="10"/>
      <c r="D19" s="10"/>
      <c r="E19" s="10"/>
      <c r="F19" s="14"/>
    </row>
    <row r="20" spans="1:6" x14ac:dyDescent="0.2">
      <c r="A20" s="1" t="s">
        <v>12</v>
      </c>
      <c r="B20" s="10">
        <v>25592</v>
      </c>
      <c r="C20" s="10">
        <v>25795</v>
      </c>
      <c r="D20" s="10"/>
      <c r="E20" s="10">
        <f t="shared" si="1"/>
        <v>203</v>
      </c>
      <c r="F20" s="14">
        <f t="shared" si="0"/>
        <v>0.79321663019693656</v>
      </c>
    </row>
    <row r="21" spans="1:6" x14ac:dyDescent="0.2">
      <c r="A21" s="1" t="s">
        <v>13</v>
      </c>
      <c r="B21" s="10">
        <v>1184</v>
      </c>
      <c r="C21" s="10">
        <v>1199</v>
      </c>
      <c r="D21" s="10"/>
      <c r="E21" s="10">
        <f t="shared" si="1"/>
        <v>15</v>
      </c>
      <c r="F21" s="14">
        <f t="shared" si="0"/>
        <v>1.2668918918918919</v>
      </c>
    </row>
    <row r="22" spans="1:6" ht="12.75" thickBot="1" x14ac:dyDescent="0.25">
      <c r="A22" s="16" t="s">
        <v>17</v>
      </c>
      <c r="B22" s="17">
        <v>1231</v>
      </c>
      <c r="C22" s="17">
        <v>1361</v>
      </c>
      <c r="D22" s="17"/>
      <c r="E22" s="17">
        <f t="shared" si="1"/>
        <v>130</v>
      </c>
      <c r="F22" s="18">
        <f t="shared" si="0"/>
        <v>10.560519902518278</v>
      </c>
    </row>
    <row r="23" spans="1:6" x14ac:dyDescent="0.2">
      <c r="A23" s="19" t="s">
        <v>30</v>
      </c>
      <c r="F23" s="10"/>
    </row>
    <row r="25" spans="1:6" x14ac:dyDescent="0.2">
      <c r="B25" s="10"/>
      <c r="D25" s="10"/>
      <c r="E25" s="10"/>
      <c r="F25" s="10"/>
    </row>
    <row r="26" spans="1:6" x14ac:dyDescent="0.2">
      <c r="B26" s="10"/>
      <c r="D26" s="10"/>
      <c r="E26" s="10"/>
      <c r="F26" s="10"/>
    </row>
    <row r="27" spans="1:6" x14ac:dyDescent="0.2">
      <c r="B27" s="10"/>
      <c r="C27" s="10"/>
      <c r="D27" s="10"/>
      <c r="E27" s="10"/>
      <c r="F27" s="10"/>
    </row>
    <row r="28" spans="1:6" x14ac:dyDescent="0.2">
      <c r="B28" s="10"/>
      <c r="C28" s="20"/>
      <c r="D28" s="20"/>
      <c r="E28" s="10"/>
      <c r="F28" s="10"/>
    </row>
    <row r="30" spans="1:6" x14ac:dyDescent="0.2">
      <c r="B30" s="10"/>
      <c r="C30" s="10"/>
      <c r="D30" s="10"/>
    </row>
    <row r="31" spans="1:6" x14ac:dyDescent="0.2">
      <c r="B31" s="14"/>
      <c r="C31" s="14"/>
      <c r="D31" s="14"/>
    </row>
    <row r="33" spans="1:7" x14ac:dyDescent="0.2">
      <c r="C33" s="10"/>
      <c r="D33" s="10"/>
      <c r="E33" s="10"/>
    </row>
    <row r="38" spans="1:7" x14ac:dyDescent="0.2">
      <c r="A38" s="10"/>
      <c r="B38" s="10"/>
      <c r="C38" s="10"/>
      <c r="D38" s="10"/>
      <c r="E38" s="10"/>
      <c r="F38" s="10"/>
      <c r="G38" s="10"/>
    </row>
    <row r="39" spans="1:7" x14ac:dyDescent="0.2">
      <c r="A39" s="10"/>
      <c r="B39" s="10"/>
      <c r="C39" s="10"/>
      <c r="D39" s="10"/>
      <c r="E39" s="10"/>
      <c r="F39" s="10"/>
      <c r="G39" s="10"/>
    </row>
    <row r="40" spans="1:7" x14ac:dyDescent="0.2">
      <c r="A40" s="10"/>
      <c r="B40" s="10"/>
      <c r="C40" s="10"/>
      <c r="D40" s="10"/>
      <c r="E40" s="10"/>
      <c r="F40" s="10"/>
      <c r="G40" s="10"/>
    </row>
  </sheetData>
  <mergeCells count="1">
    <mergeCell ref="E4:F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11" x14ac:dyDescent="0.2">
      <c r="A1" s="1" t="s">
        <v>1</v>
      </c>
    </row>
    <row r="2" spans="1:11" ht="12.75" x14ac:dyDescent="0.2">
      <c r="A2" s="2" t="s">
        <v>5</v>
      </c>
    </row>
    <row r="3" spans="1:11" ht="13.5" thickBot="1" x14ac:dyDescent="0.25">
      <c r="A3" s="2" t="s">
        <v>33</v>
      </c>
    </row>
    <row r="4" spans="1:11" x14ac:dyDescent="0.2">
      <c r="A4" s="3"/>
      <c r="B4" s="4">
        <v>2009</v>
      </c>
      <c r="C4" s="4">
        <v>2010</v>
      </c>
      <c r="D4" s="4"/>
      <c r="E4" s="29" t="s">
        <v>2</v>
      </c>
      <c r="F4" s="29"/>
    </row>
    <row r="5" spans="1:11" x14ac:dyDescent="0.2">
      <c r="A5" s="5"/>
      <c r="B5" s="5"/>
      <c r="C5" s="5"/>
      <c r="D5" s="5"/>
      <c r="E5" s="6" t="s">
        <v>3</v>
      </c>
      <c r="F5" s="6" t="s">
        <v>4</v>
      </c>
    </row>
    <row r="6" spans="1:11" x14ac:dyDescent="0.2">
      <c r="A6" s="7" t="s">
        <v>0</v>
      </c>
      <c r="B6" s="8">
        <f>SUM(B8:B10)</f>
        <v>27734</v>
      </c>
      <c r="C6" s="8">
        <f>SUM(C8:C10)</f>
        <v>28007</v>
      </c>
      <c r="D6" s="8"/>
      <c r="E6" s="8">
        <f>SUM(E8:E10)</f>
        <v>273</v>
      </c>
      <c r="F6" s="9">
        <f>E6/B6*100</f>
        <v>0.98435133770822825</v>
      </c>
    </row>
    <row r="7" spans="1:11" x14ac:dyDescent="0.2">
      <c r="A7" s="7" t="s">
        <v>6</v>
      </c>
      <c r="B7" s="10"/>
      <c r="C7" s="10"/>
      <c r="D7" s="10"/>
      <c r="E7" s="10"/>
      <c r="F7" s="9"/>
    </row>
    <row r="8" spans="1:11" x14ac:dyDescent="0.2">
      <c r="A8" s="11" t="s">
        <v>7</v>
      </c>
      <c r="B8" s="10">
        <v>25028</v>
      </c>
      <c r="C8" s="10">
        <v>25173</v>
      </c>
      <c r="D8" s="10"/>
      <c r="E8" s="10">
        <f>C8-B8</f>
        <v>145</v>
      </c>
      <c r="F8" s="14">
        <f t="shared" ref="F8:F22" si="0">E8/B8*100</f>
        <v>0.57935112673805333</v>
      </c>
    </row>
    <row r="9" spans="1:11" x14ac:dyDescent="0.2">
      <c r="A9" s="11" t="s">
        <v>8</v>
      </c>
      <c r="B9" s="10">
        <v>1388</v>
      </c>
      <c r="C9" s="10">
        <v>1373</v>
      </c>
      <c r="D9" s="10"/>
      <c r="E9" s="10">
        <f t="shared" ref="E9:E22" si="1">C9-B9</f>
        <v>-15</v>
      </c>
      <c r="F9" s="14">
        <f t="shared" si="0"/>
        <v>-1.0806916426512969</v>
      </c>
    </row>
    <row r="10" spans="1:11" x14ac:dyDescent="0.2">
      <c r="A10" s="1" t="s">
        <v>9</v>
      </c>
      <c r="B10" s="10">
        <v>1318</v>
      </c>
      <c r="C10" s="10">
        <v>1461</v>
      </c>
      <c r="D10" s="10"/>
      <c r="E10" s="10">
        <f t="shared" si="1"/>
        <v>143</v>
      </c>
      <c r="F10" s="14">
        <f t="shared" si="0"/>
        <v>10.849772382397573</v>
      </c>
    </row>
    <row r="11" spans="1:11" x14ac:dyDescent="0.2">
      <c r="A11" s="7" t="s">
        <v>10</v>
      </c>
      <c r="B11" s="10"/>
      <c r="C11" s="10"/>
      <c r="D11" s="10"/>
      <c r="E11" s="10"/>
      <c r="F11" s="14"/>
    </row>
    <row r="12" spans="1:11" x14ac:dyDescent="0.2">
      <c r="A12" s="1" t="s">
        <v>11</v>
      </c>
      <c r="B12" s="10">
        <v>18686</v>
      </c>
      <c r="C12" s="10">
        <v>18732</v>
      </c>
      <c r="D12" s="10"/>
      <c r="E12" s="10">
        <f t="shared" si="1"/>
        <v>46</v>
      </c>
      <c r="F12" s="14">
        <f t="shared" si="0"/>
        <v>0.24617360590816653</v>
      </c>
    </row>
    <row r="13" spans="1:11" x14ac:dyDescent="0.2">
      <c r="A13" s="1" t="s">
        <v>12</v>
      </c>
      <c r="B13" s="10">
        <v>5465</v>
      </c>
      <c r="C13" s="10">
        <v>5490</v>
      </c>
      <c r="D13" s="10"/>
      <c r="E13" s="10">
        <f t="shared" si="1"/>
        <v>25</v>
      </c>
      <c r="F13" s="14">
        <f t="shared" si="0"/>
        <v>0.45745654162854532</v>
      </c>
    </row>
    <row r="14" spans="1:11" x14ac:dyDescent="0.2">
      <c r="A14" s="1" t="s">
        <v>13</v>
      </c>
      <c r="B14" s="10">
        <v>2040</v>
      </c>
      <c r="C14" s="10">
        <v>2098</v>
      </c>
      <c r="D14" s="10"/>
      <c r="E14" s="10">
        <f t="shared" si="1"/>
        <v>58</v>
      </c>
      <c r="F14" s="14">
        <f t="shared" si="0"/>
        <v>2.8431372549019609</v>
      </c>
      <c r="K14" s="10"/>
    </row>
    <row r="15" spans="1:11" x14ac:dyDescent="0.2">
      <c r="A15" s="1" t="s">
        <v>14</v>
      </c>
      <c r="B15" s="10">
        <v>88</v>
      </c>
      <c r="C15" s="10">
        <v>87</v>
      </c>
      <c r="D15" s="10"/>
      <c r="E15" s="10">
        <f t="shared" si="1"/>
        <v>-1</v>
      </c>
      <c r="F15" s="14">
        <f t="shared" si="0"/>
        <v>-1.1363636363636365</v>
      </c>
    </row>
    <row r="16" spans="1:11" x14ac:dyDescent="0.2">
      <c r="A16" s="1" t="s">
        <v>15</v>
      </c>
      <c r="B16" s="10">
        <v>841</v>
      </c>
      <c r="C16" s="10">
        <v>956</v>
      </c>
      <c r="D16" s="10"/>
      <c r="E16" s="10">
        <f t="shared" si="1"/>
        <v>115</v>
      </c>
      <c r="F16" s="14">
        <f t="shared" si="0"/>
        <v>13.674197384066588</v>
      </c>
      <c r="H16" s="10"/>
      <c r="I16" s="10"/>
    </row>
    <row r="17" spans="1:9" x14ac:dyDescent="0.2">
      <c r="A17" s="1" t="s">
        <v>16</v>
      </c>
      <c r="B17" s="10">
        <v>471</v>
      </c>
      <c r="C17" s="10">
        <v>500</v>
      </c>
      <c r="D17" s="10"/>
      <c r="E17" s="10">
        <f t="shared" si="1"/>
        <v>29</v>
      </c>
      <c r="F17" s="14">
        <f t="shared" si="0"/>
        <v>6.1571125265392785</v>
      </c>
    </row>
    <row r="18" spans="1:9" x14ac:dyDescent="0.2">
      <c r="A18" s="1" t="s">
        <v>18</v>
      </c>
      <c r="B18" s="10">
        <v>143</v>
      </c>
      <c r="C18" s="10">
        <v>144</v>
      </c>
      <c r="D18" s="10"/>
      <c r="E18" s="10">
        <f t="shared" si="1"/>
        <v>1</v>
      </c>
      <c r="F18" s="14">
        <f t="shared" si="0"/>
        <v>0.69930069930069927</v>
      </c>
    </row>
    <row r="19" spans="1:9" x14ac:dyDescent="0.2">
      <c r="A19" s="7" t="s">
        <v>19</v>
      </c>
      <c r="B19" s="10"/>
      <c r="C19" s="10"/>
      <c r="D19" s="10"/>
      <c r="E19" s="10"/>
      <c r="F19" s="14"/>
    </row>
    <row r="20" spans="1:9" x14ac:dyDescent="0.2">
      <c r="A20" s="1" t="s">
        <v>12</v>
      </c>
      <c r="B20" s="10">
        <v>25469</v>
      </c>
      <c r="C20" s="10">
        <v>25592</v>
      </c>
      <c r="D20" s="10"/>
      <c r="E20" s="10">
        <f t="shared" si="1"/>
        <v>123</v>
      </c>
      <c r="F20" s="14">
        <f t="shared" si="0"/>
        <v>0.48294004476029678</v>
      </c>
    </row>
    <row r="21" spans="1:9" x14ac:dyDescent="0.2">
      <c r="A21" s="1" t="s">
        <v>13</v>
      </c>
      <c r="B21" s="10">
        <v>1148</v>
      </c>
      <c r="C21" s="10">
        <v>1184</v>
      </c>
      <c r="D21" s="10"/>
      <c r="E21" s="10">
        <f t="shared" si="1"/>
        <v>36</v>
      </c>
      <c r="F21" s="14">
        <f t="shared" si="0"/>
        <v>3.1358885017421603</v>
      </c>
      <c r="H21" s="10"/>
      <c r="I21" s="10"/>
    </row>
    <row r="22" spans="1:9" ht="12.75" thickBot="1" x14ac:dyDescent="0.25">
      <c r="A22" s="16" t="s">
        <v>17</v>
      </c>
      <c r="B22" s="17">
        <v>1117</v>
      </c>
      <c r="C22" s="17">
        <v>1231</v>
      </c>
      <c r="D22" s="17"/>
      <c r="E22" s="17">
        <f t="shared" si="1"/>
        <v>114</v>
      </c>
      <c r="F22" s="18">
        <f t="shared" si="0"/>
        <v>10.205908683974933</v>
      </c>
    </row>
    <row r="23" spans="1:9" x14ac:dyDescent="0.2">
      <c r="A23" s="19" t="s">
        <v>30</v>
      </c>
      <c r="F23" s="10"/>
    </row>
    <row r="25" spans="1:9" x14ac:dyDescent="0.2">
      <c r="B25" s="10"/>
      <c r="C25" s="10"/>
      <c r="D25" s="10"/>
      <c r="E25" s="10"/>
      <c r="F25" s="10"/>
    </row>
    <row r="26" spans="1:9" x14ac:dyDescent="0.2">
      <c r="B26" s="10"/>
      <c r="C26" s="10"/>
      <c r="D26" s="10"/>
      <c r="E26" s="10"/>
      <c r="F26" s="10"/>
    </row>
    <row r="27" spans="1:9" x14ac:dyDescent="0.2">
      <c r="B27" s="10"/>
      <c r="C27" s="10"/>
      <c r="D27" s="10"/>
      <c r="E27" s="10"/>
      <c r="F27" s="10"/>
    </row>
    <row r="28" spans="1:9" x14ac:dyDescent="0.2">
      <c r="B28" s="10"/>
      <c r="C28" s="20"/>
      <c r="D28" s="20"/>
      <c r="E28" s="10"/>
      <c r="F28" s="10"/>
    </row>
    <row r="30" spans="1:9" x14ac:dyDescent="0.2">
      <c r="B30" s="10"/>
      <c r="C30" s="10"/>
      <c r="D30" s="10"/>
    </row>
    <row r="31" spans="1:9" x14ac:dyDescent="0.2">
      <c r="B31" s="14"/>
      <c r="C31" s="14"/>
      <c r="D31" s="14"/>
    </row>
    <row r="33" spans="1:7" x14ac:dyDescent="0.2">
      <c r="C33" s="10"/>
      <c r="D33" s="10"/>
      <c r="E33" s="10"/>
    </row>
    <row r="38" spans="1:7" x14ac:dyDescent="0.2">
      <c r="A38" s="10"/>
      <c r="B38" s="10"/>
      <c r="C38" s="10"/>
      <c r="D38" s="10"/>
      <c r="E38" s="10"/>
      <c r="F38" s="10"/>
      <c r="G38" s="10"/>
    </row>
    <row r="39" spans="1:7" x14ac:dyDescent="0.2">
      <c r="A39" s="10"/>
      <c r="B39" s="10"/>
      <c r="C39" s="10"/>
      <c r="D39" s="10"/>
      <c r="E39" s="10"/>
      <c r="F39" s="10"/>
      <c r="G39" s="10"/>
    </row>
    <row r="40" spans="1:7" x14ac:dyDescent="0.2">
      <c r="A40" s="10"/>
      <c r="B40" s="10"/>
      <c r="C40" s="10"/>
      <c r="D40" s="10"/>
      <c r="E40" s="10"/>
      <c r="F40" s="10"/>
      <c r="G40" s="10"/>
    </row>
  </sheetData>
  <mergeCells count="1">
    <mergeCell ref="E4:F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0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6" x14ac:dyDescent="0.2">
      <c r="A1" s="1" t="s">
        <v>1</v>
      </c>
    </row>
    <row r="2" spans="1:6" ht="12.75" x14ac:dyDescent="0.2">
      <c r="A2" s="2" t="s">
        <v>5</v>
      </c>
    </row>
    <row r="3" spans="1:6" ht="13.5" thickBot="1" x14ac:dyDescent="0.25">
      <c r="A3" s="2" t="s">
        <v>34</v>
      </c>
    </row>
    <row r="4" spans="1:6" x14ac:dyDescent="0.2">
      <c r="A4" s="3"/>
      <c r="B4" s="4">
        <v>2008</v>
      </c>
      <c r="C4" s="4">
        <v>2009</v>
      </c>
      <c r="D4" s="4"/>
      <c r="E4" s="29" t="s">
        <v>2</v>
      </c>
      <c r="F4" s="29"/>
    </row>
    <row r="5" spans="1:6" x14ac:dyDescent="0.2">
      <c r="A5" s="5"/>
      <c r="B5" s="5"/>
      <c r="C5" s="5"/>
      <c r="D5" s="5"/>
      <c r="E5" s="6" t="s">
        <v>3</v>
      </c>
      <c r="F5" s="6" t="s">
        <v>4</v>
      </c>
    </row>
    <row r="6" spans="1:6" x14ac:dyDescent="0.2">
      <c r="A6" s="7" t="s">
        <v>0</v>
      </c>
      <c r="B6" s="8">
        <f>SUM(B8:B10)</f>
        <v>27456</v>
      </c>
      <c r="C6" s="8">
        <f>SUM(C8:C10)</f>
        <v>27734</v>
      </c>
      <c r="D6" s="8"/>
      <c r="E6" s="8">
        <f>SUM(E8:E10)</f>
        <v>278</v>
      </c>
      <c r="F6" s="9">
        <f>E6/B6*100</f>
        <v>1.0125291375291376</v>
      </c>
    </row>
    <row r="7" spans="1:6" x14ac:dyDescent="0.2">
      <c r="A7" s="7" t="s">
        <v>6</v>
      </c>
      <c r="B7" s="10"/>
      <c r="C7" s="10"/>
      <c r="D7" s="10"/>
      <c r="E7" s="10"/>
      <c r="F7" s="9"/>
    </row>
    <row r="8" spans="1:6" x14ac:dyDescent="0.2">
      <c r="A8" s="11" t="s">
        <v>7</v>
      </c>
      <c r="B8" s="10">
        <v>24871</v>
      </c>
      <c r="C8" s="10">
        <v>25028</v>
      </c>
      <c r="D8" s="10"/>
      <c r="E8" s="10">
        <f>C8-B8</f>
        <v>157</v>
      </c>
      <c r="F8" s="14">
        <f t="shared" ref="F8:F22" si="0">E8/B8*100</f>
        <v>0.63125728760403688</v>
      </c>
    </row>
    <row r="9" spans="1:6" x14ac:dyDescent="0.2">
      <c r="A9" s="11" t="s">
        <v>8</v>
      </c>
      <c r="B9" s="10">
        <v>1385</v>
      </c>
      <c r="C9" s="10">
        <v>1388</v>
      </c>
      <c r="D9" s="10"/>
      <c r="E9" s="10">
        <f t="shared" ref="E9:E22" si="1">C9-B9</f>
        <v>3</v>
      </c>
      <c r="F9" s="14">
        <f t="shared" si="0"/>
        <v>0.21660649819494585</v>
      </c>
    </row>
    <row r="10" spans="1:6" x14ac:dyDescent="0.2">
      <c r="A10" s="1" t="s">
        <v>9</v>
      </c>
      <c r="B10" s="10">
        <v>1200</v>
      </c>
      <c r="C10" s="10">
        <v>1318</v>
      </c>
      <c r="D10" s="10"/>
      <c r="E10" s="10">
        <f t="shared" si="1"/>
        <v>118</v>
      </c>
      <c r="F10" s="14">
        <f t="shared" si="0"/>
        <v>9.8333333333333321</v>
      </c>
    </row>
    <row r="11" spans="1:6" x14ac:dyDescent="0.2">
      <c r="A11" s="7" t="s">
        <v>10</v>
      </c>
      <c r="B11" s="10"/>
      <c r="C11" s="10"/>
      <c r="D11" s="10"/>
      <c r="E11" s="10"/>
      <c r="F11" s="14"/>
    </row>
    <row r="12" spans="1:6" x14ac:dyDescent="0.2">
      <c r="A12" s="1" t="s">
        <v>11</v>
      </c>
      <c r="B12" s="10">
        <v>18660</v>
      </c>
      <c r="C12" s="10">
        <v>18686</v>
      </c>
      <c r="D12" s="10"/>
      <c r="E12" s="10">
        <f t="shared" si="1"/>
        <v>26</v>
      </c>
      <c r="F12" s="14">
        <f t="shared" si="0"/>
        <v>0.13933547695605572</v>
      </c>
    </row>
    <row r="13" spans="1:6" x14ac:dyDescent="0.2">
      <c r="A13" s="1" t="s">
        <v>12</v>
      </c>
      <c r="B13" s="10">
        <v>5413</v>
      </c>
      <c r="C13" s="10">
        <v>5465</v>
      </c>
      <c r="D13" s="10"/>
      <c r="E13" s="10">
        <f t="shared" si="1"/>
        <v>52</v>
      </c>
      <c r="F13" s="14">
        <f t="shared" si="0"/>
        <v>0.96065028634768157</v>
      </c>
    </row>
    <row r="14" spans="1:6" x14ac:dyDescent="0.2">
      <c r="A14" s="1" t="s">
        <v>13</v>
      </c>
      <c r="B14" s="10">
        <v>1949</v>
      </c>
      <c r="C14" s="10">
        <v>2040</v>
      </c>
      <c r="D14" s="10"/>
      <c r="E14" s="10">
        <f t="shared" si="1"/>
        <v>91</v>
      </c>
      <c r="F14" s="14">
        <f t="shared" si="0"/>
        <v>4.669061056952283</v>
      </c>
    </row>
    <row r="15" spans="1:6" x14ac:dyDescent="0.2">
      <c r="A15" s="1" t="s">
        <v>14</v>
      </c>
      <c r="B15" s="10">
        <v>91</v>
      </c>
      <c r="C15" s="10">
        <v>88</v>
      </c>
      <c r="D15" s="10"/>
      <c r="E15" s="10">
        <f t="shared" si="1"/>
        <v>-3</v>
      </c>
      <c r="F15" s="14">
        <f t="shared" si="0"/>
        <v>-3.296703296703297</v>
      </c>
    </row>
    <row r="16" spans="1:6" x14ac:dyDescent="0.2">
      <c r="A16" s="1" t="s">
        <v>15</v>
      </c>
      <c r="B16" s="10">
        <v>743</v>
      </c>
      <c r="C16" s="10">
        <v>841</v>
      </c>
      <c r="D16" s="10"/>
      <c r="E16" s="10">
        <f t="shared" si="1"/>
        <v>98</v>
      </c>
      <c r="F16" s="14">
        <f t="shared" si="0"/>
        <v>13.189771197846568</v>
      </c>
    </row>
    <row r="17" spans="1:6" x14ac:dyDescent="0.2">
      <c r="A17" s="1" t="s">
        <v>16</v>
      </c>
      <c r="B17" s="10">
        <v>455</v>
      </c>
      <c r="C17" s="10">
        <v>471</v>
      </c>
      <c r="D17" s="10"/>
      <c r="E17" s="10">
        <f t="shared" si="1"/>
        <v>16</v>
      </c>
      <c r="F17" s="14">
        <f t="shared" si="0"/>
        <v>3.5164835164835164</v>
      </c>
    </row>
    <row r="18" spans="1:6" x14ac:dyDescent="0.2">
      <c r="A18" s="1" t="s">
        <v>18</v>
      </c>
      <c r="B18" s="10">
        <v>145</v>
      </c>
      <c r="C18" s="10">
        <v>143</v>
      </c>
      <c r="D18" s="10"/>
      <c r="E18" s="10">
        <f t="shared" si="1"/>
        <v>-2</v>
      </c>
      <c r="F18" s="14">
        <f t="shared" si="0"/>
        <v>-1.3793103448275863</v>
      </c>
    </row>
    <row r="19" spans="1:6" x14ac:dyDescent="0.2">
      <c r="A19" s="7" t="s">
        <v>19</v>
      </c>
      <c r="B19" s="10"/>
      <c r="C19" s="10"/>
      <c r="D19" s="10"/>
      <c r="E19" s="10"/>
      <c r="F19" s="14"/>
    </row>
    <row r="20" spans="1:6" x14ac:dyDescent="0.2">
      <c r="A20" s="1" t="s">
        <v>12</v>
      </c>
      <c r="B20" s="10">
        <v>25350</v>
      </c>
      <c r="C20" s="10">
        <v>25469</v>
      </c>
      <c r="D20" s="10"/>
      <c r="E20" s="10">
        <f t="shared" si="1"/>
        <v>119</v>
      </c>
      <c r="F20" s="14">
        <f t="shared" si="0"/>
        <v>0.46942800788954636</v>
      </c>
    </row>
    <row r="21" spans="1:6" x14ac:dyDescent="0.2">
      <c r="A21" s="1" t="s">
        <v>13</v>
      </c>
      <c r="B21" s="10">
        <v>1099</v>
      </c>
      <c r="C21" s="10">
        <v>1148</v>
      </c>
      <c r="D21" s="10"/>
      <c r="E21" s="10">
        <f t="shared" si="1"/>
        <v>49</v>
      </c>
      <c r="F21" s="14">
        <f t="shared" si="0"/>
        <v>4.4585987261146496</v>
      </c>
    </row>
    <row r="22" spans="1:6" ht="12.75" thickBot="1" x14ac:dyDescent="0.25">
      <c r="A22" s="16" t="s">
        <v>17</v>
      </c>
      <c r="B22" s="17">
        <v>1007</v>
      </c>
      <c r="C22" s="17">
        <v>1117</v>
      </c>
      <c r="D22" s="17"/>
      <c r="E22" s="17">
        <f t="shared" si="1"/>
        <v>110</v>
      </c>
      <c r="F22" s="18">
        <f t="shared" si="0"/>
        <v>10.923535253227408</v>
      </c>
    </row>
    <row r="23" spans="1:6" x14ac:dyDescent="0.2">
      <c r="A23" s="19" t="s">
        <v>30</v>
      </c>
      <c r="F23" s="10"/>
    </row>
    <row r="25" spans="1:6" x14ac:dyDescent="0.2">
      <c r="B25" s="10"/>
      <c r="C25" s="10"/>
      <c r="D25" s="10"/>
      <c r="E25" s="10"/>
      <c r="F25" s="10"/>
    </row>
    <row r="26" spans="1:6" x14ac:dyDescent="0.2">
      <c r="B26" s="10"/>
      <c r="C26" s="10"/>
      <c r="D26" s="10"/>
      <c r="E26" s="10"/>
      <c r="F26" s="10"/>
    </row>
    <row r="27" spans="1:6" x14ac:dyDescent="0.2">
      <c r="B27" s="10"/>
      <c r="C27" s="10"/>
      <c r="D27" s="10"/>
      <c r="E27" s="10"/>
      <c r="F27" s="10"/>
    </row>
    <row r="28" spans="1:6" x14ac:dyDescent="0.2">
      <c r="B28" s="10"/>
      <c r="C28" s="20"/>
      <c r="D28" s="20"/>
      <c r="E28" s="10"/>
      <c r="F28" s="10"/>
    </row>
    <row r="30" spans="1:6" x14ac:dyDescent="0.2">
      <c r="B30" s="10"/>
      <c r="C30" s="10"/>
      <c r="D30" s="10"/>
    </row>
    <row r="31" spans="1:6" x14ac:dyDescent="0.2">
      <c r="B31" s="14"/>
      <c r="C31" s="14"/>
      <c r="D31" s="14"/>
    </row>
    <row r="33" spans="1:7" x14ac:dyDescent="0.2">
      <c r="C33" s="10"/>
      <c r="D33" s="10"/>
      <c r="E33" s="10"/>
    </row>
    <row r="38" spans="1:7" x14ac:dyDescent="0.2">
      <c r="A38" s="10"/>
      <c r="B38" s="10"/>
      <c r="C38" s="10"/>
      <c r="D38" s="10"/>
      <c r="E38" s="10"/>
      <c r="F38" s="10"/>
      <c r="G38" s="10"/>
    </row>
    <row r="39" spans="1:7" x14ac:dyDescent="0.2">
      <c r="A39" s="10"/>
      <c r="B39" s="10"/>
      <c r="C39" s="10"/>
      <c r="D39" s="10"/>
      <c r="E39" s="10"/>
      <c r="F39" s="10"/>
      <c r="G39" s="10"/>
    </row>
    <row r="40" spans="1:7" x14ac:dyDescent="0.2">
      <c r="A40" s="10"/>
      <c r="B40" s="10"/>
      <c r="C40" s="10"/>
      <c r="D40" s="10"/>
      <c r="E40" s="10"/>
      <c r="F40" s="10"/>
      <c r="G40" s="10"/>
    </row>
  </sheetData>
  <mergeCells count="1">
    <mergeCell ref="E4:F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7" x14ac:dyDescent="0.2">
      <c r="A1" s="1" t="s">
        <v>1</v>
      </c>
    </row>
    <row r="2" spans="1:7" ht="12.75" x14ac:dyDescent="0.2">
      <c r="A2" s="2" t="s">
        <v>5</v>
      </c>
    </row>
    <row r="3" spans="1:7" ht="13.5" thickBot="1" x14ac:dyDescent="0.25">
      <c r="A3" s="2" t="s">
        <v>35</v>
      </c>
    </row>
    <row r="4" spans="1:7" x14ac:dyDescent="0.2">
      <c r="A4" s="3"/>
      <c r="B4" s="4">
        <v>2007</v>
      </c>
      <c r="C4" s="4">
        <v>2008</v>
      </c>
      <c r="D4" s="4"/>
      <c r="E4" s="29" t="s">
        <v>2</v>
      </c>
      <c r="F4" s="29"/>
    </row>
    <row r="5" spans="1:7" x14ac:dyDescent="0.2">
      <c r="A5" s="5"/>
      <c r="B5" s="5"/>
      <c r="C5" s="5"/>
      <c r="D5" s="5"/>
      <c r="E5" s="6" t="s">
        <v>3</v>
      </c>
      <c r="F5" s="6" t="s">
        <v>4</v>
      </c>
    </row>
    <row r="6" spans="1:7" x14ac:dyDescent="0.2">
      <c r="A6" s="7" t="s">
        <v>0</v>
      </c>
      <c r="B6" s="8">
        <f>SUM(B8:B10)</f>
        <v>27153</v>
      </c>
      <c r="C6" s="8">
        <f>SUM(C8:C10)</f>
        <v>27456</v>
      </c>
      <c r="D6" s="8"/>
      <c r="E6" s="8">
        <f>SUM(E8:E10)</f>
        <v>303</v>
      </c>
      <c r="F6" s="9">
        <f>E6/B6*100</f>
        <v>1.1158987957131807</v>
      </c>
    </row>
    <row r="7" spans="1:7" x14ac:dyDescent="0.2">
      <c r="A7" s="7" t="s">
        <v>6</v>
      </c>
      <c r="B7" s="10"/>
      <c r="C7" s="10"/>
      <c r="D7" s="10"/>
      <c r="E7" s="10"/>
      <c r="F7" s="9"/>
    </row>
    <row r="8" spans="1:7" x14ac:dyDescent="0.2">
      <c r="A8" s="11" t="s">
        <v>7</v>
      </c>
      <c r="B8" s="10">
        <v>24764</v>
      </c>
      <c r="C8" s="10">
        <v>24871</v>
      </c>
      <c r="D8" s="10"/>
      <c r="E8" s="10">
        <f>C8-B8</f>
        <v>107</v>
      </c>
      <c r="F8" s="14">
        <f t="shared" ref="F8:F22" si="0">E8/B8*100</f>
        <v>0.43207882409949927</v>
      </c>
    </row>
    <row r="9" spans="1:7" x14ac:dyDescent="0.2">
      <c r="A9" s="11" t="s">
        <v>8</v>
      </c>
      <c r="B9" s="10">
        <v>1367</v>
      </c>
      <c r="C9" s="10">
        <v>1385</v>
      </c>
      <c r="D9" s="10"/>
      <c r="E9" s="10">
        <f t="shared" ref="E9:E22" si="1">C9-B9</f>
        <v>18</v>
      </c>
      <c r="F9" s="14">
        <f t="shared" si="0"/>
        <v>1.3167520117044622</v>
      </c>
    </row>
    <row r="10" spans="1:7" x14ac:dyDescent="0.2">
      <c r="A10" s="1" t="s">
        <v>9</v>
      </c>
      <c r="B10" s="10">
        <v>1022</v>
      </c>
      <c r="C10" s="10">
        <v>1200</v>
      </c>
      <c r="D10" s="10"/>
      <c r="E10" s="10">
        <f t="shared" si="1"/>
        <v>178</v>
      </c>
      <c r="F10" s="14">
        <f t="shared" si="0"/>
        <v>17.416829745596868</v>
      </c>
    </row>
    <row r="11" spans="1:7" x14ac:dyDescent="0.2">
      <c r="A11" s="7" t="s">
        <v>10</v>
      </c>
      <c r="B11" s="10"/>
      <c r="C11" s="10"/>
      <c r="D11" s="10"/>
      <c r="E11" s="10"/>
      <c r="F11" s="14"/>
    </row>
    <row r="12" spans="1:7" x14ac:dyDescent="0.2">
      <c r="A12" s="1" t="s">
        <v>11</v>
      </c>
      <c r="B12" s="10">
        <v>18623</v>
      </c>
      <c r="C12" s="10">
        <v>18660</v>
      </c>
      <c r="D12" s="10"/>
      <c r="E12" s="10">
        <f t="shared" si="1"/>
        <v>37</v>
      </c>
      <c r="F12" s="14">
        <f t="shared" si="0"/>
        <v>0.1986790527841916</v>
      </c>
    </row>
    <row r="13" spans="1:7" x14ac:dyDescent="0.2">
      <c r="A13" s="1" t="s">
        <v>12</v>
      </c>
      <c r="B13" s="10">
        <v>5388</v>
      </c>
      <c r="C13" s="10">
        <v>5413</v>
      </c>
      <c r="D13" s="10"/>
      <c r="E13" s="10">
        <f t="shared" si="1"/>
        <v>25</v>
      </c>
      <c r="F13" s="14">
        <f t="shared" si="0"/>
        <v>0.46399406087602074</v>
      </c>
      <c r="G13" s="10"/>
    </row>
    <row r="14" spans="1:7" x14ac:dyDescent="0.2">
      <c r="A14" s="1" t="s">
        <v>13</v>
      </c>
      <c r="B14" s="10">
        <v>1871</v>
      </c>
      <c r="C14" s="10">
        <v>1949</v>
      </c>
      <c r="D14" s="10"/>
      <c r="E14" s="10">
        <f t="shared" si="1"/>
        <v>78</v>
      </c>
      <c r="F14" s="14">
        <f t="shared" si="0"/>
        <v>4.168893639764832</v>
      </c>
      <c r="G14" s="10"/>
    </row>
    <row r="15" spans="1:7" x14ac:dyDescent="0.2">
      <c r="A15" s="1" t="s">
        <v>14</v>
      </c>
      <c r="B15" s="10">
        <v>85</v>
      </c>
      <c r="C15" s="10">
        <v>91</v>
      </c>
      <c r="D15" s="10"/>
      <c r="E15" s="10">
        <f t="shared" si="1"/>
        <v>6</v>
      </c>
      <c r="F15" s="14">
        <f t="shared" si="0"/>
        <v>7.0588235294117645</v>
      </c>
      <c r="G15" s="10"/>
    </row>
    <row r="16" spans="1:7" x14ac:dyDescent="0.2">
      <c r="A16" s="1" t="s">
        <v>15</v>
      </c>
      <c r="B16" s="10">
        <v>668</v>
      </c>
      <c r="C16" s="10">
        <v>743</v>
      </c>
      <c r="D16" s="10"/>
      <c r="E16" s="10">
        <f t="shared" si="1"/>
        <v>75</v>
      </c>
      <c r="F16" s="14">
        <f t="shared" si="0"/>
        <v>11.22754491017964</v>
      </c>
      <c r="G16" s="10"/>
    </row>
    <row r="17" spans="1:7" x14ac:dyDescent="0.2">
      <c r="A17" s="1" t="s">
        <v>16</v>
      </c>
      <c r="B17" s="10">
        <v>368</v>
      </c>
      <c r="C17" s="10">
        <v>455</v>
      </c>
      <c r="D17" s="10"/>
      <c r="E17" s="10">
        <f t="shared" si="1"/>
        <v>87</v>
      </c>
      <c r="F17" s="14">
        <f t="shared" si="0"/>
        <v>23.641304347826086</v>
      </c>
      <c r="G17" s="10"/>
    </row>
    <row r="18" spans="1:7" x14ac:dyDescent="0.2">
      <c r="A18" s="1" t="s">
        <v>18</v>
      </c>
      <c r="B18" s="10">
        <v>150</v>
      </c>
      <c r="C18" s="10">
        <v>145</v>
      </c>
      <c r="D18" s="10"/>
      <c r="E18" s="10">
        <f t="shared" si="1"/>
        <v>-5</v>
      </c>
      <c r="F18" s="14">
        <f t="shared" si="0"/>
        <v>-3.3333333333333335</v>
      </c>
      <c r="G18" s="10"/>
    </row>
    <row r="19" spans="1:7" x14ac:dyDescent="0.2">
      <c r="A19" s="7" t="s">
        <v>19</v>
      </c>
      <c r="B19" s="10"/>
      <c r="C19" s="10"/>
      <c r="D19" s="10"/>
      <c r="E19" s="10"/>
      <c r="F19" s="14"/>
      <c r="G19" s="10"/>
    </row>
    <row r="20" spans="1:7" x14ac:dyDescent="0.2">
      <c r="A20" s="1" t="s">
        <v>12</v>
      </c>
      <c r="B20" s="10">
        <v>25238</v>
      </c>
      <c r="C20" s="10">
        <v>25350</v>
      </c>
      <c r="D20" s="10"/>
      <c r="E20" s="10">
        <f t="shared" si="1"/>
        <v>112</v>
      </c>
      <c r="F20" s="14">
        <f t="shared" si="0"/>
        <v>0.44377525952928121</v>
      </c>
    </row>
    <row r="21" spans="1:7" x14ac:dyDescent="0.2">
      <c r="A21" s="1" t="s">
        <v>13</v>
      </c>
      <c r="B21" s="10">
        <v>1066</v>
      </c>
      <c r="C21" s="10">
        <v>1099</v>
      </c>
      <c r="D21" s="10"/>
      <c r="E21" s="10">
        <f t="shared" si="1"/>
        <v>33</v>
      </c>
      <c r="F21" s="14">
        <f t="shared" si="0"/>
        <v>3.095684803001876</v>
      </c>
    </row>
    <row r="22" spans="1:7" ht="12.75" thickBot="1" x14ac:dyDescent="0.25">
      <c r="A22" s="16" t="s">
        <v>17</v>
      </c>
      <c r="B22" s="17">
        <v>849</v>
      </c>
      <c r="C22" s="17">
        <v>1007</v>
      </c>
      <c r="D22" s="17"/>
      <c r="E22" s="17">
        <f t="shared" si="1"/>
        <v>158</v>
      </c>
      <c r="F22" s="18">
        <f t="shared" si="0"/>
        <v>18.610129564193166</v>
      </c>
    </row>
    <row r="23" spans="1:7" x14ac:dyDescent="0.2">
      <c r="A23" s="19" t="s">
        <v>30</v>
      </c>
      <c r="F23" s="10"/>
    </row>
    <row r="25" spans="1:7" x14ac:dyDescent="0.2">
      <c r="B25" s="10"/>
      <c r="C25" s="10"/>
      <c r="D25" s="10"/>
      <c r="E25" s="10"/>
      <c r="F25" s="10"/>
    </row>
    <row r="26" spans="1:7" x14ac:dyDescent="0.2">
      <c r="B26" s="10"/>
      <c r="C26" s="10"/>
      <c r="D26" s="10"/>
      <c r="E26" s="10"/>
      <c r="F26" s="10"/>
    </row>
    <row r="27" spans="1:7" x14ac:dyDescent="0.2">
      <c r="B27" s="10"/>
      <c r="C27" s="10"/>
      <c r="D27" s="10"/>
      <c r="E27" s="10"/>
      <c r="F27" s="10"/>
    </row>
    <row r="28" spans="1:7" x14ac:dyDescent="0.2">
      <c r="B28" s="10"/>
      <c r="C28" s="20"/>
      <c r="D28" s="20"/>
      <c r="E28" s="10"/>
      <c r="F28" s="10"/>
    </row>
    <row r="30" spans="1:7" x14ac:dyDescent="0.2">
      <c r="B30" s="10"/>
      <c r="C30" s="10"/>
      <c r="D30" s="10"/>
    </row>
    <row r="31" spans="1:7" x14ac:dyDescent="0.2">
      <c r="B31" s="14"/>
      <c r="C31" s="14"/>
      <c r="D31" s="14"/>
    </row>
    <row r="33" spans="1:7" x14ac:dyDescent="0.2">
      <c r="C33" s="10"/>
      <c r="D33" s="10"/>
      <c r="E33" s="10"/>
    </row>
    <row r="38" spans="1:7" x14ac:dyDescent="0.2">
      <c r="A38" s="10"/>
      <c r="B38" s="10"/>
      <c r="C38" s="10"/>
      <c r="D38" s="10"/>
      <c r="E38" s="10"/>
      <c r="F38" s="10"/>
      <c r="G38" s="10"/>
    </row>
    <row r="39" spans="1:7" x14ac:dyDescent="0.2">
      <c r="A39" s="10"/>
      <c r="B39" s="10"/>
      <c r="C39" s="10"/>
      <c r="D39" s="10"/>
      <c r="E39" s="10"/>
      <c r="F39" s="10"/>
      <c r="G39" s="10"/>
    </row>
    <row r="40" spans="1:7" x14ac:dyDescent="0.2">
      <c r="A40" s="10"/>
      <c r="B40" s="10"/>
      <c r="C40" s="10"/>
      <c r="D40" s="10"/>
      <c r="E40" s="10"/>
      <c r="F40" s="10"/>
      <c r="G40" s="10"/>
    </row>
  </sheetData>
  <mergeCells count="1">
    <mergeCell ref="E4:F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6"/>
  <sheetViews>
    <sheetView showGridLines="0" workbookViewId="0">
      <selection activeCell="L1" sqref="L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40" width="9.140625" style="1"/>
    <col min="41" max="41" width="9.85546875" style="1" bestFit="1" customWidth="1"/>
    <col min="42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0" width="3.7109375" style="1" customWidth="1"/>
    <col min="261" max="261" width="7.5703125" style="1" customWidth="1"/>
    <col min="262" max="262" width="10.5703125" style="1" customWidth="1"/>
    <col min="263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6" width="3.7109375" style="1" customWidth="1"/>
    <col min="517" max="517" width="7.5703125" style="1" customWidth="1"/>
    <col min="518" max="518" width="10.5703125" style="1" customWidth="1"/>
    <col min="519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2" width="3.7109375" style="1" customWidth="1"/>
    <col min="773" max="773" width="7.5703125" style="1" customWidth="1"/>
    <col min="774" max="774" width="10.5703125" style="1" customWidth="1"/>
    <col min="775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8" width="3.7109375" style="1" customWidth="1"/>
    <col min="1029" max="1029" width="7.5703125" style="1" customWidth="1"/>
    <col min="1030" max="1030" width="10.5703125" style="1" customWidth="1"/>
    <col min="1031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4" width="3.7109375" style="1" customWidth="1"/>
    <col min="1285" max="1285" width="7.5703125" style="1" customWidth="1"/>
    <col min="1286" max="1286" width="10.5703125" style="1" customWidth="1"/>
    <col min="1287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0" width="3.7109375" style="1" customWidth="1"/>
    <col min="1541" max="1541" width="7.5703125" style="1" customWidth="1"/>
    <col min="1542" max="1542" width="10.5703125" style="1" customWidth="1"/>
    <col min="1543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6" width="3.7109375" style="1" customWidth="1"/>
    <col min="1797" max="1797" width="7.5703125" style="1" customWidth="1"/>
    <col min="1798" max="1798" width="10.5703125" style="1" customWidth="1"/>
    <col min="1799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2" width="3.7109375" style="1" customWidth="1"/>
    <col min="2053" max="2053" width="7.5703125" style="1" customWidth="1"/>
    <col min="2054" max="2054" width="10.5703125" style="1" customWidth="1"/>
    <col min="2055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8" width="3.7109375" style="1" customWidth="1"/>
    <col min="2309" max="2309" width="7.5703125" style="1" customWidth="1"/>
    <col min="2310" max="2310" width="10.5703125" style="1" customWidth="1"/>
    <col min="2311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4" width="3.7109375" style="1" customWidth="1"/>
    <col min="2565" max="2565" width="7.5703125" style="1" customWidth="1"/>
    <col min="2566" max="2566" width="10.5703125" style="1" customWidth="1"/>
    <col min="2567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0" width="3.7109375" style="1" customWidth="1"/>
    <col min="2821" max="2821" width="7.5703125" style="1" customWidth="1"/>
    <col min="2822" max="2822" width="10.5703125" style="1" customWidth="1"/>
    <col min="2823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6" width="3.7109375" style="1" customWidth="1"/>
    <col min="3077" max="3077" width="7.5703125" style="1" customWidth="1"/>
    <col min="3078" max="3078" width="10.5703125" style="1" customWidth="1"/>
    <col min="3079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2" width="3.7109375" style="1" customWidth="1"/>
    <col min="3333" max="3333" width="7.5703125" style="1" customWidth="1"/>
    <col min="3334" max="3334" width="10.5703125" style="1" customWidth="1"/>
    <col min="3335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8" width="3.7109375" style="1" customWidth="1"/>
    <col min="3589" max="3589" width="7.5703125" style="1" customWidth="1"/>
    <col min="3590" max="3590" width="10.5703125" style="1" customWidth="1"/>
    <col min="3591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4" width="3.7109375" style="1" customWidth="1"/>
    <col min="3845" max="3845" width="7.5703125" style="1" customWidth="1"/>
    <col min="3846" max="3846" width="10.5703125" style="1" customWidth="1"/>
    <col min="3847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0" width="3.7109375" style="1" customWidth="1"/>
    <col min="4101" max="4101" width="7.5703125" style="1" customWidth="1"/>
    <col min="4102" max="4102" width="10.5703125" style="1" customWidth="1"/>
    <col min="4103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6" width="3.7109375" style="1" customWidth="1"/>
    <col min="4357" max="4357" width="7.5703125" style="1" customWidth="1"/>
    <col min="4358" max="4358" width="10.5703125" style="1" customWidth="1"/>
    <col min="4359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2" width="3.7109375" style="1" customWidth="1"/>
    <col min="4613" max="4613" width="7.5703125" style="1" customWidth="1"/>
    <col min="4614" max="4614" width="10.5703125" style="1" customWidth="1"/>
    <col min="4615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8" width="3.7109375" style="1" customWidth="1"/>
    <col min="4869" max="4869" width="7.5703125" style="1" customWidth="1"/>
    <col min="4870" max="4870" width="10.5703125" style="1" customWidth="1"/>
    <col min="4871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4" width="3.7109375" style="1" customWidth="1"/>
    <col min="5125" max="5125" width="7.5703125" style="1" customWidth="1"/>
    <col min="5126" max="5126" width="10.5703125" style="1" customWidth="1"/>
    <col min="5127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0" width="3.7109375" style="1" customWidth="1"/>
    <col min="5381" max="5381" width="7.5703125" style="1" customWidth="1"/>
    <col min="5382" max="5382" width="10.5703125" style="1" customWidth="1"/>
    <col min="5383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6" width="3.7109375" style="1" customWidth="1"/>
    <col min="5637" max="5637" width="7.5703125" style="1" customWidth="1"/>
    <col min="5638" max="5638" width="10.5703125" style="1" customWidth="1"/>
    <col min="5639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2" width="3.7109375" style="1" customWidth="1"/>
    <col min="5893" max="5893" width="7.5703125" style="1" customWidth="1"/>
    <col min="5894" max="5894" width="10.5703125" style="1" customWidth="1"/>
    <col min="5895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8" width="3.7109375" style="1" customWidth="1"/>
    <col min="6149" max="6149" width="7.5703125" style="1" customWidth="1"/>
    <col min="6150" max="6150" width="10.5703125" style="1" customWidth="1"/>
    <col min="6151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4" width="3.7109375" style="1" customWidth="1"/>
    <col min="6405" max="6405" width="7.5703125" style="1" customWidth="1"/>
    <col min="6406" max="6406" width="10.5703125" style="1" customWidth="1"/>
    <col min="6407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0" width="3.7109375" style="1" customWidth="1"/>
    <col min="6661" max="6661" width="7.5703125" style="1" customWidth="1"/>
    <col min="6662" max="6662" width="10.5703125" style="1" customWidth="1"/>
    <col min="6663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6" width="3.7109375" style="1" customWidth="1"/>
    <col min="6917" max="6917" width="7.5703125" style="1" customWidth="1"/>
    <col min="6918" max="6918" width="10.5703125" style="1" customWidth="1"/>
    <col min="6919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2" width="3.7109375" style="1" customWidth="1"/>
    <col min="7173" max="7173" width="7.5703125" style="1" customWidth="1"/>
    <col min="7174" max="7174" width="10.5703125" style="1" customWidth="1"/>
    <col min="7175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8" width="3.7109375" style="1" customWidth="1"/>
    <col min="7429" max="7429" width="7.5703125" style="1" customWidth="1"/>
    <col min="7430" max="7430" width="10.5703125" style="1" customWidth="1"/>
    <col min="7431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4" width="3.7109375" style="1" customWidth="1"/>
    <col min="7685" max="7685" width="7.5703125" style="1" customWidth="1"/>
    <col min="7686" max="7686" width="10.5703125" style="1" customWidth="1"/>
    <col min="7687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0" width="3.7109375" style="1" customWidth="1"/>
    <col min="7941" max="7941" width="7.5703125" style="1" customWidth="1"/>
    <col min="7942" max="7942" width="10.5703125" style="1" customWidth="1"/>
    <col min="7943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6" width="3.7109375" style="1" customWidth="1"/>
    <col min="8197" max="8197" width="7.5703125" style="1" customWidth="1"/>
    <col min="8198" max="8198" width="10.5703125" style="1" customWidth="1"/>
    <col min="8199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2" width="3.7109375" style="1" customWidth="1"/>
    <col min="8453" max="8453" width="7.5703125" style="1" customWidth="1"/>
    <col min="8454" max="8454" width="10.5703125" style="1" customWidth="1"/>
    <col min="8455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8" width="3.7109375" style="1" customWidth="1"/>
    <col min="8709" max="8709" width="7.5703125" style="1" customWidth="1"/>
    <col min="8710" max="8710" width="10.5703125" style="1" customWidth="1"/>
    <col min="8711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4" width="3.7109375" style="1" customWidth="1"/>
    <col min="8965" max="8965" width="7.5703125" style="1" customWidth="1"/>
    <col min="8966" max="8966" width="10.5703125" style="1" customWidth="1"/>
    <col min="8967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0" width="3.7109375" style="1" customWidth="1"/>
    <col min="9221" max="9221" width="7.5703125" style="1" customWidth="1"/>
    <col min="9222" max="9222" width="10.5703125" style="1" customWidth="1"/>
    <col min="9223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6" width="3.7109375" style="1" customWidth="1"/>
    <col min="9477" max="9477" width="7.5703125" style="1" customWidth="1"/>
    <col min="9478" max="9478" width="10.5703125" style="1" customWidth="1"/>
    <col min="9479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2" width="3.7109375" style="1" customWidth="1"/>
    <col min="9733" max="9733" width="7.5703125" style="1" customWidth="1"/>
    <col min="9734" max="9734" width="10.5703125" style="1" customWidth="1"/>
    <col min="9735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8" width="3.7109375" style="1" customWidth="1"/>
    <col min="9989" max="9989" width="7.5703125" style="1" customWidth="1"/>
    <col min="9990" max="9990" width="10.5703125" style="1" customWidth="1"/>
    <col min="9991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4" width="3.7109375" style="1" customWidth="1"/>
    <col min="10245" max="10245" width="7.5703125" style="1" customWidth="1"/>
    <col min="10246" max="10246" width="10.5703125" style="1" customWidth="1"/>
    <col min="10247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0" width="3.7109375" style="1" customWidth="1"/>
    <col min="10501" max="10501" width="7.5703125" style="1" customWidth="1"/>
    <col min="10502" max="10502" width="10.5703125" style="1" customWidth="1"/>
    <col min="10503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6" width="3.7109375" style="1" customWidth="1"/>
    <col min="10757" max="10757" width="7.5703125" style="1" customWidth="1"/>
    <col min="10758" max="10758" width="10.5703125" style="1" customWidth="1"/>
    <col min="10759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2" width="3.7109375" style="1" customWidth="1"/>
    <col min="11013" max="11013" width="7.5703125" style="1" customWidth="1"/>
    <col min="11014" max="11014" width="10.5703125" style="1" customWidth="1"/>
    <col min="11015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8" width="3.7109375" style="1" customWidth="1"/>
    <col min="11269" max="11269" width="7.5703125" style="1" customWidth="1"/>
    <col min="11270" max="11270" width="10.5703125" style="1" customWidth="1"/>
    <col min="11271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4" width="3.7109375" style="1" customWidth="1"/>
    <col min="11525" max="11525" width="7.5703125" style="1" customWidth="1"/>
    <col min="11526" max="11526" width="10.5703125" style="1" customWidth="1"/>
    <col min="11527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0" width="3.7109375" style="1" customWidth="1"/>
    <col min="11781" max="11781" width="7.5703125" style="1" customWidth="1"/>
    <col min="11782" max="11782" width="10.5703125" style="1" customWidth="1"/>
    <col min="11783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6" width="3.7109375" style="1" customWidth="1"/>
    <col min="12037" max="12037" width="7.5703125" style="1" customWidth="1"/>
    <col min="12038" max="12038" width="10.5703125" style="1" customWidth="1"/>
    <col min="12039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2" width="3.7109375" style="1" customWidth="1"/>
    <col min="12293" max="12293" width="7.5703125" style="1" customWidth="1"/>
    <col min="12294" max="12294" width="10.5703125" style="1" customWidth="1"/>
    <col min="12295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8" width="3.7109375" style="1" customWidth="1"/>
    <col min="12549" max="12549" width="7.5703125" style="1" customWidth="1"/>
    <col min="12550" max="12550" width="10.5703125" style="1" customWidth="1"/>
    <col min="12551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4" width="3.7109375" style="1" customWidth="1"/>
    <col min="12805" max="12805" width="7.5703125" style="1" customWidth="1"/>
    <col min="12806" max="12806" width="10.5703125" style="1" customWidth="1"/>
    <col min="12807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0" width="3.7109375" style="1" customWidth="1"/>
    <col min="13061" max="13061" width="7.5703125" style="1" customWidth="1"/>
    <col min="13062" max="13062" width="10.5703125" style="1" customWidth="1"/>
    <col min="13063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6" width="3.7109375" style="1" customWidth="1"/>
    <col min="13317" max="13317" width="7.5703125" style="1" customWidth="1"/>
    <col min="13318" max="13318" width="10.5703125" style="1" customWidth="1"/>
    <col min="13319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2" width="3.7109375" style="1" customWidth="1"/>
    <col min="13573" max="13573" width="7.5703125" style="1" customWidth="1"/>
    <col min="13574" max="13574" width="10.5703125" style="1" customWidth="1"/>
    <col min="13575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8" width="3.7109375" style="1" customWidth="1"/>
    <col min="13829" max="13829" width="7.5703125" style="1" customWidth="1"/>
    <col min="13830" max="13830" width="10.5703125" style="1" customWidth="1"/>
    <col min="13831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4" width="3.7109375" style="1" customWidth="1"/>
    <col min="14085" max="14085" width="7.5703125" style="1" customWidth="1"/>
    <col min="14086" max="14086" width="10.5703125" style="1" customWidth="1"/>
    <col min="14087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0" width="3.7109375" style="1" customWidth="1"/>
    <col min="14341" max="14341" width="7.5703125" style="1" customWidth="1"/>
    <col min="14342" max="14342" width="10.5703125" style="1" customWidth="1"/>
    <col min="14343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6" width="3.7109375" style="1" customWidth="1"/>
    <col min="14597" max="14597" width="7.5703125" style="1" customWidth="1"/>
    <col min="14598" max="14598" width="10.5703125" style="1" customWidth="1"/>
    <col min="14599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2" width="3.7109375" style="1" customWidth="1"/>
    <col min="14853" max="14853" width="7.5703125" style="1" customWidth="1"/>
    <col min="14854" max="14854" width="10.5703125" style="1" customWidth="1"/>
    <col min="14855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8" width="3.7109375" style="1" customWidth="1"/>
    <col min="15109" max="15109" width="7.5703125" style="1" customWidth="1"/>
    <col min="15110" max="15110" width="10.5703125" style="1" customWidth="1"/>
    <col min="15111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4" width="3.7109375" style="1" customWidth="1"/>
    <col min="15365" max="15365" width="7.5703125" style="1" customWidth="1"/>
    <col min="15366" max="15366" width="10.5703125" style="1" customWidth="1"/>
    <col min="15367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0" width="3.7109375" style="1" customWidth="1"/>
    <col min="15621" max="15621" width="7.5703125" style="1" customWidth="1"/>
    <col min="15622" max="15622" width="10.5703125" style="1" customWidth="1"/>
    <col min="15623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6" width="3.7109375" style="1" customWidth="1"/>
    <col min="15877" max="15877" width="7.5703125" style="1" customWidth="1"/>
    <col min="15878" max="15878" width="10.5703125" style="1" customWidth="1"/>
    <col min="15879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2" width="3.7109375" style="1" customWidth="1"/>
    <col min="16133" max="16133" width="7.5703125" style="1" customWidth="1"/>
    <col min="16134" max="16134" width="10.5703125" style="1" customWidth="1"/>
    <col min="16135" max="16384" width="9.140625" style="1"/>
  </cols>
  <sheetData>
    <row r="1" spans="1:9" x14ac:dyDescent="0.2">
      <c r="A1" s="1" t="s">
        <v>1</v>
      </c>
    </row>
    <row r="2" spans="1:9" ht="15.6" customHeight="1" x14ac:dyDescent="0.2">
      <c r="A2" s="2" t="s">
        <v>5</v>
      </c>
    </row>
    <row r="3" spans="1:9" ht="15" customHeight="1" thickBot="1" x14ac:dyDescent="0.25">
      <c r="A3" s="2" t="s">
        <v>36</v>
      </c>
    </row>
    <row r="4" spans="1:9" ht="12.6" customHeight="1" x14ac:dyDescent="0.2">
      <c r="A4" s="3"/>
      <c r="B4" s="22">
        <v>2006</v>
      </c>
      <c r="C4" s="4">
        <v>2007</v>
      </c>
      <c r="D4" s="4"/>
      <c r="E4" s="29" t="s">
        <v>2</v>
      </c>
      <c r="F4" s="29"/>
    </row>
    <row r="5" spans="1:9" ht="12.6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9" ht="12.6" customHeight="1" x14ac:dyDescent="0.2">
      <c r="A6" s="7" t="s">
        <v>0</v>
      </c>
      <c r="B6" s="8">
        <v>26923</v>
      </c>
      <c r="C6" s="8">
        <f>SUM(C8:C10)</f>
        <v>27153</v>
      </c>
      <c r="D6" s="8"/>
      <c r="E6" s="8">
        <f>SUM(E8:E10)</f>
        <v>230</v>
      </c>
      <c r="F6" s="9">
        <f>E6/B6*100</f>
        <v>0.85428815510901457</v>
      </c>
    </row>
    <row r="7" spans="1:9" ht="12.6" customHeight="1" x14ac:dyDescent="0.2">
      <c r="A7" s="7" t="s">
        <v>6</v>
      </c>
      <c r="B7" s="10"/>
      <c r="C7" s="10"/>
      <c r="D7" s="10"/>
      <c r="E7" s="10"/>
      <c r="F7" s="9"/>
    </row>
    <row r="8" spans="1:9" ht="12.6" customHeight="1" x14ac:dyDescent="0.2">
      <c r="A8" s="11" t="s">
        <v>7</v>
      </c>
      <c r="B8" s="10">
        <v>24684</v>
      </c>
      <c r="C8" s="10">
        <v>24764</v>
      </c>
      <c r="D8" s="10"/>
      <c r="E8" s="10">
        <f>C8-B8</f>
        <v>80</v>
      </c>
      <c r="F8" s="14">
        <f t="shared" ref="F8:F22" si="0">E8/B8*100</f>
        <v>0.32409658078107279</v>
      </c>
    </row>
    <row r="9" spans="1:9" ht="12.6" customHeight="1" x14ac:dyDescent="0.2">
      <c r="A9" s="11" t="s">
        <v>8</v>
      </c>
      <c r="B9" s="10">
        <v>1352</v>
      </c>
      <c r="C9" s="10">
        <v>1367</v>
      </c>
      <c r="D9" s="10"/>
      <c r="E9" s="10">
        <f t="shared" ref="E9:E22" si="1">C9-B9</f>
        <v>15</v>
      </c>
      <c r="F9" s="14">
        <f t="shared" si="0"/>
        <v>1.1094674556213018</v>
      </c>
    </row>
    <row r="10" spans="1:9" ht="12.6" customHeight="1" x14ac:dyDescent="0.2">
      <c r="A10" s="1" t="s">
        <v>9</v>
      </c>
      <c r="B10" s="10">
        <v>887</v>
      </c>
      <c r="C10" s="10">
        <v>1022</v>
      </c>
      <c r="D10" s="10"/>
      <c r="E10" s="10">
        <f t="shared" si="1"/>
        <v>135</v>
      </c>
      <c r="F10" s="14">
        <f t="shared" si="0"/>
        <v>15.219842164599775</v>
      </c>
    </row>
    <row r="11" spans="1:9" ht="12.6" customHeight="1" x14ac:dyDescent="0.2">
      <c r="A11" s="7" t="s">
        <v>10</v>
      </c>
      <c r="B11" s="10"/>
      <c r="C11" s="10"/>
      <c r="D11" s="10"/>
      <c r="E11" s="10"/>
      <c r="F11" s="14"/>
    </row>
    <row r="12" spans="1:9" ht="12.6" customHeight="1" x14ac:dyDescent="0.2">
      <c r="A12" s="1" t="s">
        <v>11</v>
      </c>
      <c r="B12" s="10">
        <v>18618</v>
      </c>
      <c r="C12" s="10">
        <v>18623</v>
      </c>
      <c r="D12" s="10"/>
      <c r="E12" s="10">
        <f t="shared" si="1"/>
        <v>5</v>
      </c>
      <c r="F12" s="14">
        <f t="shared" si="0"/>
        <v>2.6855731012998176E-2</v>
      </c>
    </row>
    <row r="13" spans="1:9" ht="12.6" customHeight="1" x14ac:dyDescent="0.2">
      <c r="A13" s="1" t="s">
        <v>12</v>
      </c>
      <c r="B13" s="10">
        <v>5390</v>
      </c>
      <c r="C13" s="10">
        <v>5388</v>
      </c>
      <c r="D13" s="10"/>
      <c r="E13" s="10">
        <f t="shared" si="1"/>
        <v>-2</v>
      </c>
      <c r="F13" s="14">
        <f t="shared" si="0"/>
        <v>-3.7105751391465679E-2</v>
      </c>
      <c r="G13" s="10"/>
    </row>
    <row r="14" spans="1:9" ht="12.6" customHeight="1" x14ac:dyDescent="0.2">
      <c r="A14" s="1" t="s">
        <v>13</v>
      </c>
      <c r="B14" s="10">
        <v>1770</v>
      </c>
      <c r="C14" s="10">
        <v>1871</v>
      </c>
      <c r="D14" s="10"/>
      <c r="E14" s="10">
        <f t="shared" si="1"/>
        <v>101</v>
      </c>
      <c r="F14" s="14">
        <f t="shared" si="0"/>
        <v>5.7062146892655363</v>
      </c>
      <c r="G14" s="10"/>
    </row>
    <row r="15" spans="1:9" ht="12.6" customHeight="1" x14ac:dyDescent="0.2">
      <c r="A15" s="1" t="s">
        <v>14</v>
      </c>
      <c r="B15" s="10">
        <v>88</v>
      </c>
      <c r="C15" s="10">
        <v>85</v>
      </c>
      <c r="D15" s="10"/>
      <c r="E15" s="10">
        <f t="shared" si="1"/>
        <v>-3</v>
      </c>
      <c r="F15" s="14">
        <f t="shared" si="0"/>
        <v>-3.4090909090909087</v>
      </c>
      <c r="G15" s="10"/>
      <c r="I15" s="10"/>
    </row>
    <row r="16" spans="1:9" ht="12.6" customHeight="1" x14ac:dyDescent="0.2">
      <c r="A16" s="1" t="s">
        <v>15</v>
      </c>
      <c r="B16" s="10">
        <v>570</v>
      </c>
      <c r="C16" s="10">
        <v>668</v>
      </c>
      <c r="D16" s="10"/>
      <c r="E16" s="10">
        <f t="shared" si="1"/>
        <v>98</v>
      </c>
      <c r="F16" s="14">
        <f t="shared" si="0"/>
        <v>17.192982456140353</v>
      </c>
      <c r="G16" s="10"/>
      <c r="H16" s="10"/>
    </row>
    <row r="17" spans="1:8" ht="12.6" customHeight="1" x14ac:dyDescent="0.2">
      <c r="A17" s="1" t="s">
        <v>16</v>
      </c>
      <c r="B17" s="10">
        <v>335</v>
      </c>
      <c r="C17" s="10">
        <v>368</v>
      </c>
      <c r="D17" s="10"/>
      <c r="E17" s="10">
        <f t="shared" si="1"/>
        <v>33</v>
      </c>
      <c r="F17" s="14">
        <f t="shared" si="0"/>
        <v>9.8507462686567173</v>
      </c>
      <c r="G17" s="10"/>
    </row>
    <row r="18" spans="1:8" ht="12.6" customHeight="1" x14ac:dyDescent="0.2">
      <c r="A18" s="1" t="s">
        <v>18</v>
      </c>
      <c r="B18" s="10">
        <v>152</v>
      </c>
      <c r="C18" s="10">
        <v>150</v>
      </c>
      <c r="D18" s="10"/>
      <c r="E18" s="10">
        <f t="shared" si="1"/>
        <v>-2</v>
      </c>
      <c r="F18" s="14">
        <f t="shared" si="0"/>
        <v>-1.3157894736842104</v>
      </c>
      <c r="G18" s="10"/>
    </row>
    <row r="19" spans="1:8" ht="12.6" customHeight="1" x14ac:dyDescent="0.2">
      <c r="A19" s="7" t="s">
        <v>19</v>
      </c>
      <c r="B19" s="10"/>
      <c r="C19" s="10"/>
      <c r="D19" s="10"/>
      <c r="E19" s="10"/>
      <c r="F19" s="14"/>
      <c r="G19" s="10"/>
    </row>
    <row r="20" spans="1:8" ht="12.6" customHeight="1" x14ac:dyDescent="0.2">
      <c r="A20" s="1" t="s">
        <v>12</v>
      </c>
      <c r="B20" s="10">
        <v>25180</v>
      </c>
      <c r="C20" s="10">
        <v>25238</v>
      </c>
      <c r="D20" s="10"/>
      <c r="E20" s="10">
        <f t="shared" si="1"/>
        <v>58</v>
      </c>
      <c r="F20" s="14">
        <f t="shared" si="0"/>
        <v>0.23034154090548054</v>
      </c>
    </row>
    <row r="21" spans="1:8" ht="12.6" customHeight="1" x14ac:dyDescent="0.2">
      <c r="A21" s="1" t="s">
        <v>13</v>
      </c>
      <c r="B21" s="10">
        <v>1019</v>
      </c>
      <c r="C21" s="10">
        <v>1066</v>
      </c>
      <c r="D21" s="10"/>
      <c r="E21" s="10">
        <f t="shared" si="1"/>
        <v>47</v>
      </c>
      <c r="F21" s="14">
        <f t="shared" si="0"/>
        <v>4.6123650637880269</v>
      </c>
    </row>
    <row r="22" spans="1:8" ht="12.6" customHeight="1" thickBot="1" x14ac:dyDescent="0.25">
      <c r="A22" s="16" t="s">
        <v>17</v>
      </c>
      <c r="B22" s="17">
        <v>724</v>
      </c>
      <c r="C22" s="17">
        <v>849</v>
      </c>
      <c r="D22" s="17"/>
      <c r="E22" s="17">
        <f t="shared" si="1"/>
        <v>125</v>
      </c>
      <c r="F22" s="18">
        <f t="shared" si="0"/>
        <v>17.265193370165747</v>
      </c>
    </row>
    <row r="23" spans="1:8" ht="14.25" customHeight="1" x14ac:dyDescent="0.2">
      <c r="A23" s="19" t="s">
        <v>30</v>
      </c>
      <c r="F23" s="10"/>
    </row>
    <row r="26" spans="1:8" x14ac:dyDescent="0.2">
      <c r="B26" s="10"/>
      <c r="C26" s="10"/>
      <c r="D26" s="10"/>
      <c r="E26" s="10"/>
      <c r="F26" s="10"/>
    </row>
    <row r="27" spans="1:8" x14ac:dyDescent="0.2">
      <c r="B27" s="10"/>
      <c r="C27" s="10"/>
      <c r="D27" s="10"/>
      <c r="E27" s="10"/>
      <c r="F27" s="10"/>
      <c r="H27" s="10"/>
    </row>
    <row r="28" spans="1:8" x14ac:dyDescent="0.2">
      <c r="B28" s="10"/>
      <c r="C28" s="20"/>
      <c r="D28" s="20"/>
      <c r="E28" s="10"/>
      <c r="F28" s="10"/>
    </row>
    <row r="30" spans="1:8" x14ac:dyDescent="0.2">
      <c r="B30" s="10"/>
      <c r="C30" s="10"/>
      <c r="D30" s="10"/>
    </row>
    <row r="31" spans="1:8" x14ac:dyDescent="0.2">
      <c r="B31" s="14"/>
      <c r="C31" s="14"/>
      <c r="D31" s="14"/>
    </row>
    <row r="33" spans="1:41" x14ac:dyDescent="0.2">
      <c r="C33" s="10"/>
      <c r="D33" s="10"/>
      <c r="E33" s="10"/>
    </row>
    <row r="38" spans="1:4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spans="1:4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</row>
    <row r="43" spans="1:41" x14ac:dyDescent="0.2">
      <c r="AO43" s="10">
        <f>AO38+AO39+AO40</f>
        <v>0</v>
      </c>
    </row>
    <row r="44" spans="1:41" x14ac:dyDescent="0.2">
      <c r="AO44" s="1" t="e">
        <f>AO40/AO43</f>
        <v>#DIV/0!</v>
      </c>
    </row>
    <row r="45" spans="1:41" x14ac:dyDescent="0.2">
      <c r="AO45" s="1" t="e">
        <f>AO38/AO43</f>
        <v>#DIV/0!</v>
      </c>
    </row>
    <row r="46" spans="1:41" x14ac:dyDescent="0.2">
      <c r="AO46" s="1" t="e">
        <f>AO39/AO43</f>
        <v>#DIV/0!</v>
      </c>
    </row>
  </sheetData>
  <mergeCells count="1">
    <mergeCell ref="E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EFA4-3E05-417A-BA8B-5A9602BC9D88}">
  <dimension ref="A1:O49"/>
  <sheetViews>
    <sheetView showGridLines="0" workbookViewId="0">
      <selection activeCell="I19" sqref="I19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8" width="9.140625" style="1"/>
    <col min="9" max="9" width="11.140625" style="1" bestFit="1" customWidth="1"/>
    <col min="10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58</v>
      </c>
    </row>
    <row r="4" spans="1:11" ht="12" customHeight="1" x14ac:dyDescent="0.2">
      <c r="A4" s="3"/>
      <c r="B4" s="4">
        <v>2023</v>
      </c>
      <c r="C4" s="4">
        <v>2024</v>
      </c>
      <c r="D4" s="4"/>
      <c r="E4" s="29" t="s">
        <v>57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30541</v>
      </c>
      <c r="C6" s="8">
        <f>SUM(C8:C10)</f>
        <v>30654</v>
      </c>
      <c r="D6" s="8"/>
      <c r="E6" s="8">
        <f>SUM(E8:E10)</f>
        <v>113</v>
      </c>
      <c r="F6" s="9">
        <f>E6/B6*100</f>
        <v>0.3699944337120592</v>
      </c>
      <c r="H6" s="10"/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26096</v>
      </c>
      <c r="C8" s="10">
        <v>26117</v>
      </c>
      <c r="D8" s="10"/>
      <c r="E8" s="12">
        <f>IF(C8-B8=0,"-",C8-B8)</f>
        <v>21</v>
      </c>
      <c r="F8" s="13">
        <f>IF(E8="-","-",E8/B8*100)</f>
        <v>8.0472103004291848E-2</v>
      </c>
    </row>
    <row r="9" spans="1:11" ht="12" customHeight="1" x14ac:dyDescent="0.2">
      <c r="A9" s="11" t="s">
        <v>8</v>
      </c>
      <c r="B9" s="10">
        <v>1399</v>
      </c>
      <c r="C9" s="10">
        <v>1393</v>
      </c>
      <c r="D9" s="10"/>
      <c r="E9" s="12">
        <f>IF(C9-B9=0,"-",C9-B9)</f>
        <v>-6</v>
      </c>
      <c r="F9" s="13">
        <f>IF(E9="-","-",E9/B9*100)</f>
        <v>-0.42887776983559683</v>
      </c>
      <c r="J9" s="10"/>
    </row>
    <row r="10" spans="1:11" ht="12" customHeight="1" x14ac:dyDescent="0.2">
      <c r="A10" s="1" t="s">
        <v>9</v>
      </c>
      <c r="B10" s="10">
        <v>3046</v>
      </c>
      <c r="C10" s="10">
        <v>3144</v>
      </c>
      <c r="D10" s="10"/>
      <c r="E10" s="12">
        <f>IF(C10-B10=0,"-",C10-B10)</f>
        <v>98</v>
      </c>
      <c r="F10" s="13">
        <f>IF(E10="-","-",E10/B10*100)</f>
        <v>3.217334208798424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3"/>
      <c r="I11" s="10"/>
    </row>
    <row r="12" spans="1:11" ht="12" customHeight="1" x14ac:dyDescent="0.2">
      <c r="A12" s="1" t="s">
        <v>11</v>
      </c>
      <c r="B12" s="10">
        <v>18775</v>
      </c>
      <c r="C12" s="10">
        <v>18744</v>
      </c>
      <c r="D12" s="10"/>
      <c r="E12" s="12">
        <f t="shared" ref="E12:E18" si="0">IF(C12-B12=0,"-",C12-B12)</f>
        <v>-31</v>
      </c>
      <c r="F12" s="13">
        <f t="shared" ref="F12:F17" si="1">IF(E12="-","-",E12/B12*100)</f>
        <v>-0.16511318242343542</v>
      </c>
      <c r="H12" s="10"/>
      <c r="I12" s="21"/>
      <c r="K12" s="10"/>
    </row>
    <row r="13" spans="1:11" ht="12" customHeight="1" x14ac:dyDescent="0.2">
      <c r="A13" s="1" t="s">
        <v>12</v>
      </c>
      <c r="B13" s="10">
        <v>5503</v>
      </c>
      <c r="C13" s="10">
        <v>5457</v>
      </c>
      <c r="D13" s="10"/>
      <c r="E13" s="12">
        <f t="shared" si="0"/>
        <v>-46</v>
      </c>
      <c r="F13" s="13">
        <f t="shared" si="1"/>
        <v>-0.83590768671633653</v>
      </c>
      <c r="I13" s="21"/>
    </row>
    <row r="14" spans="1:11" ht="12" customHeight="1" x14ac:dyDescent="0.2">
      <c r="A14" s="1" t="s">
        <v>13</v>
      </c>
      <c r="B14" s="10">
        <v>3194</v>
      </c>
      <c r="C14" s="10">
        <v>3274</v>
      </c>
      <c r="D14" s="10"/>
      <c r="E14" s="12">
        <f t="shared" si="0"/>
        <v>80</v>
      </c>
      <c r="F14" s="13">
        <f t="shared" si="1"/>
        <v>2.5046963055729492</v>
      </c>
      <c r="I14" s="21"/>
    </row>
    <row r="15" spans="1:11" ht="12" customHeight="1" x14ac:dyDescent="0.2">
      <c r="A15" s="1" t="s">
        <v>14</v>
      </c>
      <c r="B15" s="10">
        <v>95</v>
      </c>
      <c r="C15" s="10">
        <v>96</v>
      </c>
      <c r="D15" s="10"/>
      <c r="E15" s="12">
        <f>IF(C15-B15=0,"-",C15-B15)</f>
        <v>1</v>
      </c>
      <c r="F15" s="13">
        <f t="shared" si="1"/>
        <v>1.0526315789473684</v>
      </c>
      <c r="H15" s="10"/>
      <c r="I15" s="21"/>
      <c r="J15" s="10"/>
    </row>
    <row r="16" spans="1:11" ht="12" customHeight="1" x14ac:dyDescent="0.2">
      <c r="A16" s="1" t="s">
        <v>15</v>
      </c>
      <c r="B16" s="10">
        <v>1834</v>
      </c>
      <c r="C16" s="10">
        <v>1856</v>
      </c>
      <c r="D16" s="10"/>
      <c r="E16" s="12">
        <f t="shared" si="0"/>
        <v>22</v>
      </c>
      <c r="F16" s="13">
        <f t="shared" si="1"/>
        <v>1.1995637949836424</v>
      </c>
      <c r="H16" s="10"/>
      <c r="I16" s="23"/>
      <c r="J16" s="10"/>
    </row>
    <row r="17" spans="1:15" ht="12" customHeight="1" x14ac:dyDescent="0.2">
      <c r="A17" s="1" t="s">
        <v>16</v>
      </c>
      <c r="B17" s="10">
        <v>909</v>
      </c>
      <c r="C17" s="10">
        <v>970</v>
      </c>
      <c r="D17" s="10"/>
      <c r="E17" s="12">
        <f t="shared" si="0"/>
        <v>61</v>
      </c>
      <c r="F17" s="13">
        <f t="shared" si="1"/>
        <v>6.7106710671067109</v>
      </c>
      <c r="I17" s="21"/>
      <c r="J17" s="21"/>
      <c r="L17" s="10"/>
      <c r="N17" s="10"/>
      <c r="O17" s="26"/>
    </row>
    <row r="18" spans="1:15" ht="12" customHeight="1" x14ac:dyDescent="0.2">
      <c r="A18" s="1" t="s">
        <v>18</v>
      </c>
      <c r="B18" s="10">
        <v>231</v>
      </c>
      <c r="C18" s="10">
        <v>257</v>
      </c>
      <c r="D18" s="10"/>
      <c r="E18" s="12">
        <f t="shared" si="0"/>
        <v>26</v>
      </c>
      <c r="F18" s="13">
        <f>IF(E18="-","-",E18/B18*100)</f>
        <v>11.255411255411255</v>
      </c>
      <c r="H18" s="10"/>
      <c r="I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26809</v>
      </c>
      <c r="C20" s="10">
        <v>26867</v>
      </c>
      <c r="D20" s="10"/>
      <c r="E20" s="12">
        <f t="shared" ref="E20:E22" si="2">IF(C20-B20=0,"-",C20-B20)</f>
        <v>58</v>
      </c>
      <c r="F20" s="13">
        <f>IF(E20="-","-",E20/B20*100)</f>
        <v>0.2163452571897497</v>
      </c>
      <c r="K20" s="10"/>
    </row>
    <row r="21" spans="1:15" ht="12" customHeight="1" x14ac:dyDescent="0.2">
      <c r="A21" s="1" t="s">
        <v>13</v>
      </c>
      <c r="B21" s="10">
        <v>1618</v>
      </c>
      <c r="C21" s="10">
        <v>1629</v>
      </c>
      <c r="D21" s="10"/>
      <c r="E21" s="12">
        <f t="shared" si="2"/>
        <v>11</v>
      </c>
      <c r="F21" s="13">
        <f t="shared" ref="F21:F22" si="3">IF(E21="-","-",E21/B21*100)</f>
        <v>0.67985166872682323</v>
      </c>
    </row>
    <row r="22" spans="1:15" ht="12" customHeight="1" thickBot="1" x14ac:dyDescent="0.25">
      <c r="A22" s="16" t="s">
        <v>17</v>
      </c>
      <c r="B22" s="17">
        <v>2114</v>
      </c>
      <c r="C22" s="17">
        <v>2158</v>
      </c>
      <c r="D22" s="17"/>
      <c r="E22" s="27">
        <f t="shared" si="2"/>
        <v>44</v>
      </c>
      <c r="F22" s="28">
        <f t="shared" si="3"/>
        <v>2.0813623462630089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59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 t="s">
        <v>48</v>
      </c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showGridLines="0" workbookViewId="0">
      <selection activeCell="K1" sqref="K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5" width="10.5703125" style="1" customWidth="1"/>
    <col min="6" max="256" width="9.140625" style="1"/>
    <col min="257" max="257" width="12.85546875" style="1" customWidth="1"/>
    <col min="258" max="258" width="8.28515625" style="1" customWidth="1"/>
    <col min="259" max="259" width="9.7109375" style="1" customWidth="1"/>
    <col min="260" max="261" width="10.5703125" style="1" customWidth="1"/>
    <col min="262" max="512" width="9.140625" style="1"/>
    <col min="513" max="513" width="12.85546875" style="1" customWidth="1"/>
    <col min="514" max="514" width="8.28515625" style="1" customWidth="1"/>
    <col min="515" max="515" width="9.7109375" style="1" customWidth="1"/>
    <col min="516" max="517" width="10.5703125" style="1" customWidth="1"/>
    <col min="518" max="768" width="9.140625" style="1"/>
    <col min="769" max="769" width="12.85546875" style="1" customWidth="1"/>
    <col min="770" max="770" width="8.28515625" style="1" customWidth="1"/>
    <col min="771" max="771" width="9.7109375" style="1" customWidth="1"/>
    <col min="772" max="773" width="10.5703125" style="1" customWidth="1"/>
    <col min="774" max="1024" width="9.140625" style="1"/>
    <col min="1025" max="1025" width="12.85546875" style="1" customWidth="1"/>
    <col min="1026" max="1026" width="8.28515625" style="1" customWidth="1"/>
    <col min="1027" max="1027" width="9.7109375" style="1" customWidth="1"/>
    <col min="1028" max="1029" width="10.5703125" style="1" customWidth="1"/>
    <col min="1030" max="1280" width="9.140625" style="1"/>
    <col min="1281" max="1281" width="12.85546875" style="1" customWidth="1"/>
    <col min="1282" max="1282" width="8.28515625" style="1" customWidth="1"/>
    <col min="1283" max="1283" width="9.7109375" style="1" customWidth="1"/>
    <col min="1284" max="1285" width="10.5703125" style="1" customWidth="1"/>
    <col min="1286" max="1536" width="9.140625" style="1"/>
    <col min="1537" max="1537" width="12.85546875" style="1" customWidth="1"/>
    <col min="1538" max="1538" width="8.28515625" style="1" customWidth="1"/>
    <col min="1539" max="1539" width="9.7109375" style="1" customWidth="1"/>
    <col min="1540" max="1541" width="10.5703125" style="1" customWidth="1"/>
    <col min="1542" max="1792" width="9.140625" style="1"/>
    <col min="1793" max="1793" width="12.85546875" style="1" customWidth="1"/>
    <col min="1794" max="1794" width="8.28515625" style="1" customWidth="1"/>
    <col min="1795" max="1795" width="9.7109375" style="1" customWidth="1"/>
    <col min="1796" max="1797" width="10.5703125" style="1" customWidth="1"/>
    <col min="1798" max="2048" width="9.140625" style="1"/>
    <col min="2049" max="2049" width="12.85546875" style="1" customWidth="1"/>
    <col min="2050" max="2050" width="8.28515625" style="1" customWidth="1"/>
    <col min="2051" max="2051" width="9.7109375" style="1" customWidth="1"/>
    <col min="2052" max="2053" width="10.5703125" style="1" customWidth="1"/>
    <col min="2054" max="2304" width="9.140625" style="1"/>
    <col min="2305" max="2305" width="12.85546875" style="1" customWidth="1"/>
    <col min="2306" max="2306" width="8.28515625" style="1" customWidth="1"/>
    <col min="2307" max="2307" width="9.7109375" style="1" customWidth="1"/>
    <col min="2308" max="2309" width="10.5703125" style="1" customWidth="1"/>
    <col min="2310" max="2560" width="9.140625" style="1"/>
    <col min="2561" max="2561" width="12.85546875" style="1" customWidth="1"/>
    <col min="2562" max="2562" width="8.28515625" style="1" customWidth="1"/>
    <col min="2563" max="2563" width="9.7109375" style="1" customWidth="1"/>
    <col min="2564" max="2565" width="10.5703125" style="1" customWidth="1"/>
    <col min="2566" max="2816" width="9.140625" style="1"/>
    <col min="2817" max="2817" width="12.85546875" style="1" customWidth="1"/>
    <col min="2818" max="2818" width="8.28515625" style="1" customWidth="1"/>
    <col min="2819" max="2819" width="9.7109375" style="1" customWidth="1"/>
    <col min="2820" max="2821" width="10.5703125" style="1" customWidth="1"/>
    <col min="2822" max="3072" width="9.140625" style="1"/>
    <col min="3073" max="3073" width="12.85546875" style="1" customWidth="1"/>
    <col min="3074" max="3074" width="8.28515625" style="1" customWidth="1"/>
    <col min="3075" max="3075" width="9.7109375" style="1" customWidth="1"/>
    <col min="3076" max="3077" width="10.5703125" style="1" customWidth="1"/>
    <col min="3078" max="3328" width="9.140625" style="1"/>
    <col min="3329" max="3329" width="12.85546875" style="1" customWidth="1"/>
    <col min="3330" max="3330" width="8.28515625" style="1" customWidth="1"/>
    <col min="3331" max="3331" width="9.7109375" style="1" customWidth="1"/>
    <col min="3332" max="3333" width="10.5703125" style="1" customWidth="1"/>
    <col min="3334" max="3584" width="9.140625" style="1"/>
    <col min="3585" max="3585" width="12.85546875" style="1" customWidth="1"/>
    <col min="3586" max="3586" width="8.28515625" style="1" customWidth="1"/>
    <col min="3587" max="3587" width="9.7109375" style="1" customWidth="1"/>
    <col min="3588" max="3589" width="10.5703125" style="1" customWidth="1"/>
    <col min="3590" max="3840" width="9.140625" style="1"/>
    <col min="3841" max="3841" width="12.85546875" style="1" customWidth="1"/>
    <col min="3842" max="3842" width="8.28515625" style="1" customWidth="1"/>
    <col min="3843" max="3843" width="9.7109375" style="1" customWidth="1"/>
    <col min="3844" max="3845" width="10.5703125" style="1" customWidth="1"/>
    <col min="3846" max="4096" width="9.140625" style="1"/>
    <col min="4097" max="4097" width="12.85546875" style="1" customWidth="1"/>
    <col min="4098" max="4098" width="8.28515625" style="1" customWidth="1"/>
    <col min="4099" max="4099" width="9.7109375" style="1" customWidth="1"/>
    <col min="4100" max="4101" width="10.5703125" style="1" customWidth="1"/>
    <col min="4102" max="4352" width="9.140625" style="1"/>
    <col min="4353" max="4353" width="12.85546875" style="1" customWidth="1"/>
    <col min="4354" max="4354" width="8.28515625" style="1" customWidth="1"/>
    <col min="4355" max="4355" width="9.7109375" style="1" customWidth="1"/>
    <col min="4356" max="4357" width="10.5703125" style="1" customWidth="1"/>
    <col min="4358" max="4608" width="9.140625" style="1"/>
    <col min="4609" max="4609" width="12.85546875" style="1" customWidth="1"/>
    <col min="4610" max="4610" width="8.28515625" style="1" customWidth="1"/>
    <col min="4611" max="4611" width="9.7109375" style="1" customWidth="1"/>
    <col min="4612" max="4613" width="10.5703125" style="1" customWidth="1"/>
    <col min="4614" max="4864" width="9.140625" style="1"/>
    <col min="4865" max="4865" width="12.85546875" style="1" customWidth="1"/>
    <col min="4866" max="4866" width="8.28515625" style="1" customWidth="1"/>
    <col min="4867" max="4867" width="9.7109375" style="1" customWidth="1"/>
    <col min="4868" max="4869" width="10.5703125" style="1" customWidth="1"/>
    <col min="4870" max="5120" width="9.140625" style="1"/>
    <col min="5121" max="5121" width="12.85546875" style="1" customWidth="1"/>
    <col min="5122" max="5122" width="8.28515625" style="1" customWidth="1"/>
    <col min="5123" max="5123" width="9.7109375" style="1" customWidth="1"/>
    <col min="5124" max="5125" width="10.5703125" style="1" customWidth="1"/>
    <col min="5126" max="5376" width="9.140625" style="1"/>
    <col min="5377" max="5377" width="12.85546875" style="1" customWidth="1"/>
    <col min="5378" max="5378" width="8.28515625" style="1" customWidth="1"/>
    <col min="5379" max="5379" width="9.7109375" style="1" customWidth="1"/>
    <col min="5380" max="5381" width="10.5703125" style="1" customWidth="1"/>
    <col min="5382" max="5632" width="9.140625" style="1"/>
    <col min="5633" max="5633" width="12.85546875" style="1" customWidth="1"/>
    <col min="5634" max="5634" width="8.28515625" style="1" customWidth="1"/>
    <col min="5635" max="5635" width="9.7109375" style="1" customWidth="1"/>
    <col min="5636" max="5637" width="10.5703125" style="1" customWidth="1"/>
    <col min="5638" max="5888" width="9.140625" style="1"/>
    <col min="5889" max="5889" width="12.85546875" style="1" customWidth="1"/>
    <col min="5890" max="5890" width="8.28515625" style="1" customWidth="1"/>
    <col min="5891" max="5891" width="9.7109375" style="1" customWidth="1"/>
    <col min="5892" max="5893" width="10.5703125" style="1" customWidth="1"/>
    <col min="5894" max="6144" width="9.140625" style="1"/>
    <col min="6145" max="6145" width="12.85546875" style="1" customWidth="1"/>
    <col min="6146" max="6146" width="8.28515625" style="1" customWidth="1"/>
    <col min="6147" max="6147" width="9.7109375" style="1" customWidth="1"/>
    <col min="6148" max="6149" width="10.5703125" style="1" customWidth="1"/>
    <col min="6150" max="6400" width="9.140625" style="1"/>
    <col min="6401" max="6401" width="12.85546875" style="1" customWidth="1"/>
    <col min="6402" max="6402" width="8.28515625" style="1" customWidth="1"/>
    <col min="6403" max="6403" width="9.7109375" style="1" customWidth="1"/>
    <col min="6404" max="6405" width="10.5703125" style="1" customWidth="1"/>
    <col min="6406" max="6656" width="9.140625" style="1"/>
    <col min="6657" max="6657" width="12.85546875" style="1" customWidth="1"/>
    <col min="6658" max="6658" width="8.28515625" style="1" customWidth="1"/>
    <col min="6659" max="6659" width="9.7109375" style="1" customWidth="1"/>
    <col min="6660" max="6661" width="10.5703125" style="1" customWidth="1"/>
    <col min="6662" max="6912" width="9.140625" style="1"/>
    <col min="6913" max="6913" width="12.85546875" style="1" customWidth="1"/>
    <col min="6914" max="6914" width="8.28515625" style="1" customWidth="1"/>
    <col min="6915" max="6915" width="9.7109375" style="1" customWidth="1"/>
    <col min="6916" max="6917" width="10.5703125" style="1" customWidth="1"/>
    <col min="6918" max="7168" width="9.140625" style="1"/>
    <col min="7169" max="7169" width="12.85546875" style="1" customWidth="1"/>
    <col min="7170" max="7170" width="8.28515625" style="1" customWidth="1"/>
    <col min="7171" max="7171" width="9.7109375" style="1" customWidth="1"/>
    <col min="7172" max="7173" width="10.5703125" style="1" customWidth="1"/>
    <col min="7174" max="7424" width="9.140625" style="1"/>
    <col min="7425" max="7425" width="12.85546875" style="1" customWidth="1"/>
    <col min="7426" max="7426" width="8.28515625" style="1" customWidth="1"/>
    <col min="7427" max="7427" width="9.7109375" style="1" customWidth="1"/>
    <col min="7428" max="7429" width="10.5703125" style="1" customWidth="1"/>
    <col min="7430" max="7680" width="9.140625" style="1"/>
    <col min="7681" max="7681" width="12.85546875" style="1" customWidth="1"/>
    <col min="7682" max="7682" width="8.28515625" style="1" customWidth="1"/>
    <col min="7683" max="7683" width="9.7109375" style="1" customWidth="1"/>
    <col min="7684" max="7685" width="10.5703125" style="1" customWidth="1"/>
    <col min="7686" max="7936" width="9.140625" style="1"/>
    <col min="7937" max="7937" width="12.85546875" style="1" customWidth="1"/>
    <col min="7938" max="7938" width="8.28515625" style="1" customWidth="1"/>
    <col min="7939" max="7939" width="9.7109375" style="1" customWidth="1"/>
    <col min="7940" max="7941" width="10.5703125" style="1" customWidth="1"/>
    <col min="7942" max="8192" width="9.140625" style="1"/>
    <col min="8193" max="8193" width="12.85546875" style="1" customWidth="1"/>
    <col min="8194" max="8194" width="8.28515625" style="1" customWidth="1"/>
    <col min="8195" max="8195" width="9.7109375" style="1" customWidth="1"/>
    <col min="8196" max="8197" width="10.5703125" style="1" customWidth="1"/>
    <col min="8198" max="8448" width="9.140625" style="1"/>
    <col min="8449" max="8449" width="12.85546875" style="1" customWidth="1"/>
    <col min="8450" max="8450" width="8.28515625" style="1" customWidth="1"/>
    <col min="8451" max="8451" width="9.7109375" style="1" customWidth="1"/>
    <col min="8452" max="8453" width="10.5703125" style="1" customWidth="1"/>
    <col min="8454" max="8704" width="9.140625" style="1"/>
    <col min="8705" max="8705" width="12.85546875" style="1" customWidth="1"/>
    <col min="8706" max="8706" width="8.28515625" style="1" customWidth="1"/>
    <col min="8707" max="8707" width="9.7109375" style="1" customWidth="1"/>
    <col min="8708" max="8709" width="10.5703125" style="1" customWidth="1"/>
    <col min="8710" max="8960" width="9.140625" style="1"/>
    <col min="8961" max="8961" width="12.85546875" style="1" customWidth="1"/>
    <col min="8962" max="8962" width="8.28515625" style="1" customWidth="1"/>
    <col min="8963" max="8963" width="9.7109375" style="1" customWidth="1"/>
    <col min="8964" max="8965" width="10.5703125" style="1" customWidth="1"/>
    <col min="8966" max="9216" width="9.140625" style="1"/>
    <col min="9217" max="9217" width="12.85546875" style="1" customWidth="1"/>
    <col min="9218" max="9218" width="8.28515625" style="1" customWidth="1"/>
    <col min="9219" max="9219" width="9.7109375" style="1" customWidth="1"/>
    <col min="9220" max="9221" width="10.5703125" style="1" customWidth="1"/>
    <col min="9222" max="9472" width="9.140625" style="1"/>
    <col min="9473" max="9473" width="12.85546875" style="1" customWidth="1"/>
    <col min="9474" max="9474" width="8.28515625" style="1" customWidth="1"/>
    <col min="9475" max="9475" width="9.7109375" style="1" customWidth="1"/>
    <col min="9476" max="9477" width="10.5703125" style="1" customWidth="1"/>
    <col min="9478" max="9728" width="9.140625" style="1"/>
    <col min="9729" max="9729" width="12.85546875" style="1" customWidth="1"/>
    <col min="9730" max="9730" width="8.28515625" style="1" customWidth="1"/>
    <col min="9731" max="9731" width="9.7109375" style="1" customWidth="1"/>
    <col min="9732" max="9733" width="10.5703125" style="1" customWidth="1"/>
    <col min="9734" max="9984" width="9.140625" style="1"/>
    <col min="9985" max="9985" width="12.85546875" style="1" customWidth="1"/>
    <col min="9986" max="9986" width="8.28515625" style="1" customWidth="1"/>
    <col min="9987" max="9987" width="9.7109375" style="1" customWidth="1"/>
    <col min="9988" max="9989" width="10.5703125" style="1" customWidth="1"/>
    <col min="9990" max="10240" width="9.140625" style="1"/>
    <col min="10241" max="10241" width="12.85546875" style="1" customWidth="1"/>
    <col min="10242" max="10242" width="8.28515625" style="1" customWidth="1"/>
    <col min="10243" max="10243" width="9.7109375" style="1" customWidth="1"/>
    <col min="10244" max="10245" width="10.5703125" style="1" customWidth="1"/>
    <col min="10246" max="10496" width="9.140625" style="1"/>
    <col min="10497" max="10497" width="12.85546875" style="1" customWidth="1"/>
    <col min="10498" max="10498" width="8.28515625" style="1" customWidth="1"/>
    <col min="10499" max="10499" width="9.7109375" style="1" customWidth="1"/>
    <col min="10500" max="10501" width="10.5703125" style="1" customWidth="1"/>
    <col min="10502" max="10752" width="9.140625" style="1"/>
    <col min="10753" max="10753" width="12.85546875" style="1" customWidth="1"/>
    <col min="10754" max="10754" width="8.28515625" style="1" customWidth="1"/>
    <col min="10755" max="10755" width="9.7109375" style="1" customWidth="1"/>
    <col min="10756" max="10757" width="10.5703125" style="1" customWidth="1"/>
    <col min="10758" max="11008" width="9.140625" style="1"/>
    <col min="11009" max="11009" width="12.85546875" style="1" customWidth="1"/>
    <col min="11010" max="11010" width="8.28515625" style="1" customWidth="1"/>
    <col min="11011" max="11011" width="9.7109375" style="1" customWidth="1"/>
    <col min="11012" max="11013" width="10.5703125" style="1" customWidth="1"/>
    <col min="11014" max="11264" width="9.140625" style="1"/>
    <col min="11265" max="11265" width="12.85546875" style="1" customWidth="1"/>
    <col min="11266" max="11266" width="8.28515625" style="1" customWidth="1"/>
    <col min="11267" max="11267" width="9.7109375" style="1" customWidth="1"/>
    <col min="11268" max="11269" width="10.5703125" style="1" customWidth="1"/>
    <col min="11270" max="11520" width="9.140625" style="1"/>
    <col min="11521" max="11521" width="12.85546875" style="1" customWidth="1"/>
    <col min="11522" max="11522" width="8.28515625" style="1" customWidth="1"/>
    <col min="11523" max="11523" width="9.7109375" style="1" customWidth="1"/>
    <col min="11524" max="11525" width="10.5703125" style="1" customWidth="1"/>
    <col min="11526" max="11776" width="9.140625" style="1"/>
    <col min="11777" max="11777" width="12.85546875" style="1" customWidth="1"/>
    <col min="11778" max="11778" width="8.28515625" style="1" customWidth="1"/>
    <col min="11779" max="11779" width="9.7109375" style="1" customWidth="1"/>
    <col min="11780" max="11781" width="10.5703125" style="1" customWidth="1"/>
    <col min="11782" max="12032" width="9.140625" style="1"/>
    <col min="12033" max="12033" width="12.85546875" style="1" customWidth="1"/>
    <col min="12034" max="12034" width="8.28515625" style="1" customWidth="1"/>
    <col min="12035" max="12035" width="9.7109375" style="1" customWidth="1"/>
    <col min="12036" max="12037" width="10.5703125" style="1" customWidth="1"/>
    <col min="12038" max="12288" width="9.140625" style="1"/>
    <col min="12289" max="12289" width="12.85546875" style="1" customWidth="1"/>
    <col min="12290" max="12290" width="8.28515625" style="1" customWidth="1"/>
    <col min="12291" max="12291" width="9.7109375" style="1" customWidth="1"/>
    <col min="12292" max="12293" width="10.5703125" style="1" customWidth="1"/>
    <col min="12294" max="12544" width="9.140625" style="1"/>
    <col min="12545" max="12545" width="12.85546875" style="1" customWidth="1"/>
    <col min="12546" max="12546" width="8.28515625" style="1" customWidth="1"/>
    <col min="12547" max="12547" width="9.7109375" style="1" customWidth="1"/>
    <col min="12548" max="12549" width="10.5703125" style="1" customWidth="1"/>
    <col min="12550" max="12800" width="9.140625" style="1"/>
    <col min="12801" max="12801" width="12.85546875" style="1" customWidth="1"/>
    <col min="12802" max="12802" width="8.28515625" style="1" customWidth="1"/>
    <col min="12803" max="12803" width="9.7109375" style="1" customWidth="1"/>
    <col min="12804" max="12805" width="10.5703125" style="1" customWidth="1"/>
    <col min="12806" max="13056" width="9.140625" style="1"/>
    <col min="13057" max="13057" width="12.85546875" style="1" customWidth="1"/>
    <col min="13058" max="13058" width="8.28515625" style="1" customWidth="1"/>
    <col min="13059" max="13059" width="9.7109375" style="1" customWidth="1"/>
    <col min="13060" max="13061" width="10.5703125" style="1" customWidth="1"/>
    <col min="13062" max="13312" width="9.140625" style="1"/>
    <col min="13313" max="13313" width="12.85546875" style="1" customWidth="1"/>
    <col min="13314" max="13314" width="8.28515625" style="1" customWidth="1"/>
    <col min="13315" max="13315" width="9.7109375" style="1" customWidth="1"/>
    <col min="13316" max="13317" width="10.5703125" style="1" customWidth="1"/>
    <col min="13318" max="13568" width="9.140625" style="1"/>
    <col min="13569" max="13569" width="12.85546875" style="1" customWidth="1"/>
    <col min="13570" max="13570" width="8.28515625" style="1" customWidth="1"/>
    <col min="13571" max="13571" width="9.7109375" style="1" customWidth="1"/>
    <col min="13572" max="13573" width="10.5703125" style="1" customWidth="1"/>
    <col min="13574" max="13824" width="9.140625" style="1"/>
    <col min="13825" max="13825" width="12.85546875" style="1" customWidth="1"/>
    <col min="13826" max="13826" width="8.28515625" style="1" customWidth="1"/>
    <col min="13827" max="13827" width="9.7109375" style="1" customWidth="1"/>
    <col min="13828" max="13829" width="10.5703125" style="1" customWidth="1"/>
    <col min="13830" max="14080" width="9.140625" style="1"/>
    <col min="14081" max="14081" width="12.85546875" style="1" customWidth="1"/>
    <col min="14082" max="14082" width="8.28515625" style="1" customWidth="1"/>
    <col min="14083" max="14083" width="9.7109375" style="1" customWidth="1"/>
    <col min="14084" max="14085" width="10.5703125" style="1" customWidth="1"/>
    <col min="14086" max="14336" width="9.140625" style="1"/>
    <col min="14337" max="14337" width="12.85546875" style="1" customWidth="1"/>
    <col min="14338" max="14338" width="8.28515625" style="1" customWidth="1"/>
    <col min="14339" max="14339" width="9.7109375" style="1" customWidth="1"/>
    <col min="14340" max="14341" width="10.5703125" style="1" customWidth="1"/>
    <col min="14342" max="14592" width="9.140625" style="1"/>
    <col min="14593" max="14593" width="12.85546875" style="1" customWidth="1"/>
    <col min="14594" max="14594" width="8.28515625" style="1" customWidth="1"/>
    <col min="14595" max="14595" width="9.7109375" style="1" customWidth="1"/>
    <col min="14596" max="14597" width="10.5703125" style="1" customWidth="1"/>
    <col min="14598" max="14848" width="9.140625" style="1"/>
    <col min="14849" max="14849" width="12.85546875" style="1" customWidth="1"/>
    <col min="14850" max="14850" width="8.28515625" style="1" customWidth="1"/>
    <col min="14851" max="14851" width="9.7109375" style="1" customWidth="1"/>
    <col min="14852" max="14853" width="10.5703125" style="1" customWidth="1"/>
    <col min="14854" max="15104" width="9.140625" style="1"/>
    <col min="15105" max="15105" width="12.85546875" style="1" customWidth="1"/>
    <col min="15106" max="15106" width="8.28515625" style="1" customWidth="1"/>
    <col min="15107" max="15107" width="9.7109375" style="1" customWidth="1"/>
    <col min="15108" max="15109" width="10.5703125" style="1" customWidth="1"/>
    <col min="15110" max="15360" width="9.140625" style="1"/>
    <col min="15361" max="15361" width="12.85546875" style="1" customWidth="1"/>
    <col min="15362" max="15362" width="8.28515625" style="1" customWidth="1"/>
    <col min="15363" max="15363" width="9.7109375" style="1" customWidth="1"/>
    <col min="15364" max="15365" width="10.5703125" style="1" customWidth="1"/>
    <col min="15366" max="15616" width="9.140625" style="1"/>
    <col min="15617" max="15617" width="12.85546875" style="1" customWidth="1"/>
    <col min="15618" max="15618" width="8.28515625" style="1" customWidth="1"/>
    <col min="15619" max="15619" width="9.7109375" style="1" customWidth="1"/>
    <col min="15620" max="15621" width="10.5703125" style="1" customWidth="1"/>
    <col min="15622" max="15872" width="9.140625" style="1"/>
    <col min="15873" max="15873" width="12.85546875" style="1" customWidth="1"/>
    <col min="15874" max="15874" width="8.28515625" style="1" customWidth="1"/>
    <col min="15875" max="15875" width="9.7109375" style="1" customWidth="1"/>
    <col min="15876" max="15877" width="10.5703125" style="1" customWidth="1"/>
    <col min="15878" max="16128" width="9.140625" style="1"/>
    <col min="16129" max="16129" width="12.85546875" style="1" customWidth="1"/>
    <col min="16130" max="16130" width="8.28515625" style="1" customWidth="1"/>
    <col min="16131" max="16131" width="9.7109375" style="1" customWidth="1"/>
    <col min="16132" max="16133" width="10.5703125" style="1" customWidth="1"/>
    <col min="16134" max="16384" width="9.140625" style="1"/>
  </cols>
  <sheetData>
    <row r="1" spans="1:8" x14ac:dyDescent="0.2">
      <c r="A1" s="1" t="s">
        <v>1</v>
      </c>
    </row>
    <row r="2" spans="1:8" ht="12.75" x14ac:dyDescent="0.2">
      <c r="A2" s="2" t="s">
        <v>5</v>
      </c>
    </row>
    <row r="3" spans="1:8" ht="13.5" thickBot="1" x14ac:dyDescent="0.25">
      <c r="A3" s="2" t="s">
        <v>23</v>
      </c>
    </row>
    <row r="4" spans="1:8" x14ac:dyDescent="0.2">
      <c r="A4" s="3"/>
      <c r="B4" s="22">
        <v>2005</v>
      </c>
      <c r="C4" s="4">
        <v>2006</v>
      </c>
      <c r="D4" s="29" t="s">
        <v>2</v>
      </c>
      <c r="E4" s="29"/>
    </row>
    <row r="5" spans="1:8" x14ac:dyDescent="0.2">
      <c r="A5" s="5"/>
      <c r="B5" s="5"/>
      <c r="C5" s="5"/>
      <c r="D5" s="6" t="s">
        <v>3</v>
      </c>
      <c r="E5" s="6" t="s">
        <v>4</v>
      </c>
    </row>
    <row r="6" spans="1:8" x14ac:dyDescent="0.2">
      <c r="A6" s="7" t="s">
        <v>0</v>
      </c>
      <c r="B6" s="8">
        <v>26766</v>
      </c>
      <c r="C6" s="8">
        <v>26923</v>
      </c>
      <c r="D6" s="8">
        <v>157</v>
      </c>
      <c r="E6" s="9">
        <v>0.58656504520660535</v>
      </c>
    </row>
    <row r="7" spans="1:8" x14ac:dyDescent="0.2">
      <c r="A7" s="7" t="s">
        <v>6</v>
      </c>
      <c r="B7" s="10"/>
      <c r="C7" s="10"/>
      <c r="D7" s="10"/>
      <c r="E7" s="14"/>
    </row>
    <row r="8" spans="1:8" x14ac:dyDescent="0.2">
      <c r="A8" s="11" t="s">
        <v>7</v>
      </c>
      <c r="B8" s="10">
        <v>24636</v>
      </c>
      <c r="C8" s="10">
        <v>24684</v>
      </c>
      <c r="D8" s="10">
        <v>48</v>
      </c>
      <c r="E8" s="14">
        <v>0.19483682415976619</v>
      </c>
    </row>
    <row r="9" spans="1:8" x14ac:dyDescent="0.2">
      <c r="A9" s="11" t="s">
        <v>8</v>
      </c>
      <c r="B9" s="10">
        <v>1344</v>
      </c>
      <c r="C9" s="10">
        <v>1352</v>
      </c>
      <c r="D9" s="10">
        <v>8</v>
      </c>
      <c r="E9" s="14">
        <v>0.59523809523809523</v>
      </c>
    </row>
    <row r="10" spans="1:8" x14ac:dyDescent="0.2">
      <c r="A10" s="1" t="s">
        <v>9</v>
      </c>
      <c r="B10" s="10">
        <v>786</v>
      </c>
      <c r="C10" s="10">
        <v>887</v>
      </c>
      <c r="D10" s="10">
        <v>101</v>
      </c>
      <c r="E10" s="14">
        <v>12.849872773536896</v>
      </c>
    </row>
    <row r="11" spans="1:8" x14ac:dyDescent="0.2">
      <c r="A11" s="7" t="s">
        <v>10</v>
      </c>
      <c r="B11" s="10"/>
      <c r="C11" s="10"/>
      <c r="D11" s="10"/>
      <c r="E11" s="14"/>
    </row>
    <row r="12" spans="1:8" x14ac:dyDescent="0.2">
      <c r="A12" s="1" t="s">
        <v>11</v>
      </c>
      <c r="B12" s="10">
        <v>18618</v>
      </c>
      <c r="C12" s="10">
        <v>18618</v>
      </c>
      <c r="D12" s="12" t="s">
        <v>24</v>
      </c>
      <c r="E12" s="13" t="s">
        <v>24</v>
      </c>
    </row>
    <row r="13" spans="1:8" x14ac:dyDescent="0.2">
      <c r="A13" s="1" t="s">
        <v>12</v>
      </c>
      <c r="B13" s="10">
        <v>5395</v>
      </c>
      <c r="C13" s="10">
        <v>5390</v>
      </c>
      <c r="D13" s="10">
        <v>-5</v>
      </c>
      <c r="E13" s="14">
        <v>-9.2678405931417976E-2</v>
      </c>
      <c r="F13" s="10"/>
    </row>
    <row r="14" spans="1:8" x14ac:dyDescent="0.2">
      <c r="A14" s="1" t="s">
        <v>13</v>
      </c>
      <c r="B14" s="10">
        <v>1712</v>
      </c>
      <c r="C14" s="10">
        <v>1770</v>
      </c>
      <c r="D14" s="10">
        <v>58</v>
      </c>
      <c r="E14" s="14">
        <v>3.3878504672897192</v>
      </c>
      <c r="F14" s="10"/>
    </row>
    <row r="15" spans="1:8" x14ac:dyDescent="0.2">
      <c r="A15" s="1" t="s">
        <v>14</v>
      </c>
      <c r="B15" s="10">
        <v>84</v>
      </c>
      <c r="C15" s="10">
        <v>88</v>
      </c>
      <c r="D15" s="10">
        <v>4</v>
      </c>
      <c r="E15" s="14">
        <v>4.7619047619047619</v>
      </c>
      <c r="F15" s="10"/>
      <c r="H15" s="10"/>
    </row>
    <row r="16" spans="1:8" x14ac:dyDescent="0.2">
      <c r="A16" s="1" t="s">
        <v>15</v>
      </c>
      <c r="B16" s="10">
        <v>487</v>
      </c>
      <c r="C16" s="10">
        <v>570</v>
      </c>
      <c r="D16" s="10">
        <v>83</v>
      </c>
      <c r="E16" s="14">
        <v>17.043121149897331</v>
      </c>
      <c r="F16" s="10"/>
      <c r="G16" s="10"/>
    </row>
    <row r="17" spans="1:7" x14ac:dyDescent="0.2">
      <c r="A17" s="1" t="s">
        <v>16</v>
      </c>
      <c r="B17" s="10">
        <v>320</v>
      </c>
      <c r="C17" s="10">
        <v>335</v>
      </c>
      <c r="D17" s="10">
        <v>15</v>
      </c>
      <c r="E17" s="14">
        <v>4.6875</v>
      </c>
      <c r="F17" s="10"/>
    </row>
    <row r="18" spans="1:7" x14ac:dyDescent="0.2">
      <c r="A18" s="1" t="s">
        <v>18</v>
      </c>
      <c r="B18" s="10">
        <v>150</v>
      </c>
      <c r="C18" s="10">
        <v>152</v>
      </c>
      <c r="D18" s="10">
        <v>2</v>
      </c>
      <c r="E18" s="14">
        <v>1.3333333333333335</v>
      </c>
      <c r="F18" s="10"/>
    </row>
    <row r="19" spans="1:7" x14ac:dyDescent="0.2">
      <c r="A19" s="7" t="s">
        <v>19</v>
      </c>
      <c r="B19" s="10"/>
      <c r="C19" s="10"/>
      <c r="D19" s="10"/>
      <c r="E19" s="14"/>
      <c r="F19" s="10"/>
    </row>
    <row r="20" spans="1:7" x14ac:dyDescent="0.2">
      <c r="A20" s="1" t="s">
        <v>12</v>
      </c>
      <c r="B20" s="10">
        <v>25139</v>
      </c>
      <c r="C20" s="10">
        <v>25180</v>
      </c>
      <c r="D20" s="10">
        <v>41</v>
      </c>
      <c r="E20" s="14">
        <v>0.1630932017980031</v>
      </c>
    </row>
    <row r="21" spans="1:7" x14ac:dyDescent="0.2">
      <c r="A21" s="1" t="s">
        <v>13</v>
      </c>
      <c r="B21" s="10">
        <v>989</v>
      </c>
      <c r="C21" s="10">
        <v>1019</v>
      </c>
      <c r="D21" s="10">
        <v>30</v>
      </c>
      <c r="E21" s="14">
        <v>3.0333670374115265</v>
      </c>
    </row>
    <row r="22" spans="1:7" ht="12.75" thickBot="1" x14ac:dyDescent="0.25">
      <c r="A22" s="16" t="s">
        <v>17</v>
      </c>
      <c r="B22" s="17">
        <v>638</v>
      </c>
      <c r="C22" s="17">
        <v>724</v>
      </c>
      <c r="D22" s="17">
        <v>86</v>
      </c>
      <c r="E22" s="18">
        <v>13.479623824451412</v>
      </c>
    </row>
    <row r="23" spans="1:7" x14ac:dyDescent="0.2">
      <c r="A23" s="19" t="s">
        <v>30</v>
      </c>
      <c r="E23" s="10"/>
    </row>
    <row r="25" spans="1:7" x14ac:dyDescent="0.2">
      <c r="E25" s="10"/>
    </row>
    <row r="26" spans="1:7" x14ac:dyDescent="0.2">
      <c r="B26" s="10"/>
      <c r="C26" s="10"/>
    </row>
    <row r="27" spans="1:7" x14ac:dyDescent="0.2">
      <c r="B27" s="10"/>
      <c r="C27" s="10"/>
      <c r="G27" s="10"/>
    </row>
    <row r="28" spans="1:7" x14ac:dyDescent="0.2">
      <c r="B28" s="10"/>
      <c r="C28" s="10"/>
    </row>
  </sheetData>
  <mergeCells count="1">
    <mergeCell ref="D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67DB-995E-4B46-BB74-0F9E2DADA351}">
  <dimension ref="A1:O49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8" width="9.140625" style="1"/>
    <col min="9" max="9" width="11.140625" style="1" bestFit="1" customWidth="1"/>
    <col min="10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56</v>
      </c>
    </row>
    <row r="4" spans="1:11" ht="12" customHeight="1" x14ac:dyDescent="0.2">
      <c r="A4" s="3"/>
      <c r="B4" s="4">
        <v>2022</v>
      </c>
      <c r="C4" s="4">
        <v>2023</v>
      </c>
      <c r="D4" s="4"/>
      <c r="E4" s="29" t="s">
        <v>55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30359</v>
      </c>
      <c r="C6" s="8">
        <f>SUM(C8:C10)</f>
        <v>30541</v>
      </c>
      <c r="D6" s="8"/>
      <c r="E6" s="8">
        <f>SUM(E8:E10)</f>
        <v>182</v>
      </c>
      <c r="F6" s="9">
        <f>E6/B6*100</f>
        <v>0.59949273691491811</v>
      </c>
      <c r="H6" s="10"/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26058</v>
      </c>
      <c r="C8" s="10">
        <v>26096</v>
      </c>
      <c r="D8" s="10"/>
      <c r="E8" s="12">
        <f>IF(C8-B8=0,"-",C8-B8)</f>
        <v>38</v>
      </c>
      <c r="F8" s="13">
        <f>IF(E8="-","-",E8/B8*100)</f>
        <v>0.14582853634200629</v>
      </c>
    </row>
    <row r="9" spans="1:11" ht="12" customHeight="1" x14ac:dyDescent="0.2">
      <c r="A9" s="11" t="s">
        <v>8</v>
      </c>
      <c r="B9" s="10">
        <v>1396</v>
      </c>
      <c r="C9" s="10">
        <v>1399</v>
      </c>
      <c r="D9" s="10"/>
      <c r="E9" s="12">
        <f>IF(C9-B9=0,"-",C9-B9)</f>
        <v>3</v>
      </c>
      <c r="F9" s="13">
        <f>IF(E9="-","-",E9/B9*100)</f>
        <v>0.21489971346704873</v>
      </c>
      <c r="J9" s="10"/>
    </row>
    <row r="10" spans="1:11" ht="12" customHeight="1" x14ac:dyDescent="0.2">
      <c r="A10" s="1" t="s">
        <v>9</v>
      </c>
      <c r="B10" s="10">
        <v>2905</v>
      </c>
      <c r="C10" s="10">
        <v>3046</v>
      </c>
      <c r="D10" s="10"/>
      <c r="E10" s="12">
        <f>IF(C10-B10=0,"-",C10-B10)</f>
        <v>141</v>
      </c>
      <c r="F10" s="13">
        <f>IF(E10="-","-",E10/B10*100)</f>
        <v>4.8537005163511182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3"/>
    </row>
    <row r="12" spans="1:11" ht="12" customHeight="1" x14ac:dyDescent="0.2">
      <c r="A12" s="1" t="s">
        <v>11</v>
      </c>
      <c r="B12" s="10">
        <v>18777</v>
      </c>
      <c r="C12" s="10">
        <v>18775</v>
      </c>
      <c r="D12" s="10"/>
      <c r="E12" s="12">
        <f t="shared" ref="E12:E18" si="0">IF(C12-B12=0,"-",C12-B12)</f>
        <v>-2</v>
      </c>
      <c r="F12" s="13">
        <f t="shared" ref="F12:F17" si="1">IF(E12="-","-",E12/B12*100)</f>
        <v>-1.0651328753261968E-2</v>
      </c>
      <c r="H12" s="10"/>
      <c r="I12" s="25"/>
      <c r="K12" s="10"/>
    </row>
    <row r="13" spans="1:11" ht="12" customHeight="1" x14ac:dyDescent="0.2">
      <c r="A13" s="1" t="s">
        <v>12</v>
      </c>
      <c r="B13" s="10">
        <v>5524</v>
      </c>
      <c r="C13" s="10">
        <v>5503</v>
      </c>
      <c r="D13" s="10"/>
      <c r="E13" s="12">
        <f t="shared" si="0"/>
        <v>-21</v>
      </c>
      <c r="F13" s="13">
        <f t="shared" si="1"/>
        <v>-0.38015930485155686</v>
      </c>
      <c r="I13" s="21"/>
    </row>
    <row r="14" spans="1:11" ht="12" customHeight="1" x14ac:dyDescent="0.2">
      <c r="A14" s="1" t="s">
        <v>13</v>
      </c>
      <c r="B14" s="10">
        <v>3120</v>
      </c>
      <c r="C14" s="10">
        <v>3194</v>
      </c>
      <c r="D14" s="10"/>
      <c r="E14" s="12">
        <f t="shared" si="0"/>
        <v>74</v>
      </c>
      <c r="F14" s="13">
        <f t="shared" si="1"/>
        <v>2.3717948717948718</v>
      </c>
      <c r="I14" s="21"/>
    </row>
    <row r="15" spans="1:11" ht="12" customHeight="1" x14ac:dyDescent="0.2">
      <c r="A15" s="1" t="s">
        <v>14</v>
      </c>
      <c r="B15" s="10">
        <v>96</v>
      </c>
      <c r="C15" s="10">
        <v>95</v>
      </c>
      <c r="D15" s="10"/>
      <c r="E15" s="12">
        <f>IF(C15-B15=0,"-",C15-B15)</f>
        <v>-1</v>
      </c>
      <c r="F15" s="13">
        <f t="shared" si="1"/>
        <v>-1.0416666666666665</v>
      </c>
      <c r="H15" s="10"/>
      <c r="I15" s="21"/>
      <c r="J15" s="10"/>
    </row>
    <row r="16" spans="1:11" ht="12" customHeight="1" x14ac:dyDescent="0.2">
      <c r="A16" s="1" t="s">
        <v>15</v>
      </c>
      <c r="B16" s="10">
        <v>1772</v>
      </c>
      <c r="C16" s="10">
        <v>1834</v>
      </c>
      <c r="D16" s="10"/>
      <c r="E16" s="12">
        <f t="shared" si="0"/>
        <v>62</v>
      </c>
      <c r="F16" s="13">
        <f t="shared" si="1"/>
        <v>3.4988713318284423</v>
      </c>
      <c r="H16" s="10"/>
      <c r="I16" s="23"/>
      <c r="J16" s="10"/>
    </row>
    <row r="17" spans="1:15" ht="12" customHeight="1" x14ac:dyDescent="0.2">
      <c r="A17" s="1" t="s">
        <v>16</v>
      </c>
      <c r="B17" s="10">
        <v>869</v>
      </c>
      <c r="C17" s="10">
        <v>909</v>
      </c>
      <c r="D17" s="10"/>
      <c r="E17" s="12">
        <f t="shared" si="0"/>
        <v>40</v>
      </c>
      <c r="F17" s="13">
        <f t="shared" si="1"/>
        <v>4.6029919447640966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201</v>
      </c>
      <c r="C18" s="10">
        <v>231</v>
      </c>
      <c r="D18" s="10"/>
      <c r="E18" s="12">
        <f t="shared" si="0"/>
        <v>30</v>
      </c>
      <c r="F18" s="13">
        <f>IF(E18="-","-",E18/B18*100)</f>
        <v>14.925373134328357</v>
      </c>
      <c r="H18" s="10"/>
      <c r="I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26681</v>
      </c>
      <c r="C20" s="10">
        <v>26809</v>
      </c>
      <c r="D20" s="10"/>
      <c r="E20" s="10">
        <f t="shared" ref="E20:E22" si="2">C20-B20</f>
        <v>128</v>
      </c>
      <c r="F20" s="14">
        <f t="shared" ref="F20:F22" si="3">E20/B20*100</f>
        <v>0.4797421386005023</v>
      </c>
      <c r="K20" s="10"/>
    </row>
    <row r="21" spans="1:15" ht="12" customHeight="1" x14ac:dyDescent="0.2">
      <c r="A21" s="1" t="s">
        <v>13</v>
      </c>
      <c r="B21" s="10">
        <v>1641</v>
      </c>
      <c r="C21" s="10">
        <v>1618</v>
      </c>
      <c r="D21" s="10"/>
      <c r="E21" s="10">
        <f t="shared" si="2"/>
        <v>-23</v>
      </c>
      <c r="F21" s="14">
        <f t="shared" si="3"/>
        <v>-1.401584399756246</v>
      </c>
    </row>
    <row r="22" spans="1:15" ht="12" customHeight="1" thickBot="1" x14ac:dyDescent="0.25">
      <c r="A22" s="16" t="s">
        <v>17</v>
      </c>
      <c r="B22" s="17">
        <v>2037</v>
      </c>
      <c r="C22" s="17">
        <v>2114</v>
      </c>
      <c r="D22" s="17"/>
      <c r="E22" s="17">
        <f t="shared" si="2"/>
        <v>77</v>
      </c>
      <c r="F22" s="18">
        <f t="shared" si="3"/>
        <v>3.7800687285223367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54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 t="s">
        <v>48</v>
      </c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8FE3-3D19-4FDB-8F72-FB3DECE9E5C6}">
  <dimension ref="A1:O49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8" width="9.140625" style="1"/>
    <col min="9" max="9" width="11.140625" style="1" bestFit="1" customWidth="1"/>
    <col min="10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52</v>
      </c>
    </row>
    <row r="4" spans="1:11" ht="12" customHeight="1" x14ac:dyDescent="0.2">
      <c r="A4" s="3"/>
      <c r="B4" s="4">
        <v>2021</v>
      </c>
      <c r="C4" s="4">
        <v>2022</v>
      </c>
      <c r="D4" s="4"/>
      <c r="E4" s="29" t="s">
        <v>53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30344</v>
      </c>
      <c r="C6" s="8">
        <f>SUM(C8:C10)</f>
        <v>30359</v>
      </c>
      <c r="D6" s="8"/>
      <c r="E6" s="8">
        <f>SUM(E8:E10)</f>
        <v>15</v>
      </c>
      <c r="F6" s="9">
        <f>E6/B6*100</f>
        <v>4.9433166359082514E-2</v>
      </c>
      <c r="H6" s="10"/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26104</v>
      </c>
      <c r="C8" s="10">
        <v>26058</v>
      </c>
      <c r="D8" s="10"/>
      <c r="E8" s="12">
        <f>IF(C8-B8=0,"-",C8-B8)</f>
        <v>-46</v>
      </c>
      <c r="F8" s="13">
        <f>IF(E8="-","-",E8/B8*100)</f>
        <v>-0.17621820410665032</v>
      </c>
    </row>
    <row r="9" spans="1:11" ht="12" customHeight="1" x14ac:dyDescent="0.2">
      <c r="A9" s="11" t="s">
        <v>8</v>
      </c>
      <c r="B9" s="10">
        <v>1397</v>
      </c>
      <c r="C9" s="10">
        <v>1396</v>
      </c>
      <c r="D9" s="10"/>
      <c r="E9" s="12">
        <f>IF(C9-B9=0,"-",C9-B9)</f>
        <v>-1</v>
      </c>
      <c r="F9" s="13">
        <f>IF(E9="-","-",E9/B9*100)</f>
        <v>-7.1581961345740866E-2</v>
      </c>
      <c r="J9" s="10"/>
    </row>
    <row r="10" spans="1:11" ht="12" customHeight="1" x14ac:dyDescent="0.2">
      <c r="A10" s="1" t="s">
        <v>9</v>
      </c>
      <c r="B10" s="10">
        <v>2843</v>
      </c>
      <c r="C10" s="10">
        <v>2905</v>
      </c>
      <c r="D10" s="10"/>
      <c r="E10" s="12">
        <f>IF(C10-B10=0,"-",C10-B10)</f>
        <v>62</v>
      </c>
      <c r="F10" s="13">
        <f>IF(E10="-","-",E10/B10*100)</f>
        <v>2.180794934927893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3"/>
    </row>
    <row r="12" spans="1:11" ht="12" customHeight="1" x14ac:dyDescent="0.2">
      <c r="A12" s="1" t="s">
        <v>11</v>
      </c>
      <c r="B12" s="10">
        <v>18838</v>
      </c>
      <c r="C12" s="10">
        <v>18777</v>
      </c>
      <c r="D12" s="10"/>
      <c r="E12" s="12">
        <f t="shared" ref="E12:E18" si="0">IF(C12-B12=0,"-",C12-B12)</f>
        <v>-61</v>
      </c>
      <c r="F12" s="13">
        <f t="shared" ref="F12:F17" si="1">IF(E12="-","-",E12/B12*100)</f>
        <v>-0.32381356831935448</v>
      </c>
      <c r="H12" s="10"/>
      <c r="I12" s="25"/>
      <c r="K12" s="10"/>
    </row>
    <row r="13" spans="1:11" ht="12" customHeight="1" x14ac:dyDescent="0.2">
      <c r="A13" s="1" t="s">
        <v>12</v>
      </c>
      <c r="B13" s="10">
        <v>5529</v>
      </c>
      <c r="C13" s="10">
        <v>5524</v>
      </c>
      <c r="D13" s="10"/>
      <c r="E13" s="12">
        <f t="shared" si="0"/>
        <v>-5</v>
      </c>
      <c r="F13" s="13">
        <f t="shared" si="1"/>
        <v>-9.043226623259179E-2</v>
      </c>
      <c r="I13" s="21"/>
    </row>
    <row r="14" spans="1:11" ht="12" customHeight="1" x14ac:dyDescent="0.2">
      <c r="A14" s="1" t="s">
        <v>13</v>
      </c>
      <c r="B14" s="10">
        <v>3101</v>
      </c>
      <c r="C14" s="10">
        <v>3120</v>
      </c>
      <c r="D14" s="10"/>
      <c r="E14" s="12">
        <f t="shared" si="0"/>
        <v>19</v>
      </c>
      <c r="F14" s="13">
        <f t="shared" si="1"/>
        <v>0.61270557884553367</v>
      </c>
      <c r="I14" s="21"/>
    </row>
    <row r="15" spans="1:11" ht="12" customHeight="1" x14ac:dyDescent="0.2">
      <c r="A15" s="1" t="s">
        <v>14</v>
      </c>
      <c r="B15" s="10">
        <v>96</v>
      </c>
      <c r="C15" s="10">
        <v>96</v>
      </c>
      <c r="D15" s="10"/>
      <c r="E15" s="12" t="str">
        <f>IF(C15-B15=0,"-",C15-B15)</f>
        <v>-</v>
      </c>
      <c r="F15" s="13" t="str">
        <f t="shared" si="1"/>
        <v>-</v>
      </c>
      <c r="H15" s="10"/>
      <c r="I15" s="21"/>
      <c r="J15" s="10"/>
    </row>
    <row r="16" spans="1:11" ht="12" customHeight="1" x14ac:dyDescent="0.2">
      <c r="A16" s="1" t="s">
        <v>15</v>
      </c>
      <c r="B16" s="10">
        <v>1777</v>
      </c>
      <c r="C16" s="10">
        <v>1772</v>
      </c>
      <c r="D16" s="10"/>
      <c r="E16" s="12">
        <f t="shared" si="0"/>
        <v>-5</v>
      </c>
      <c r="F16" s="13">
        <f t="shared" si="1"/>
        <v>-0.28137310073157007</v>
      </c>
      <c r="H16" s="10"/>
      <c r="I16" s="23"/>
      <c r="J16" s="10"/>
    </row>
    <row r="17" spans="1:15" ht="12" customHeight="1" x14ac:dyDescent="0.2">
      <c r="A17" s="1" t="s">
        <v>16</v>
      </c>
      <c r="B17" s="10">
        <v>819</v>
      </c>
      <c r="C17" s="10">
        <v>869</v>
      </c>
      <c r="D17" s="10"/>
      <c r="E17" s="12">
        <f t="shared" si="0"/>
        <v>50</v>
      </c>
      <c r="F17" s="13">
        <f t="shared" si="1"/>
        <v>6.1050061050061046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184</v>
      </c>
      <c r="C18" s="10">
        <v>201</v>
      </c>
      <c r="D18" s="10"/>
      <c r="E18" s="12">
        <f t="shared" si="0"/>
        <v>17</v>
      </c>
      <c r="F18" s="13">
        <f>IF(E18="-","-",E18/B18*100)</f>
        <v>9.2391304347826075</v>
      </c>
      <c r="H18" s="10"/>
      <c r="I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26662</v>
      </c>
      <c r="C20" s="10">
        <v>26681</v>
      </c>
      <c r="D20" s="10"/>
      <c r="E20" s="10">
        <f t="shared" ref="E20:E22" si="2">C20-B20</f>
        <v>19</v>
      </c>
      <c r="F20" s="14">
        <f t="shared" ref="F20:F22" si="3">E20/B20*100</f>
        <v>7.1262470932413169E-2</v>
      </c>
      <c r="K20" s="10"/>
    </row>
    <row r="21" spans="1:15" ht="12" customHeight="1" x14ac:dyDescent="0.2">
      <c r="A21" s="1" t="s">
        <v>13</v>
      </c>
      <c r="B21" s="10">
        <v>1643</v>
      </c>
      <c r="C21" s="10">
        <v>1641</v>
      </c>
      <c r="D21" s="10"/>
      <c r="E21" s="10">
        <f t="shared" si="2"/>
        <v>-2</v>
      </c>
      <c r="F21" s="14">
        <f t="shared" si="3"/>
        <v>-0.12172854534388314</v>
      </c>
    </row>
    <row r="22" spans="1:15" ht="12" customHeight="1" thickBot="1" x14ac:dyDescent="0.25">
      <c r="A22" s="16" t="s">
        <v>17</v>
      </c>
      <c r="B22" s="17">
        <v>2039</v>
      </c>
      <c r="C22" s="17">
        <v>2037</v>
      </c>
      <c r="D22" s="17"/>
      <c r="E22" s="17">
        <f t="shared" si="2"/>
        <v>-2</v>
      </c>
      <c r="F22" s="18">
        <f t="shared" si="3"/>
        <v>-9.8087297694948505E-2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54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 t="s">
        <v>48</v>
      </c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1D65-DE5E-4BAD-888F-E442E790E552}">
  <dimension ref="A1:O49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8" width="9.140625" style="1"/>
    <col min="9" max="9" width="11.140625" style="1" bestFit="1" customWidth="1"/>
    <col min="10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49</v>
      </c>
    </row>
    <row r="4" spans="1:11" ht="12" customHeight="1" x14ac:dyDescent="0.2">
      <c r="A4" s="3"/>
      <c r="B4" s="4">
        <v>2020</v>
      </c>
      <c r="C4" s="4">
        <v>2021</v>
      </c>
      <c r="D4" s="4"/>
      <c r="E4" s="29" t="s">
        <v>50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30129</v>
      </c>
      <c r="C6" s="8">
        <f>SUM(C8:C10)</f>
        <v>30344</v>
      </c>
      <c r="D6" s="8"/>
      <c r="E6" s="8">
        <f>SUM(E8:E10)</f>
        <v>215</v>
      </c>
      <c r="F6" s="9">
        <f>E6/B6*100</f>
        <v>0.71359819443061501</v>
      </c>
      <c r="H6" s="10"/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25986</v>
      </c>
      <c r="C8" s="10">
        <v>26104</v>
      </c>
      <c r="D8" s="10"/>
      <c r="E8" s="12">
        <f>IF(C8-B8=0,"-",C8-B8)</f>
        <v>118</v>
      </c>
      <c r="F8" s="13">
        <f>IF(E8="-","-",E8/B8*100)</f>
        <v>0.45409066420380206</v>
      </c>
    </row>
    <row r="9" spans="1:11" ht="12" customHeight="1" x14ac:dyDescent="0.2">
      <c r="A9" s="11" t="s">
        <v>8</v>
      </c>
      <c r="B9" s="10">
        <v>1405</v>
      </c>
      <c r="C9" s="10">
        <v>1397</v>
      </c>
      <c r="D9" s="10"/>
      <c r="E9" s="12">
        <f>IF(C9-B9=0,"-",C9-B9)</f>
        <v>-8</v>
      </c>
      <c r="F9" s="13">
        <f>IF(E9="-","-",E9/B9*100)</f>
        <v>-0.56939501779359436</v>
      </c>
      <c r="J9" s="10"/>
    </row>
    <row r="10" spans="1:11" ht="12" customHeight="1" x14ac:dyDescent="0.2">
      <c r="A10" s="1" t="s">
        <v>9</v>
      </c>
      <c r="B10" s="10">
        <v>2738</v>
      </c>
      <c r="C10" s="10">
        <v>2843</v>
      </c>
      <c r="D10" s="10"/>
      <c r="E10" s="12">
        <f>IF(C10-B10=0,"-",C10-B10)</f>
        <v>105</v>
      </c>
      <c r="F10" s="13">
        <f>IF(E10="-","-",E10/B10*100)</f>
        <v>3.8349159970781597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3"/>
    </row>
    <row r="12" spans="1:11" ht="12" customHeight="1" x14ac:dyDescent="0.2">
      <c r="A12" s="1" t="s">
        <v>11</v>
      </c>
      <c r="B12" s="10">
        <v>18807</v>
      </c>
      <c r="C12" s="10">
        <v>18838</v>
      </c>
      <c r="D12" s="10"/>
      <c r="E12" s="12">
        <f t="shared" ref="E12:E18" si="0">IF(C12-B12=0,"-",C12-B12)</f>
        <v>31</v>
      </c>
      <c r="F12" s="13">
        <f t="shared" ref="F12:F17" si="1">IF(E12="-","-",E12/B12*100)</f>
        <v>0.16483224331365981</v>
      </c>
      <c r="H12" s="10"/>
      <c r="I12" s="25"/>
      <c r="K12" s="10"/>
    </row>
    <row r="13" spans="1:11" ht="12" customHeight="1" x14ac:dyDescent="0.2">
      <c r="A13" s="1" t="s">
        <v>12</v>
      </c>
      <c r="B13" s="10">
        <v>5564</v>
      </c>
      <c r="C13" s="10">
        <v>5529</v>
      </c>
      <c r="D13" s="10"/>
      <c r="E13" s="12">
        <f t="shared" si="0"/>
        <v>-35</v>
      </c>
      <c r="F13" s="13">
        <f t="shared" si="1"/>
        <v>-0.62904385334291879</v>
      </c>
      <c r="I13" s="21"/>
    </row>
    <row r="14" spans="1:11" ht="12" customHeight="1" x14ac:dyDescent="0.2">
      <c r="A14" s="1" t="s">
        <v>13</v>
      </c>
      <c r="B14" s="10">
        <v>2976</v>
      </c>
      <c r="C14" s="10">
        <v>3101</v>
      </c>
      <c r="D14" s="10"/>
      <c r="E14" s="12">
        <f t="shared" si="0"/>
        <v>125</v>
      </c>
      <c r="F14" s="13">
        <f t="shared" si="1"/>
        <v>4.200268817204301</v>
      </c>
      <c r="I14" s="21"/>
    </row>
    <row r="15" spans="1:11" ht="12" customHeight="1" x14ac:dyDescent="0.2">
      <c r="A15" s="1" t="s">
        <v>14</v>
      </c>
      <c r="B15" s="10">
        <v>98</v>
      </c>
      <c r="C15" s="10">
        <v>96</v>
      </c>
      <c r="D15" s="10"/>
      <c r="E15" s="12">
        <f>IF(C15-B15=0,"-",C15-B15)</f>
        <v>-2</v>
      </c>
      <c r="F15" s="13">
        <f t="shared" si="1"/>
        <v>-2.0408163265306123</v>
      </c>
      <c r="H15" s="10"/>
      <c r="I15" s="21"/>
      <c r="J15" s="10"/>
    </row>
    <row r="16" spans="1:11" ht="12" customHeight="1" x14ac:dyDescent="0.2">
      <c r="A16" s="1" t="s">
        <v>15</v>
      </c>
      <c r="B16" s="10">
        <v>1702</v>
      </c>
      <c r="C16" s="10">
        <v>1777</v>
      </c>
      <c r="D16" s="10"/>
      <c r="E16" s="12">
        <f t="shared" si="0"/>
        <v>75</v>
      </c>
      <c r="F16" s="13">
        <f t="shared" si="1"/>
        <v>4.4065804935370148</v>
      </c>
      <c r="H16" s="10"/>
      <c r="I16" s="23"/>
      <c r="J16" s="10"/>
    </row>
    <row r="17" spans="1:15" ht="12" customHeight="1" x14ac:dyDescent="0.2">
      <c r="A17" s="1" t="s">
        <v>16</v>
      </c>
      <c r="B17" s="10">
        <v>800</v>
      </c>
      <c r="C17" s="10">
        <v>819</v>
      </c>
      <c r="D17" s="10"/>
      <c r="E17" s="12">
        <f t="shared" si="0"/>
        <v>19</v>
      </c>
      <c r="F17" s="13">
        <f t="shared" si="1"/>
        <v>2.375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182</v>
      </c>
      <c r="C18" s="10">
        <v>184</v>
      </c>
      <c r="D18" s="10"/>
      <c r="E18" s="12">
        <f t="shared" si="0"/>
        <v>2</v>
      </c>
      <c r="F18" s="13">
        <f>IF(E18="-","-",E18/B18*100)</f>
        <v>1.098901098901099</v>
      </c>
      <c r="H18" s="10"/>
      <c r="I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26551</v>
      </c>
      <c r="C20" s="10">
        <v>26662</v>
      </c>
      <c r="D20" s="10"/>
      <c r="E20" s="10">
        <f t="shared" ref="E20:E22" si="2">C20-B20</f>
        <v>111</v>
      </c>
      <c r="F20" s="14">
        <f t="shared" ref="F20:F22" si="3">E20/B20*100</f>
        <v>0.4180633497796693</v>
      </c>
      <c r="K20" s="10"/>
    </row>
    <row r="21" spans="1:15" ht="12" customHeight="1" x14ac:dyDescent="0.2">
      <c r="A21" s="1" t="s">
        <v>13</v>
      </c>
      <c r="B21" s="10">
        <v>1611</v>
      </c>
      <c r="C21" s="10">
        <v>1643</v>
      </c>
      <c r="D21" s="10"/>
      <c r="E21" s="10">
        <f t="shared" si="2"/>
        <v>32</v>
      </c>
      <c r="F21" s="14">
        <f t="shared" si="3"/>
        <v>1.9863438857852265</v>
      </c>
    </row>
    <row r="22" spans="1:15" ht="12" customHeight="1" thickBot="1" x14ac:dyDescent="0.25">
      <c r="A22" s="16" t="s">
        <v>17</v>
      </c>
      <c r="B22" s="17">
        <v>1967</v>
      </c>
      <c r="C22" s="17">
        <v>2039</v>
      </c>
      <c r="D22" s="17"/>
      <c r="E22" s="17">
        <f t="shared" si="2"/>
        <v>72</v>
      </c>
      <c r="F22" s="18">
        <f t="shared" si="3"/>
        <v>3.6603965429588206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51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 t="s">
        <v>48</v>
      </c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7E91-1CDF-4501-B386-D8997B6EAC82}">
  <dimension ref="A1:O49"/>
  <sheetViews>
    <sheetView showGridLines="0" topLeftCell="A1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8" width="9.140625" style="1"/>
    <col min="9" max="9" width="11.140625" style="1" bestFit="1" customWidth="1"/>
    <col min="10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46</v>
      </c>
    </row>
    <row r="4" spans="1:11" ht="12" customHeight="1" x14ac:dyDescent="0.2">
      <c r="A4" s="3"/>
      <c r="B4" s="4">
        <v>2019</v>
      </c>
      <c r="C4" s="4">
        <v>2020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29884</v>
      </c>
      <c r="C6" s="8">
        <f>SUM(C8:C10)</f>
        <v>30129</v>
      </c>
      <c r="D6" s="8"/>
      <c r="E6" s="8">
        <f>SUM(E8:E10)</f>
        <v>245</v>
      </c>
      <c r="F6" s="9">
        <f>E6/B6*100</f>
        <v>0.81983670191406766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25860</v>
      </c>
      <c r="C8" s="10">
        <v>25986</v>
      </c>
      <c r="D8" s="10"/>
      <c r="E8" s="12">
        <f>IF(C8-B8=0,"-",C8-B8)</f>
        <v>126</v>
      </c>
      <c r="F8" s="13">
        <f>IF(E8="-","-",E8/B8*100)</f>
        <v>0.48723897911832947</v>
      </c>
    </row>
    <row r="9" spans="1:11" ht="12" customHeight="1" x14ac:dyDescent="0.2">
      <c r="A9" s="11" t="s">
        <v>8</v>
      </c>
      <c r="B9" s="10">
        <v>1403</v>
      </c>
      <c r="C9" s="10">
        <v>1405</v>
      </c>
      <c r="D9" s="10"/>
      <c r="E9" s="12">
        <f>IF(C9-B9=0,"-",C9-B9)</f>
        <v>2</v>
      </c>
      <c r="F9" s="13">
        <f>IF(E9="-","-",E9/B9*100)</f>
        <v>0.14255167498218105</v>
      </c>
      <c r="J9" s="10"/>
    </row>
    <row r="10" spans="1:11" ht="12" customHeight="1" x14ac:dyDescent="0.2">
      <c r="A10" s="1" t="s">
        <v>9</v>
      </c>
      <c r="B10" s="10">
        <v>2621</v>
      </c>
      <c r="C10" s="10">
        <v>2738</v>
      </c>
      <c r="D10" s="10"/>
      <c r="E10" s="12">
        <f>IF(C10-B10=0,"-",C10-B10)</f>
        <v>117</v>
      </c>
      <c r="F10" s="13">
        <f>IF(E10="-","-",E10/B10*100)</f>
        <v>4.4639450591377337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18787</v>
      </c>
      <c r="C12" s="10">
        <v>18807</v>
      </c>
      <c r="D12" s="10"/>
      <c r="E12" s="12">
        <f t="shared" ref="E12:E18" si="0">IF(C12-B12=0,"-",C12-B12)</f>
        <v>20</v>
      </c>
      <c r="F12" s="14">
        <f t="shared" ref="F12:F22" si="1">E12/B12*100</f>
        <v>0.1064565923244797</v>
      </c>
      <c r="H12" s="10"/>
      <c r="I12" s="25"/>
      <c r="K12" s="10"/>
    </row>
    <row r="13" spans="1:11" ht="12" customHeight="1" x14ac:dyDescent="0.2">
      <c r="A13" s="1" t="s">
        <v>12</v>
      </c>
      <c r="B13" s="10">
        <v>5600</v>
      </c>
      <c r="C13" s="10">
        <v>5564</v>
      </c>
      <c r="D13" s="10"/>
      <c r="E13" s="12">
        <f t="shared" si="0"/>
        <v>-36</v>
      </c>
      <c r="F13" s="14">
        <f t="shared" si="1"/>
        <v>-0.64285714285714279</v>
      </c>
      <c r="I13" s="21"/>
    </row>
    <row r="14" spans="1:11" ht="12" customHeight="1" x14ac:dyDescent="0.2">
      <c r="A14" s="1" t="s">
        <v>13</v>
      </c>
      <c r="B14" s="10">
        <v>2804</v>
      </c>
      <c r="C14" s="10">
        <v>2976</v>
      </c>
      <c r="D14" s="10"/>
      <c r="E14" s="12">
        <f t="shared" si="0"/>
        <v>172</v>
      </c>
      <c r="F14" s="14">
        <f t="shared" si="1"/>
        <v>6.1340941512125529</v>
      </c>
      <c r="I14" s="21"/>
    </row>
    <row r="15" spans="1:11" ht="12" customHeight="1" x14ac:dyDescent="0.2">
      <c r="A15" s="1" t="s">
        <v>14</v>
      </c>
      <c r="B15" s="10">
        <v>94</v>
      </c>
      <c r="C15" s="10">
        <v>98</v>
      </c>
      <c r="D15" s="10"/>
      <c r="E15" s="12">
        <f>IF(C15-B15=0,"-",C15-B15)</f>
        <v>4</v>
      </c>
      <c r="F15" s="13">
        <f>IF(E15="-","-",E15/B15*100)</f>
        <v>4.2553191489361701</v>
      </c>
      <c r="H15" s="10"/>
      <c r="I15" s="21"/>
      <c r="J15" s="10"/>
    </row>
    <row r="16" spans="1:11" ht="12" customHeight="1" x14ac:dyDescent="0.2">
      <c r="A16" s="1" t="s">
        <v>15</v>
      </c>
      <c r="B16" s="10">
        <v>1636</v>
      </c>
      <c r="C16" s="10">
        <v>1702</v>
      </c>
      <c r="D16" s="10"/>
      <c r="E16" s="12">
        <f t="shared" si="0"/>
        <v>66</v>
      </c>
      <c r="F16" s="14">
        <f t="shared" si="1"/>
        <v>4.0342298288508553</v>
      </c>
      <c r="H16" s="10"/>
      <c r="I16" s="23"/>
      <c r="J16" s="10"/>
    </row>
    <row r="17" spans="1:15" ht="12" customHeight="1" x14ac:dyDescent="0.2">
      <c r="A17" s="1" t="s">
        <v>16</v>
      </c>
      <c r="B17" s="10">
        <v>781</v>
      </c>
      <c r="C17" s="10">
        <v>800</v>
      </c>
      <c r="D17" s="10"/>
      <c r="E17" s="12">
        <f t="shared" si="0"/>
        <v>19</v>
      </c>
      <c r="F17" s="14">
        <f t="shared" si="1"/>
        <v>2.4327784891165174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182</v>
      </c>
      <c r="C18" s="10">
        <v>182</v>
      </c>
      <c r="D18" s="10"/>
      <c r="E18" s="12" t="str">
        <f t="shared" si="0"/>
        <v>-</v>
      </c>
      <c r="F18" s="13" t="str">
        <f>IF(E18="-","-",E18/B18*100)</f>
        <v>-</v>
      </c>
      <c r="H18" s="10"/>
      <c r="I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26463</v>
      </c>
      <c r="C20" s="10">
        <v>26551</v>
      </c>
      <c r="D20" s="10"/>
      <c r="E20" s="10">
        <f t="shared" ref="E20:E22" si="2">C20-B20</f>
        <v>88</v>
      </c>
      <c r="F20" s="14">
        <f t="shared" si="1"/>
        <v>0.33253977251256467</v>
      </c>
      <c r="K20" s="10"/>
    </row>
    <row r="21" spans="1:15" ht="12" customHeight="1" x14ac:dyDescent="0.2">
      <c r="A21" s="1" t="s">
        <v>13</v>
      </c>
      <c r="B21" s="10">
        <v>1485</v>
      </c>
      <c r="C21" s="10">
        <v>1611</v>
      </c>
      <c r="D21" s="10"/>
      <c r="E21" s="10">
        <f t="shared" si="2"/>
        <v>126</v>
      </c>
      <c r="F21" s="14">
        <f t="shared" si="1"/>
        <v>8.4848484848484862</v>
      </c>
    </row>
    <row r="22" spans="1:15" ht="12" customHeight="1" thickBot="1" x14ac:dyDescent="0.25">
      <c r="A22" s="16" t="s">
        <v>17</v>
      </c>
      <c r="B22" s="17">
        <v>1936</v>
      </c>
      <c r="C22" s="17">
        <v>1967</v>
      </c>
      <c r="D22" s="17"/>
      <c r="E22" s="17">
        <f t="shared" si="2"/>
        <v>31</v>
      </c>
      <c r="F22" s="18">
        <f t="shared" si="1"/>
        <v>1.6012396694214874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47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 t="s">
        <v>48</v>
      </c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ignoredErrors>
    <ignoredError sqref="E15:F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21F2-7B00-4817-BBE0-B513E43B83D8}">
  <dimension ref="A1:O49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43</v>
      </c>
    </row>
    <row r="4" spans="1:11" ht="12" customHeight="1" x14ac:dyDescent="0.2">
      <c r="A4" s="3"/>
      <c r="B4" s="4">
        <v>2018</v>
      </c>
      <c r="C4" s="4">
        <v>2019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29789</v>
      </c>
      <c r="C6" s="8">
        <f>SUM(C8:C10)</f>
        <v>29884</v>
      </c>
      <c r="D6" s="8"/>
      <c r="E6" s="8">
        <f>SUM(E8:E10)</f>
        <v>95</v>
      </c>
      <c r="F6" s="9">
        <f>E6/B6*100</f>
        <v>0.31890966464131054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25847</v>
      </c>
      <c r="C8" s="10">
        <v>25860</v>
      </c>
      <c r="D8" s="10"/>
      <c r="E8" s="12">
        <f>IF(C8-B8=0,"-",C8-B8)</f>
        <v>13</v>
      </c>
      <c r="F8" s="13">
        <f>IF(E8="-","-",E8/B8*100)</f>
        <v>5.0295972453282781E-2</v>
      </c>
    </row>
    <row r="9" spans="1:11" ht="12" customHeight="1" x14ac:dyDescent="0.2">
      <c r="A9" s="11" t="s">
        <v>8</v>
      </c>
      <c r="B9" s="10">
        <v>1405</v>
      </c>
      <c r="C9" s="10">
        <v>1403</v>
      </c>
      <c r="D9" s="10"/>
      <c r="E9" s="12">
        <f>IF(C9-B9=0,"-",C9-B9)</f>
        <v>-2</v>
      </c>
      <c r="F9" s="13">
        <f>IF(E9="-","-",E9/B9*100)</f>
        <v>-0.14234875444839859</v>
      </c>
      <c r="J9" s="10"/>
    </row>
    <row r="10" spans="1:11" ht="12" customHeight="1" x14ac:dyDescent="0.2">
      <c r="A10" s="1" t="s">
        <v>9</v>
      </c>
      <c r="B10" s="10">
        <v>2537</v>
      </c>
      <c r="C10" s="10">
        <v>2621</v>
      </c>
      <c r="D10" s="10"/>
      <c r="E10" s="12">
        <f>IF(C10-B10=0,"-",C10-B10)</f>
        <v>84</v>
      </c>
      <c r="F10" s="13">
        <f>IF(E10="-","-",E10/B10*100)</f>
        <v>3.3109972408356327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18793</v>
      </c>
      <c r="C12" s="10">
        <v>18787</v>
      </c>
      <c r="D12" s="10"/>
      <c r="E12" s="10">
        <f t="shared" ref="E12:E22" si="0">C12-B12</f>
        <v>-6</v>
      </c>
      <c r="F12" s="14">
        <f t="shared" ref="F12:F22" si="1">E12/B12*100</f>
        <v>-3.1926781248337144E-2</v>
      </c>
      <c r="H12" s="10"/>
      <c r="I12" s="25"/>
      <c r="K12" s="10"/>
    </row>
    <row r="13" spans="1:11" ht="12" customHeight="1" x14ac:dyDescent="0.2">
      <c r="A13" s="1" t="s">
        <v>12</v>
      </c>
      <c r="B13" s="10">
        <v>5620</v>
      </c>
      <c r="C13" s="10">
        <v>5600</v>
      </c>
      <c r="D13" s="10"/>
      <c r="E13" s="10">
        <f t="shared" si="0"/>
        <v>-20</v>
      </c>
      <c r="F13" s="14">
        <f t="shared" si="1"/>
        <v>-0.35587188612099641</v>
      </c>
      <c r="I13" s="21"/>
    </row>
    <row r="14" spans="1:11" ht="12" customHeight="1" x14ac:dyDescent="0.2">
      <c r="A14" s="1" t="s">
        <v>13</v>
      </c>
      <c r="B14" s="10">
        <v>2744</v>
      </c>
      <c r="C14" s="10">
        <v>2804</v>
      </c>
      <c r="D14" s="10"/>
      <c r="E14" s="10">
        <f t="shared" si="0"/>
        <v>60</v>
      </c>
      <c r="F14" s="14">
        <f t="shared" si="1"/>
        <v>2.1865889212827989</v>
      </c>
      <c r="I14" s="21"/>
    </row>
    <row r="15" spans="1:11" ht="12" customHeight="1" x14ac:dyDescent="0.2">
      <c r="A15" s="1" t="s">
        <v>14</v>
      </c>
      <c r="B15" s="10">
        <v>94</v>
      </c>
      <c r="C15" s="10">
        <v>94</v>
      </c>
      <c r="D15" s="10"/>
      <c r="E15" s="12" t="str">
        <f>IF(C15-B15=0,"-",C15-B15)</f>
        <v>-</v>
      </c>
      <c r="F15" s="13" t="str">
        <f>IF(E15="-","-",E15/B15*100)</f>
        <v>-</v>
      </c>
      <c r="H15" s="10"/>
      <c r="I15" s="21"/>
      <c r="J15" s="10"/>
    </row>
    <row r="16" spans="1:11" ht="12" customHeight="1" x14ac:dyDescent="0.2">
      <c r="A16" s="1" t="s">
        <v>15</v>
      </c>
      <c r="B16" s="10">
        <v>1608</v>
      </c>
      <c r="C16" s="10">
        <v>1636</v>
      </c>
      <c r="D16" s="10"/>
      <c r="E16" s="10">
        <f t="shared" si="0"/>
        <v>28</v>
      </c>
      <c r="F16" s="14">
        <f t="shared" si="1"/>
        <v>1.7412935323383085</v>
      </c>
      <c r="H16" s="10"/>
      <c r="I16" s="23"/>
      <c r="J16" s="10"/>
    </row>
    <row r="17" spans="1:15" ht="12" customHeight="1" x14ac:dyDescent="0.2">
      <c r="A17" s="1" t="s">
        <v>16</v>
      </c>
      <c r="B17" s="10">
        <v>762</v>
      </c>
      <c r="C17" s="10">
        <v>781</v>
      </c>
      <c r="D17" s="10"/>
      <c r="E17" s="10">
        <f t="shared" si="0"/>
        <v>19</v>
      </c>
      <c r="F17" s="14">
        <f t="shared" si="1"/>
        <v>2.4934383202099739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168</v>
      </c>
      <c r="C18" s="10">
        <v>182</v>
      </c>
      <c r="D18" s="10"/>
      <c r="E18" s="10">
        <f t="shared" si="0"/>
        <v>14</v>
      </c>
      <c r="F18" s="13">
        <f>IF(E18="-","-",E18/B18*100)</f>
        <v>8.3333333333333321</v>
      </c>
      <c r="H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26393</v>
      </c>
      <c r="C20" s="10">
        <v>26463</v>
      </c>
      <c r="D20" s="10"/>
      <c r="E20" s="10">
        <f t="shared" si="0"/>
        <v>70</v>
      </c>
      <c r="F20" s="14">
        <f t="shared" si="1"/>
        <v>0.26522183912401015</v>
      </c>
      <c r="K20" s="10"/>
    </row>
    <row r="21" spans="1:15" ht="12" customHeight="1" x14ac:dyDescent="0.2">
      <c r="A21" s="1" t="s">
        <v>13</v>
      </c>
      <c r="B21" s="10">
        <v>1479</v>
      </c>
      <c r="C21" s="10">
        <v>1485</v>
      </c>
      <c r="D21" s="10"/>
      <c r="E21" s="10">
        <f t="shared" si="0"/>
        <v>6</v>
      </c>
      <c r="F21" s="14">
        <f t="shared" si="1"/>
        <v>0.40567951318458417</v>
      </c>
    </row>
    <row r="22" spans="1:15" ht="12" customHeight="1" thickBot="1" x14ac:dyDescent="0.25">
      <c r="A22" s="16" t="s">
        <v>17</v>
      </c>
      <c r="B22" s="17">
        <v>1917</v>
      </c>
      <c r="C22" s="17">
        <v>1936</v>
      </c>
      <c r="D22" s="17"/>
      <c r="E22" s="17">
        <f t="shared" si="0"/>
        <v>19</v>
      </c>
      <c r="F22" s="18">
        <f t="shared" si="1"/>
        <v>0.99113197704747003</v>
      </c>
      <c r="I22" s="10"/>
    </row>
    <row r="23" spans="1:15" ht="12" customHeight="1" x14ac:dyDescent="0.2">
      <c r="A23" s="19" t="s">
        <v>45</v>
      </c>
      <c r="F23" s="10"/>
    </row>
    <row r="24" spans="1:15" ht="12" customHeight="1" x14ac:dyDescent="0.2">
      <c r="A24" s="19" t="s">
        <v>44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/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</sheetData>
  <mergeCells count="1">
    <mergeCell ref="E4:F4"/>
  </mergeCells>
  <pageMargins left="0.7" right="0.7" top="0.75" bottom="0.75" header="0.3" footer="0.3"/>
  <pageSetup paperSize="9" orientation="portrait" r:id="rId1"/>
  <ignoredErrors>
    <ignoredError sqref="E15:F1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8C39-935B-4145-9F9E-833685DEC2DC}">
  <dimension ref="A1:O48"/>
  <sheetViews>
    <sheetView showGridLines="0" workbookViewId="0">
      <selection sqref="A1:XFD1"/>
    </sheetView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41</v>
      </c>
    </row>
    <row r="4" spans="1:11" ht="12" customHeight="1" x14ac:dyDescent="0.2">
      <c r="A4" s="3"/>
      <c r="B4" s="4">
        <v>2017</v>
      </c>
      <c r="C4" s="4">
        <v>2018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29489</v>
      </c>
      <c r="C6" s="8">
        <f>SUM(C8:C10)</f>
        <v>29789</v>
      </c>
      <c r="D6" s="8"/>
      <c r="E6" s="8">
        <f>SUM(E8:E10)</f>
        <v>300</v>
      </c>
      <c r="F6" s="9">
        <f>E6/B6*100</f>
        <v>1.0173284953711554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25706</v>
      </c>
      <c r="C8" s="10">
        <v>25847</v>
      </c>
      <c r="D8" s="10"/>
      <c r="E8" s="12">
        <f>IF(C8-B8=0,"-",C8-B8)</f>
        <v>141</v>
      </c>
      <c r="F8" s="13">
        <f>IF(E8="-","-",E8/B8*100)</f>
        <v>0.54851007546876218</v>
      </c>
    </row>
    <row r="9" spans="1:11" ht="12" customHeight="1" x14ac:dyDescent="0.2">
      <c r="A9" s="11" t="s">
        <v>8</v>
      </c>
      <c r="B9" s="10">
        <v>1397</v>
      </c>
      <c r="C9" s="10">
        <v>1405</v>
      </c>
      <c r="D9" s="10"/>
      <c r="E9" s="12">
        <f>IF(C9-B9=0,"-",C9-B9)</f>
        <v>8</v>
      </c>
      <c r="F9" s="13">
        <f>IF(E9="-","-",E9/B9*100)</f>
        <v>0.57265569076592693</v>
      </c>
      <c r="J9" s="10"/>
    </row>
    <row r="10" spans="1:11" ht="12" customHeight="1" x14ac:dyDescent="0.2">
      <c r="A10" s="1" t="s">
        <v>9</v>
      </c>
      <c r="B10" s="10">
        <v>2386</v>
      </c>
      <c r="C10" s="10">
        <v>2537</v>
      </c>
      <c r="D10" s="10"/>
      <c r="E10" s="12">
        <f>IF(C10-B10=0,"-",C10-B10)</f>
        <v>151</v>
      </c>
      <c r="F10" s="13">
        <f>IF(E10="-","-",E10/B10*100)</f>
        <v>6.3285834031852479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18802</v>
      </c>
      <c r="C12" s="10">
        <v>18793</v>
      </c>
      <c r="D12" s="10"/>
      <c r="E12" s="10">
        <f t="shared" ref="E12:E22" si="0">C12-B12</f>
        <v>-9</v>
      </c>
      <c r="F12" s="14">
        <f t="shared" ref="F12:F22" si="1">E12/B12*100</f>
        <v>-4.7867248165088819E-2</v>
      </c>
      <c r="H12" s="10"/>
      <c r="I12" s="25"/>
      <c r="K12" s="10"/>
    </row>
    <row r="13" spans="1:11" ht="12" customHeight="1" x14ac:dyDescent="0.2">
      <c r="A13" s="1" t="s">
        <v>12</v>
      </c>
      <c r="B13" s="10">
        <v>5606</v>
      </c>
      <c r="C13" s="10">
        <v>5620</v>
      </c>
      <c r="D13" s="10"/>
      <c r="E13" s="10">
        <f t="shared" si="0"/>
        <v>14</v>
      </c>
      <c r="F13" s="14">
        <f t="shared" si="1"/>
        <v>0.24973242953977881</v>
      </c>
      <c r="I13" s="21"/>
    </row>
    <row r="14" spans="1:11" ht="12" customHeight="1" x14ac:dyDescent="0.2">
      <c r="A14" s="1" t="s">
        <v>13</v>
      </c>
      <c r="B14" s="10">
        <v>2586</v>
      </c>
      <c r="C14" s="10">
        <v>2744</v>
      </c>
      <c r="D14" s="10"/>
      <c r="E14" s="10">
        <f t="shared" si="0"/>
        <v>158</v>
      </c>
      <c r="F14" s="14">
        <f t="shared" si="1"/>
        <v>6.1098221191028621</v>
      </c>
      <c r="I14" s="21"/>
    </row>
    <row r="15" spans="1:11" ht="12" customHeight="1" x14ac:dyDescent="0.2">
      <c r="A15" s="1" t="s">
        <v>14</v>
      </c>
      <c r="B15" s="10">
        <v>93</v>
      </c>
      <c r="C15" s="10">
        <v>94</v>
      </c>
      <c r="D15" s="10"/>
      <c r="E15" s="10">
        <f t="shared" si="0"/>
        <v>1</v>
      </c>
      <c r="F15" s="14">
        <f t="shared" si="1"/>
        <v>1.0752688172043012</v>
      </c>
      <c r="H15" s="10"/>
      <c r="I15" s="21"/>
      <c r="J15" s="10"/>
    </row>
    <row r="16" spans="1:11" ht="12" customHeight="1" x14ac:dyDescent="0.2">
      <c r="A16" s="1" t="s">
        <v>15</v>
      </c>
      <c r="B16" s="10">
        <v>1542</v>
      </c>
      <c r="C16" s="10">
        <v>1608</v>
      </c>
      <c r="D16" s="10"/>
      <c r="E16" s="10">
        <f t="shared" si="0"/>
        <v>66</v>
      </c>
      <c r="F16" s="14">
        <f t="shared" si="1"/>
        <v>4.2801556420233462</v>
      </c>
      <c r="H16" s="10"/>
      <c r="I16" s="23"/>
      <c r="J16" s="10"/>
    </row>
    <row r="17" spans="1:15" ht="12" customHeight="1" x14ac:dyDescent="0.2">
      <c r="A17" s="1" t="s">
        <v>16</v>
      </c>
      <c r="B17" s="10">
        <v>703</v>
      </c>
      <c r="C17" s="10">
        <v>762</v>
      </c>
      <c r="D17" s="10"/>
      <c r="E17" s="10">
        <f t="shared" si="0"/>
        <v>59</v>
      </c>
      <c r="F17" s="14">
        <f t="shared" si="1"/>
        <v>8.3926031294452343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157</v>
      </c>
      <c r="C18" s="10">
        <v>168</v>
      </c>
      <c r="D18" s="10"/>
      <c r="E18" s="10">
        <f t="shared" si="0"/>
        <v>11</v>
      </c>
      <c r="F18" s="13">
        <f>IF(E18="-","-",E18/B18*100)</f>
        <v>7.0063694267515926</v>
      </c>
      <c r="H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26307</v>
      </c>
      <c r="C20" s="10">
        <v>26393</v>
      </c>
      <c r="D20" s="10"/>
      <c r="E20" s="10">
        <f t="shared" si="0"/>
        <v>86</v>
      </c>
      <c r="F20" s="14">
        <f t="shared" si="1"/>
        <v>0.32690918766868132</v>
      </c>
      <c r="K20" s="10"/>
    </row>
    <row r="21" spans="1:15" ht="12" customHeight="1" x14ac:dyDescent="0.2">
      <c r="A21" s="1" t="s">
        <v>13</v>
      </c>
      <c r="B21" s="10">
        <v>1359</v>
      </c>
      <c r="C21" s="10">
        <v>1479</v>
      </c>
      <c r="D21" s="10"/>
      <c r="E21" s="10">
        <f t="shared" si="0"/>
        <v>120</v>
      </c>
      <c r="F21" s="14">
        <f t="shared" si="1"/>
        <v>8.8300220750551883</v>
      </c>
    </row>
    <row r="22" spans="1:15" ht="12" customHeight="1" thickBot="1" x14ac:dyDescent="0.25">
      <c r="A22" s="16" t="s">
        <v>17</v>
      </c>
      <c r="B22" s="17">
        <v>1823</v>
      </c>
      <c r="C22" s="17">
        <v>1917</v>
      </c>
      <c r="D22" s="17"/>
      <c r="E22" s="17">
        <f t="shared" si="0"/>
        <v>94</v>
      </c>
      <c r="F22" s="18">
        <f t="shared" si="1"/>
        <v>5.156335710367526</v>
      </c>
      <c r="I22" s="10"/>
    </row>
    <row r="23" spans="1:15" ht="12" customHeight="1" x14ac:dyDescent="0.2">
      <c r="A23" s="19" t="s">
        <v>20</v>
      </c>
      <c r="F23" s="10"/>
    </row>
    <row r="24" spans="1:15" ht="12" customHeight="1" x14ac:dyDescent="0.2">
      <c r="A24" s="19" t="s">
        <v>42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/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8EC0-4A79-4F59-BAD7-81668CF4034F}">
  <dimension ref="A1:O48"/>
  <sheetViews>
    <sheetView showGridLines="0" workbookViewId="0"/>
  </sheetViews>
  <sheetFormatPr defaultColWidth="9.140625" defaultRowHeight="12" x14ac:dyDescent="0.2"/>
  <cols>
    <col min="1" max="1" width="12.85546875" style="1" customWidth="1"/>
    <col min="2" max="2" width="8.28515625" style="1" customWidth="1"/>
    <col min="3" max="3" width="9.7109375" style="1" customWidth="1"/>
    <col min="4" max="4" width="3.7109375" style="1" customWidth="1"/>
    <col min="5" max="5" width="7.5703125" style="1" customWidth="1"/>
    <col min="6" max="6" width="10.5703125" style="1" customWidth="1"/>
    <col min="7" max="10" width="9.140625" style="1"/>
    <col min="11" max="11" width="2" style="1" customWidth="1"/>
    <col min="12" max="16384" width="9.140625" style="1"/>
  </cols>
  <sheetData>
    <row r="1" spans="1:11" x14ac:dyDescent="0.2">
      <c r="A1" s="1" t="s">
        <v>1</v>
      </c>
    </row>
    <row r="2" spans="1:11" ht="20.25" customHeight="1" x14ac:dyDescent="0.2">
      <c r="A2" s="2" t="s">
        <v>5</v>
      </c>
    </row>
    <row r="3" spans="1:11" ht="12" customHeight="1" thickBot="1" x14ac:dyDescent="0.25">
      <c r="A3" s="2" t="s">
        <v>40</v>
      </c>
    </row>
    <row r="4" spans="1:11" ht="12" customHeight="1" x14ac:dyDescent="0.2">
      <c r="A4" s="3"/>
      <c r="B4" s="4">
        <v>2016</v>
      </c>
      <c r="C4" s="4">
        <v>2017</v>
      </c>
      <c r="D4" s="4"/>
      <c r="E4" s="29" t="s">
        <v>2</v>
      </c>
      <c r="F4" s="29"/>
    </row>
    <row r="5" spans="1:11" ht="12" customHeight="1" x14ac:dyDescent="0.2">
      <c r="A5" s="5"/>
      <c r="B5" s="5"/>
      <c r="C5" s="5"/>
      <c r="D5" s="5"/>
      <c r="E5" s="6" t="s">
        <v>3</v>
      </c>
      <c r="F5" s="6" t="s">
        <v>4</v>
      </c>
    </row>
    <row r="6" spans="1:11" ht="12" customHeight="1" x14ac:dyDescent="0.2">
      <c r="A6" s="7" t="s">
        <v>0</v>
      </c>
      <c r="B6" s="8">
        <f>SUM(B8:B10)</f>
        <v>29214</v>
      </c>
      <c r="C6" s="8">
        <f>SUM(C8:C10)</f>
        <v>29489</v>
      </c>
      <c r="D6" s="8"/>
      <c r="E6" s="8">
        <f>SUM(E8:E10)</f>
        <v>275</v>
      </c>
      <c r="F6" s="9">
        <f>E6/B6*100</f>
        <v>0.94132949955500789</v>
      </c>
    </row>
    <row r="7" spans="1:11" ht="17.25" customHeight="1" x14ac:dyDescent="0.2">
      <c r="A7" s="7" t="s">
        <v>6</v>
      </c>
      <c r="B7" s="10"/>
      <c r="C7" s="10"/>
      <c r="D7" s="10"/>
      <c r="E7" s="10"/>
      <c r="F7" s="9"/>
    </row>
    <row r="8" spans="1:11" ht="12" customHeight="1" x14ac:dyDescent="0.2">
      <c r="A8" s="11" t="s">
        <v>7</v>
      </c>
      <c r="B8" s="10">
        <v>25597</v>
      </c>
      <c r="C8" s="10">
        <v>25706</v>
      </c>
      <c r="D8" s="10"/>
      <c r="E8" s="12">
        <f>IF(C8-B8=0,"-",C8-B8)</f>
        <v>109</v>
      </c>
      <c r="F8" s="13">
        <f>IF(E8="-","-",E8/B8*100)</f>
        <v>0.42583115208813538</v>
      </c>
    </row>
    <row r="9" spans="1:11" ht="12" customHeight="1" x14ac:dyDescent="0.2">
      <c r="A9" s="11" t="s">
        <v>8</v>
      </c>
      <c r="B9" s="10">
        <v>1365</v>
      </c>
      <c r="C9" s="10">
        <v>1397</v>
      </c>
      <c r="D9" s="10"/>
      <c r="E9" s="12">
        <f>IF(C9-B9=0,"-",C9-B9)</f>
        <v>32</v>
      </c>
      <c r="F9" s="13">
        <f>IF(E9="-","-",E9/B9*100)</f>
        <v>2.3443223443223444</v>
      </c>
      <c r="J9" s="10"/>
    </row>
    <row r="10" spans="1:11" ht="12" customHeight="1" x14ac:dyDescent="0.2">
      <c r="A10" s="1" t="s">
        <v>9</v>
      </c>
      <c r="B10" s="10">
        <v>2252</v>
      </c>
      <c r="C10" s="10">
        <v>2386</v>
      </c>
      <c r="D10" s="10"/>
      <c r="E10" s="12">
        <f>IF(C10-B10=0,"-",C10-B10)</f>
        <v>134</v>
      </c>
      <c r="F10" s="13">
        <f>IF(E10="-","-",E10/B10*100)</f>
        <v>5.9502664298401422</v>
      </c>
    </row>
    <row r="11" spans="1:11" ht="17.25" customHeight="1" x14ac:dyDescent="0.2">
      <c r="A11" s="7" t="s">
        <v>10</v>
      </c>
      <c r="B11" s="10"/>
      <c r="C11" s="10"/>
      <c r="D11" s="10"/>
      <c r="E11" s="10"/>
      <c r="F11" s="14"/>
    </row>
    <row r="12" spans="1:11" ht="12" customHeight="1" x14ac:dyDescent="0.2">
      <c r="A12" s="1" t="s">
        <v>11</v>
      </c>
      <c r="B12" s="10">
        <v>18747</v>
      </c>
      <c r="C12" s="10">
        <v>18802</v>
      </c>
      <c r="D12" s="10"/>
      <c r="E12" s="10">
        <f t="shared" ref="E12:E22" si="0">C12-B12</f>
        <v>55</v>
      </c>
      <c r="F12" s="14">
        <f t="shared" ref="F12:F22" si="1">E12/B12*100</f>
        <v>0.29338027417720169</v>
      </c>
      <c r="H12" s="10"/>
      <c r="I12" s="25"/>
      <c r="K12" s="10"/>
    </row>
    <row r="13" spans="1:11" ht="12" customHeight="1" x14ac:dyDescent="0.2">
      <c r="A13" s="1" t="s">
        <v>12</v>
      </c>
      <c r="B13" s="10">
        <v>5562</v>
      </c>
      <c r="C13" s="10">
        <v>5606</v>
      </c>
      <c r="D13" s="10"/>
      <c r="E13" s="10">
        <f t="shared" si="0"/>
        <v>44</v>
      </c>
      <c r="F13" s="14">
        <f t="shared" si="1"/>
        <v>0.79108234448040282</v>
      </c>
      <c r="I13" s="21"/>
    </row>
    <row r="14" spans="1:11" ht="12" customHeight="1" x14ac:dyDescent="0.2">
      <c r="A14" s="1" t="s">
        <v>13</v>
      </c>
      <c r="B14" s="10">
        <v>2525</v>
      </c>
      <c r="C14" s="10">
        <v>2586</v>
      </c>
      <c r="D14" s="10"/>
      <c r="E14" s="10">
        <f t="shared" si="0"/>
        <v>61</v>
      </c>
      <c r="F14" s="14">
        <f t="shared" si="1"/>
        <v>2.4158415841584158</v>
      </c>
      <c r="I14" s="21"/>
    </row>
    <row r="15" spans="1:11" ht="12" customHeight="1" x14ac:dyDescent="0.2">
      <c r="A15" s="1" t="s">
        <v>14</v>
      </c>
      <c r="B15" s="10">
        <v>90</v>
      </c>
      <c r="C15" s="10">
        <v>93</v>
      </c>
      <c r="D15" s="10"/>
      <c r="E15" s="10">
        <f t="shared" si="0"/>
        <v>3</v>
      </c>
      <c r="F15" s="14">
        <f t="shared" si="1"/>
        <v>3.3333333333333335</v>
      </c>
      <c r="H15" s="10"/>
      <c r="I15" s="21"/>
      <c r="J15" s="10"/>
    </row>
    <row r="16" spans="1:11" ht="12" customHeight="1" x14ac:dyDescent="0.2">
      <c r="A16" s="1" t="s">
        <v>15</v>
      </c>
      <c r="B16" s="10">
        <v>1474</v>
      </c>
      <c r="C16" s="10">
        <v>1542</v>
      </c>
      <c r="D16" s="10"/>
      <c r="E16" s="10">
        <f t="shared" si="0"/>
        <v>68</v>
      </c>
      <c r="F16" s="14">
        <f t="shared" si="1"/>
        <v>4.6132971506105829</v>
      </c>
      <c r="H16" s="10"/>
      <c r="I16" s="23"/>
      <c r="J16" s="10"/>
    </row>
    <row r="17" spans="1:15" ht="12" customHeight="1" x14ac:dyDescent="0.2">
      <c r="A17" s="1" t="s">
        <v>16</v>
      </c>
      <c r="B17" s="10">
        <v>665</v>
      </c>
      <c r="C17" s="10">
        <v>703</v>
      </c>
      <c r="D17" s="10"/>
      <c r="E17" s="10">
        <f t="shared" si="0"/>
        <v>38</v>
      </c>
      <c r="F17" s="14">
        <f t="shared" si="1"/>
        <v>5.7142857142857144</v>
      </c>
      <c r="I17" s="21"/>
      <c r="J17" s="21"/>
      <c r="N17" s="10"/>
      <c r="O17" s="26"/>
    </row>
    <row r="18" spans="1:15" ht="12" customHeight="1" x14ac:dyDescent="0.2">
      <c r="A18" s="1" t="s">
        <v>18</v>
      </c>
      <c r="B18" s="10">
        <v>151</v>
      </c>
      <c r="C18" s="10">
        <v>157</v>
      </c>
      <c r="D18" s="10"/>
      <c r="E18" s="10">
        <f t="shared" si="0"/>
        <v>6</v>
      </c>
      <c r="F18" s="13">
        <f>IF(E18="-","-",E18/B18*100)</f>
        <v>3.9735099337748347</v>
      </c>
      <c r="H18" s="10"/>
      <c r="J18" s="10"/>
    </row>
    <row r="19" spans="1:15" ht="17.25" customHeight="1" x14ac:dyDescent="0.2">
      <c r="A19" s="7" t="s">
        <v>19</v>
      </c>
      <c r="B19" s="10"/>
      <c r="C19" s="10"/>
      <c r="D19" s="10"/>
      <c r="E19" s="10"/>
      <c r="F19" s="10"/>
      <c r="H19" s="15"/>
    </row>
    <row r="20" spans="1:15" ht="12" customHeight="1" x14ac:dyDescent="0.2">
      <c r="A20" s="1" t="s">
        <v>12</v>
      </c>
      <c r="B20" s="10">
        <v>26122</v>
      </c>
      <c r="C20" s="10">
        <v>26307</v>
      </c>
      <c r="D20" s="10"/>
      <c r="E20" s="10">
        <f t="shared" si="0"/>
        <v>185</v>
      </c>
      <c r="F20" s="14">
        <f t="shared" si="1"/>
        <v>0.708215297450425</v>
      </c>
      <c r="K20" s="10"/>
    </row>
    <row r="21" spans="1:15" ht="12" customHeight="1" x14ac:dyDescent="0.2">
      <c r="A21" s="1" t="s">
        <v>13</v>
      </c>
      <c r="B21" s="10">
        <v>1334</v>
      </c>
      <c r="C21" s="10">
        <v>1359</v>
      </c>
      <c r="D21" s="10"/>
      <c r="E21" s="10">
        <f t="shared" si="0"/>
        <v>25</v>
      </c>
      <c r="F21" s="14">
        <f t="shared" si="1"/>
        <v>1.8740629685157422</v>
      </c>
    </row>
    <row r="22" spans="1:15" ht="12" customHeight="1" thickBot="1" x14ac:dyDescent="0.25">
      <c r="A22" s="16" t="s">
        <v>17</v>
      </c>
      <c r="B22" s="17">
        <v>1758</v>
      </c>
      <c r="C22" s="17">
        <v>1823</v>
      </c>
      <c r="D22" s="17"/>
      <c r="E22" s="17">
        <f t="shared" si="0"/>
        <v>65</v>
      </c>
      <c r="F22" s="18">
        <f t="shared" si="1"/>
        <v>3.6973833902161544</v>
      </c>
      <c r="I22" s="10"/>
    </row>
    <row r="23" spans="1:15" ht="12" customHeight="1" x14ac:dyDescent="0.2">
      <c r="A23" s="19" t="s">
        <v>20</v>
      </c>
      <c r="F23" s="10"/>
    </row>
    <row r="24" spans="1:15" ht="12" customHeight="1" x14ac:dyDescent="0.2">
      <c r="A24" s="19" t="s">
        <v>39</v>
      </c>
    </row>
    <row r="25" spans="1:15" ht="6.75" customHeight="1" x14ac:dyDescent="0.2">
      <c r="B25" s="10"/>
      <c r="C25" s="10"/>
      <c r="D25" s="10"/>
      <c r="E25" s="10"/>
      <c r="F25" s="10"/>
    </row>
    <row r="26" spans="1:15" x14ac:dyDescent="0.2">
      <c r="B26" s="10"/>
      <c r="C26" s="20"/>
      <c r="D26" s="20"/>
      <c r="E26" s="10"/>
      <c r="F26" s="10"/>
    </row>
    <row r="28" spans="1:15" x14ac:dyDescent="0.2">
      <c r="B28" s="10"/>
      <c r="C28" s="10"/>
      <c r="D28" s="10"/>
    </row>
    <row r="29" spans="1:15" x14ac:dyDescent="0.2">
      <c r="B29" s="14"/>
      <c r="C29" s="14"/>
      <c r="D29" s="14"/>
    </row>
    <row r="31" spans="1:15" x14ac:dyDescent="0.2">
      <c r="C31" s="10"/>
      <c r="D31" s="10"/>
      <c r="E31" s="10"/>
    </row>
    <row r="36" spans="1:7" x14ac:dyDescent="0.2">
      <c r="A36" s="10"/>
      <c r="B36" s="10"/>
      <c r="C36" s="10"/>
      <c r="D36" s="10"/>
      <c r="E36" s="10"/>
      <c r="F36" s="10"/>
      <c r="G36" s="10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0"/>
      <c r="B38" s="10"/>
      <c r="C38" s="10"/>
      <c r="D38" s="10"/>
      <c r="E38" s="10"/>
      <c r="F38" s="10"/>
      <c r="G38" s="10"/>
    </row>
    <row r="45" spans="1:7" x14ac:dyDescent="0.2">
      <c r="B45" s="10"/>
      <c r="C45" s="10"/>
    </row>
    <row r="46" spans="1:7" x14ac:dyDescent="0.2">
      <c r="B46" s="10"/>
      <c r="C46" s="10"/>
      <c r="D46" s="10"/>
      <c r="E46" s="10"/>
      <c r="F46" s="10"/>
    </row>
    <row r="47" spans="1:7" x14ac:dyDescent="0.2">
      <c r="B47" s="10"/>
      <c r="C47" s="10"/>
      <c r="D47" s="10"/>
      <c r="E47" s="10"/>
      <c r="F47" s="10"/>
    </row>
    <row r="48" spans="1:7" x14ac:dyDescent="0.2">
      <c r="B48" s="10"/>
      <c r="C48" s="10"/>
      <c r="D48" s="10"/>
      <c r="E48" s="10"/>
      <c r="F48" s="10"/>
    </row>
  </sheetData>
  <mergeCells count="1">
    <mergeCell ref="E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2026-04-02T12:24:10Z</cp:lastPrinted>
  <dcterms:created xsi:type="dcterms:W3CDTF">2006-07-19T08:22:38Z</dcterms:created>
  <dcterms:modified xsi:type="dcterms:W3CDTF">2026-04-08T10:13:20Z</dcterms:modified>
</cp:coreProperties>
</file>