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F94B4404-1B8C-4E69-B4FA-C77EC73EC73B}" xr6:coauthVersionLast="47" xr6:coauthVersionMax="47" xr10:uidLastSave="{00000000-0000-0000-0000-000000000000}"/>
  <bookViews>
    <workbookView xWindow="2970" yWindow="4605" windowWidth="21600" windowHeight="13365" xr2:uid="{00000000-000D-0000-FFFF-FFFF00000000}"/>
  </bookViews>
  <sheets>
    <sheet name="2022" sheetId="8" r:id="rId1"/>
    <sheet name="2021" sheetId="7" r:id="rId2"/>
    <sheet name="2020" sheetId="6" r:id="rId3"/>
    <sheet name="2019" sheetId="5" r:id="rId4"/>
    <sheet name="2018" sheetId="4" r:id="rId5"/>
    <sheet name="2017" sheetId="3" r:id="rId6"/>
    <sheet name="2016" sheetId="2" r:id="rId7"/>
    <sheet name="2015" sheetId="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8" l="1"/>
  <c r="T42" i="8"/>
  <c r="R42" i="8"/>
  <c r="Q42" i="8"/>
  <c r="O42" i="8"/>
  <c r="N42" i="8"/>
  <c r="L42" i="8"/>
  <c r="K42" i="8"/>
  <c r="I42" i="8"/>
  <c r="H42" i="8"/>
  <c r="F42" i="8"/>
  <c r="E42" i="8"/>
  <c r="U41" i="8"/>
  <c r="T41" i="8"/>
  <c r="R41" i="8"/>
  <c r="Q41" i="8"/>
  <c r="O41" i="8"/>
  <c r="N41" i="8"/>
  <c r="L41" i="8"/>
  <c r="K41" i="8"/>
  <c r="I41" i="8"/>
  <c r="H41" i="8"/>
  <c r="F41" i="8"/>
  <c r="E41" i="8"/>
  <c r="U40" i="8"/>
  <c r="T40" i="8"/>
  <c r="R40" i="8"/>
  <c r="Q40" i="8"/>
  <c r="O40" i="8"/>
  <c r="N40" i="8"/>
  <c r="L40" i="8"/>
  <c r="K40" i="8"/>
  <c r="I40" i="8"/>
  <c r="H40" i="8"/>
  <c r="F40" i="8"/>
  <c r="E40" i="8"/>
  <c r="U39" i="8"/>
  <c r="T39" i="8"/>
  <c r="R39" i="8"/>
  <c r="Q39" i="8"/>
  <c r="O39" i="8"/>
  <c r="N39" i="8"/>
  <c r="L39" i="8"/>
  <c r="K39" i="8"/>
  <c r="I39" i="8"/>
  <c r="H39" i="8"/>
  <c r="F39" i="8"/>
  <c r="E39" i="8"/>
  <c r="U38" i="8"/>
  <c r="T38" i="8"/>
  <c r="R38" i="8"/>
  <c r="Q38" i="8"/>
  <c r="O38" i="8"/>
  <c r="N38" i="8"/>
  <c r="L38" i="8"/>
  <c r="K38" i="8"/>
  <c r="I38" i="8"/>
  <c r="H38" i="8"/>
  <c r="F38" i="8"/>
  <c r="E38" i="8"/>
  <c r="U37" i="8"/>
  <c r="T37" i="8"/>
  <c r="R37" i="8"/>
  <c r="Q37" i="8"/>
  <c r="O37" i="8"/>
  <c r="N37" i="8"/>
  <c r="L37" i="8"/>
  <c r="K37" i="8"/>
  <c r="I37" i="8"/>
  <c r="H37" i="8"/>
  <c r="F37" i="8"/>
  <c r="E37" i="8"/>
  <c r="U36" i="8"/>
  <c r="T36" i="8"/>
  <c r="R36" i="8"/>
  <c r="Q36" i="8"/>
  <c r="O36" i="8"/>
  <c r="N36" i="8"/>
  <c r="L36" i="8"/>
  <c r="K36" i="8"/>
  <c r="I36" i="8"/>
  <c r="H36" i="8"/>
  <c r="F36" i="8"/>
  <c r="E36" i="8"/>
  <c r="U35" i="8"/>
  <c r="T35" i="8"/>
  <c r="R35" i="8"/>
  <c r="Q35" i="8"/>
  <c r="O35" i="8"/>
  <c r="N35" i="8"/>
  <c r="L35" i="8"/>
  <c r="K35" i="8"/>
  <c r="I35" i="8"/>
  <c r="H35" i="8"/>
  <c r="F35" i="8"/>
  <c r="E35" i="8"/>
  <c r="U34" i="8"/>
  <c r="T34" i="8"/>
  <c r="R34" i="8"/>
  <c r="Q34" i="8"/>
  <c r="O34" i="8"/>
  <c r="N34" i="8"/>
  <c r="L34" i="8"/>
  <c r="K34" i="8"/>
  <c r="I34" i="8"/>
  <c r="H34" i="8"/>
  <c r="F34" i="8"/>
  <c r="E34" i="8"/>
  <c r="U33" i="8"/>
  <c r="T33" i="8"/>
  <c r="R33" i="8"/>
  <c r="Q33" i="8"/>
  <c r="O33" i="8"/>
  <c r="N33" i="8"/>
  <c r="L33" i="8"/>
  <c r="K33" i="8"/>
  <c r="I33" i="8"/>
  <c r="H33" i="8"/>
  <c r="F33" i="8"/>
  <c r="E33" i="8"/>
  <c r="U32" i="8"/>
  <c r="T32" i="8"/>
  <c r="R32" i="8"/>
  <c r="Q32" i="8"/>
  <c r="O32" i="8"/>
  <c r="N32" i="8"/>
  <c r="L32" i="8"/>
  <c r="K32" i="8"/>
  <c r="I32" i="8"/>
  <c r="H32" i="8"/>
  <c r="F32" i="8"/>
  <c r="E32" i="8"/>
  <c r="U31" i="8"/>
  <c r="T31" i="8"/>
  <c r="R31" i="8"/>
  <c r="Q31" i="8"/>
  <c r="O31" i="8"/>
  <c r="N31" i="8"/>
  <c r="L31" i="8"/>
  <c r="K31" i="8"/>
  <c r="I31" i="8"/>
  <c r="H31" i="8"/>
  <c r="F31" i="8"/>
  <c r="E31" i="8"/>
  <c r="U30" i="8"/>
  <c r="T30" i="8"/>
  <c r="R30" i="8"/>
  <c r="Q30" i="8"/>
  <c r="O30" i="8"/>
  <c r="N30" i="8"/>
  <c r="L30" i="8"/>
  <c r="K30" i="8"/>
  <c r="I30" i="8"/>
  <c r="H30" i="8"/>
  <c r="F30" i="8"/>
  <c r="E30" i="8"/>
  <c r="U29" i="8"/>
  <c r="T29" i="8"/>
  <c r="R29" i="8"/>
  <c r="Q29" i="8"/>
  <c r="O29" i="8"/>
  <c r="N29" i="8"/>
  <c r="L29" i="8"/>
  <c r="K29" i="8"/>
  <c r="I29" i="8"/>
  <c r="H29" i="8"/>
  <c r="F29" i="8"/>
  <c r="E29" i="8"/>
  <c r="U28" i="8"/>
  <c r="T28" i="8"/>
  <c r="R28" i="8"/>
  <c r="Q28" i="8"/>
  <c r="O28" i="8"/>
  <c r="N28" i="8"/>
  <c r="L28" i="8"/>
  <c r="K28" i="8"/>
  <c r="I28" i="8"/>
  <c r="H28" i="8"/>
  <c r="F28" i="8"/>
  <c r="E28" i="8"/>
  <c r="U27" i="8"/>
  <c r="T27" i="8"/>
  <c r="R27" i="8"/>
  <c r="Q27" i="8"/>
  <c r="O27" i="8"/>
  <c r="N27" i="8"/>
  <c r="L27" i="8"/>
  <c r="K27" i="8"/>
  <c r="I27" i="8"/>
  <c r="H27" i="8"/>
  <c r="F27" i="8"/>
  <c r="E27" i="8"/>
  <c r="U24" i="8"/>
  <c r="U45" i="8" s="1"/>
  <c r="T24" i="8"/>
  <c r="R24" i="8"/>
  <c r="R45" i="8" s="1"/>
  <c r="Q24" i="8"/>
  <c r="O24" i="8"/>
  <c r="N24" i="8"/>
  <c r="N45" i="8" s="1"/>
  <c r="L24" i="8"/>
  <c r="K24" i="8"/>
  <c r="K45" i="8" s="1"/>
  <c r="I24" i="8"/>
  <c r="I45" i="8" s="1"/>
  <c r="H24" i="8"/>
  <c r="F24" i="8"/>
  <c r="E24" i="8"/>
  <c r="E22" i="8" s="1"/>
  <c r="E25" i="8" s="1"/>
  <c r="U23" i="8"/>
  <c r="T23" i="8"/>
  <c r="T22" i="8" s="1"/>
  <c r="R23" i="8"/>
  <c r="Q23" i="8"/>
  <c r="Q44" i="8" s="1"/>
  <c r="O23" i="8"/>
  <c r="N23" i="8"/>
  <c r="L23" i="8"/>
  <c r="K23" i="8"/>
  <c r="I23" i="8"/>
  <c r="H23" i="8"/>
  <c r="H22" i="8" s="1"/>
  <c r="F23" i="8"/>
  <c r="E23" i="8"/>
  <c r="E44" i="8" s="1"/>
  <c r="C21" i="8"/>
  <c r="B21" i="8"/>
  <c r="C20" i="8"/>
  <c r="B20" i="8"/>
  <c r="C19" i="8"/>
  <c r="B19" i="8"/>
  <c r="C18" i="8"/>
  <c r="B18" i="8"/>
  <c r="C17" i="8"/>
  <c r="B17" i="8"/>
  <c r="B38" i="8" s="1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30" i="8" s="1"/>
  <c r="C8" i="8"/>
  <c r="B8" i="8"/>
  <c r="C7" i="8"/>
  <c r="B7" i="8"/>
  <c r="C6" i="8"/>
  <c r="B6" i="8"/>
  <c r="U42" i="7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T45" i="7" s="1"/>
  <c r="R24" i="7"/>
  <c r="Q24" i="7"/>
  <c r="Q45" i="7" s="1"/>
  <c r="O24" i="7"/>
  <c r="O45" i="7" s="1"/>
  <c r="N24" i="7"/>
  <c r="N45" i="7" s="1"/>
  <c r="L24" i="7"/>
  <c r="K24" i="7"/>
  <c r="K22" i="7" s="1"/>
  <c r="I24" i="7"/>
  <c r="I22" i="7" s="1"/>
  <c r="I25" i="7" s="1"/>
  <c r="H24" i="7"/>
  <c r="H45" i="7" s="1"/>
  <c r="F24" i="7"/>
  <c r="E24" i="7"/>
  <c r="E45" i="7" s="1"/>
  <c r="U23" i="7"/>
  <c r="U44" i="7" s="1"/>
  <c r="T23" i="7"/>
  <c r="R23" i="7"/>
  <c r="Q23" i="7"/>
  <c r="Q44" i="7" s="1"/>
  <c r="O23" i="7"/>
  <c r="O22" i="7" s="1"/>
  <c r="O25" i="7" s="1"/>
  <c r="N23" i="7"/>
  <c r="N44" i="7" s="1"/>
  <c r="L23" i="7"/>
  <c r="L22" i="7" s="1"/>
  <c r="K23" i="7"/>
  <c r="K44" i="7" s="1"/>
  <c r="I23" i="7"/>
  <c r="H23" i="7"/>
  <c r="F23" i="7"/>
  <c r="F22" i="7" s="1"/>
  <c r="F25" i="7" s="1"/>
  <c r="E23" i="7"/>
  <c r="E44" i="7" s="1"/>
  <c r="U22" i="7"/>
  <c r="U25" i="7" s="1"/>
  <c r="R22" i="7"/>
  <c r="R25" i="7" s="1"/>
  <c r="N22" i="7"/>
  <c r="C21" i="7"/>
  <c r="C42" i="7" s="1"/>
  <c r="B21" i="7"/>
  <c r="C20" i="7"/>
  <c r="C41" i="7" s="1"/>
  <c r="B20" i="7"/>
  <c r="C19" i="7"/>
  <c r="C40" i="7" s="1"/>
  <c r="B19" i="7"/>
  <c r="C18" i="7"/>
  <c r="B18" i="7"/>
  <c r="B39" i="7" s="1"/>
  <c r="C17" i="7"/>
  <c r="C38" i="7" s="1"/>
  <c r="B17" i="7"/>
  <c r="C16" i="7"/>
  <c r="C37" i="7" s="1"/>
  <c r="B16" i="7"/>
  <c r="C15" i="7"/>
  <c r="C36" i="7" s="1"/>
  <c r="B15" i="7"/>
  <c r="C14" i="7"/>
  <c r="B14" i="7"/>
  <c r="B35" i="7" s="1"/>
  <c r="C13" i="7"/>
  <c r="C34" i="7" s="1"/>
  <c r="B13" i="7"/>
  <c r="C12" i="7"/>
  <c r="C33" i="7" s="1"/>
  <c r="B12" i="7"/>
  <c r="C11" i="7"/>
  <c r="C32" i="7" s="1"/>
  <c r="B11" i="7"/>
  <c r="C10" i="7"/>
  <c r="B10" i="7"/>
  <c r="B31" i="7" s="1"/>
  <c r="C9" i="7"/>
  <c r="C30" i="7" s="1"/>
  <c r="B9" i="7"/>
  <c r="C8" i="7"/>
  <c r="C29" i="7" s="1"/>
  <c r="B8" i="7"/>
  <c r="C7" i="7"/>
  <c r="C28" i="7" s="1"/>
  <c r="B7" i="7"/>
  <c r="C6" i="7"/>
  <c r="B6" i="7"/>
  <c r="B24" i="7" s="1"/>
  <c r="U42" i="6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C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O24" i="6"/>
  <c r="O45" i="6" s="1"/>
  <c r="N24" i="6"/>
  <c r="N45" i="6" s="1"/>
  <c r="L24" i="6"/>
  <c r="K24" i="6"/>
  <c r="K45" i="6" s="1"/>
  <c r="I24" i="6"/>
  <c r="I45" i="6" s="1"/>
  <c r="H24" i="6"/>
  <c r="F24" i="6"/>
  <c r="F45" i="6" s="1"/>
  <c r="E24" i="6"/>
  <c r="U23" i="6"/>
  <c r="U44" i="6" s="1"/>
  <c r="T23" i="6"/>
  <c r="R23" i="6"/>
  <c r="Q23" i="6"/>
  <c r="Q22" i="6" s="1"/>
  <c r="O23" i="6"/>
  <c r="O44" i="6" s="1"/>
  <c r="N23" i="6"/>
  <c r="L23" i="6"/>
  <c r="L44" i="6" s="1"/>
  <c r="K23" i="6"/>
  <c r="I23" i="6"/>
  <c r="I44" i="6" s="1"/>
  <c r="H23" i="6"/>
  <c r="F23" i="6"/>
  <c r="E23" i="6"/>
  <c r="E22" i="6" s="1"/>
  <c r="R22" i="6"/>
  <c r="R43" i="6" s="1"/>
  <c r="N22" i="6"/>
  <c r="N25" i="6" s="1"/>
  <c r="K22" i="6"/>
  <c r="K25" i="6" s="1"/>
  <c r="C21" i="6"/>
  <c r="C42" i="6" s="1"/>
  <c r="B21" i="6"/>
  <c r="B42" i="6" s="1"/>
  <c r="C20" i="6"/>
  <c r="B20" i="6"/>
  <c r="B41" i="6" s="1"/>
  <c r="C19" i="6"/>
  <c r="B19" i="6"/>
  <c r="B40" i="6" s="1"/>
  <c r="C18" i="6"/>
  <c r="C39" i="6" s="1"/>
  <c r="B18" i="6"/>
  <c r="B39" i="6" s="1"/>
  <c r="C17" i="6"/>
  <c r="C38" i="6" s="1"/>
  <c r="B17" i="6"/>
  <c r="B38" i="6" s="1"/>
  <c r="C16" i="6"/>
  <c r="B16" i="6"/>
  <c r="B37" i="6" s="1"/>
  <c r="C15" i="6"/>
  <c r="B15" i="6"/>
  <c r="B36" i="6" s="1"/>
  <c r="C14" i="6"/>
  <c r="C35" i="6" s="1"/>
  <c r="B14" i="6"/>
  <c r="B35" i="6" s="1"/>
  <c r="C13" i="6"/>
  <c r="B13" i="6"/>
  <c r="B34" i="6" s="1"/>
  <c r="C12" i="6"/>
  <c r="B12" i="6"/>
  <c r="B33" i="6" s="1"/>
  <c r="C11" i="6"/>
  <c r="B11" i="6"/>
  <c r="B32" i="6" s="1"/>
  <c r="C10" i="6"/>
  <c r="C31" i="6" s="1"/>
  <c r="B10" i="6"/>
  <c r="B31" i="6" s="1"/>
  <c r="C9" i="6"/>
  <c r="C30" i="6" s="1"/>
  <c r="B9" i="6"/>
  <c r="B30" i="6" s="1"/>
  <c r="C8" i="6"/>
  <c r="B8" i="6"/>
  <c r="B29" i="6" s="1"/>
  <c r="C7" i="6"/>
  <c r="B7" i="6"/>
  <c r="B28" i="6" s="1"/>
  <c r="C6" i="6"/>
  <c r="C24" i="6" s="1"/>
  <c r="B6" i="6"/>
  <c r="B42" i="8" l="1"/>
  <c r="B29" i="8"/>
  <c r="B33" i="8"/>
  <c r="B37" i="8"/>
  <c r="B41" i="8"/>
  <c r="B31" i="8"/>
  <c r="B35" i="8"/>
  <c r="Q22" i="8"/>
  <c r="N22" i="8"/>
  <c r="N25" i="8" s="1"/>
  <c r="O44" i="8"/>
  <c r="L44" i="8"/>
  <c r="K22" i="8"/>
  <c r="C40" i="8"/>
  <c r="C36" i="8"/>
  <c r="B34" i="8"/>
  <c r="C38" i="8"/>
  <c r="C32" i="8"/>
  <c r="B39" i="8"/>
  <c r="B30" i="8"/>
  <c r="C42" i="8"/>
  <c r="F45" i="8"/>
  <c r="C34" i="8"/>
  <c r="B24" i="8"/>
  <c r="C24" i="8"/>
  <c r="C45" i="8" s="1"/>
  <c r="C31" i="8"/>
  <c r="C35" i="8"/>
  <c r="C39" i="8"/>
  <c r="B28" i="8"/>
  <c r="B32" i="8"/>
  <c r="B36" i="8"/>
  <c r="B40" i="8"/>
  <c r="C29" i="8"/>
  <c r="C33" i="8"/>
  <c r="C37" i="8"/>
  <c r="C41" i="8"/>
  <c r="C28" i="8"/>
  <c r="N44" i="8"/>
  <c r="H45" i="8"/>
  <c r="T45" i="8"/>
  <c r="R22" i="8"/>
  <c r="R25" i="8" s="1"/>
  <c r="R46" i="8" s="1"/>
  <c r="F44" i="8"/>
  <c r="R44" i="8"/>
  <c r="L22" i="8"/>
  <c r="L25" i="8" s="1"/>
  <c r="I22" i="8"/>
  <c r="I25" i="8" s="1"/>
  <c r="U22" i="8"/>
  <c r="U43" i="8" s="1"/>
  <c r="O45" i="8"/>
  <c r="F22" i="8"/>
  <c r="F25" i="8" s="1"/>
  <c r="F46" i="8" s="1"/>
  <c r="E45" i="8"/>
  <c r="Q45" i="8"/>
  <c r="H25" i="8"/>
  <c r="T25" i="8"/>
  <c r="U25" i="8"/>
  <c r="U46" i="8" s="1"/>
  <c r="K25" i="8"/>
  <c r="B27" i="8"/>
  <c r="O22" i="8"/>
  <c r="N43" i="8" s="1"/>
  <c r="C27" i="8"/>
  <c r="T44" i="8"/>
  <c r="I44" i="8"/>
  <c r="U44" i="8"/>
  <c r="L45" i="8"/>
  <c r="H44" i="8"/>
  <c r="Q25" i="8"/>
  <c r="K44" i="8"/>
  <c r="B23" i="8"/>
  <c r="C23" i="8"/>
  <c r="R44" i="7"/>
  <c r="C24" i="7"/>
  <c r="B45" i="7" s="1"/>
  <c r="C31" i="7"/>
  <c r="C35" i="7"/>
  <c r="C39" i="7"/>
  <c r="H22" i="7"/>
  <c r="H43" i="7" s="1"/>
  <c r="T22" i="7"/>
  <c r="T43" i="7" s="1"/>
  <c r="F44" i="7"/>
  <c r="L45" i="7"/>
  <c r="B28" i="7"/>
  <c r="B32" i="7"/>
  <c r="B36" i="7"/>
  <c r="B40" i="7"/>
  <c r="I44" i="7"/>
  <c r="N43" i="7"/>
  <c r="B29" i="7"/>
  <c r="B33" i="7"/>
  <c r="B37" i="7"/>
  <c r="B41" i="7"/>
  <c r="L44" i="7"/>
  <c r="F45" i="7"/>
  <c r="R45" i="7"/>
  <c r="B30" i="7"/>
  <c r="B34" i="7"/>
  <c r="B38" i="7"/>
  <c r="B42" i="7"/>
  <c r="O44" i="7"/>
  <c r="I45" i="7"/>
  <c r="U45" i="7"/>
  <c r="K43" i="7"/>
  <c r="K25" i="7"/>
  <c r="H25" i="7"/>
  <c r="H46" i="7" s="1"/>
  <c r="T25" i="7"/>
  <c r="T46" i="7" s="1"/>
  <c r="L43" i="7"/>
  <c r="B27" i="7"/>
  <c r="L25" i="7"/>
  <c r="C27" i="7"/>
  <c r="O43" i="7"/>
  <c r="E22" i="7"/>
  <c r="Q22" i="7"/>
  <c r="N25" i="7"/>
  <c r="N46" i="7" s="1"/>
  <c r="H44" i="7"/>
  <c r="T44" i="7"/>
  <c r="K45" i="7"/>
  <c r="F43" i="7"/>
  <c r="R43" i="7"/>
  <c r="I43" i="7"/>
  <c r="B23" i="7"/>
  <c r="C23" i="7"/>
  <c r="C28" i="6"/>
  <c r="C32" i="6"/>
  <c r="C36" i="6"/>
  <c r="C40" i="6"/>
  <c r="O22" i="6"/>
  <c r="N44" i="6"/>
  <c r="H22" i="6"/>
  <c r="H25" i="6" s="1"/>
  <c r="T22" i="6"/>
  <c r="C29" i="6"/>
  <c r="C33" i="6"/>
  <c r="C37" i="6"/>
  <c r="C41" i="6"/>
  <c r="F44" i="6"/>
  <c r="R44" i="6"/>
  <c r="L22" i="6"/>
  <c r="L43" i="6" s="1"/>
  <c r="H44" i="6"/>
  <c r="T44" i="6"/>
  <c r="B24" i="6"/>
  <c r="B45" i="6" s="1"/>
  <c r="F22" i="6"/>
  <c r="F25" i="6" s="1"/>
  <c r="K44" i="6"/>
  <c r="E45" i="6"/>
  <c r="Q45" i="6"/>
  <c r="E25" i="6"/>
  <c r="E46" i="6" s="1"/>
  <c r="E43" i="6"/>
  <c r="Q25" i="6"/>
  <c r="Q43" i="6"/>
  <c r="T25" i="6"/>
  <c r="B27" i="6"/>
  <c r="N43" i="6"/>
  <c r="T45" i="6"/>
  <c r="C27" i="6"/>
  <c r="E44" i="6"/>
  <c r="Q44" i="6"/>
  <c r="H45" i="6"/>
  <c r="I22" i="6"/>
  <c r="U22" i="6"/>
  <c r="R25" i="6"/>
  <c r="R46" i="6" s="1"/>
  <c r="L45" i="6"/>
  <c r="B23" i="6"/>
  <c r="C23" i="6"/>
  <c r="U42" i="5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B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B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I24" i="5"/>
  <c r="H24" i="5"/>
  <c r="F24" i="5"/>
  <c r="E24" i="5"/>
  <c r="E45" i="5" s="1"/>
  <c r="U23" i="5"/>
  <c r="T23" i="5"/>
  <c r="R23" i="5"/>
  <c r="Q23" i="5"/>
  <c r="Q44" i="5" s="1"/>
  <c r="O23" i="5"/>
  <c r="N23" i="5"/>
  <c r="N22" i="5" s="1"/>
  <c r="N25" i="5" s="1"/>
  <c r="L23" i="5"/>
  <c r="L22" i="5" s="1"/>
  <c r="K23" i="5"/>
  <c r="K44" i="5" s="1"/>
  <c r="I23" i="5"/>
  <c r="H23" i="5"/>
  <c r="F23" i="5"/>
  <c r="E23" i="5"/>
  <c r="E44" i="5" s="1"/>
  <c r="R22" i="5"/>
  <c r="R25" i="5" s="1"/>
  <c r="C21" i="5"/>
  <c r="C42" i="5" s="1"/>
  <c r="B21" i="5"/>
  <c r="B42" i="5" s="1"/>
  <c r="C20" i="5"/>
  <c r="B20" i="5"/>
  <c r="B41" i="5" s="1"/>
  <c r="C19" i="5"/>
  <c r="B19" i="5"/>
  <c r="B40" i="5" s="1"/>
  <c r="C18" i="5"/>
  <c r="B18" i="5"/>
  <c r="B39" i="5" s="1"/>
  <c r="C17" i="5"/>
  <c r="C38" i="5" s="1"/>
  <c r="B17" i="5"/>
  <c r="C16" i="5"/>
  <c r="B16" i="5"/>
  <c r="B37" i="5" s="1"/>
  <c r="C15" i="5"/>
  <c r="B15" i="5"/>
  <c r="B36" i="5" s="1"/>
  <c r="C14" i="5"/>
  <c r="B14" i="5"/>
  <c r="B35" i="5" s="1"/>
  <c r="C13" i="5"/>
  <c r="C34" i="5" s="1"/>
  <c r="B13" i="5"/>
  <c r="C12" i="5"/>
  <c r="B12" i="5"/>
  <c r="B33" i="5" s="1"/>
  <c r="C11" i="5"/>
  <c r="B11" i="5"/>
  <c r="B32" i="5" s="1"/>
  <c r="C10" i="5"/>
  <c r="B10" i="5"/>
  <c r="B31" i="5" s="1"/>
  <c r="C9" i="5"/>
  <c r="C30" i="5" s="1"/>
  <c r="B9" i="5"/>
  <c r="B30" i="5" s="1"/>
  <c r="C8" i="5"/>
  <c r="B8" i="5"/>
  <c r="C7" i="5"/>
  <c r="B7" i="5"/>
  <c r="B28" i="5" s="1"/>
  <c r="C6" i="5"/>
  <c r="C24" i="5" s="1"/>
  <c r="B6" i="5"/>
  <c r="B24" i="5" s="1"/>
  <c r="R43" i="8" l="1"/>
  <c r="H43" i="8"/>
  <c r="I43" i="8"/>
  <c r="B45" i="8"/>
  <c r="E46" i="8"/>
  <c r="K46" i="8"/>
  <c r="T43" i="8"/>
  <c r="K43" i="8"/>
  <c r="T46" i="8"/>
  <c r="L43" i="8"/>
  <c r="F43" i="8"/>
  <c r="H46" i="8"/>
  <c r="Q46" i="8"/>
  <c r="E43" i="8"/>
  <c r="Q43" i="8"/>
  <c r="C44" i="8"/>
  <c r="C22" i="8"/>
  <c r="B44" i="8"/>
  <c r="B22" i="8"/>
  <c r="L46" i="8"/>
  <c r="O25" i="8"/>
  <c r="O43" i="8"/>
  <c r="I46" i="8"/>
  <c r="O46" i="7"/>
  <c r="U43" i="7"/>
  <c r="L46" i="7"/>
  <c r="C45" i="7"/>
  <c r="C44" i="7"/>
  <c r="C22" i="7"/>
  <c r="B44" i="7"/>
  <c r="B22" i="7"/>
  <c r="U46" i="7"/>
  <c r="I46" i="7"/>
  <c r="Q25" i="7"/>
  <c r="Q43" i="7"/>
  <c r="E25" i="7"/>
  <c r="E43" i="7"/>
  <c r="K46" i="7"/>
  <c r="K43" i="6"/>
  <c r="H43" i="6"/>
  <c r="O43" i="6"/>
  <c r="O25" i="6"/>
  <c r="L25" i="6"/>
  <c r="L46" i="6" s="1"/>
  <c r="F43" i="6"/>
  <c r="C45" i="6"/>
  <c r="U25" i="6"/>
  <c r="U46" i="6" s="1"/>
  <c r="U43" i="6"/>
  <c r="I25" i="6"/>
  <c r="I46" i="6" s="1"/>
  <c r="I43" i="6"/>
  <c r="C44" i="6"/>
  <c r="C22" i="6"/>
  <c r="K46" i="6"/>
  <c r="B44" i="6"/>
  <c r="B22" i="6"/>
  <c r="F46" i="6"/>
  <c r="T43" i="6"/>
  <c r="Q46" i="6"/>
  <c r="C32" i="5"/>
  <c r="C36" i="5"/>
  <c r="C40" i="5"/>
  <c r="T22" i="5"/>
  <c r="C29" i="5"/>
  <c r="C33" i="5"/>
  <c r="C37" i="5"/>
  <c r="C41" i="5"/>
  <c r="O45" i="5"/>
  <c r="C31" i="5"/>
  <c r="C35" i="5"/>
  <c r="C39" i="5"/>
  <c r="O44" i="5"/>
  <c r="I45" i="5"/>
  <c r="U45" i="5"/>
  <c r="R44" i="5"/>
  <c r="B45" i="5"/>
  <c r="E22" i="5"/>
  <c r="H44" i="5"/>
  <c r="K22" i="5"/>
  <c r="F44" i="5"/>
  <c r="L45" i="5"/>
  <c r="F22" i="5"/>
  <c r="F25" i="5" s="1"/>
  <c r="I22" i="5"/>
  <c r="I25" i="5" s="1"/>
  <c r="U22" i="5"/>
  <c r="U43" i="5" s="1"/>
  <c r="C28" i="5"/>
  <c r="O22" i="5"/>
  <c r="F45" i="5"/>
  <c r="R45" i="5"/>
  <c r="B29" i="5"/>
  <c r="Q22" i="5"/>
  <c r="Q43" i="5" s="1"/>
  <c r="N44" i="5"/>
  <c r="H45" i="5"/>
  <c r="T45" i="5"/>
  <c r="U25" i="5"/>
  <c r="C45" i="5"/>
  <c r="T25" i="5"/>
  <c r="L43" i="5"/>
  <c r="L25" i="5"/>
  <c r="K43" i="5"/>
  <c r="K25" i="5"/>
  <c r="K46" i="5" s="1"/>
  <c r="B27" i="5"/>
  <c r="C27" i="5"/>
  <c r="I44" i="5"/>
  <c r="U44" i="5"/>
  <c r="T44" i="5"/>
  <c r="H22" i="5"/>
  <c r="L44" i="5"/>
  <c r="K45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T24" i="4"/>
  <c r="R24" i="4"/>
  <c r="R45" i="4" s="1"/>
  <c r="Q24" i="4"/>
  <c r="O24" i="4"/>
  <c r="O45" i="4" s="1"/>
  <c r="N24" i="4"/>
  <c r="L24" i="4"/>
  <c r="K24" i="4"/>
  <c r="I24" i="4"/>
  <c r="H24" i="4"/>
  <c r="F24" i="4"/>
  <c r="F45" i="4" s="1"/>
  <c r="E24" i="4"/>
  <c r="U23" i="4"/>
  <c r="U44" i="4" s="1"/>
  <c r="T23" i="4"/>
  <c r="R23" i="4"/>
  <c r="Q23" i="4"/>
  <c r="Q22" i="4" s="1"/>
  <c r="O23" i="4"/>
  <c r="N23" i="4"/>
  <c r="L23" i="4"/>
  <c r="L44" i="4" s="1"/>
  <c r="K23" i="4"/>
  <c r="I23" i="4"/>
  <c r="I44" i="4" s="1"/>
  <c r="H23" i="4"/>
  <c r="F23" i="4"/>
  <c r="E23" i="4"/>
  <c r="E22" i="4" s="1"/>
  <c r="N22" i="4"/>
  <c r="N25" i="4" s="1"/>
  <c r="C21" i="4"/>
  <c r="B21" i="4"/>
  <c r="C20" i="4"/>
  <c r="B20" i="4"/>
  <c r="B41" i="4" s="1"/>
  <c r="C19" i="4"/>
  <c r="B19" i="4"/>
  <c r="B40" i="4" s="1"/>
  <c r="C18" i="4"/>
  <c r="C39" i="4" s="1"/>
  <c r="B18" i="4"/>
  <c r="C17" i="4"/>
  <c r="C23" i="4" s="1"/>
  <c r="B17" i="4"/>
  <c r="C16" i="4"/>
  <c r="B16" i="4"/>
  <c r="B37" i="4" s="1"/>
  <c r="C15" i="4"/>
  <c r="B15" i="4"/>
  <c r="C36" i="4" s="1"/>
  <c r="C14" i="4"/>
  <c r="B14" i="4"/>
  <c r="C13" i="4"/>
  <c r="B13" i="4"/>
  <c r="C12" i="4"/>
  <c r="B12" i="4"/>
  <c r="B33" i="4" s="1"/>
  <c r="C11" i="4"/>
  <c r="B11" i="4"/>
  <c r="C32" i="4" s="1"/>
  <c r="C10" i="4"/>
  <c r="B10" i="4"/>
  <c r="C9" i="4"/>
  <c r="B9" i="4"/>
  <c r="C8" i="4"/>
  <c r="B8" i="4"/>
  <c r="B29" i="4" s="1"/>
  <c r="C7" i="4"/>
  <c r="B7" i="4"/>
  <c r="B28" i="4" s="1"/>
  <c r="C6" i="4"/>
  <c r="B6" i="4"/>
  <c r="C25" i="8" l="1"/>
  <c r="C43" i="8"/>
  <c r="B25" i="8"/>
  <c r="B43" i="8"/>
  <c r="O46" i="8"/>
  <c r="N46" i="8"/>
  <c r="Q46" i="7"/>
  <c r="R46" i="7"/>
  <c r="B43" i="7"/>
  <c r="B25" i="7"/>
  <c r="C43" i="7"/>
  <c r="C25" i="7"/>
  <c r="E46" i="7"/>
  <c r="F46" i="7"/>
  <c r="O46" i="6"/>
  <c r="N46" i="6"/>
  <c r="T46" i="6"/>
  <c r="H46" i="6"/>
  <c r="C25" i="6"/>
  <c r="C43" i="6"/>
  <c r="B43" i="6"/>
  <c r="B25" i="6"/>
  <c r="T43" i="5"/>
  <c r="I43" i="5"/>
  <c r="R43" i="5"/>
  <c r="O43" i="5"/>
  <c r="O25" i="5"/>
  <c r="F43" i="5"/>
  <c r="Q25" i="5"/>
  <c r="Q46" i="5" s="1"/>
  <c r="E43" i="5"/>
  <c r="E25" i="5"/>
  <c r="E46" i="5" s="1"/>
  <c r="N43" i="5"/>
  <c r="T46" i="5"/>
  <c r="H25" i="5"/>
  <c r="H46" i="5" s="1"/>
  <c r="H43" i="5"/>
  <c r="C44" i="5"/>
  <c r="C22" i="5"/>
  <c r="B44" i="5"/>
  <c r="B22" i="5"/>
  <c r="L46" i="5"/>
  <c r="U46" i="5"/>
  <c r="C31" i="4"/>
  <c r="C35" i="4"/>
  <c r="C28" i="4"/>
  <c r="C30" i="4"/>
  <c r="C34" i="4"/>
  <c r="C42" i="4"/>
  <c r="N44" i="4"/>
  <c r="H45" i="4"/>
  <c r="T45" i="4"/>
  <c r="B27" i="4"/>
  <c r="B31" i="4"/>
  <c r="B35" i="4"/>
  <c r="B39" i="4"/>
  <c r="I22" i="4"/>
  <c r="K44" i="4"/>
  <c r="E45" i="4"/>
  <c r="Q45" i="4"/>
  <c r="C24" i="4"/>
  <c r="C40" i="4"/>
  <c r="U22" i="4"/>
  <c r="O44" i="4"/>
  <c r="I45" i="4"/>
  <c r="U45" i="4"/>
  <c r="L22" i="4"/>
  <c r="K22" i="4"/>
  <c r="C29" i="4"/>
  <c r="C33" i="4"/>
  <c r="C37" i="4"/>
  <c r="C41" i="4"/>
  <c r="F44" i="4"/>
  <c r="R44" i="4"/>
  <c r="L45" i="4"/>
  <c r="B38" i="4"/>
  <c r="B42" i="4"/>
  <c r="H22" i="4"/>
  <c r="T22" i="4"/>
  <c r="N45" i="4"/>
  <c r="C22" i="4"/>
  <c r="E25" i="4"/>
  <c r="Q25" i="4"/>
  <c r="H25" i="4"/>
  <c r="T25" i="4"/>
  <c r="T43" i="4"/>
  <c r="E44" i="4"/>
  <c r="Q44" i="4"/>
  <c r="O22" i="4"/>
  <c r="C27" i="4"/>
  <c r="B30" i="4"/>
  <c r="B34" i="4"/>
  <c r="H44" i="4"/>
  <c r="T44" i="4"/>
  <c r="K45" i="4"/>
  <c r="F22" i="4"/>
  <c r="R22" i="4"/>
  <c r="Q43" i="4" s="1"/>
  <c r="C25" i="4"/>
  <c r="C38" i="4"/>
  <c r="B24" i="4"/>
  <c r="B45" i="4" s="1"/>
  <c r="B23" i="4"/>
  <c r="B32" i="4"/>
  <c r="B36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T45" i="3" s="1"/>
  <c r="R24" i="3"/>
  <c r="Q24" i="3"/>
  <c r="O24" i="3"/>
  <c r="O45" i="3" s="1"/>
  <c r="N24" i="3"/>
  <c r="L24" i="3"/>
  <c r="K24" i="3"/>
  <c r="I24" i="3"/>
  <c r="H24" i="3"/>
  <c r="H45" i="3" s="1"/>
  <c r="F24" i="3"/>
  <c r="E24" i="3"/>
  <c r="U23" i="3"/>
  <c r="U44" i="3" s="1"/>
  <c r="T23" i="3"/>
  <c r="T22" i="3" s="1"/>
  <c r="R23" i="3"/>
  <c r="Q23" i="3"/>
  <c r="Q44" i="3" s="1"/>
  <c r="O23" i="3"/>
  <c r="N23" i="3"/>
  <c r="N22" i="3" s="1"/>
  <c r="L23" i="3"/>
  <c r="L22" i="3" s="1"/>
  <c r="L25" i="3" s="1"/>
  <c r="K23" i="3"/>
  <c r="I23" i="3"/>
  <c r="I44" i="3" s="1"/>
  <c r="H23" i="3"/>
  <c r="H22" i="3" s="1"/>
  <c r="F23" i="3"/>
  <c r="E23" i="3"/>
  <c r="E44" i="3" s="1"/>
  <c r="C21" i="3"/>
  <c r="C42" i="3" s="1"/>
  <c r="B21" i="3"/>
  <c r="C20" i="3"/>
  <c r="B20" i="3"/>
  <c r="C19" i="3"/>
  <c r="B19" i="3"/>
  <c r="B40" i="3" s="1"/>
  <c r="C18" i="3"/>
  <c r="B18" i="3"/>
  <c r="B39" i="3" s="1"/>
  <c r="C17" i="3"/>
  <c r="C38" i="3" s="1"/>
  <c r="B17" i="3"/>
  <c r="C16" i="3"/>
  <c r="B16" i="3"/>
  <c r="C15" i="3"/>
  <c r="B15" i="3"/>
  <c r="C14" i="3"/>
  <c r="B14" i="3"/>
  <c r="B35" i="3" s="1"/>
  <c r="C13" i="3"/>
  <c r="C34" i="3" s="1"/>
  <c r="B13" i="3"/>
  <c r="C12" i="3"/>
  <c r="B12" i="3"/>
  <c r="C11" i="3"/>
  <c r="B11" i="3"/>
  <c r="B32" i="3" s="1"/>
  <c r="C10" i="3"/>
  <c r="B10" i="3"/>
  <c r="B31" i="3" s="1"/>
  <c r="C9" i="3"/>
  <c r="C30" i="3" s="1"/>
  <c r="B9" i="3"/>
  <c r="C8" i="3"/>
  <c r="B8" i="3"/>
  <c r="C7" i="3"/>
  <c r="B7" i="3"/>
  <c r="B28" i="3" s="1"/>
  <c r="C6" i="3"/>
  <c r="B6" i="3"/>
  <c r="B24" i="3" s="1"/>
  <c r="C46" i="8" l="1"/>
  <c r="B46" i="8"/>
  <c r="C46" i="7"/>
  <c r="B46" i="7"/>
  <c r="C46" i="6"/>
  <c r="B46" i="6"/>
  <c r="N46" i="5"/>
  <c r="O46" i="5"/>
  <c r="F46" i="5"/>
  <c r="R46" i="5"/>
  <c r="I46" i="5"/>
  <c r="B25" i="5"/>
  <c r="B43" i="5"/>
  <c r="C25" i="5"/>
  <c r="C43" i="5"/>
  <c r="O44" i="3"/>
  <c r="C28" i="3"/>
  <c r="C40" i="3"/>
  <c r="B29" i="3"/>
  <c r="B33" i="3"/>
  <c r="B37" i="3"/>
  <c r="B41" i="3"/>
  <c r="K44" i="3"/>
  <c r="E45" i="3"/>
  <c r="Q45" i="3"/>
  <c r="K43" i="4"/>
  <c r="I43" i="4"/>
  <c r="I25" i="4"/>
  <c r="I46" i="4" s="1"/>
  <c r="H43" i="4"/>
  <c r="H46" i="4"/>
  <c r="U43" i="4"/>
  <c r="U25" i="4"/>
  <c r="T46" i="4" s="1"/>
  <c r="L43" i="4"/>
  <c r="L25" i="4"/>
  <c r="K25" i="4"/>
  <c r="K46" i="4" s="1"/>
  <c r="L46" i="4"/>
  <c r="F25" i="4"/>
  <c r="F46" i="4" s="1"/>
  <c r="F43" i="4"/>
  <c r="O25" i="4"/>
  <c r="O43" i="4"/>
  <c r="E43" i="4"/>
  <c r="C45" i="4"/>
  <c r="R25" i="4"/>
  <c r="R46" i="4" s="1"/>
  <c r="R43" i="4"/>
  <c r="B44" i="4"/>
  <c r="B22" i="4"/>
  <c r="N43" i="4"/>
  <c r="C44" i="4"/>
  <c r="C24" i="3"/>
  <c r="C36" i="3"/>
  <c r="O22" i="3"/>
  <c r="O43" i="3" s="1"/>
  <c r="N44" i="3"/>
  <c r="C35" i="3"/>
  <c r="Q22" i="3"/>
  <c r="Q25" i="3" s="1"/>
  <c r="I22" i="3"/>
  <c r="H43" i="3" s="1"/>
  <c r="U22" i="3"/>
  <c r="T43" i="3" s="1"/>
  <c r="K22" i="3"/>
  <c r="L44" i="3"/>
  <c r="C29" i="3"/>
  <c r="C33" i="3"/>
  <c r="C37" i="3"/>
  <c r="C41" i="3"/>
  <c r="F22" i="3"/>
  <c r="R22" i="3"/>
  <c r="L45" i="3"/>
  <c r="N25" i="3"/>
  <c r="C31" i="3"/>
  <c r="R45" i="3"/>
  <c r="B30" i="3"/>
  <c r="B34" i="3"/>
  <c r="B38" i="3"/>
  <c r="B42" i="3"/>
  <c r="N45" i="3"/>
  <c r="E22" i="3"/>
  <c r="E25" i="3" s="1"/>
  <c r="F45" i="3"/>
  <c r="C45" i="3"/>
  <c r="C39" i="3"/>
  <c r="I43" i="3"/>
  <c r="I25" i="3"/>
  <c r="K43" i="3"/>
  <c r="K25" i="3"/>
  <c r="K46" i="3" s="1"/>
  <c r="H25" i="3"/>
  <c r="B45" i="3"/>
  <c r="T25" i="3"/>
  <c r="L46" i="3"/>
  <c r="R25" i="3"/>
  <c r="L43" i="3"/>
  <c r="C23" i="3"/>
  <c r="C32" i="3"/>
  <c r="B27" i="3"/>
  <c r="C27" i="3"/>
  <c r="F44" i="3"/>
  <c r="R44" i="3"/>
  <c r="H44" i="3"/>
  <c r="T44" i="3"/>
  <c r="K45" i="3"/>
  <c r="I45" i="3"/>
  <c r="O25" i="3"/>
  <c r="O46" i="3" s="1"/>
  <c r="U45" i="3"/>
  <c r="B23" i="3"/>
  <c r="B36" i="3"/>
  <c r="U42" i="2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K45" i="2" s="1"/>
  <c r="I24" i="2"/>
  <c r="H24" i="2"/>
  <c r="F24" i="2"/>
  <c r="E24" i="2"/>
  <c r="E45" i="2" s="1"/>
  <c r="U23" i="2"/>
  <c r="T23" i="2"/>
  <c r="R23" i="2"/>
  <c r="R22" i="2" s="1"/>
  <c r="R25" i="2" s="1"/>
  <c r="Q23" i="2"/>
  <c r="Q44" i="2" s="1"/>
  <c r="O23" i="2"/>
  <c r="N23" i="2"/>
  <c r="L23" i="2"/>
  <c r="K23" i="2"/>
  <c r="K44" i="2" s="1"/>
  <c r="I23" i="2"/>
  <c r="H23" i="2"/>
  <c r="F23" i="2"/>
  <c r="F22" i="2" s="1"/>
  <c r="F25" i="2" s="1"/>
  <c r="E23" i="2"/>
  <c r="E44" i="2" s="1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B46" i="5" l="1"/>
  <c r="C46" i="5"/>
  <c r="R46" i="3"/>
  <c r="Q43" i="3"/>
  <c r="R43" i="3"/>
  <c r="I46" i="3"/>
  <c r="F43" i="3"/>
  <c r="U46" i="4"/>
  <c r="B25" i="4"/>
  <c r="B43" i="4"/>
  <c r="O46" i="4"/>
  <c r="N46" i="4"/>
  <c r="C43" i="4"/>
  <c r="E46" i="4"/>
  <c r="Q46" i="4"/>
  <c r="U43" i="3"/>
  <c r="U25" i="3"/>
  <c r="T46" i="3" s="1"/>
  <c r="F25" i="3"/>
  <c r="E43" i="3"/>
  <c r="N43" i="3"/>
  <c r="H46" i="3"/>
  <c r="C44" i="3"/>
  <c r="C22" i="3"/>
  <c r="B44" i="3"/>
  <c r="B22" i="3"/>
  <c r="N46" i="3"/>
  <c r="Q46" i="3"/>
  <c r="I22" i="2"/>
  <c r="I25" i="2" s="1"/>
  <c r="U22" i="2"/>
  <c r="U25" i="2" s="1"/>
  <c r="Q45" i="2"/>
  <c r="O45" i="2"/>
  <c r="U45" i="2"/>
  <c r="K22" i="2"/>
  <c r="I45" i="2"/>
  <c r="T44" i="2"/>
  <c r="T45" i="2"/>
  <c r="R45" i="2"/>
  <c r="R44" i="2"/>
  <c r="Q22" i="2"/>
  <c r="Q43" i="2" s="1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B28" i="2"/>
  <c r="C28" i="2"/>
  <c r="O44" i="2"/>
  <c r="H22" i="2"/>
  <c r="N22" i="2"/>
  <c r="T22" i="2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R23" i="1"/>
  <c r="Q23" i="1"/>
  <c r="O24" i="1"/>
  <c r="N24" i="1"/>
  <c r="O23" i="1"/>
  <c r="N23" i="1"/>
  <c r="L24" i="1"/>
  <c r="K24" i="1"/>
  <c r="L23" i="1"/>
  <c r="K23" i="1"/>
  <c r="I24" i="1"/>
  <c r="H24" i="1"/>
  <c r="I23" i="1"/>
  <c r="H23" i="1"/>
  <c r="F24" i="1"/>
  <c r="E24" i="1"/>
  <c r="F23" i="1"/>
  <c r="F44" i="1" s="1"/>
  <c r="E23" i="1"/>
  <c r="B7" i="1"/>
  <c r="C28" i="1" s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Q22" i="1"/>
  <c r="Q25" i="1" s="1"/>
  <c r="C30" i="1" l="1"/>
  <c r="R43" i="2"/>
  <c r="U46" i="3"/>
  <c r="L45" i="1"/>
  <c r="I45" i="1"/>
  <c r="R45" i="1"/>
  <c r="N44" i="1"/>
  <c r="I22" i="1"/>
  <c r="I25" i="1" s="1"/>
  <c r="B46" i="4"/>
  <c r="C46" i="4"/>
  <c r="U43" i="2"/>
  <c r="T22" i="1"/>
  <c r="T25" i="1" s="1"/>
  <c r="E44" i="1"/>
  <c r="Q44" i="1"/>
  <c r="F46" i="3"/>
  <c r="E46" i="3"/>
  <c r="Q45" i="1"/>
  <c r="B25" i="3"/>
  <c r="B43" i="3"/>
  <c r="C43" i="3"/>
  <c r="C25" i="3"/>
  <c r="E45" i="1"/>
  <c r="K22" i="1"/>
  <c r="O45" i="1"/>
  <c r="L22" i="1"/>
  <c r="L25" i="1" s="1"/>
  <c r="I44" i="1"/>
  <c r="O22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44" i="1"/>
  <c r="C38" i="1"/>
  <c r="B30" i="1"/>
  <c r="U22" i="1"/>
  <c r="U43" i="1" s="1"/>
  <c r="T44" i="1"/>
  <c r="C32" i="1"/>
  <c r="T45" i="1"/>
  <c r="O25" i="1"/>
  <c r="O44" i="1"/>
  <c r="N22" i="1"/>
  <c r="O43" i="1" s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C41" i="1"/>
  <c r="B31" i="1"/>
  <c r="C42" i="1"/>
  <c r="B40" i="1"/>
  <c r="K25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B46" i="3" l="1"/>
  <c r="L43" i="1"/>
  <c r="Q43" i="1"/>
  <c r="R25" i="1"/>
  <c r="R46" i="1" s="1"/>
  <c r="K46" i="1"/>
  <c r="C46" i="3"/>
  <c r="U25" i="1"/>
  <c r="U46" i="1" s="1"/>
  <c r="K43" i="1"/>
  <c r="T43" i="1"/>
  <c r="R46" i="2"/>
  <c r="F46" i="2"/>
  <c r="F43" i="1"/>
  <c r="E43" i="1"/>
  <c r="F25" i="1"/>
  <c r="I43" i="1"/>
  <c r="H43" i="1"/>
  <c r="U46" i="2"/>
  <c r="I46" i="2"/>
  <c r="B43" i="2"/>
  <c r="B25" i="2"/>
  <c r="B46" i="2" s="1"/>
  <c r="C43" i="2"/>
  <c r="O46" i="2"/>
  <c r="T46" i="1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Q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<sst xmlns="http://schemas.openxmlformats.org/spreadsheetml/2006/main" count="549" uniqueCount="53">
  <si>
    <t>75+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</si>
  <si>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</si>
  <si>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</si>
  <si>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</si>
  <si>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</si>
  <si>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</si>
  <si>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</si>
  <si>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</si>
  <si>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</si>
  <si>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</si>
  <si>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</si>
  <si>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</si>
  <si>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</si>
  <si>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</si>
  <si>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</si>
  <si>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</si>
  <si>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</si>
  <si>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</si>
  <si>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0–14</t>
  </si>
  <si>
    <t>15–29</t>
  </si>
  <si>
    <t>30–44</t>
  </si>
  <si>
    <t>45–64</t>
  </si>
  <si>
    <t>65–74</t>
  </si>
  <si>
    <t>Statistics Åland</t>
  </si>
  <si>
    <t>Municipality</t>
  </si>
  <si>
    <t>Total</t>
  </si>
  <si>
    <t>Females</t>
  </si>
  <si>
    <t>Males</t>
  </si>
  <si>
    <t>Number</t>
  </si>
  <si>
    <t>Distribution by sex, per cent</t>
  </si>
  <si>
    <t>Source: Statistics Åland Population, Central Population Register</t>
  </si>
  <si>
    <t>Updated 6.4.2016</t>
  </si>
  <si>
    <t>Updated 4.4.2017</t>
  </si>
  <si>
    <t>Population of municipalities by age and sex 31.12.2016</t>
  </si>
  <si>
    <t>Population of municipalities by age and sex 31.12.2015</t>
  </si>
  <si>
    <t>Åland excl. Mariehamn</t>
  </si>
  <si>
    <t>-Rural districts</t>
  </si>
  <si>
    <t>-Archipelago</t>
  </si>
  <si>
    <t>-</t>
  </si>
  <si>
    <t>Population of municipalities by age and sex 31.12.2017</t>
  </si>
  <si>
    <t>Updated 9.4.2018</t>
  </si>
  <si>
    <t>Updated 5.4.2019</t>
  </si>
  <si>
    <t>Population of municipalities by age and sex 31.12.2018</t>
  </si>
  <si>
    <t>Population of municipalities by age and sex 31.12.2019</t>
  </si>
  <si>
    <t>Updated 6.4.2020</t>
  </si>
  <si>
    <t>Source: Statistics Åland Population, Digital and Population Data Services Agency</t>
  </si>
  <si>
    <t>Population of municipalities by age and sex 31.12.2020</t>
  </si>
  <si>
    <t>Updated 6.4.2021</t>
  </si>
  <si>
    <t>Updated 13.4.2022</t>
  </si>
  <si>
    <t>Population of municipalities by age and sex 31.12.2021</t>
  </si>
  <si>
    <t>Population of municipalities by age and sex 31.12.2022</t>
  </si>
  <si>
    <t>For information on 2015 - 2021, please see the following sheets.</t>
  </si>
  <si>
    <t>Updated 17.4.2023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</si>
</sst>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right"/>
    </xf>
    <xf numFmtId="3" fontId="2" fillId="2" borderId="0" xfId="0" applyNumberFormat="1" applyFont="1" applyFill="1"/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C55F5-4DFB-4E19-A7B9-8825FE8BE751}">
  <dimension ref="A1:AY72"/>
  <sheetViews>
    <sheetView showGridLines="0" tabSelected="1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I1" s="46" t="s">
        <v>51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51" ht="28.15" customHeight="1" thickBot="1" x14ac:dyDescent="0.25">
      <c r="A2" s="4" t="s">
        <v>50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211</v>
      </c>
      <c r="C6" s="16">
        <f>SUM(F6,I6,L6,O6,R6,U6)</f>
        <v>239</v>
      </c>
      <c r="D6" s="16"/>
      <c r="E6" s="1">
        <v>22</v>
      </c>
      <c r="F6" s="1">
        <v>16</v>
      </c>
      <c r="G6" s="1"/>
      <c r="H6" s="1">
        <v>25</v>
      </c>
      <c r="I6" s="1">
        <v>34</v>
      </c>
      <c r="J6" s="1"/>
      <c r="K6" s="1">
        <v>27</v>
      </c>
      <c r="L6" s="1">
        <v>28</v>
      </c>
      <c r="M6" s="1"/>
      <c r="N6" s="1">
        <v>66</v>
      </c>
      <c r="O6" s="1">
        <v>77</v>
      </c>
      <c r="P6" s="1"/>
      <c r="Q6" s="1">
        <v>38</v>
      </c>
      <c r="R6" s="1">
        <v>45</v>
      </c>
      <c r="S6" s="1"/>
      <c r="T6" s="1">
        <v>33</v>
      </c>
      <c r="U6" s="1">
        <v>39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444</v>
      </c>
      <c r="C7" s="16">
        <f t="shared" si="0"/>
        <v>495</v>
      </c>
      <c r="D7" s="16"/>
      <c r="E7" s="1">
        <v>69</v>
      </c>
      <c r="F7" s="15">
        <v>58</v>
      </c>
      <c r="G7" s="1"/>
      <c r="H7" s="1">
        <v>37</v>
      </c>
      <c r="I7" s="15">
        <v>53</v>
      </c>
      <c r="J7" s="1"/>
      <c r="K7" s="1">
        <v>86</v>
      </c>
      <c r="L7" s="15">
        <v>97</v>
      </c>
      <c r="M7" s="1"/>
      <c r="N7" s="1">
        <v>124</v>
      </c>
      <c r="O7" s="15">
        <v>144</v>
      </c>
      <c r="P7" s="1"/>
      <c r="Q7" s="1">
        <v>66</v>
      </c>
      <c r="R7" s="15">
        <v>80</v>
      </c>
      <c r="S7" s="1"/>
      <c r="T7" s="1">
        <v>62</v>
      </c>
      <c r="U7" s="15">
        <v>63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1286</v>
      </c>
      <c r="C8" s="16">
        <f t="shared" si="0"/>
        <v>1302</v>
      </c>
      <c r="D8" s="16"/>
      <c r="E8" s="1">
        <v>220</v>
      </c>
      <c r="F8" s="16">
        <v>230</v>
      </c>
      <c r="G8" s="1"/>
      <c r="H8" s="1">
        <v>166</v>
      </c>
      <c r="I8" s="16">
        <v>199</v>
      </c>
      <c r="J8" s="1"/>
      <c r="K8" s="1">
        <v>250</v>
      </c>
      <c r="L8" s="16">
        <v>238</v>
      </c>
      <c r="M8" s="1"/>
      <c r="N8" s="1">
        <v>342</v>
      </c>
      <c r="O8" s="16">
        <v>355</v>
      </c>
      <c r="P8" s="1"/>
      <c r="Q8" s="1">
        <v>154</v>
      </c>
      <c r="R8" s="16">
        <v>156</v>
      </c>
      <c r="S8" s="1"/>
      <c r="T8" s="1">
        <v>154</v>
      </c>
      <c r="U8" s="16">
        <v>124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245</v>
      </c>
      <c r="C9" s="16">
        <f t="shared" si="0"/>
        <v>259</v>
      </c>
      <c r="D9" s="16"/>
      <c r="E9" s="16">
        <v>41</v>
      </c>
      <c r="F9" s="16">
        <v>37</v>
      </c>
      <c r="G9" s="16"/>
      <c r="H9" s="16">
        <v>24</v>
      </c>
      <c r="I9" s="16">
        <v>34</v>
      </c>
      <c r="J9" s="16"/>
      <c r="K9" s="16">
        <v>37</v>
      </c>
      <c r="L9" s="16">
        <v>46</v>
      </c>
      <c r="M9" s="16"/>
      <c r="N9" s="16">
        <v>56</v>
      </c>
      <c r="O9" s="16">
        <v>67</v>
      </c>
      <c r="P9" s="16"/>
      <c r="Q9" s="16">
        <v>45</v>
      </c>
      <c r="R9" s="16">
        <v>38</v>
      </c>
      <c r="S9" s="16"/>
      <c r="T9" s="16">
        <v>42</v>
      </c>
      <c r="U9" s="16">
        <v>37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250</v>
      </c>
      <c r="C10" s="16">
        <f t="shared" si="0"/>
        <v>257</v>
      </c>
      <c r="D10" s="16"/>
      <c r="E10" s="16">
        <v>40</v>
      </c>
      <c r="F10" s="16">
        <v>45</v>
      </c>
      <c r="G10" s="16"/>
      <c r="H10" s="16">
        <v>30</v>
      </c>
      <c r="I10" s="16">
        <v>24</v>
      </c>
      <c r="J10" s="16"/>
      <c r="K10" s="16">
        <v>52</v>
      </c>
      <c r="L10" s="16">
        <v>53</v>
      </c>
      <c r="M10" s="16"/>
      <c r="N10" s="16">
        <v>64</v>
      </c>
      <c r="O10" s="16">
        <v>77</v>
      </c>
      <c r="P10" s="16"/>
      <c r="Q10" s="16">
        <v>27</v>
      </c>
      <c r="R10" s="16">
        <v>28</v>
      </c>
      <c r="S10" s="16"/>
      <c r="T10" s="16">
        <v>37</v>
      </c>
      <c r="U10" s="16">
        <v>30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801</v>
      </c>
      <c r="C11" s="16">
        <f t="shared" si="0"/>
        <v>827</v>
      </c>
      <c r="D11" s="16"/>
      <c r="E11" s="19">
        <v>127</v>
      </c>
      <c r="F11" s="19">
        <v>141</v>
      </c>
      <c r="G11" s="19"/>
      <c r="H11" s="19">
        <v>101</v>
      </c>
      <c r="I11" s="19">
        <v>118</v>
      </c>
      <c r="J11" s="19"/>
      <c r="K11" s="19">
        <v>160</v>
      </c>
      <c r="L11" s="19">
        <v>150</v>
      </c>
      <c r="M11" s="19"/>
      <c r="N11" s="19">
        <v>231</v>
      </c>
      <c r="O11" s="19">
        <v>231</v>
      </c>
      <c r="P11" s="19"/>
      <c r="Q11" s="19">
        <v>87</v>
      </c>
      <c r="R11" s="19">
        <v>98</v>
      </c>
      <c r="S11" s="19"/>
      <c r="T11" s="19">
        <v>95</v>
      </c>
      <c r="U11" s="19">
        <v>89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2786</v>
      </c>
      <c r="C12" s="16">
        <f t="shared" si="0"/>
        <v>2824</v>
      </c>
      <c r="D12" s="16"/>
      <c r="E12" s="16">
        <v>553</v>
      </c>
      <c r="F12" s="19">
        <v>607</v>
      </c>
      <c r="G12" s="16"/>
      <c r="H12" s="16">
        <v>398</v>
      </c>
      <c r="I12" s="19">
        <v>411</v>
      </c>
      <c r="J12" s="16"/>
      <c r="K12" s="16">
        <v>644</v>
      </c>
      <c r="L12" s="19">
        <v>623</v>
      </c>
      <c r="M12" s="16"/>
      <c r="N12" s="16">
        <v>760</v>
      </c>
      <c r="O12" s="19">
        <v>741</v>
      </c>
      <c r="P12" s="16"/>
      <c r="Q12" s="16">
        <v>252</v>
      </c>
      <c r="R12" s="19">
        <v>251</v>
      </c>
      <c r="S12" s="16"/>
      <c r="T12" s="16">
        <v>179</v>
      </c>
      <c r="U12" s="19">
        <v>191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140</v>
      </c>
      <c r="C13" s="16">
        <f t="shared" si="0"/>
        <v>166</v>
      </c>
      <c r="D13" s="16"/>
      <c r="E13" s="16">
        <v>9</v>
      </c>
      <c r="F13" s="16">
        <v>19</v>
      </c>
      <c r="G13" s="16"/>
      <c r="H13" s="16">
        <v>16</v>
      </c>
      <c r="I13" s="16">
        <v>10</v>
      </c>
      <c r="J13" s="16"/>
      <c r="K13" s="16">
        <v>14</v>
      </c>
      <c r="L13" s="16">
        <v>34</v>
      </c>
      <c r="M13" s="16"/>
      <c r="N13" s="16">
        <v>39</v>
      </c>
      <c r="O13" s="16">
        <v>39</v>
      </c>
      <c r="P13" s="16"/>
      <c r="Q13" s="16">
        <v>29</v>
      </c>
      <c r="R13" s="16">
        <v>41</v>
      </c>
      <c r="S13" s="16"/>
      <c r="T13" s="16">
        <v>33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97</v>
      </c>
      <c r="C14" s="16">
        <f t="shared" si="0"/>
        <v>126</v>
      </c>
      <c r="D14" s="16"/>
      <c r="E14" s="16">
        <v>2</v>
      </c>
      <c r="F14" s="16">
        <v>6</v>
      </c>
      <c r="G14" s="16"/>
      <c r="H14" s="16">
        <v>10</v>
      </c>
      <c r="I14" s="16">
        <v>26</v>
      </c>
      <c r="J14" s="16"/>
      <c r="K14" s="16">
        <v>9</v>
      </c>
      <c r="L14" s="16">
        <v>11</v>
      </c>
      <c r="M14" s="16"/>
      <c r="N14" s="16">
        <v>34</v>
      </c>
      <c r="O14" s="16">
        <v>42</v>
      </c>
      <c r="P14" s="16"/>
      <c r="Q14" s="16">
        <v>18</v>
      </c>
      <c r="R14" s="16">
        <v>17</v>
      </c>
      <c r="S14" s="16"/>
      <c r="T14" s="16">
        <v>24</v>
      </c>
      <c r="U14" s="16">
        <v>24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1080</v>
      </c>
      <c r="C15" s="16">
        <f t="shared" si="0"/>
        <v>1051</v>
      </c>
      <c r="D15" s="16"/>
      <c r="E15" s="16">
        <v>228</v>
      </c>
      <c r="F15" s="16">
        <v>233</v>
      </c>
      <c r="G15" s="16"/>
      <c r="H15" s="16">
        <v>136</v>
      </c>
      <c r="I15" s="16">
        <v>130</v>
      </c>
      <c r="J15" s="16"/>
      <c r="K15" s="16">
        <v>217</v>
      </c>
      <c r="L15" s="16">
        <v>208</v>
      </c>
      <c r="M15" s="16"/>
      <c r="N15" s="16">
        <v>285</v>
      </c>
      <c r="O15" s="16">
        <v>279</v>
      </c>
      <c r="P15" s="16"/>
      <c r="Q15" s="16">
        <v>117</v>
      </c>
      <c r="R15" s="16">
        <v>113</v>
      </c>
      <c r="S15" s="16"/>
      <c r="T15" s="16">
        <v>97</v>
      </c>
      <c r="U15" s="16">
        <v>88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168</v>
      </c>
      <c r="C16" s="16">
        <f t="shared" si="0"/>
        <v>192</v>
      </c>
      <c r="D16" s="16"/>
      <c r="E16" s="16">
        <v>16</v>
      </c>
      <c r="F16" s="16">
        <v>30</v>
      </c>
      <c r="G16" s="16"/>
      <c r="H16" s="16">
        <v>25</v>
      </c>
      <c r="I16" s="16">
        <v>21</v>
      </c>
      <c r="J16" s="16"/>
      <c r="K16" s="16">
        <v>18</v>
      </c>
      <c r="L16" s="16">
        <v>27</v>
      </c>
      <c r="M16" s="16"/>
      <c r="N16" s="16">
        <v>59</v>
      </c>
      <c r="O16" s="16">
        <v>59</v>
      </c>
      <c r="P16" s="16"/>
      <c r="Q16" s="16">
        <v>24</v>
      </c>
      <c r="R16" s="16">
        <v>25</v>
      </c>
      <c r="S16" s="16"/>
      <c r="T16" s="16">
        <v>26</v>
      </c>
      <c r="U16" s="16">
        <v>30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898</v>
      </c>
      <c r="C17" s="16">
        <f t="shared" si="0"/>
        <v>895</v>
      </c>
      <c r="D17" s="16"/>
      <c r="E17" s="16">
        <v>161</v>
      </c>
      <c r="F17" s="16">
        <v>134</v>
      </c>
      <c r="G17" s="16"/>
      <c r="H17" s="16">
        <v>94</v>
      </c>
      <c r="I17" s="16">
        <v>115</v>
      </c>
      <c r="J17" s="16"/>
      <c r="K17" s="16">
        <v>151</v>
      </c>
      <c r="L17" s="16">
        <v>179</v>
      </c>
      <c r="M17" s="16"/>
      <c r="N17" s="16">
        <v>242</v>
      </c>
      <c r="O17" s="16">
        <v>244</v>
      </c>
      <c r="P17" s="16"/>
      <c r="Q17" s="16">
        <v>134</v>
      </c>
      <c r="R17" s="16">
        <v>117</v>
      </c>
      <c r="S17" s="16"/>
      <c r="T17" s="16">
        <v>116</v>
      </c>
      <c r="U17" s="16">
        <v>106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51</v>
      </c>
      <c r="C18" s="16">
        <f t="shared" si="0"/>
        <v>60</v>
      </c>
      <c r="D18" s="16"/>
      <c r="E18" s="30">
        <v>11</v>
      </c>
      <c r="F18" s="16">
        <v>9</v>
      </c>
      <c r="G18" s="16"/>
      <c r="H18" s="16">
        <v>4</v>
      </c>
      <c r="I18" s="16">
        <v>3</v>
      </c>
      <c r="J18" s="16"/>
      <c r="K18" s="16">
        <v>8</v>
      </c>
      <c r="L18" s="16">
        <v>8</v>
      </c>
      <c r="M18" s="16"/>
      <c r="N18" s="16">
        <v>13</v>
      </c>
      <c r="O18" s="16">
        <v>17</v>
      </c>
      <c r="P18" s="16"/>
      <c r="Q18" s="16">
        <v>8</v>
      </c>
      <c r="R18" s="16">
        <v>12</v>
      </c>
      <c r="S18" s="16"/>
      <c r="T18" s="16">
        <v>7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501</v>
      </c>
      <c r="D19" s="16"/>
      <c r="E19" s="16">
        <v>77</v>
      </c>
      <c r="F19" s="16">
        <v>69</v>
      </c>
      <c r="G19" s="16"/>
      <c r="H19" s="16">
        <v>48</v>
      </c>
      <c r="I19" s="16">
        <v>75</v>
      </c>
      <c r="J19" s="16"/>
      <c r="K19" s="16">
        <v>80</v>
      </c>
      <c r="L19" s="16">
        <v>82</v>
      </c>
      <c r="M19" s="16"/>
      <c r="N19" s="16">
        <v>145</v>
      </c>
      <c r="O19" s="16">
        <v>144</v>
      </c>
      <c r="P19" s="16"/>
      <c r="Q19" s="16">
        <v>75</v>
      </c>
      <c r="R19" s="16">
        <v>80</v>
      </c>
      <c r="S19" s="16"/>
      <c r="T19" s="16">
        <v>75</v>
      </c>
      <c r="U19" s="16">
        <v>51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215</v>
      </c>
      <c r="C20" s="16">
        <f t="shared" si="0"/>
        <v>236</v>
      </c>
      <c r="D20" s="16"/>
      <c r="E20" s="16">
        <v>35</v>
      </c>
      <c r="F20" s="16">
        <v>40</v>
      </c>
      <c r="G20" s="16"/>
      <c r="H20" s="16">
        <v>33</v>
      </c>
      <c r="I20" s="16">
        <v>26</v>
      </c>
      <c r="J20" s="16"/>
      <c r="K20" s="16">
        <v>34</v>
      </c>
      <c r="L20" s="16">
        <v>44</v>
      </c>
      <c r="M20" s="16"/>
      <c r="N20" s="16">
        <v>54</v>
      </c>
      <c r="O20" s="16">
        <v>61</v>
      </c>
      <c r="P20" s="16"/>
      <c r="Q20" s="16">
        <v>34</v>
      </c>
      <c r="R20" s="16">
        <v>30</v>
      </c>
      <c r="S20" s="16"/>
      <c r="T20" s="16">
        <v>25</v>
      </c>
      <c r="U20" s="16">
        <v>35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6123</v>
      </c>
      <c r="C21" s="16">
        <f t="shared" si="0"/>
        <v>5634</v>
      </c>
      <c r="D21" s="16"/>
      <c r="E21" s="16">
        <v>832</v>
      </c>
      <c r="F21" s="16">
        <v>804</v>
      </c>
      <c r="G21" s="16"/>
      <c r="H21" s="16">
        <v>874</v>
      </c>
      <c r="I21" s="16">
        <v>994</v>
      </c>
      <c r="J21" s="16"/>
      <c r="K21" s="16">
        <v>1048</v>
      </c>
      <c r="L21" s="16">
        <v>1166</v>
      </c>
      <c r="M21" s="16"/>
      <c r="N21" s="16">
        <v>1606</v>
      </c>
      <c r="O21" s="16">
        <v>1378</v>
      </c>
      <c r="P21" s="16"/>
      <c r="Q21" s="16">
        <v>900</v>
      </c>
      <c r="R21" s="16">
        <v>664</v>
      </c>
      <c r="S21" s="16"/>
      <c r="T21" s="16">
        <v>863</v>
      </c>
      <c r="U21" s="16">
        <v>628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9172</v>
      </c>
      <c r="C22" s="16">
        <f>SUM(C23:C24)</f>
        <v>9430</v>
      </c>
      <c r="D22" s="16"/>
      <c r="E22" s="16">
        <f>SUM(E23:E24)</f>
        <v>1611</v>
      </c>
      <c r="F22" s="16">
        <f>SUM(F23:F24)</f>
        <v>1674</v>
      </c>
      <c r="G22" s="22"/>
      <c r="H22" s="16">
        <f>SUM(H23:H24)</f>
        <v>1147</v>
      </c>
      <c r="I22" s="16">
        <f>SUM(I23:I24)</f>
        <v>1279</v>
      </c>
      <c r="J22" s="22"/>
      <c r="K22" s="16">
        <f>SUM(K23:K24)</f>
        <v>1787</v>
      </c>
      <c r="L22" s="16">
        <f>SUM(L23:L24)</f>
        <v>1828</v>
      </c>
      <c r="M22" s="22"/>
      <c r="N22" s="16">
        <f>SUM(N23:N24)</f>
        <v>2514</v>
      </c>
      <c r="O22" s="16">
        <f>SUM(O23:O24)</f>
        <v>2577</v>
      </c>
      <c r="P22" s="22"/>
      <c r="Q22" s="16">
        <f>SUM(Q23:Q24)</f>
        <v>1108</v>
      </c>
      <c r="R22" s="16">
        <f>SUM(R23:R24)</f>
        <v>1131</v>
      </c>
      <c r="S22" s="22"/>
      <c r="T22" s="16">
        <f>SUM(T23:T24)</f>
        <v>1005</v>
      </c>
      <c r="U22" s="16">
        <f>SUM(U23:U24)</f>
        <v>941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8213</v>
      </c>
      <c r="C23" s="16">
        <f>SUM(C7:C8,C10:C12,C15:C17,C19)</f>
        <v>8344</v>
      </c>
      <c r="D23" s="16"/>
      <c r="E23" s="16">
        <f>SUM(E7:E8,E10:E12,E15:E17,E19)</f>
        <v>1491</v>
      </c>
      <c r="F23" s="16">
        <f>SUM(F7:F8,F10:F12,F15:F17,F19)</f>
        <v>1547</v>
      </c>
      <c r="G23" s="22"/>
      <c r="H23" s="16">
        <f>SUM(H7:H8,H10:H12,H15:H17,H19)</f>
        <v>1035</v>
      </c>
      <c r="I23" s="16">
        <f>SUM(I7:I8,I10:I12,I15:I17,I19)</f>
        <v>1146</v>
      </c>
      <c r="J23" s="22"/>
      <c r="K23" s="16">
        <f>SUM(K7:K8,K10:K12,K15:K17,K19)</f>
        <v>1658</v>
      </c>
      <c r="L23" s="16">
        <f>SUM(L7:L8,L10:L12,L15:L17,L19)</f>
        <v>1657</v>
      </c>
      <c r="M23" s="22"/>
      <c r="N23" s="16">
        <f>SUM(N7:N8,N10:N12,N15:N17,N19)</f>
        <v>2252</v>
      </c>
      <c r="O23" s="16">
        <f>SUM(O7:O8,O10:O12,O15:O17,O19)</f>
        <v>2274</v>
      </c>
      <c r="P23" s="22"/>
      <c r="Q23" s="16">
        <f>SUM(Q7:Q8,Q10:Q12,Q15:Q17,Q19)</f>
        <v>936</v>
      </c>
      <c r="R23" s="16">
        <f>SUM(R7:R8,R10:R12,R15:R17,R19)</f>
        <v>948</v>
      </c>
      <c r="S23" s="22"/>
      <c r="T23" s="16">
        <f>SUM(T7:T8,T10:T12,T15:T17,T19)</f>
        <v>841</v>
      </c>
      <c r="U23" s="16">
        <f>SUM(U7:U8,U10:U12,U15:U17,U19)</f>
        <v>772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959</v>
      </c>
      <c r="C24" s="16">
        <f>SUM(C6,C9,C13:C14,C18,C20)</f>
        <v>1086</v>
      </c>
      <c r="D24" s="16"/>
      <c r="E24" s="16">
        <f>SUM(E6,E9,E13:E14,E18,E20)</f>
        <v>120</v>
      </c>
      <c r="F24" s="16">
        <f>SUM(F6,F9,F13:F14,F18,F20)</f>
        <v>127</v>
      </c>
      <c r="G24" s="22"/>
      <c r="H24" s="16">
        <f>SUM(H6,H9,H13:H14,H18,H20)</f>
        <v>112</v>
      </c>
      <c r="I24" s="16">
        <f>SUM(I6,I9,I13:I14,I18,I20)</f>
        <v>133</v>
      </c>
      <c r="J24" s="22"/>
      <c r="K24" s="16">
        <f>SUM(K6,K9,K13:K14,K18,K20)</f>
        <v>129</v>
      </c>
      <c r="L24" s="16">
        <f>SUM(L6,L9,L13:L14,L18,L20)</f>
        <v>171</v>
      </c>
      <c r="M24" s="22"/>
      <c r="N24" s="16">
        <f>SUM(N6,N9,N13:N14,N18,N20)</f>
        <v>262</v>
      </c>
      <c r="O24" s="16">
        <f>SUM(O6,O9,O13:O14,O18,O20)</f>
        <v>303</v>
      </c>
      <c r="P24" s="22"/>
      <c r="Q24" s="16">
        <f>SUM(Q6,Q9,Q13:Q14,Q18,Q20)</f>
        <v>172</v>
      </c>
      <c r="R24" s="16">
        <f>SUM(R6,R9,R13:R14,R18,R20)</f>
        <v>183</v>
      </c>
      <c r="S24" s="22"/>
      <c r="T24" s="16">
        <f>SUM(T6,T9,T13:T14,T18,T20)</f>
        <v>164</v>
      </c>
      <c r="U24" s="16">
        <f>SUM(U6,U9,U13:U14,U18,U20)</f>
        <v>169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15295</v>
      </c>
      <c r="C25" s="26">
        <f>SUM(C21,C22)</f>
        <v>15064</v>
      </c>
      <c r="D25" s="26"/>
      <c r="E25" s="26">
        <f>SUM(E21,E22)</f>
        <v>2443</v>
      </c>
      <c r="F25" s="26">
        <f>SUM(F21,F22)</f>
        <v>2478</v>
      </c>
      <c r="G25" s="27"/>
      <c r="H25" s="26">
        <f>SUM(H21,H22)</f>
        <v>2021</v>
      </c>
      <c r="I25" s="26">
        <f>SUM(I21,I22)</f>
        <v>2273</v>
      </c>
      <c r="J25" s="27"/>
      <c r="K25" s="26">
        <f>SUM(K21,K22)</f>
        <v>2835</v>
      </c>
      <c r="L25" s="26">
        <f>SUM(L21,L22)</f>
        <v>2994</v>
      </c>
      <c r="M25" s="27"/>
      <c r="N25" s="26">
        <f>SUM(N21,N22)</f>
        <v>4120</v>
      </c>
      <c r="O25" s="26">
        <f>SUM(O21,O22)</f>
        <v>3955</v>
      </c>
      <c r="P25" s="27"/>
      <c r="Q25" s="26">
        <f>SUM(Q21,Q22)</f>
        <v>2008</v>
      </c>
      <c r="R25" s="26">
        <f>SUM(R21,R22)</f>
        <v>1795</v>
      </c>
      <c r="S25" s="27"/>
      <c r="T25" s="26">
        <f>SUM(T21,T22)</f>
        <v>1868</v>
      </c>
      <c r="U25" s="26">
        <f>SUM(U21,U22)</f>
        <v>1569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46.888888888888893</v>
      </c>
      <c r="C27" s="31">
        <f>C6/SUM(B6:C6)*100</f>
        <v>53.111111111111107</v>
      </c>
      <c r="D27" s="16"/>
      <c r="E27" s="31">
        <f>E6/SUM(E6:F6)*100</f>
        <v>57.894736842105267</v>
      </c>
      <c r="F27" s="31">
        <f>F6/SUM(E6:F6)*100</f>
        <v>42.105263157894733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49.090909090909093</v>
      </c>
      <c r="L27" s="31">
        <f>L6/SUM(K6:L6)*100</f>
        <v>50.909090909090907</v>
      </c>
      <c r="M27" s="16"/>
      <c r="N27" s="31">
        <f>N6/SUM(N6:O6)*100</f>
        <v>46.153846153846153</v>
      </c>
      <c r="O27" s="31">
        <f>O6/SUM(N6:O6)*100</f>
        <v>53.846153846153847</v>
      </c>
      <c r="P27" s="16"/>
      <c r="Q27" s="31">
        <f>Q6/SUM(Q6:R6)*100</f>
        <v>45.783132530120483</v>
      </c>
      <c r="R27" s="31">
        <f>R6/SUM(Q6:R6)*100</f>
        <v>54.216867469879517</v>
      </c>
      <c r="S27" s="16"/>
      <c r="T27" s="31">
        <f>T6/SUM(T6:U6)*100</f>
        <v>45.833333333333329</v>
      </c>
      <c r="U27" s="31">
        <f>U6/SUM(T6:U6)*100</f>
        <v>54.166666666666664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47.284345047923324</v>
      </c>
      <c r="C28" s="31">
        <f t="shared" ref="C28:C46" si="2">C7/SUM(B7:C7)*100</f>
        <v>52.715654952076676</v>
      </c>
      <c r="D28" s="16"/>
      <c r="E28" s="31">
        <f t="shared" ref="E28:E46" si="3">E7/SUM(E7:F7)*100</f>
        <v>54.330708661417326</v>
      </c>
      <c r="F28" s="31">
        <f t="shared" ref="F28:F46" si="4">F7/SUM(E7:F7)*100</f>
        <v>45.669291338582681</v>
      </c>
      <c r="G28" s="16"/>
      <c r="H28" s="31">
        <f t="shared" ref="H28:H46" si="5">H7/SUM(H7:I7)*100</f>
        <v>41.111111111111107</v>
      </c>
      <c r="I28" s="31">
        <f t="shared" ref="I28:I46" si="6">I7/SUM(H7:I7)*100</f>
        <v>58.888888888888893</v>
      </c>
      <c r="J28" s="16"/>
      <c r="K28" s="31">
        <f t="shared" ref="K28:K46" si="7">K7/SUM(K7:L7)*100</f>
        <v>46.994535519125684</v>
      </c>
      <c r="L28" s="31">
        <f t="shared" ref="L28:L46" si="8">L7/SUM(K7:L7)*100</f>
        <v>53.005464480874323</v>
      </c>
      <c r="M28" s="16"/>
      <c r="N28" s="31">
        <f t="shared" ref="N28:N46" si="9">N7/SUM(N7:O7)*100</f>
        <v>46.268656716417908</v>
      </c>
      <c r="O28" s="31">
        <f t="shared" ref="O28:O46" si="10">O7/SUM(N7:O7)*100</f>
        <v>53.731343283582092</v>
      </c>
      <c r="P28" s="16"/>
      <c r="Q28" s="31">
        <f t="shared" ref="Q28:Q46" si="11">Q7/SUM(Q7:R7)*100</f>
        <v>45.205479452054789</v>
      </c>
      <c r="R28" s="31">
        <f t="shared" ref="R28:R46" si="12">R7/SUM(Q7:R7)*100</f>
        <v>54.794520547945204</v>
      </c>
      <c r="S28" s="16"/>
      <c r="T28" s="31">
        <f t="shared" ref="T28:T46" si="13">T7/SUM(T7:U7)*100</f>
        <v>49.6</v>
      </c>
      <c r="U28" s="31">
        <f t="shared" ref="U28:U46" si="14">U7/SUM(T7:U7)*100</f>
        <v>50.4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49.690880989180833</v>
      </c>
      <c r="C29" s="31">
        <f t="shared" si="2"/>
        <v>50.309119010819167</v>
      </c>
      <c r="D29" s="16"/>
      <c r="E29" s="31">
        <f t="shared" si="3"/>
        <v>48.888888888888886</v>
      </c>
      <c r="F29" s="31">
        <f t="shared" si="4"/>
        <v>51.111111111111107</v>
      </c>
      <c r="G29" s="16"/>
      <c r="H29" s="31">
        <f t="shared" si="5"/>
        <v>45.479452054794521</v>
      </c>
      <c r="I29" s="31">
        <f t="shared" si="6"/>
        <v>54.520547945205479</v>
      </c>
      <c r="J29" s="16"/>
      <c r="K29" s="31">
        <f t="shared" si="7"/>
        <v>51.229508196721305</v>
      </c>
      <c r="L29" s="31">
        <f t="shared" si="8"/>
        <v>48.770491803278688</v>
      </c>
      <c r="M29" s="16"/>
      <c r="N29" s="31">
        <f t="shared" si="9"/>
        <v>49.067431850789092</v>
      </c>
      <c r="O29" s="31">
        <f t="shared" si="10"/>
        <v>50.932568149210901</v>
      </c>
      <c r="P29" s="16"/>
      <c r="Q29" s="31">
        <f t="shared" si="11"/>
        <v>49.677419354838712</v>
      </c>
      <c r="R29" s="31">
        <f t="shared" si="12"/>
        <v>50.322580645161288</v>
      </c>
      <c r="S29" s="16"/>
      <c r="T29" s="31">
        <f t="shared" si="13"/>
        <v>55.39568345323741</v>
      </c>
      <c r="U29" s="31">
        <f t="shared" si="14"/>
        <v>44.60431654676259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48.611111111111107</v>
      </c>
      <c r="C30" s="31">
        <f t="shared" si="2"/>
        <v>51.388888888888886</v>
      </c>
      <c r="D30" s="16"/>
      <c r="E30" s="31">
        <f t="shared" si="3"/>
        <v>52.564102564102569</v>
      </c>
      <c r="F30" s="31">
        <f t="shared" si="4"/>
        <v>47.435897435897431</v>
      </c>
      <c r="G30" s="16"/>
      <c r="H30" s="31">
        <f t="shared" si="5"/>
        <v>41.379310344827587</v>
      </c>
      <c r="I30" s="31">
        <f t="shared" si="6"/>
        <v>58.620689655172406</v>
      </c>
      <c r="J30" s="16"/>
      <c r="K30" s="31">
        <f t="shared" si="7"/>
        <v>44.578313253012048</v>
      </c>
      <c r="L30" s="31">
        <f t="shared" si="8"/>
        <v>55.421686746987952</v>
      </c>
      <c r="M30" s="16"/>
      <c r="N30" s="31">
        <f t="shared" si="9"/>
        <v>45.528455284552841</v>
      </c>
      <c r="O30" s="31">
        <f t="shared" si="10"/>
        <v>54.471544715447152</v>
      </c>
      <c r="P30" s="16"/>
      <c r="Q30" s="31">
        <f t="shared" si="11"/>
        <v>54.216867469879517</v>
      </c>
      <c r="R30" s="31">
        <f t="shared" si="12"/>
        <v>45.783132530120483</v>
      </c>
      <c r="S30" s="16"/>
      <c r="T30" s="31">
        <f t="shared" si="13"/>
        <v>53.164556962025308</v>
      </c>
      <c r="U30" s="31">
        <f t="shared" si="14"/>
        <v>46.835443037974684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49.30966469428008</v>
      </c>
      <c r="C31" s="31">
        <f t="shared" si="2"/>
        <v>50.690335305719927</v>
      </c>
      <c r="D31" s="16"/>
      <c r="E31" s="31">
        <f t="shared" si="3"/>
        <v>47.058823529411761</v>
      </c>
      <c r="F31" s="31">
        <f t="shared" si="4"/>
        <v>52.941176470588239</v>
      </c>
      <c r="G31" s="16"/>
      <c r="H31" s="31">
        <f t="shared" si="5"/>
        <v>55.555555555555557</v>
      </c>
      <c r="I31" s="31">
        <f t="shared" si="6"/>
        <v>44.444444444444443</v>
      </c>
      <c r="J31" s="16"/>
      <c r="K31" s="31">
        <f t="shared" si="7"/>
        <v>49.523809523809526</v>
      </c>
      <c r="L31" s="31">
        <f t="shared" si="8"/>
        <v>50.476190476190474</v>
      </c>
      <c r="M31" s="16"/>
      <c r="N31" s="31">
        <f t="shared" si="9"/>
        <v>45.390070921985817</v>
      </c>
      <c r="O31" s="31">
        <f t="shared" si="10"/>
        <v>54.609929078014183</v>
      </c>
      <c r="P31" s="16"/>
      <c r="Q31" s="31">
        <f t="shared" si="11"/>
        <v>49.090909090909093</v>
      </c>
      <c r="R31" s="31">
        <f t="shared" si="12"/>
        <v>50.909090909090907</v>
      </c>
      <c r="S31" s="16"/>
      <c r="T31" s="31">
        <f t="shared" si="13"/>
        <v>55.223880597014926</v>
      </c>
      <c r="U31" s="31">
        <f t="shared" si="14"/>
        <v>44.776119402985074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49.201474201474198</v>
      </c>
      <c r="C32" s="31">
        <f t="shared" si="2"/>
        <v>50.798525798525795</v>
      </c>
      <c r="D32" s="16"/>
      <c r="E32" s="31">
        <f t="shared" si="3"/>
        <v>47.388059701492537</v>
      </c>
      <c r="F32" s="31">
        <f t="shared" si="4"/>
        <v>52.611940298507463</v>
      </c>
      <c r="G32" s="16"/>
      <c r="H32" s="31">
        <f t="shared" si="5"/>
        <v>46.118721461187214</v>
      </c>
      <c r="I32" s="31">
        <f t="shared" si="6"/>
        <v>53.881278538812779</v>
      </c>
      <c r="J32" s="16"/>
      <c r="K32" s="31">
        <f t="shared" si="7"/>
        <v>51.612903225806448</v>
      </c>
      <c r="L32" s="31">
        <f t="shared" si="8"/>
        <v>48.387096774193552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47.027027027027032</v>
      </c>
      <c r="R32" s="31">
        <f t="shared" si="12"/>
        <v>52.972972972972975</v>
      </c>
      <c r="S32" s="16"/>
      <c r="T32" s="31">
        <f t="shared" si="13"/>
        <v>51.630434782608688</v>
      </c>
      <c r="U32" s="31">
        <f t="shared" si="14"/>
        <v>48.369565217391305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49.661319073083781</v>
      </c>
      <c r="C33" s="31">
        <f t="shared" si="2"/>
        <v>50.338680926916226</v>
      </c>
      <c r="D33" s="16"/>
      <c r="E33" s="31">
        <f t="shared" si="3"/>
        <v>47.672413793103445</v>
      </c>
      <c r="F33" s="31">
        <f t="shared" si="4"/>
        <v>52.327586206896548</v>
      </c>
      <c r="G33" s="16"/>
      <c r="H33" s="31">
        <f t="shared" si="5"/>
        <v>49.196538936959215</v>
      </c>
      <c r="I33" s="31">
        <f t="shared" si="6"/>
        <v>50.803461063040785</v>
      </c>
      <c r="J33" s="16"/>
      <c r="K33" s="31">
        <f t="shared" si="7"/>
        <v>50.828729281767963</v>
      </c>
      <c r="L33" s="31">
        <f t="shared" si="8"/>
        <v>49.171270718232044</v>
      </c>
      <c r="M33" s="16"/>
      <c r="N33" s="31">
        <f t="shared" si="9"/>
        <v>50.632911392405063</v>
      </c>
      <c r="O33" s="31">
        <f t="shared" si="10"/>
        <v>49.367088607594937</v>
      </c>
      <c r="P33" s="16"/>
      <c r="Q33" s="31">
        <f t="shared" si="11"/>
        <v>50.099403578528822</v>
      </c>
      <c r="R33" s="31">
        <f t="shared" si="12"/>
        <v>49.900596421471171</v>
      </c>
      <c r="S33" s="16"/>
      <c r="T33" s="31">
        <f t="shared" si="13"/>
        <v>48.378378378378379</v>
      </c>
      <c r="U33" s="31">
        <f t="shared" si="14"/>
        <v>51.621621621621614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45.751633986928105</v>
      </c>
      <c r="C34" s="31">
        <f t="shared" si="2"/>
        <v>54.248366013071895</v>
      </c>
      <c r="D34" s="16"/>
      <c r="E34" s="31">
        <f t="shared" si="3"/>
        <v>32.142857142857146</v>
      </c>
      <c r="F34" s="31">
        <f t="shared" si="4"/>
        <v>67.857142857142861</v>
      </c>
      <c r="G34" s="16"/>
      <c r="H34" s="31">
        <f t="shared" si="5"/>
        <v>61.53846153846154</v>
      </c>
      <c r="I34" s="31">
        <f t="shared" si="6"/>
        <v>38.461538461538467</v>
      </c>
      <c r="J34" s="16"/>
      <c r="K34" s="31">
        <f t="shared" si="7"/>
        <v>29.166666666666668</v>
      </c>
      <c r="L34" s="31">
        <f t="shared" si="8"/>
        <v>70.833333333333343</v>
      </c>
      <c r="M34" s="16"/>
      <c r="N34" s="31">
        <f t="shared" si="9"/>
        <v>50</v>
      </c>
      <c r="O34" s="31">
        <f t="shared" si="10"/>
        <v>50</v>
      </c>
      <c r="P34" s="16"/>
      <c r="Q34" s="31">
        <f t="shared" si="11"/>
        <v>41.428571428571431</v>
      </c>
      <c r="R34" s="31">
        <f t="shared" si="12"/>
        <v>58.571428571428577</v>
      </c>
      <c r="S34" s="16"/>
      <c r="T34" s="31">
        <f t="shared" si="13"/>
        <v>58.928571428571431</v>
      </c>
      <c r="U34" s="31">
        <f t="shared" si="14"/>
        <v>41.071428571428569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43.497757847533627</v>
      </c>
      <c r="C35" s="31">
        <f t="shared" si="2"/>
        <v>56.502242152466366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45</v>
      </c>
      <c r="L35" s="31">
        <f t="shared" si="8"/>
        <v>55.000000000000007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51.428571428571423</v>
      </c>
      <c r="R35" s="31">
        <f t="shared" si="12"/>
        <v>48.571428571428569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50.680431722196154</v>
      </c>
      <c r="C36" s="31">
        <f t="shared" si="2"/>
        <v>49.319568277803846</v>
      </c>
      <c r="D36" s="16"/>
      <c r="E36" s="31">
        <f t="shared" si="3"/>
        <v>49.457700650759215</v>
      </c>
      <c r="F36" s="31">
        <f t="shared" si="4"/>
        <v>50.542299349240785</v>
      </c>
      <c r="G36" s="16"/>
      <c r="H36" s="31">
        <f t="shared" si="5"/>
        <v>51.127819548872175</v>
      </c>
      <c r="I36" s="31">
        <f t="shared" si="6"/>
        <v>48.872180451127818</v>
      </c>
      <c r="J36" s="16"/>
      <c r="K36" s="31">
        <f t="shared" si="7"/>
        <v>51.058823529411768</v>
      </c>
      <c r="L36" s="31">
        <f t="shared" si="8"/>
        <v>48.941176470588239</v>
      </c>
      <c r="M36" s="16"/>
      <c r="N36" s="31">
        <f t="shared" si="9"/>
        <v>50.531914893617028</v>
      </c>
      <c r="O36" s="31">
        <f t="shared" si="10"/>
        <v>49.468085106382979</v>
      </c>
      <c r="P36" s="16"/>
      <c r="Q36" s="31">
        <f t="shared" si="11"/>
        <v>50.869565217391298</v>
      </c>
      <c r="R36" s="31">
        <f t="shared" si="12"/>
        <v>49.130434782608695</v>
      </c>
      <c r="S36" s="16"/>
      <c r="T36" s="31">
        <f t="shared" si="13"/>
        <v>52.432432432432428</v>
      </c>
      <c r="U36" s="31">
        <f t="shared" si="14"/>
        <v>47.567567567567572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46.666666666666664</v>
      </c>
      <c r="C37" s="31">
        <f t="shared" si="2"/>
        <v>53.333333333333336</v>
      </c>
      <c r="D37" s="16"/>
      <c r="E37" s="31">
        <f t="shared" si="3"/>
        <v>34.782608695652172</v>
      </c>
      <c r="F37" s="31">
        <f t="shared" si="4"/>
        <v>65.217391304347828</v>
      </c>
      <c r="G37" s="16"/>
      <c r="H37" s="31">
        <f t="shared" si="5"/>
        <v>54.347826086956516</v>
      </c>
      <c r="I37" s="31">
        <f t="shared" si="6"/>
        <v>45.652173913043477</v>
      </c>
      <c r="J37" s="16"/>
      <c r="K37" s="31">
        <f t="shared" si="7"/>
        <v>40</v>
      </c>
      <c r="L37" s="31">
        <f t="shared" si="8"/>
        <v>60</v>
      </c>
      <c r="M37" s="16"/>
      <c r="N37" s="31">
        <f t="shared" si="9"/>
        <v>50</v>
      </c>
      <c r="O37" s="31">
        <f t="shared" si="10"/>
        <v>50</v>
      </c>
      <c r="P37" s="16"/>
      <c r="Q37" s="31">
        <f t="shared" si="11"/>
        <v>48.979591836734691</v>
      </c>
      <c r="R37" s="31">
        <f t="shared" si="12"/>
        <v>51.020408163265309</v>
      </c>
      <c r="S37" s="16"/>
      <c r="T37" s="31">
        <f t="shared" si="13"/>
        <v>46.428571428571431</v>
      </c>
      <c r="U37" s="31">
        <f t="shared" si="14"/>
        <v>53.571428571428569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50.083658672615726</v>
      </c>
      <c r="C38" s="31">
        <f t="shared" si="2"/>
        <v>49.916341327384274</v>
      </c>
      <c r="D38" s="16"/>
      <c r="E38" s="31">
        <f t="shared" si="3"/>
        <v>54.576271186440671</v>
      </c>
      <c r="F38" s="31">
        <f t="shared" si="4"/>
        <v>45.423728813559322</v>
      </c>
      <c r="G38" s="16"/>
      <c r="H38" s="31">
        <f t="shared" si="5"/>
        <v>44.976076555023923</v>
      </c>
      <c r="I38" s="31">
        <f t="shared" si="6"/>
        <v>55.023923444976077</v>
      </c>
      <c r="J38" s="16"/>
      <c r="K38" s="31">
        <f t="shared" si="7"/>
        <v>45.757575757575758</v>
      </c>
      <c r="L38" s="31">
        <f t="shared" si="8"/>
        <v>54.242424242424249</v>
      </c>
      <c r="M38" s="16"/>
      <c r="N38" s="31">
        <f t="shared" si="9"/>
        <v>49.794238683127574</v>
      </c>
      <c r="O38" s="31">
        <f t="shared" si="10"/>
        <v>50.205761316872433</v>
      </c>
      <c r="P38" s="16"/>
      <c r="Q38" s="31">
        <f t="shared" si="11"/>
        <v>53.386454183266927</v>
      </c>
      <c r="R38" s="31">
        <f t="shared" si="12"/>
        <v>46.613545816733065</v>
      </c>
      <c r="S38" s="16"/>
      <c r="T38" s="31">
        <f t="shared" si="13"/>
        <v>52.252252252252248</v>
      </c>
      <c r="U38" s="31">
        <f t="shared" si="14"/>
        <v>47.747747747747752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45.945945945945951</v>
      </c>
      <c r="C39" s="31">
        <f t="shared" si="2"/>
        <v>54.054054054054056</v>
      </c>
      <c r="D39" s="16"/>
      <c r="E39" s="45">
        <f>IF(E18="-","-",E18/SUM(E18:F18)*100)</f>
        <v>55.000000000000007</v>
      </c>
      <c r="F39" s="31">
        <f t="shared" si="4"/>
        <v>45</v>
      </c>
      <c r="G39" s="16"/>
      <c r="H39" s="31">
        <f t="shared" si="5"/>
        <v>57.142857142857139</v>
      </c>
      <c r="I39" s="31">
        <f t="shared" si="6"/>
        <v>42.857142857142854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43.333333333333336</v>
      </c>
      <c r="O39" s="31">
        <f t="shared" si="10"/>
        <v>56.666666666666664</v>
      </c>
      <c r="P39" s="16"/>
      <c r="Q39" s="31">
        <f t="shared" si="11"/>
        <v>40</v>
      </c>
      <c r="R39" s="31">
        <f t="shared" si="12"/>
        <v>60</v>
      </c>
      <c r="S39" s="16"/>
      <c r="T39" s="31">
        <f t="shared" si="13"/>
        <v>38.888888888888893</v>
      </c>
      <c r="U39" s="31">
        <f t="shared" si="14"/>
        <v>61.111111111111114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49.950049950049952</v>
      </c>
      <c r="C40" s="31">
        <f t="shared" si="2"/>
        <v>50.049950049950056</v>
      </c>
      <c r="D40" s="16"/>
      <c r="E40" s="31">
        <f t="shared" si="3"/>
        <v>52.739726027397261</v>
      </c>
      <c r="F40" s="31">
        <f t="shared" si="4"/>
        <v>47.260273972602739</v>
      </c>
      <c r="G40" s="16"/>
      <c r="H40" s="31">
        <f t="shared" si="5"/>
        <v>39.024390243902438</v>
      </c>
      <c r="I40" s="31">
        <f t="shared" si="6"/>
        <v>60.975609756097562</v>
      </c>
      <c r="J40" s="16"/>
      <c r="K40" s="31">
        <f t="shared" si="7"/>
        <v>49.382716049382715</v>
      </c>
      <c r="L40" s="31">
        <f t="shared" si="8"/>
        <v>50.617283950617285</v>
      </c>
      <c r="M40" s="16"/>
      <c r="N40" s="31">
        <f t="shared" si="9"/>
        <v>50.173010380622841</v>
      </c>
      <c r="O40" s="31">
        <f t="shared" si="10"/>
        <v>49.826989619377159</v>
      </c>
      <c r="P40" s="16"/>
      <c r="Q40" s="31">
        <f t="shared" si="11"/>
        <v>48.387096774193552</v>
      </c>
      <c r="R40" s="31">
        <f t="shared" si="12"/>
        <v>51.612903225806448</v>
      </c>
      <c r="S40" s="16"/>
      <c r="T40" s="31">
        <f t="shared" si="13"/>
        <v>59.523809523809526</v>
      </c>
      <c r="U40" s="31">
        <f t="shared" si="14"/>
        <v>40.476190476190474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47.671840354767184</v>
      </c>
      <c r="C41" s="31">
        <f t="shared" si="2"/>
        <v>52.328159645232816</v>
      </c>
      <c r="D41" s="16"/>
      <c r="E41" s="31">
        <f t="shared" si="3"/>
        <v>46.666666666666664</v>
      </c>
      <c r="F41" s="31">
        <f t="shared" si="4"/>
        <v>53.333333333333336</v>
      </c>
      <c r="G41" s="16"/>
      <c r="H41" s="31">
        <f t="shared" si="5"/>
        <v>55.932203389830505</v>
      </c>
      <c r="I41" s="31">
        <f t="shared" si="6"/>
        <v>44.067796610169488</v>
      </c>
      <c r="J41" s="16"/>
      <c r="K41" s="31">
        <f t="shared" si="7"/>
        <v>43.589743589743591</v>
      </c>
      <c r="L41" s="31">
        <f t="shared" si="8"/>
        <v>56.410256410256409</v>
      </c>
      <c r="M41" s="16"/>
      <c r="N41" s="31">
        <f t="shared" si="9"/>
        <v>46.956521739130437</v>
      </c>
      <c r="O41" s="31">
        <f t="shared" si="10"/>
        <v>53.04347826086957</v>
      </c>
      <c r="P41" s="16"/>
      <c r="Q41" s="31">
        <f t="shared" si="11"/>
        <v>53.125</v>
      </c>
      <c r="R41" s="31">
        <f t="shared" si="12"/>
        <v>46.875</v>
      </c>
      <c r="S41" s="16"/>
      <c r="T41" s="31">
        <f t="shared" si="13"/>
        <v>41.666666666666671</v>
      </c>
      <c r="U41" s="31">
        <f t="shared" si="14"/>
        <v>58.333333333333336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52.079612145955601</v>
      </c>
      <c r="C42" s="31">
        <f t="shared" si="2"/>
        <v>47.920387854044399</v>
      </c>
      <c r="D42" s="16"/>
      <c r="E42" s="31">
        <f t="shared" si="3"/>
        <v>50.855745721271397</v>
      </c>
      <c r="F42" s="31">
        <f t="shared" si="4"/>
        <v>49.144254278728603</v>
      </c>
      <c r="G42" s="16"/>
      <c r="H42" s="31">
        <f t="shared" si="5"/>
        <v>46.788008565310491</v>
      </c>
      <c r="I42" s="31">
        <f t="shared" si="6"/>
        <v>53.211991434689509</v>
      </c>
      <c r="J42" s="16"/>
      <c r="K42" s="31">
        <f t="shared" si="7"/>
        <v>47.335140018066845</v>
      </c>
      <c r="L42" s="31">
        <f t="shared" si="8"/>
        <v>52.664859981933155</v>
      </c>
      <c r="M42" s="16"/>
      <c r="N42" s="31">
        <f t="shared" si="9"/>
        <v>53.820375335120637</v>
      </c>
      <c r="O42" s="31">
        <f t="shared" si="10"/>
        <v>46.179624664879356</v>
      </c>
      <c r="P42" s="16"/>
      <c r="Q42" s="31">
        <f t="shared" si="11"/>
        <v>57.544757033248082</v>
      </c>
      <c r="R42" s="31">
        <f t="shared" si="12"/>
        <v>42.455242966751918</v>
      </c>
      <c r="S42" s="16"/>
      <c r="T42" s="31">
        <f t="shared" si="13"/>
        <v>57.880617035546614</v>
      </c>
      <c r="U42" s="31">
        <f t="shared" si="14"/>
        <v>42.119382964453386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49.306526179980651</v>
      </c>
      <c r="C43" s="31">
        <f t="shared" si="2"/>
        <v>50.693473820019349</v>
      </c>
      <c r="D43" s="16"/>
      <c r="E43" s="31">
        <f t="shared" si="3"/>
        <v>49.041095890410958</v>
      </c>
      <c r="F43" s="31">
        <f t="shared" si="4"/>
        <v>50.958904109589042</v>
      </c>
      <c r="G43" s="16"/>
      <c r="H43" s="31">
        <f t="shared" si="5"/>
        <v>47.27947238252267</v>
      </c>
      <c r="I43" s="31">
        <f t="shared" si="6"/>
        <v>52.72052761747733</v>
      </c>
      <c r="J43" s="16"/>
      <c r="K43" s="31">
        <f t="shared" si="7"/>
        <v>49.432918395573999</v>
      </c>
      <c r="L43" s="31">
        <f t="shared" si="8"/>
        <v>50.567081604426001</v>
      </c>
      <c r="M43" s="16"/>
      <c r="N43" s="31">
        <f t="shared" si="9"/>
        <v>49.381261048909842</v>
      </c>
      <c r="O43" s="31">
        <f t="shared" si="10"/>
        <v>50.618738951090158</v>
      </c>
      <c r="P43" s="16"/>
      <c r="Q43" s="31">
        <f t="shared" si="11"/>
        <v>49.486377847253237</v>
      </c>
      <c r="R43" s="31">
        <f t="shared" si="12"/>
        <v>50.513622152746763</v>
      </c>
      <c r="S43" s="16"/>
      <c r="T43" s="31">
        <f t="shared" si="13"/>
        <v>51.644398766700931</v>
      </c>
      <c r="U43" s="31">
        <f t="shared" si="14"/>
        <v>48.355601233299069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49.604396931811316</v>
      </c>
      <c r="C44" s="31">
        <f t="shared" si="2"/>
        <v>50.395603068188677</v>
      </c>
      <c r="D44" s="16"/>
      <c r="E44" s="31">
        <f t="shared" si="3"/>
        <v>49.078341013824883</v>
      </c>
      <c r="F44" s="31">
        <f t="shared" si="4"/>
        <v>50.92165898617511</v>
      </c>
      <c r="G44" s="16"/>
      <c r="H44" s="31">
        <f t="shared" si="5"/>
        <v>47.455295735900968</v>
      </c>
      <c r="I44" s="31">
        <f t="shared" si="6"/>
        <v>52.544704264099039</v>
      </c>
      <c r="J44" s="16"/>
      <c r="K44" s="31">
        <f t="shared" si="7"/>
        <v>50.015082956259427</v>
      </c>
      <c r="L44" s="31">
        <f t="shared" si="8"/>
        <v>49.984917043740573</v>
      </c>
      <c r="M44" s="16"/>
      <c r="N44" s="31">
        <f t="shared" si="9"/>
        <v>49.756959787892178</v>
      </c>
      <c r="O44" s="31">
        <f t="shared" si="10"/>
        <v>50.243040212107829</v>
      </c>
      <c r="P44" s="16"/>
      <c r="Q44" s="31">
        <f t="shared" si="11"/>
        <v>49.681528662420384</v>
      </c>
      <c r="R44" s="31">
        <f t="shared" si="12"/>
        <v>50.318471337579616</v>
      </c>
      <c r="S44" s="16"/>
      <c r="T44" s="31">
        <f t="shared" si="13"/>
        <v>52.138871667699938</v>
      </c>
      <c r="U44" s="31">
        <f t="shared" si="14"/>
        <v>47.861128332300062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46.894865525672373</v>
      </c>
      <c r="C45" s="31">
        <f t="shared" si="2"/>
        <v>53.105134474327627</v>
      </c>
      <c r="D45" s="16"/>
      <c r="E45" s="31">
        <f t="shared" si="3"/>
        <v>48.582995951417004</v>
      </c>
      <c r="F45" s="31">
        <f t="shared" si="4"/>
        <v>51.417004048582996</v>
      </c>
      <c r="G45" s="16"/>
      <c r="H45" s="31">
        <f t="shared" si="5"/>
        <v>45.714285714285715</v>
      </c>
      <c r="I45" s="31">
        <f t="shared" si="6"/>
        <v>54.285714285714285</v>
      </c>
      <c r="J45" s="16"/>
      <c r="K45" s="31">
        <f t="shared" si="7"/>
        <v>43</v>
      </c>
      <c r="L45" s="31">
        <f t="shared" si="8"/>
        <v>56.999999999999993</v>
      </c>
      <c r="M45" s="16"/>
      <c r="N45" s="31">
        <f t="shared" si="9"/>
        <v>46.371681415929203</v>
      </c>
      <c r="O45" s="31">
        <f t="shared" si="10"/>
        <v>53.628318584070797</v>
      </c>
      <c r="P45" s="16"/>
      <c r="Q45" s="31">
        <f t="shared" si="11"/>
        <v>48.450704225352112</v>
      </c>
      <c r="R45" s="31">
        <f t="shared" si="12"/>
        <v>51.549295774647888</v>
      </c>
      <c r="S45" s="16"/>
      <c r="T45" s="31">
        <f t="shared" si="13"/>
        <v>49.249249249249246</v>
      </c>
      <c r="U45" s="31">
        <f t="shared" si="14"/>
        <v>50.750750750750754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50.380447313811395</v>
      </c>
      <c r="C46" s="34">
        <f t="shared" si="2"/>
        <v>49.619552686188612</v>
      </c>
      <c r="D46" s="35"/>
      <c r="E46" s="34">
        <f t="shared" si="3"/>
        <v>49.644381223328594</v>
      </c>
      <c r="F46" s="34">
        <f t="shared" si="4"/>
        <v>50.355618776671406</v>
      </c>
      <c r="G46" s="35"/>
      <c r="H46" s="34">
        <f t="shared" si="5"/>
        <v>47.065673032137866</v>
      </c>
      <c r="I46" s="34">
        <f t="shared" si="6"/>
        <v>52.934326967862134</v>
      </c>
      <c r="J46" s="35"/>
      <c r="K46" s="34">
        <f t="shared" si="7"/>
        <v>48.636129696345861</v>
      </c>
      <c r="L46" s="34">
        <f t="shared" si="8"/>
        <v>51.363870303654146</v>
      </c>
      <c r="M46" s="35"/>
      <c r="N46" s="34">
        <f t="shared" si="9"/>
        <v>51.021671826625393</v>
      </c>
      <c r="O46" s="34">
        <f t="shared" si="10"/>
        <v>48.978328173374614</v>
      </c>
      <c r="P46" s="35"/>
      <c r="Q46" s="34">
        <f t="shared" si="11"/>
        <v>52.800420720483828</v>
      </c>
      <c r="R46" s="34">
        <f t="shared" si="12"/>
        <v>47.199579279516172</v>
      </c>
      <c r="S46" s="35"/>
      <c r="T46" s="34">
        <f t="shared" si="13"/>
        <v>54.349723596159436</v>
      </c>
      <c r="U46" s="34">
        <f t="shared" si="14"/>
        <v>45.650276403840557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52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2D47-7773-417B-BA45-BF0F4BEEAF4C}">
  <dimension ref="A1:AY72"/>
  <sheetViews>
    <sheetView showGridLines="0" workbookViewId="0">
      <selection activeCell="AB3" sqref="AB3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46.666666666666664</v>
      </c>
      <c r="C39" s="31">
        <f t="shared" si="2"/>
        <v>53.333333333333336</v>
      </c>
      <c r="D39" s="16"/>
      <c r="E39" s="45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48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532A-1A35-4718-89DA-AC8915460F66}">
  <dimension ref="A1:AY72"/>
  <sheetViews>
    <sheetView showGridLines="0" workbookViewId="0">
      <selection activeCell="A2" sqref="A2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44.554455445544555</v>
      </c>
      <c r="C39" s="31">
        <f t="shared" si="2"/>
        <v>55.445544554455452</v>
      </c>
      <c r="D39" s="16"/>
      <c r="E39" s="45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908D-DA3D-4AE9-98E5-C4A704AEE0A3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D1" s="3"/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44.31818181818182</v>
      </c>
      <c r="C39" s="31">
        <f t="shared" si="2"/>
        <v>55.68181818181818</v>
      </c>
      <c r="D39" s="16"/>
      <c r="E39" s="45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5F91-D102-4C8F-969A-D5C2538FEFF9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42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43.956043956043956</v>
      </c>
      <c r="C39" s="31">
        <f t="shared" si="2"/>
        <v>56.043956043956044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2637-B0B3-4C97-97F0-30717608C6DD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W1" s="7"/>
      <c r="X1" s="8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8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8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8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20"/>
      <c r="X11" s="18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23"/>
      <c r="X22" s="18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23"/>
      <c r="X23" s="18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23"/>
      <c r="X24" s="18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28"/>
      <c r="X25" s="1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44.565217391304344</v>
      </c>
      <c r="C39" s="31">
        <f t="shared" si="2"/>
        <v>55.434782608695656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33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44.791666666666671</v>
      </c>
      <c r="C39" s="31">
        <f t="shared" si="2"/>
        <v>55.208333333333336</v>
      </c>
      <c r="D39" s="16"/>
      <c r="E39" s="45" t="s">
        <v>38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6.425781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23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1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2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3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4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5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6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7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8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9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10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11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12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13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14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15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16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25.5" customHeight="1" x14ac:dyDescent="0.2">
      <c r="A22" s="21" t="s">
        <v>35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36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37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17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1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2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3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4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5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6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7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8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9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10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11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12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13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14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15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16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25.5" customHeight="1" x14ac:dyDescent="0.2">
      <c r="A43" s="21" t="s">
        <v>35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36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37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17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2017-04-06T08:13:49Z</cp:lastPrinted>
  <dcterms:created xsi:type="dcterms:W3CDTF">2008-11-19T08:49:09Z</dcterms:created>
  <dcterms:modified xsi:type="dcterms:W3CDTF">2023-04-15T15:54:34Z</dcterms:modified>
</cp:coreProperties>
</file>