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99C4DC3-CA7E-4803-847C-A73CE63B5A5F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24" sheetId="10" r:id="rId1"/>
    <sheet name="Blad1" sheetId="11" state="hidden" r:id="rId2"/>
    <sheet name="2023" sheetId="9" r:id="rId3"/>
    <sheet name="2022" sheetId="8" r:id="rId4"/>
    <sheet name="2021" sheetId="7" r:id="rId5"/>
    <sheet name="2020" sheetId="6" r:id="rId6"/>
    <sheet name="2019" sheetId="5" r:id="rId7"/>
    <sheet name="2018" sheetId="4" r:id="rId8"/>
    <sheet name="2017" sheetId="3" r:id="rId9"/>
    <sheet name="2016" sheetId="2" r:id="rId10"/>
    <sheet name="2015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0" l="1"/>
  <c r="K29" i="10"/>
  <c r="J29" i="10"/>
  <c r="G29" i="10"/>
  <c r="F29" i="10"/>
  <c r="E29" i="10"/>
  <c r="I28" i="10"/>
  <c r="D28" i="10"/>
  <c r="I27" i="10"/>
  <c r="D27" i="10"/>
  <c r="I26" i="10"/>
  <c r="D26" i="10"/>
  <c r="B26" i="10"/>
  <c r="F49" i="10" s="1"/>
  <c r="I25" i="10"/>
  <c r="B25" i="10" s="1"/>
  <c r="D25" i="10"/>
  <c r="I24" i="10"/>
  <c r="B24" i="10" s="1"/>
  <c r="G47" i="10" s="1"/>
  <c r="D24" i="10"/>
  <c r="I23" i="10"/>
  <c r="D23" i="10"/>
  <c r="I22" i="10"/>
  <c r="D22" i="10"/>
  <c r="I21" i="10"/>
  <c r="D21" i="10"/>
  <c r="I20" i="10"/>
  <c r="D20" i="10"/>
  <c r="I19" i="10"/>
  <c r="D19" i="10"/>
  <c r="I18" i="10"/>
  <c r="D18" i="10"/>
  <c r="B18" i="10" s="1"/>
  <c r="F41" i="10" s="1"/>
  <c r="I17" i="10"/>
  <c r="D17" i="10"/>
  <c r="I16" i="10"/>
  <c r="D16" i="10"/>
  <c r="I15" i="10"/>
  <c r="B15" i="10" s="1"/>
  <c r="D15" i="10"/>
  <c r="I14" i="10"/>
  <c r="D14" i="10"/>
  <c r="I13" i="10"/>
  <c r="D13" i="10"/>
  <c r="I12" i="10"/>
  <c r="D12" i="10"/>
  <c r="I11" i="10"/>
  <c r="D11" i="10"/>
  <c r="I10" i="10"/>
  <c r="B10" i="10" s="1"/>
  <c r="F33" i="10" s="1"/>
  <c r="D10" i="10"/>
  <c r="I9" i="10"/>
  <c r="D9" i="10"/>
  <c r="B9" i="10"/>
  <c r="G32" i="10" s="1"/>
  <c r="L8" i="10"/>
  <c r="K8" i="10"/>
  <c r="J8" i="10"/>
  <c r="G8" i="10"/>
  <c r="F8" i="10"/>
  <c r="E8" i="10"/>
  <c r="B14" i="10" l="1"/>
  <c r="B20" i="10"/>
  <c r="D43" i="10" s="1"/>
  <c r="B21" i="10"/>
  <c r="L44" i="10" s="1"/>
  <c r="I29" i="10"/>
  <c r="G48" i="10"/>
  <c r="K48" i="10"/>
  <c r="J48" i="10"/>
  <c r="B22" i="10"/>
  <c r="K45" i="10" s="1"/>
  <c r="B16" i="10"/>
  <c r="G39" i="10" s="1"/>
  <c r="D44" i="10"/>
  <c r="B13" i="10"/>
  <c r="L36" i="10" s="1"/>
  <c r="B17" i="10"/>
  <c r="G40" i="10" s="1"/>
  <c r="D29" i="10"/>
  <c r="B19" i="10"/>
  <c r="D42" i="10" s="1"/>
  <c r="K47" i="10"/>
  <c r="D8" i="10"/>
  <c r="B23" i="10"/>
  <c r="G46" i="10" s="1"/>
  <c r="D49" i="10"/>
  <c r="I48" i="10"/>
  <c r="B11" i="10"/>
  <c r="J34" i="10" s="1"/>
  <c r="I47" i="10"/>
  <c r="B27" i="10"/>
  <c r="I50" i="10" s="1"/>
  <c r="D41" i="10"/>
  <c r="I44" i="10"/>
  <c r="D47" i="10"/>
  <c r="I32" i="10"/>
  <c r="D32" i="10"/>
  <c r="B32" i="10" s="1"/>
  <c r="B12" i="10"/>
  <c r="E35" i="10" s="1"/>
  <c r="D48" i="10"/>
  <c r="B48" i="10" s="1"/>
  <c r="B28" i="10"/>
  <c r="J32" i="10"/>
  <c r="K32" i="10"/>
  <c r="J47" i="10"/>
  <c r="K37" i="10"/>
  <c r="J37" i="10"/>
  <c r="D37" i="10"/>
  <c r="G37" i="10"/>
  <c r="E37" i="10"/>
  <c r="L37" i="10"/>
  <c r="F37" i="10"/>
  <c r="F43" i="10"/>
  <c r="L43" i="10"/>
  <c r="G43" i="10"/>
  <c r="E43" i="10"/>
  <c r="K43" i="10"/>
  <c r="J43" i="10"/>
  <c r="I37" i="10"/>
  <c r="E34" i="10"/>
  <c r="L34" i="10"/>
  <c r="K34" i="10"/>
  <c r="G34" i="10"/>
  <c r="F34" i="10"/>
  <c r="D38" i="10"/>
  <c r="L50" i="10"/>
  <c r="G35" i="10"/>
  <c r="J35" i="10"/>
  <c r="J38" i="10"/>
  <c r="G38" i="10"/>
  <c r="F38" i="10"/>
  <c r="L38" i="10"/>
  <c r="E38" i="10"/>
  <c r="K38" i="10"/>
  <c r="I8" i="10"/>
  <c r="E36" i="10"/>
  <c r="E44" i="10"/>
  <c r="J41" i="10"/>
  <c r="J49" i="10"/>
  <c r="L32" i="10"/>
  <c r="K33" i="10"/>
  <c r="K41" i="10"/>
  <c r="I43" i="10"/>
  <c r="G44" i="10"/>
  <c r="L48" i="10"/>
  <c r="K49" i="10"/>
  <c r="L33" i="10"/>
  <c r="E39" i="10"/>
  <c r="L41" i="10"/>
  <c r="E47" i="10"/>
  <c r="L49" i="10"/>
  <c r="G41" i="10"/>
  <c r="I33" i="10"/>
  <c r="I41" i="10"/>
  <c r="I49" i="10"/>
  <c r="B49" i="10" s="1"/>
  <c r="E32" i="10"/>
  <c r="D33" i="10"/>
  <c r="J44" i="10"/>
  <c r="F47" i="10"/>
  <c r="E48" i="10"/>
  <c r="G33" i="10"/>
  <c r="G49" i="10"/>
  <c r="L39" i="10"/>
  <c r="L47" i="10"/>
  <c r="F32" i="10"/>
  <c r="E33" i="10"/>
  <c r="I38" i="10"/>
  <c r="B38" i="10" s="1"/>
  <c r="E41" i="10"/>
  <c r="K44" i="10"/>
  <c r="F48" i="10"/>
  <c r="E49" i="10"/>
  <c r="J33" i="10"/>
  <c r="D40" i="10" l="1"/>
  <c r="B44" i="10"/>
  <c r="J42" i="10"/>
  <c r="F39" i="10"/>
  <c r="F42" i="10"/>
  <c r="B47" i="10"/>
  <c r="F45" i="10"/>
  <c r="K35" i="10"/>
  <c r="K42" i="10"/>
  <c r="G45" i="10"/>
  <c r="L42" i="10"/>
  <c r="F44" i="10"/>
  <c r="G42" i="10"/>
  <c r="D45" i="10"/>
  <c r="B45" i="10" s="1"/>
  <c r="I42" i="10"/>
  <c r="L45" i="10"/>
  <c r="F40" i="10"/>
  <c r="E42" i="10"/>
  <c r="J45" i="10"/>
  <c r="I40" i="10"/>
  <c r="B40" i="10" s="1"/>
  <c r="F50" i="10"/>
  <c r="K50" i="10"/>
  <c r="K40" i="10"/>
  <c r="L40" i="10"/>
  <c r="J40" i="10"/>
  <c r="K36" i="10"/>
  <c r="G36" i="10"/>
  <c r="J51" i="10"/>
  <c r="K51" i="10"/>
  <c r="L46" i="10"/>
  <c r="E40" i="10"/>
  <c r="E50" i="10"/>
  <c r="E45" i="10"/>
  <c r="I45" i="10"/>
  <c r="J39" i="10"/>
  <c r="I36" i="10"/>
  <c r="D36" i="10"/>
  <c r="D39" i="10"/>
  <c r="I39" i="10"/>
  <c r="B39" i="10" s="1"/>
  <c r="K39" i="10"/>
  <c r="F36" i="10"/>
  <c r="J36" i="10"/>
  <c r="B43" i="10"/>
  <c r="E51" i="10"/>
  <c r="B29" i="10"/>
  <c r="G52" i="10" s="1"/>
  <c r="L51" i="10"/>
  <c r="J46" i="10"/>
  <c r="B42" i="10"/>
  <c r="L35" i="10"/>
  <c r="B41" i="10"/>
  <c r="F35" i="10"/>
  <c r="B37" i="10"/>
  <c r="E46" i="10"/>
  <c r="I46" i="10"/>
  <c r="I51" i="10"/>
  <c r="I35" i="10"/>
  <c r="G50" i="10"/>
  <c r="K46" i="10"/>
  <c r="D50" i="10"/>
  <c r="B50" i="10" s="1"/>
  <c r="G51" i="10"/>
  <c r="D46" i="10"/>
  <c r="D35" i="10"/>
  <c r="J50" i="10"/>
  <c r="I34" i="10"/>
  <c r="B34" i="10" s="1"/>
  <c r="F51" i="10"/>
  <c r="F46" i="10"/>
  <c r="D34" i="10"/>
  <c r="B8" i="10"/>
  <c r="I31" i="10" s="1"/>
  <c r="D51" i="10"/>
  <c r="B33" i="10"/>
  <c r="E52" i="10" l="1"/>
  <c r="D52" i="10"/>
  <c r="J52" i="10"/>
  <c r="L52" i="10"/>
  <c r="I52" i="10"/>
  <c r="K52" i="10"/>
  <c r="K31" i="10"/>
  <c r="J31" i="10"/>
  <c r="G31" i="10"/>
  <c r="L31" i="10"/>
  <c r="F52" i="10"/>
  <c r="B35" i="10"/>
  <c r="B52" i="10"/>
  <c r="B36" i="10"/>
  <c r="B51" i="10"/>
  <c r="E31" i="10"/>
  <c r="F31" i="10"/>
  <c r="B46" i="10"/>
  <c r="D31" i="10"/>
  <c r="B31" i="10" s="1"/>
  <c r="D9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L29" i="9" l="1"/>
  <c r="K29" i="9"/>
  <c r="J29" i="9"/>
  <c r="G29" i="9"/>
  <c r="F29" i="9"/>
  <c r="E29" i="9"/>
  <c r="I28" i="9"/>
  <c r="B28" i="9" s="1"/>
  <c r="D51" i="9" s="1"/>
  <c r="I27" i="9"/>
  <c r="B27" i="9" s="1"/>
  <c r="D50" i="9" s="1"/>
  <c r="I26" i="9"/>
  <c r="B26" i="9" s="1"/>
  <c r="F49" i="9" s="1"/>
  <c r="I25" i="9"/>
  <c r="B25" i="9" s="1"/>
  <c r="G48" i="9" s="1"/>
  <c r="I24" i="9"/>
  <c r="B24" i="9" s="1"/>
  <c r="G47" i="9" s="1"/>
  <c r="I23" i="9"/>
  <c r="B23" i="9" s="1"/>
  <c r="I22" i="9"/>
  <c r="B22" i="9" s="1"/>
  <c r="K45" i="9" s="1"/>
  <c r="I21" i="9"/>
  <c r="B21" i="9" s="1"/>
  <c r="D44" i="9" s="1"/>
  <c r="I20" i="9"/>
  <c r="B20" i="9" s="1"/>
  <c r="I19" i="9"/>
  <c r="B19" i="9" s="1"/>
  <c r="I18" i="9"/>
  <c r="B18" i="9" s="1"/>
  <c r="F41" i="9" s="1"/>
  <c r="I17" i="9"/>
  <c r="B17" i="9"/>
  <c r="G40" i="9" s="1"/>
  <c r="I16" i="9"/>
  <c r="B16" i="9" s="1"/>
  <c r="G39" i="9" s="1"/>
  <c r="I15" i="9"/>
  <c r="B15" i="9" s="1"/>
  <c r="D38" i="9" s="1"/>
  <c r="I14" i="9"/>
  <c r="B14" i="9" s="1"/>
  <c r="K37" i="9" s="1"/>
  <c r="I13" i="9"/>
  <c r="D29" i="9"/>
  <c r="I12" i="9"/>
  <c r="B12" i="9" s="1"/>
  <c r="D35" i="9" s="1"/>
  <c r="I11" i="9"/>
  <c r="B11" i="9" s="1"/>
  <c r="D34" i="9" s="1"/>
  <c r="I10" i="9"/>
  <c r="B10" i="9" s="1"/>
  <c r="F33" i="9" s="1"/>
  <c r="I9" i="9"/>
  <c r="B9" i="9" s="1"/>
  <c r="G32" i="9" s="1"/>
  <c r="L8" i="9"/>
  <c r="K8" i="9"/>
  <c r="J8" i="9"/>
  <c r="G8" i="9"/>
  <c r="F8" i="9"/>
  <c r="E8" i="9"/>
  <c r="I29" i="9" l="1"/>
  <c r="K50" i="9"/>
  <c r="K51" i="9"/>
  <c r="D39" i="9"/>
  <c r="I39" i="9"/>
  <c r="K32" i="9"/>
  <c r="E37" i="9"/>
  <c r="I33" i="9"/>
  <c r="D37" i="9"/>
  <c r="D45" i="9"/>
  <c r="L37" i="9"/>
  <c r="I32" i="9"/>
  <c r="I47" i="9"/>
  <c r="I40" i="9"/>
  <c r="D47" i="9"/>
  <c r="I41" i="9"/>
  <c r="I49" i="9"/>
  <c r="K40" i="9"/>
  <c r="J38" i="9"/>
  <c r="G38" i="9"/>
  <c r="F38" i="9"/>
  <c r="E38" i="9"/>
  <c r="L38" i="9"/>
  <c r="K38" i="9"/>
  <c r="L35" i="9"/>
  <c r="K35" i="9"/>
  <c r="J35" i="9"/>
  <c r="G35" i="9"/>
  <c r="F35" i="9"/>
  <c r="E35" i="9"/>
  <c r="D42" i="9"/>
  <c r="E34" i="9"/>
  <c r="L34" i="9"/>
  <c r="K34" i="9"/>
  <c r="J34" i="9"/>
  <c r="I34" i="9"/>
  <c r="B34" i="9" s="1"/>
  <c r="G34" i="9"/>
  <c r="F34" i="9"/>
  <c r="E50" i="9"/>
  <c r="L50" i="9"/>
  <c r="J50" i="9"/>
  <c r="G50" i="9"/>
  <c r="F50" i="9"/>
  <c r="E42" i="9"/>
  <c r="L42" i="9"/>
  <c r="K42" i="9"/>
  <c r="J42" i="9"/>
  <c r="I42" i="9"/>
  <c r="G42" i="9"/>
  <c r="F42" i="9"/>
  <c r="J46" i="9"/>
  <c r="G46" i="9"/>
  <c r="F46" i="9"/>
  <c r="E46" i="9"/>
  <c r="L46" i="9"/>
  <c r="K46" i="9"/>
  <c r="L44" i="9"/>
  <c r="K44" i="9"/>
  <c r="J44" i="9"/>
  <c r="I44" i="9"/>
  <c r="B44" i="9" s="1"/>
  <c r="G44" i="9"/>
  <c r="F44" i="9"/>
  <c r="E44" i="9"/>
  <c r="D43" i="9"/>
  <c r="I46" i="9"/>
  <c r="L51" i="9"/>
  <c r="J51" i="9"/>
  <c r="G51" i="9"/>
  <c r="F51" i="9"/>
  <c r="E51" i="9"/>
  <c r="L43" i="9"/>
  <c r="K43" i="9"/>
  <c r="J43" i="9"/>
  <c r="G43" i="9"/>
  <c r="F43" i="9"/>
  <c r="E43" i="9"/>
  <c r="G33" i="9"/>
  <c r="J39" i="9"/>
  <c r="G41" i="9"/>
  <c r="L45" i="9"/>
  <c r="J47" i="9"/>
  <c r="I48" i="9"/>
  <c r="G49" i="9"/>
  <c r="I8" i="9"/>
  <c r="B13" i="9"/>
  <c r="J32" i="9"/>
  <c r="K39" i="9"/>
  <c r="J40" i="9"/>
  <c r="K47" i="9"/>
  <c r="J48" i="9"/>
  <c r="L39" i="9"/>
  <c r="J41" i="9"/>
  <c r="E45" i="9"/>
  <c r="D46" i="9"/>
  <c r="L47" i="9"/>
  <c r="K48" i="9"/>
  <c r="J49" i="9"/>
  <c r="I50" i="9"/>
  <c r="B50" i="9" s="1"/>
  <c r="L32" i="9"/>
  <c r="K33" i="9"/>
  <c r="I35" i="9"/>
  <c r="B35" i="9" s="1"/>
  <c r="F37" i="9"/>
  <c r="L40" i="9"/>
  <c r="K41" i="9"/>
  <c r="I43" i="9"/>
  <c r="F45" i="9"/>
  <c r="L48" i="9"/>
  <c r="K49" i="9"/>
  <c r="I51" i="9"/>
  <c r="B51" i="9" s="1"/>
  <c r="D32" i="9"/>
  <c r="L33" i="9"/>
  <c r="G37" i="9"/>
  <c r="E39" i="9"/>
  <c r="D40" i="9"/>
  <c r="L41" i="9"/>
  <c r="G45" i="9"/>
  <c r="E47" i="9"/>
  <c r="D48" i="9"/>
  <c r="L49" i="9"/>
  <c r="D33" i="9"/>
  <c r="I37" i="9"/>
  <c r="B37" i="9" s="1"/>
  <c r="F39" i="9"/>
  <c r="I45" i="9"/>
  <c r="F47" i="9"/>
  <c r="E48" i="9"/>
  <c r="D49" i="9"/>
  <c r="B8" i="9"/>
  <c r="G31" i="9" s="1"/>
  <c r="D8" i="9"/>
  <c r="D41" i="9"/>
  <c r="F32" i="9"/>
  <c r="E33" i="9"/>
  <c r="J37" i="9"/>
  <c r="I38" i="9"/>
  <c r="B38" i="9" s="1"/>
  <c r="F40" i="9"/>
  <c r="E41" i="9"/>
  <c r="J45" i="9"/>
  <c r="F48" i="9"/>
  <c r="E49" i="9"/>
  <c r="J33" i="9"/>
  <c r="E32" i="9"/>
  <c r="E40" i="9"/>
  <c r="L29" i="8"/>
  <c r="K29" i="8"/>
  <c r="J29" i="8"/>
  <c r="G29" i="8"/>
  <c r="F29" i="8"/>
  <c r="E29" i="8"/>
  <c r="I28" i="8"/>
  <c r="D28" i="8"/>
  <c r="I27" i="8"/>
  <c r="B27" i="8" s="1"/>
  <c r="E50" i="8" s="1"/>
  <c r="D27" i="8"/>
  <c r="I26" i="8"/>
  <c r="D26" i="8"/>
  <c r="I25" i="8"/>
  <c r="B25" i="8" s="1"/>
  <c r="D25" i="8"/>
  <c r="I24" i="8"/>
  <c r="D24" i="8"/>
  <c r="I23" i="8"/>
  <c r="D23" i="8"/>
  <c r="I22" i="8"/>
  <c r="D22" i="8"/>
  <c r="I21" i="8"/>
  <c r="D21" i="8"/>
  <c r="I20" i="8"/>
  <c r="D20" i="8"/>
  <c r="I19" i="8"/>
  <c r="D19" i="8"/>
  <c r="I18" i="8"/>
  <c r="D18" i="8"/>
  <c r="I17" i="8"/>
  <c r="D17" i="8"/>
  <c r="I16" i="8"/>
  <c r="B16" i="8" s="1"/>
  <c r="D16" i="8"/>
  <c r="I15" i="8"/>
  <c r="D15" i="8"/>
  <c r="I14" i="8"/>
  <c r="D14" i="8"/>
  <c r="I13" i="8"/>
  <c r="D13" i="8"/>
  <c r="I12" i="8"/>
  <c r="B12" i="8" s="1"/>
  <c r="D12" i="8"/>
  <c r="I11" i="8"/>
  <c r="B11" i="8" s="1"/>
  <c r="E34" i="8" s="1"/>
  <c r="D11" i="8"/>
  <c r="I10" i="8"/>
  <c r="B10" i="8" s="1"/>
  <c r="F33" i="8" s="1"/>
  <c r="D10" i="8"/>
  <c r="I9" i="8"/>
  <c r="B9" i="8" s="1"/>
  <c r="D9" i="8"/>
  <c r="L8" i="8"/>
  <c r="K8" i="8"/>
  <c r="J8" i="8"/>
  <c r="G8" i="8"/>
  <c r="F8" i="8"/>
  <c r="E8" i="8"/>
  <c r="L51" i="7"/>
  <c r="B41" i="9" l="1"/>
  <c r="B47" i="9"/>
  <c r="B40" i="9"/>
  <c r="B49" i="9"/>
  <c r="B32" i="9"/>
  <c r="B39" i="9"/>
  <c r="B45" i="9"/>
  <c r="K31" i="9"/>
  <c r="J31" i="9"/>
  <c r="B48" i="9"/>
  <c r="B46" i="9"/>
  <c r="B43" i="9"/>
  <c r="D31" i="9"/>
  <c r="B33" i="9"/>
  <c r="L36" i="9"/>
  <c r="F36" i="9"/>
  <c r="K36" i="9"/>
  <c r="J36" i="9"/>
  <c r="I36" i="9"/>
  <c r="G36" i="9"/>
  <c r="E36" i="9"/>
  <c r="B29" i="9"/>
  <c r="D36" i="9"/>
  <c r="I31" i="9"/>
  <c r="E31" i="9"/>
  <c r="L31" i="9"/>
  <c r="F31" i="9"/>
  <c r="B42" i="9"/>
  <c r="B15" i="8"/>
  <c r="B19" i="8"/>
  <c r="B23" i="8"/>
  <c r="B14" i="8"/>
  <c r="B18" i="8"/>
  <c r="F41" i="8" s="1"/>
  <c r="B22" i="8"/>
  <c r="E45" i="8" s="1"/>
  <c r="B26" i="8"/>
  <c r="F49" i="8" s="1"/>
  <c r="K50" i="8"/>
  <c r="I29" i="8"/>
  <c r="D29" i="8"/>
  <c r="B28" i="8"/>
  <c r="L51" i="8" s="1"/>
  <c r="E42" i="8"/>
  <c r="F42" i="8"/>
  <c r="D43" i="8"/>
  <c r="D33" i="8"/>
  <c r="B33" i="8" s="1"/>
  <c r="B17" i="8"/>
  <c r="G40" i="8" s="1"/>
  <c r="B20" i="8"/>
  <c r="I50" i="8"/>
  <c r="D50" i="8"/>
  <c r="I33" i="8"/>
  <c r="D48" i="8"/>
  <c r="F34" i="8"/>
  <c r="I42" i="8"/>
  <c r="D34" i="8"/>
  <c r="F50" i="8"/>
  <c r="I34" i="8"/>
  <c r="D49" i="8"/>
  <c r="D32" i="8"/>
  <c r="D35" i="8"/>
  <c r="D39" i="8"/>
  <c r="D42" i="8"/>
  <c r="G48" i="8"/>
  <c r="F48" i="8"/>
  <c r="E48" i="8"/>
  <c r="L48" i="8"/>
  <c r="K48" i="8"/>
  <c r="J48" i="8"/>
  <c r="J38" i="8"/>
  <c r="G38" i="8"/>
  <c r="F38" i="8"/>
  <c r="E38" i="8"/>
  <c r="L38" i="8"/>
  <c r="K38" i="8"/>
  <c r="I37" i="8"/>
  <c r="I38" i="8"/>
  <c r="J46" i="8"/>
  <c r="G46" i="8"/>
  <c r="F46" i="8"/>
  <c r="E46" i="8"/>
  <c r="L46" i="8"/>
  <c r="K46" i="8"/>
  <c r="L43" i="8"/>
  <c r="K43" i="8"/>
  <c r="J43" i="8"/>
  <c r="E43" i="8"/>
  <c r="G43" i="8"/>
  <c r="F43" i="8"/>
  <c r="K37" i="8"/>
  <c r="J37" i="8"/>
  <c r="G37" i="8"/>
  <c r="F37" i="8"/>
  <c r="E37" i="8"/>
  <c r="L37" i="8"/>
  <c r="J45" i="8"/>
  <c r="G32" i="8"/>
  <c r="F32" i="8"/>
  <c r="E32" i="8"/>
  <c r="L32" i="8"/>
  <c r="K32" i="8"/>
  <c r="J32" i="8"/>
  <c r="L35" i="8"/>
  <c r="K35" i="8"/>
  <c r="J35" i="8"/>
  <c r="G35" i="8"/>
  <c r="E35" i="8"/>
  <c r="F35" i="8"/>
  <c r="I39" i="8"/>
  <c r="G39" i="8"/>
  <c r="F39" i="8"/>
  <c r="E39" i="8"/>
  <c r="J39" i="8"/>
  <c r="L39" i="8"/>
  <c r="K39" i="8"/>
  <c r="I46" i="8"/>
  <c r="I32" i="8"/>
  <c r="G41" i="8"/>
  <c r="I48" i="8"/>
  <c r="G49" i="8"/>
  <c r="I8" i="8"/>
  <c r="B13" i="8"/>
  <c r="I36" i="8" s="1"/>
  <c r="B21" i="8"/>
  <c r="I44" i="8" s="1"/>
  <c r="G34" i="8"/>
  <c r="D37" i="8"/>
  <c r="G42" i="8"/>
  <c r="G50" i="8"/>
  <c r="B24" i="8"/>
  <c r="D47" i="8" s="1"/>
  <c r="J33" i="8"/>
  <c r="D38" i="8"/>
  <c r="J41" i="8"/>
  <c r="D46" i="8"/>
  <c r="J49" i="8"/>
  <c r="J34" i="8"/>
  <c r="I35" i="8"/>
  <c r="B35" i="8" s="1"/>
  <c r="J42" i="8"/>
  <c r="I43" i="8"/>
  <c r="K49" i="8"/>
  <c r="J50" i="8"/>
  <c r="K33" i="8"/>
  <c r="L33" i="8"/>
  <c r="K34" i="8"/>
  <c r="K42" i="8"/>
  <c r="L49" i="8"/>
  <c r="G33" i="8"/>
  <c r="D8" i="8"/>
  <c r="L34" i="8"/>
  <c r="L42" i="8"/>
  <c r="L50" i="8"/>
  <c r="E33" i="8"/>
  <c r="E49" i="8"/>
  <c r="L29" i="7"/>
  <c r="K29" i="7"/>
  <c r="J29" i="7"/>
  <c r="G29" i="7"/>
  <c r="F29" i="7"/>
  <c r="E29" i="7"/>
  <c r="I28" i="7"/>
  <c r="D28" i="7"/>
  <c r="I27" i="7"/>
  <c r="D27" i="7"/>
  <c r="I26" i="7"/>
  <c r="D26" i="7"/>
  <c r="B26" i="7"/>
  <c r="I25" i="7"/>
  <c r="D25" i="7"/>
  <c r="I24" i="7"/>
  <c r="D24" i="7"/>
  <c r="I23" i="7"/>
  <c r="B23" i="7" s="1"/>
  <c r="D23" i="7"/>
  <c r="I22" i="7"/>
  <c r="B22" i="7" s="1"/>
  <c r="E45" i="7" s="1"/>
  <c r="D22" i="7"/>
  <c r="I21" i="7"/>
  <c r="D21" i="7"/>
  <c r="I20" i="7"/>
  <c r="B20" i="7" s="1"/>
  <c r="D20" i="7"/>
  <c r="I19" i="7"/>
  <c r="B19" i="7" s="1"/>
  <c r="I42" i="7" s="1"/>
  <c r="D19" i="7"/>
  <c r="I18" i="7"/>
  <c r="D18" i="7"/>
  <c r="I17" i="7"/>
  <c r="D17" i="7"/>
  <c r="I16" i="7"/>
  <c r="D16" i="7"/>
  <c r="I15" i="7"/>
  <c r="B15" i="7" s="1"/>
  <c r="J38" i="7" s="1"/>
  <c r="D15" i="7"/>
  <c r="I14" i="7"/>
  <c r="D14" i="7"/>
  <c r="I13" i="7"/>
  <c r="D13" i="7"/>
  <c r="I12" i="7"/>
  <c r="D12" i="7"/>
  <c r="I11" i="7"/>
  <c r="D11" i="7"/>
  <c r="B11" i="7" s="1"/>
  <c r="I10" i="7"/>
  <c r="B10" i="7" s="1"/>
  <c r="J33" i="7" s="1"/>
  <c r="D10" i="7"/>
  <c r="I9" i="7"/>
  <c r="D9" i="7"/>
  <c r="L8" i="7"/>
  <c r="K8" i="7"/>
  <c r="J8" i="7"/>
  <c r="G8" i="7"/>
  <c r="F8" i="7"/>
  <c r="E8" i="7"/>
  <c r="B31" i="9" l="1"/>
  <c r="K52" i="9"/>
  <c r="J52" i="9"/>
  <c r="F52" i="9"/>
  <c r="L52" i="9"/>
  <c r="G52" i="9"/>
  <c r="D52" i="9"/>
  <c r="I52" i="9"/>
  <c r="E52" i="9"/>
  <c r="B36" i="9"/>
  <c r="F45" i="8"/>
  <c r="G45" i="8"/>
  <c r="F40" i="8"/>
  <c r="E41" i="8"/>
  <c r="B34" i="8"/>
  <c r="L41" i="8"/>
  <c r="K41" i="8"/>
  <c r="D41" i="8"/>
  <c r="B43" i="8"/>
  <c r="K45" i="8"/>
  <c r="L45" i="8"/>
  <c r="I45" i="8"/>
  <c r="I49" i="8"/>
  <c r="D45" i="8"/>
  <c r="B45" i="8" s="1"/>
  <c r="B48" i="8"/>
  <c r="I41" i="8"/>
  <c r="B41" i="8" s="1"/>
  <c r="I40" i="8"/>
  <c r="J40" i="8"/>
  <c r="B32" i="8"/>
  <c r="K40" i="8"/>
  <c r="B49" i="8"/>
  <c r="D40" i="8"/>
  <c r="G51" i="8"/>
  <c r="K51" i="8"/>
  <c r="L40" i="8"/>
  <c r="B42" i="8"/>
  <c r="E40" i="8"/>
  <c r="J51" i="8"/>
  <c r="D51" i="8"/>
  <c r="E51" i="8"/>
  <c r="I51" i="8"/>
  <c r="F51" i="8"/>
  <c r="B50" i="8"/>
  <c r="I47" i="8"/>
  <c r="B47" i="8" s="1"/>
  <c r="B46" i="8"/>
  <c r="B39" i="8"/>
  <c r="B37" i="8"/>
  <c r="L36" i="8"/>
  <c r="K36" i="8"/>
  <c r="J36" i="8"/>
  <c r="D36" i="8"/>
  <c r="B36" i="8" s="1"/>
  <c r="G36" i="8"/>
  <c r="F36" i="8"/>
  <c r="E36" i="8"/>
  <c r="B29" i="8"/>
  <c r="G47" i="8"/>
  <c r="F47" i="8"/>
  <c r="E47" i="8"/>
  <c r="L47" i="8"/>
  <c r="K47" i="8"/>
  <c r="J47" i="8"/>
  <c r="B8" i="8"/>
  <c r="I31" i="8" s="1"/>
  <c r="B38" i="8"/>
  <c r="L44" i="8"/>
  <c r="K44" i="8"/>
  <c r="J44" i="8"/>
  <c r="G44" i="8"/>
  <c r="F44" i="8"/>
  <c r="E44" i="8"/>
  <c r="D44" i="8"/>
  <c r="B44" i="8" s="1"/>
  <c r="B27" i="7"/>
  <c r="K50" i="7" s="1"/>
  <c r="D38" i="7"/>
  <c r="I38" i="7"/>
  <c r="B38" i="7" s="1"/>
  <c r="B12" i="7"/>
  <c r="F35" i="7" s="1"/>
  <c r="B16" i="7"/>
  <c r="L39" i="7" s="1"/>
  <c r="D42" i="7"/>
  <c r="B42" i="7" s="1"/>
  <c r="D29" i="7"/>
  <c r="I39" i="7"/>
  <c r="D43" i="7"/>
  <c r="L34" i="7"/>
  <c r="G34" i="7"/>
  <c r="K34" i="7"/>
  <c r="E34" i="7"/>
  <c r="J34" i="7"/>
  <c r="I34" i="7"/>
  <c r="F34" i="7"/>
  <c r="L50" i="7"/>
  <c r="G50" i="7"/>
  <c r="F50" i="7"/>
  <c r="E50" i="7"/>
  <c r="J50" i="7"/>
  <c r="I50" i="7"/>
  <c r="K43" i="7"/>
  <c r="F43" i="7"/>
  <c r="J43" i="7"/>
  <c r="E43" i="7"/>
  <c r="B21" i="7"/>
  <c r="I44" i="7" s="1"/>
  <c r="L46" i="7"/>
  <c r="G46" i="7"/>
  <c r="K46" i="7"/>
  <c r="F46" i="7"/>
  <c r="L49" i="7"/>
  <c r="G49" i="7"/>
  <c r="E33" i="7"/>
  <c r="K33" i="7"/>
  <c r="I35" i="7"/>
  <c r="G43" i="7"/>
  <c r="D46" i="7"/>
  <c r="J49" i="7"/>
  <c r="D33" i="7"/>
  <c r="B17" i="7"/>
  <c r="I40" i="7"/>
  <c r="L42" i="7"/>
  <c r="G42" i="7"/>
  <c r="K42" i="7"/>
  <c r="F42" i="7"/>
  <c r="L45" i="7"/>
  <c r="G45" i="7"/>
  <c r="D49" i="7"/>
  <c r="I29" i="7"/>
  <c r="F33" i="7"/>
  <c r="L33" i="7"/>
  <c r="J42" i="7"/>
  <c r="I43" i="7"/>
  <c r="F45" i="7"/>
  <c r="E46" i="7"/>
  <c r="K49" i="7"/>
  <c r="D8" i="7"/>
  <c r="I33" i="7"/>
  <c r="B13" i="7"/>
  <c r="I36" i="7" s="1"/>
  <c r="L38" i="7"/>
  <c r="G38" i="7"/>
  <c r="B18" i="7"/>
  <c r="D41" i="7" s="1"/>
  <c r="D45" i="7"/>
  <c r="I49" i="7"/>
  <c r="B49" i="7" s="1"/>
  <c r="B28" i="7"/>
  <c r="K51" i="7" s="1"/>
  <c r="G33" i="7"/>
  <c r="D34" i="7"/>
  <c r="E38" i="7"/>
  <c r="K38" i="7"/>
  <c r="L43" i="7"/>
  <c r="J45" i="7"/>
  <c r="I46" i="7"/>
  <c r="E49" i="7"/>
  <c r="D50" i="7"/>
  <c r="B9" i="7"/>
  <c r="I8" i="7"/>
  <c r="B14" i="7"/>
  <c r="D37" i="7" s="1"/>
  <c r="I45" i="7"/>
  <c r="B45" i="7" s="1"/>
  <c r="B24" i="7"/>
  <c r="I47" i="7" s="1"/>
  <c r="B25" i="7"/>
  <c r="F38" i="7"/>
  <c r="E42" i="7"/>
  <c r="K45" i="7"/>
  <c r="J46" i="7"/>
  <c r="F49" i="7"/>
  <c r="L29" i="6"/>
  <c r="K29" i="6"/>
  <c r="J29" i="6"/>
  <c r="G29" i="6"/>
  <c r="F29" i="6"/>
  <c r="E29" i="6"/>
  <c r="I28" i="6"/>
  <c r="B28" i="6" s="1"/>
  <c r="D28" i="6"/>
  <c r="I27" i="6"/>
  <c r="B27" i="6" s="1"/>
  <c r="D27" i="6"/>
  <c r="I26" i="6"/>
  <c r="D26" i="6"/>
  <c r="I25" i="6"/>
  <c r="D25" i="6"/>
  <c r="I24" i="6"/>
  <c r="D24" i="6"/>
  <c r="I23" i="6"/>
  <c r="B23" i="6" s="1"/>
  <c r="D23" i="6"/>
  <c r="I22" i="6"/>
  <c r="D22" i="6"/>
  <c r="I21" i="6"/>
  <c r="B21" i="6" s="1"/>
  <c r="L44" i="6" s="1"/>
  <c r="D21" i="6"/>
  <c r="I20" i="6"/>
  <c r="D20" i="6"/>
  <c r="I19" i="6"/>
  <c r="B19" i="6" s="1"/>
  <c r="D19" i="6"/>
  <c r="I18" i="6"/>
  <c r="D18" i="6"/>
  <c r="I17" i="6"/>
  <c r="D17" i="6"/>
  <c r="I16" i="6"/>
  <c r="D16" i="6"/>
  <c r="I15" i="6"/>
  <c r="D15" i="6"/>
  <c r="I14" i="6"/>
  <c r="D14" i="6"/>
  <c r="I13" i="6"/>
  <c r="B13" i="6" s="1"/>
  <c r="L36" i="6" s="1"/>
  <c r="D13" i="6"/>
  <c r="I12" i="6"/>
  <c r="D12" i="6"/>
  <c r="B12" i="6"/>
  <c r="L35" i="6" s="1"/>
  <c r="I11" i="6"/>
  <c r="D11" i="6"/>
  <c r="I10" i="6"/>
  <c r="D10" i="6"/>
  <c r="I9" i="6"/>
  <c r="D9" i="6"/>
  <c r="L8" i="6"/>
  <c r="K8" i="6"/>
  <c r="J8" i="6"/>
  <c r="G8" i="6"/>
  <c r="F8" i="6"/>
  <c r="E8" i="6"/>
  <c r="K50" i="5"/>
  <c r="K51" i="5"/>
  <c r="L29" i="5"/>
  <c r="K29" i="5"/>
  <c r="J29" i="5"/>
  <c r="G29" i="5"/>
  <c r="F29" i="5"/>
  <c r="E29" i="5"/>
  <c r="I28" i="5"/>
  <c r="D28" i="5"/>
  <c r="I27" i="5"/>
  <c r="B27" i="5" s="1"/>
  <c r="E50" i="5" s="1"/>
  <c r="D27" i="5"/>
  <c r="I26" i="5"/>
  <c r="B26" i="5" s="1"/>
  <c r="F49" i="5" s="1"/>
  <c r="D26" i="5"/>
  <c r="I25" i="5"/>
  <c r="D25" i="5"/>
  <c r="I24" i="5"/>
  <c r="D24" i="5"/>
  <c r="I23" i="5"/>
  <c r="D23" i="5"/>
  <c r="I22" i="5"/>
  <c r="D22" i="5"/>
  <c r="I21" i="5"/>
  <c r="D21" i="5"/>
  <c r="I20" i="5"/>
  <c r="D20" i="5"/>
  <c r="B20" i="5"/>
  <c r="L43" i="5" s="1"/>
  <c r="I19" i="5"/>
  <c r="B19" i="5" s="1"/>
  <c r="E42" i="5" s="1"/>
  <c r="D19" i="5"/>
  <c r="I18" i="5"/>
  <c r="D18" i="5"/>
  <c r="I17" i="5"/>
  <c r="D17" i="5"/>
  <c r="B17" i="5" s="1"/>
  <c r="I16" i="5"/>
  <c r="D16" i="5"/>
  <c r="I15" i="5"/>
  <c r="D15" i="5"/>
  <c r="I14" i="5"/>
  <c r="D14" i="5"/>
  <c r="I13" i="5"/>
  <c r="D13" i="5"/>
  <c r="I12" i="5"/>
  <c r="B12" i="5" s="1"/>
  <c r="L35" i="5" s="1"/>
  <c r="D12" i="5"/>
  <c r="I11" i="5"/>
  <c r="D11" i="5"/>
  <c r="I10" i="5"/>
  <c r="D10" i="5"/>
  <c r="I9" i="5"/>
  <c r="D9" i="5"/>
  <c r="B9" i="5" s="1"/>
  <c r="L8" i="5"/>
  <c r="K8" i="5"/>
  <c r="J8" i="5"/>
  <c r="G8" i="5"/>
  <c r="F8" i="5"/>
  <c r="E8" i="5"/>
  <c r="B52" i="9" l="1"/>
  <c r="B40" i="8"/>
  <c r="D31" i="8"/>
  <c r="B51" i="8"/>
  <c r="J31" i="8"/>
  <c r="L31" i="8"/>
  <c r="E31" i="8"/>
  <c r="G31" i="8"/>
  <c r="F31" i="8"/>
  <c r="K31" i="8"/>
  <c r="K52" i="8"/>
  <c r="J52" i="8"/>
  <c r="D52" i="8"/>
  <c r="F52" i="8"/>
  <c r="L52" i="8"/>
  <c r="G52" i="8"/>
  <c r="E52" i="8"/>
  <c r="I52" i="8"/>
  <c r="B31" i="8"/>
  <c r="B46" i="7"/>
  <c r="J39" i="7"/>
  <c r="G39" i="7"/>
  <c r="F39" i="7"/>
  <c r="K39" i="7"/>
  <c r="E39" i="7"/>
  <c r="G35" i="7"/>
  <c r="D39" i="7"/>
  <c r="B39" i="7" s="1"/>
  <c r="K35" i="7"/>
  <c r="D35" i="7"/>
  <c r="B35" i="7" s="1"/>
  <c r="E35" i="7"/>
  <c r="J35" i="7"/>
  <c r="L35" i="7"/>
  <c r="B43" i="7"/>
  <c r="B33" i="7"/>
  <c r="J48" i="7"/>
  <c r="E48" i="7"/>
  <c r="G48" i="7"/>
  <c r="F48" i="7"/>
  <c r="L48" i="7"/>
  <c r="K48" i="7"/>
  <c r="K47" i="7"/>
  <c r="F47" i="7"/>
  <c r="J47" i="7"/>
  <c r="E47" i="7"/>
  <c r="G47" i="7"/>
  <c r="L47" i="7"/>
  <c r="B50" i="7"/>
  <c r="B34" i="7"/>
  <c r="I48" i="7"/>
  <c r="D44" i="7"/>
  <c r="B44" i="7" s="1"/>
  <c r="J32" i="7"/>
  <c r="E32" i="7"/>
  <c r="G32" i="7"/>
  <c r="B8" i="7"/>
  <c r="I31" i="7" s="1"/>
  <c r="L32" i="7"/>
  <c r="F32" i="7"/>
  <c r="K32" i="7"/>
  <c r="D32" i="7"/>
  <c r="I32" i="7"/>
  <c r="J36" i="7"/>
  <c r="E36" i="7"/>
  <c r="B29" i="7"/>
  <c r="I52" i="7" s="1"/>
  <c r="G36" i="7"/>
  <c r="L36" i="7"/>
  <c r="F36" i="7"/>
  <c r="K36" i="7"/>
  <c r="D36" i="7"/>
  <c r="B36" i="7" s="1"/>
  <c r="J40" i="7"/>
  <c r="E40" i="7"/>
  <c r="G40" i="7"/>
  <c r="F40" i="7"/>
  <c r="L40" i="7"/>
  <c r="K40" i="7"/>
  <c r="I37" i="7"/>
  <c r="B37" i="7" s="1"/>
  <c r="F51" i="7"/>
  <c r="J51" i="7"/>
  <c r="E51" i="7"/>
  <c r="G51" i="7"/>
  <c r="D51" i="7"/>
  <c r="L41" i="7"/>
  <c r="G41" i="7"/>
  <c r="F41" i="7"/>
  <c r="E41" i="7"/>
  <c r="K41" i="7"/>
  <c r="J41" i="7"/>
  <c r="J44" i="7"/>
  <c r="E44" i="7"/>
  <c r="L44" i="7"/>
  <c r="K44" i="7"/>
  <c r="G44" i="7"/>
  <c r="F44" i="7"/>
  <c r="K37" i="7"/>
  <c r="E37" i="7"/>
  <c r="J37" i="7"/>
  <c r="G37" i="7"/>
  <c r="L37" i="7"/>
  <c r="F37" i="7"/>
  <c r="I41" i="7"/>
  <c r="B41" i="7" s="1"/>
  <c r="D48" i="7"/>
  <c r="D40" i="7"/>
  <c r="B40" i="7" s="1"/>
  <c r="I51" i="7"/>
  <c r="D47" i="7"/>
  <c r="B47" i="7" s="1"/>
  <c r="E42" i="6"/>
  <c r="G42" i="6"/>
  <c r="I8" i="6"/>
  <c r="I29" i="6"/>
  <c r="J51" i="6"/>
  <c r="K51" i="6"/>
  <c r="E50" i="6"/>
  <c r="K50" i="6"/>
  <c r="B11" i="6"/>
  <c r="D42" i="6"/>
  <c r="B16" i="6"/>
  <c r="D39" i="6" s="1"/>
  <c r="B20" i="6"/>
  <c r="J43" i="6" s="1"/>
  <c r="D50" i="6"/>
  <c r="L43" i="6"/>
  <c r="F43" i="6"/>
  <c r="B18" i="6"/>
  <c r="G41" i="6" s="1"/>
  <c r="I44" i="6"/>
  <c r="D51" i="6"/>
  <c r="B9" i="6"/>
  <c r="I32" i="6" s="1"/>
  <c r="B25" i="6"/>
  <c r="G48" i="6" s="1"/>
  <c r="I51" i="6"/>
  <c r="G34" i="6"/>
  <c r="D44" i="6"/>
  <c r="D35" i="6"/>
  <c r="B10" i="6"/>
  <c r="F33" i="6" s="1"/>
  <c r="D29" i="6"/>
  <c r="B26" i="6"/>
  <c r="J49" i="6" s="1"/>
  <c r="F35" i="6"/>
  <c r="D8" i="6"/>
  <c r="D49" i="6"/>
  <c r="I36" i="6"/>
  <c r="D43" i="6"/>
  <c r="G50" i="6"/>
  <c r="B17" i="6"/>
  <c r="E40" i="6" s="1"/>
  <c r="B24" i="6"/>
  <c r="L47" i="6" s="1"/>
  <c r="I50" i="6"/>
  <c r="I42" i="6"/>
  <c r="B42" i="6" s="1"/>
  <c r="F51" i="6"/>
  <c r="B15" i="6"/>
  <c r="K38" i="6" s="1"/>
  <c r="G33" i="6"/>
  <c r="K48" i="6"/>
  <c r="L48" i="6"/>
  <c r="F48" i="6"/>
  <c r="D40" i="6"/>
  <c r="J46" i="6"/>
  <c r="L46" i="6"/>
  <c r="G46" i="6"/>
  <c r="F46" i="6"/>
  <c r="E46" i="6"/>
  <c r="D46" i="6"/>
  <c r="K46" i="6"/>
  <c r="G40" i="6"/>
  <c r="F40" i="6"/>
  <c r="D48" i="6"/>
  <c r="K44" i="6"/>
  <c r="I46" i="6"/>
  <c r="L51" i="6"/>
  <c r="F34" i="6"/>
  <c r="E35" i="6"/>
  <c r="D36" i="6"/>
  <c r="F42" i="6"/>
  <c r="E43" i="6"/>
  <c r="I48" i="6"/>
  <c r="F50" i="6"/>
  <c r="E51" i="6"/>
  <c r="F44" i="6"/>
  <c r="G51" i="6"/>
  <c r="F36" i="6"/>
  <c r="I35" i="6"/>
  <c r="J42" i="6"/>
  <c r="I43" i="6"/>
  <c r="B43" i="6" s="1"/>
  <c r="G44" i="6"/>
  <c r="J50" i="6"/>
  <c r="E44" i="6"/>
  <c r="B14" i="6"/>
  <c r="B22" i="6"/>
  <c r="I45" i="6" s="1"/>
  <c r="K34" i="6"/>
  <c r="J35" i="6"/>
  <c r="K42" i="6"/>
  <c r="G35" i="6"/>
  <c r="G43" i="6"/>
  <c r="J34" i="6"/>
  <c r="G36" i="6"/>
  <c r="K35" i="6"/>
  <c r="J36" i="6"/>
  <c r="L42" i="6"/>
  <c r="J44" i="6"/>
  <c r="F47" i="6"/>
  <c r="L50" i="6"/>
  <c r="E36" i="6"/>
  <c r="K36" i="6"/>
  <c r="I38" i="6"/>
  <c r="B11" i="5"/>
  <c r="E34" i="5" s="1"/>
  <c r="B15" i="5"/>
  <c r="B23" i="5"/>
  <c r="I8" i="5"/>
  <c r="B10" i="5"/>
  <c r="F33" i="5" s="1"/>
  <c r="I29" i="5"/>
  <c r="B25" i="5"/>
  <c r="L48" i="5" s="1"/>
  <c r="B28" i="5"/>
  <c r="L51" i="5" s="1"/>
  <c r="K49" i="5"/>
  <c r="D29" i="5"/>
  <c r="D35" i="5"/>
  <c r="D49" i="5"/>
  <c r="I41" i="5"/>
  <c r="I35" i="5"/>
  <c r="I49" i="5"/>
  <c r="B49" i="5" s="1"/>
  <c r="D33" i="5"/>
  <c r="D43" i="5"/>
  <c r="B18" i="5"/>
  <c r="F41" i="5" s="1"/>
  <c r="I43" i="5"/>
  <c r="I50" i="5"/>
  <c r="J38" i="5"/>
  <c r="I38" i="5"/>
  <c r="G38" i="5"/>
  <c r="F38" i="5"/>
  <c r="E38" i="5"/>
  <c r="L38" i="5"/>
  <c r="K38" i="5"/>
  <c r="G32" i="5"/>
  <c r="F32" i="5"/>
  <c r="E32" i="5"/>
  <c r="L32" i="5"/>
  <c r="K32" i="5"/>
  <c r="J32" i="5"/>
  <c r="I32" i="5"/>
  <c r="J46" i="5"/>
  <c r="I46" i="5"/>
  <c r="G46" i="5"/>
  <c r="F46" i="5"/>
  <c r="E46" i="5"/>
  <c r="L46" i="5"/>
  <c r="K46" i="5"/>
  <c r="G40" i="5"/>
  <c r="F40" i="5"/>
  <c r="E40" i="5"/>
  <c r="L40" i="5"/>
  <c r="K40" i="5"/>
  <c r="J40" i="5"/>
  <c r="I40" i="5"/>
  <c r="G48" i="5"/>
  <c r="E48" i="5"/>
  <c r="G33" i="5"/>
  <c r="F34" i="5"/>
  <c r="E35" i="5"/>
  <c r="G41" i="5"/>
  <c r="F42" i="5"/>
  <c r="E43" i="5"/>
  <c r="G49" i="5"/>
  <c r="F50" i="5"/>
  <c r="B13" i="5"/>
  <c r="I36" i="5" s="1"/>
  <c r="B21" i="5"/>
  <c r="I44" i="5" s="1"/>
  <c r="G34" i="5"/>
  <c r="F35" i="5"/>
  <c r="G42" i="5"/>
  <c r="F43" i="5"/>
  <c r="G50" i="5"/>
  <c r="B16" i="5"/>
  <c r="D39" i="5" s="1"/>
  <c r="B24" i="5"/>
  <c r="I47" i="5" s="1"/>
  <c r="J33" i="5"/>
  <c r="I34" i="5"/>
  <c r="G35" i="5"/>
  <c r="D38" i="5"/>
  <c r="J41" i="5"/>
  <c r="I42" i="5"/>
  <c r="G43" i="5"/>
  <c r="D46" i="5"/>
  <c r="J49" i="5"/>
  <c r="K41" i="5"/>
  <c r="J50" i="5"/>
  <c r="K33" i="5"/>
  <c r="J34" i="5"/>
  <c r="J42" i="5"/>
  <c r="B14" i="5"/>
  <c r="D37" i="5" s="1"/>
  <c r="B22" i="5"/>
  <c r="D45" i="5" s="1"/>
  <c r="D32" i="5"/>
  <c r="L33" i="5"/>
  <c r="K34" i="5"/>
  <c r="J35" i="5"/>
  <c r="D40" i="5"/>
  <c r="L41" i="5"/>
  <c r="K42" i="5"/>
  <c r="J43" i="5"/>
  <c r="L49" i="5"/>
  <c r="D8" i="5"/>
  <c r="L34" i="5"/>
  <c r="K35" i="5"/>
  <c r="L42" i="5"/>
  <c r="K43" i="5"/>
  <c r="L50" i="5"/>
  <c r="E49" i="5"/>
  <c r="E33" i="5"/>
  <c r="D34" i="5"/>
  <c r="E41" i="5"/>
  <c r="D42" i="5"/>
  <c r="D50" i="5"/>
  <c r="K49" i="4"/>
  <c r="B52" i="8" l="1"/>
  <c r="B32" i="7"/>
  <c r="B51" i="7"/>
  <c r="D31" i="7"/>
  <c r="B31" i="7" s="1"/>
  <c r="B48" i="7"/>
  <c r="G52" i="7"/>
  <c r="F52" i="7"/>
  <c r="L52" i="7"/>
  <c r="K52" i="7"/>
  <c r="J52" i="7"/>
  <c r="D52" i="7"/>
  <c r="B52" i="7" s="1"/>
  <c r="E52" i="7"/>
  <c r="J31" i="7"/>
  <c r="G31" i="7"/>
  <c r="E31" i="7"/>
  <c r="K31" i="7"/>
  <c r="L31" i="7"/>
  <c r="F31" i="7"/>
  <c r="B36" i="6"/>
  <c r="L38" i="6"/>
  <c r="F38" i="6"/>
  <c r="B50" i="6"/>
  <c r="E38" i="6"/>
  <c r="E48" i="6"/>
  <c r="K41" i="6"/>
  <c r="I49" i="6"/>
  <c r="B49" i="6" s="1"/>
  <c r="D38" i="6"/>
  <c r="K43" i="6"/>
  <c r="L41" i="6"/>
  <c r="B44" i="6"/>
  <c r="B46" i="6"/>
  <c r="J41" i="6"/>
  <c r="D41" i="6"/>
  <c r="E34" i="6"/>
  <c r="D34" i="6"/>
  <c r="F49" i="6"/>
  <c r="K49" i="6"/>
  <c r="E47" i="6"/>
  <c r="L39" i="6"/>
  <c r="I40" i="6"/>
  <c r="B40" i="6" s="1"/>
  <c r="G39" i="6"/>
  <c r="G38" i="6"/>
  <c r="F41" i="6"/>
  <c r="J48" i="6"/>
  <c r="K32" i="6"/>
  <c r="I39" i="6"/>
  <c r="B39" i="6" s="1"/>
  <c r="K39" i="6"/>
  <c r="B38" i="6"/>
  <c r="J39" i="6"/>
  <c r="J38" i="6"/>
  <c r="K40" i="6"/>
  <c r="L32" i="6"/>
  <c r="F39" i="6"/>
  <c r="I34" i="6"/>
  <c r="B34" i="6" s="1"/>
  <c r="E41" i="6"/>
  <c r="I41" i="6"/>
  <c r="L40" i="6"/>
  <c r="L34" i="6"/>
  <c r="E39" i="6"/>
  <c r="J40" i="6"/>
  <c r="J33" i="6"/>
  <c r="G47" i="6"/>
  <c r="K47" i="6"/>
  <c r="D47" i="6"/>
  <c r="E49" i="6"/>
  <c r="I33" i="6"/>
  <c r="F32" i="6"/>
  <c r="D33" i="6"/>
  <c r="I47" i="6"/>
  <c r="E32" i="6"/>
  <c r="G49" i="6"/>
  <c r="K33" i="6"/>
  <c r="J32" i="6"/>
  <c r="G32" i="6"/>
  <c r="D32" i="6"/>
  <c r="B32" i="6" s="1"/>
  <c r="L49" i="6"/>
  <c r="E33" i="6"/>
  <c r="B51" i="6"/>
  <c r="L33" i="6"/>
  <c r="B35" i="6"/>
  <c r="J47" i="6"/>
  <c r="K37" i="6"/>
  <c r="G37" i="6"/>
  <c r="F37" i="6"/>
  <c r="E37" i="6"/>
  <c r="L37" i="6"/>
  <c r="J37" i="6"/>
  <c r="D37" i="6"/>
  <c r="B29" i="6"/>
  <c r="B8" i="6"/>
  <c r="K45" i="6"/>
  <c r="J45" i="6"/>
  <c r="G45" i="6"/>
  <c r="F45" i="6"/>
  <c r="E45" i="6"/>
  <c r="L45" i="6"/>
  <c r="D45" i="6"/>
  <c r="B45" i="6" s="1"/>
  <c r="B48" i="6"/>
  <c r="I37" i="6"/>
  <c r="K48" i="5"/>
  <c r="B43" i="5"/>
  <c r="F48" i="5"/>
  <c r="F51" i="5"/>
  <c r="B46" i="5"/>
  <c r="D51" i="5"/>
  <c r="I48" i="5"/>
  <c r="I37" i="5"/>
  <c r="B37" i="5" s="1"/>
  <c r="E51" i="5"/>
  <c r="D44" i="5"/>
  <c r="B44" i="5" s="1"/>
  <c r="J51" i="5"/>
  <c r="J48" i="5"/>
  <c r="I39" i="5"/>
  <c r="B39" i="5" s="1"/>
  <c r="B50" i="5"/>
  <c r="D48" i="5"/>
  <c r="G51" i="5"/>
  <c r="B34" i="5"/>
  <c r="I33" i="5"/>
  <c r="B33" i="5" s="1"/>
  <c r="I51" i="5"/>
  <c r="B35" i="5"/>
  <c r="D41" i="5"/>
  <c r="B41" i="5" s="1"/>
  <c r="D36" i="5"/>
  <c r="B36" i="5" s="1"/>
  <c r="B8" i="5"/>
  <c r="L31" i="5" s="1"/>
  <c r="B42" i="5"/>
  <c r="B32" i="5"/>
  <c r="K45" i="5"/>
  <c r="J45" i="5"/>
  <c r="G45" i="5"/>
  <c r="F45" i="5"/>
  <c r="E45" i="5"/>
  <c r="L45" i="5"/>
  <c r="B40" i="5"/>
  <c r="I45" i="5"/>
  <c r="B45" i="5" s="1"/>
  <c r="G47" i="5"/>
  <c r="F47" i="5"/>
  <c r="E47" i="5"/>
  <c r="L47" i="5"/>
  <c r="K47" i="5"/>
  <c r="J47" i="5"/>
  <c r="L44" i="5"/>
  <c r="K44" i="5"/>
  <c r="J44" i="5"/>
  <c r="G44" i="5"/>
  <c r="F44" i="5"/>
  <c r="E44" i="5"/>
  <c r="B38" i="5"/>
  <c r="K37" i="5"/>
  <c r="J37" i="5"/>
  <c r="G37" i="5"/>
  <c r="F37" i="5"/>
  <c r="E37" i="5"/>
  <c r="L37" i="5"/>
  <c r="G39" i="5"/>
  <c r="F39" i="5"/>
  <c r="E39" i="5"/>
  <c r="L39" i="5"/>
  <c r="K39" i="5"/>
  <c r="J39" i="5"/>
  <c r="L36" i="5"/>
  <c r="K36" i="5"/>
  <c r="J36" i="5"/>
  <c r="G36" i="5"/>
  <c r="F36" i="5"/>
  <c r="E36" i="5"/>
  <c r="B29" i="5"/>
  <c r="D47" i="5"/>
  <c r="B47" i="5" s="1"/>
  <c r="L29" i="4"/>
  <c r="K29" i="4"/>
  <c r="J29" i="4"/>
  <c r="G29" i="4"/>
  <c r="F29" i="4"/>
  <c r="E29" i="4"/>
  <c r="I28" i="4"/>
  <c r="D28" i="4"/>
  <c r="I27" i="4"/>
  <c r="D27" i="4"/>
  <c r="I26" i="4"/>
  <c r="D26" i="4"/>
  <c r="I25" i="4"/>
  <c r="D25" i="4"/>
  <c r="I24" i="4"/>
  <c r="D24" i="4"/>
  <c r="I23" i="4"/>
  <c r="D23" i="4"/>
  <c r="B23" i="4" s="1"/>
  <c r="G46" i="4" s="1"/>
  <c r="I22" i="4"/>
  <c r="B22" i="4" s="1"/>
  <c r="J45" i="4" s="1"/>
  <c r="D22" i="4"/>
  <c r="I21" i="4"/>
  <c r="D21" i="4"/>
  <c r="B21" i="4"/>
  <c r="K44" i="4" s="1"/>
  <c r="I20" i="4"/>
  <c r="D20" i="4"/>
  <c r="I19" i="4"/>
  <c r="D19" i="4"/>
  <c r="I18" i="4"/>
  <c r="D18" i="4"/>
  <c r="I17" i="4"/>
  <c r="D17" i="4"/>
  <c r="I16" i="4"/>
  <c r="D16" i="4"/>
  <c r="I15" i="4"/>
  <c r="B15" i="4" s="1"/>
  <c r="G38" i="4" s="1"/>
  <c r="D15" i="4"/>
  <c r="I14" i="4"/>
  <c r="D14" i="4"/>
  <c r="B14" i="4"/>
  <c r="J37" i="4" s="1"/>
  <c r="I13" i="4"/>
  <c r="D13" i="4"/>
  <c r="I12" i="4"/>
  <c r="D12" i="4"/>
  <c r="I11" i="4"/>
  <c r="D11" i="4"/>
  <c r="I10" i="4"/>
  <c r="D10" i="4"/>
  <c r="I9" i="4"/>
  <c r="B9" i="4" s="1"/>
  <c r="D9" i="4"/>
  <c r="L8" i="4"/>
  <c r="K8" i="4"/>
  <c r="J8" i="4"/>
  <c r="G8" i="4"/>
  <c r="F8" i="4"/>
  <c r="E8" i="4"/>
  <c r="B41" i="6" l="1"/>
  <c r="B33" i="6"/>
  <c r="B47" i="6"/>
  <c r="E52" i="6"/>
  <c r="K52" i="6"/>
  <c r="F52" i="6"/>
  <c r="I52" i="6"/>
  <c r="G52" i="6"/>
  <c r="J52" i="6"/>
  <c r="L52" i="6"/>
  <c r="D52" i="6"/>
  <c r="B37" i="6"/>
  <c r="G31" i="6"/>
  <c r="L31" i="6"/>
  <c r="K31" i="6"/>
  <c r="J31" i="6"/>
  <c r="D31" i="6"/>
  <c r="E31" i="6"/>
  <c r="I31" i="6"/>
  <c r="F31" i="6"/>
  <c r="B48" i="5"/>
  <c r="I31" i="5"/>
  <c r="F31" i="5"/>
  <c r="K31" i="5"/>
  <c r="D31" i="5"/>
  <c r="B51" i="5"/>
  <c r="G31" i="5"/>
  <c r="E31" i="5"/>
  <c r="J31" i="5"/>
  <c r="G52" i="5"/>
  <c r="J52" i="5"/>
  <c r="I52" i="5"/>
  <c r="E52" i="5"/>
  <c r="F52" i="5"/>
  <c r="K52" i="5"/>
  <c r="L52" i="5"/>
  <c r="D52" i="5"/>
  <c r="B16" i="4"/>
  <c r="B20" i="4"/>
  <c r="D43" i="4" s="1"/>
  <c r="I29" i="4"/>
  <c r="D37" i="4"/>
  <c r="D45" i="4"/>
  <c r="B28" i="4"/>
  <c r="D29" i="4"/>
  <c r="D39" i="4"/>
  <c r="I46" i="4"/>
  <c r="B27" i="4"/>
  <c r="D50" i="4" s="1"/>
  <c r="B17" i="4"/>
  <c r="L40" i="4" s="1"/>
  <c r="D44" i="4"/>
  <c r="I37" i="4"/>
  <c r="I44" i="4"/>
  <c r="B24" i="4"/>
  <c r="D47" i="4" s="1"/>
  <c r="D46" i="4"/>
  <c r="K37" i="4"/>
  <c r="B12" i="4"/>
  <c r="G35" i="4" s="1"/>
  <c r="D38" i="4"/>
  <c r="B25" i="4"/>
  <c r="G48" i="4" s="1"/>
  <c r="B13" i="4"/>
  <c r="G36" i="4" s="1"/>
  <c r="I38" i="4"/>
  <c r="I45" i="4"/>
  <c r="K45" i="4"/>
  <c r="G39" i="4"/>
  <c r="K39" i="4"/>
  <c r="I39" i="4"/>
  <c r="F39" i="4"/>
  <c r="E39" i="4"/>
  <c r="L39" i="4"/>
  <c r="J39" i="4"/>
  <c r="L43" i="4"/>
  <c r="K43" i="4"/>
  <c r="F43" i="4"/>
  <c r="J43" i="4"/>
  <c r="G43" i="4"/>
  <c r="E43" i="4"/>
  <c r="K50" i="4"/>
  <c r="G47" i="4"/>
  <c r="F32" i="4"/>
  <c r="J32" i="4"/>
  <c r="G32" i="4"/>
  <c r="E32" i="4"/>
  <c r="L32" i="4"/>
  <c r="K32" i="4"/>
  <c r="D32" i="4"/>
  <c r="J38" i="4"/>
  <c r="L44" i="4"/>
  <c r="J46" i="4"/>
  <c r="B10" i="4"/>
  <c r="D33" i="4" s="1"/>
  <c r="B18" i="4"/>
  <c r="B26" i="4"/>
  <c r="D49" i="4" s="1"/>
  <c r="I32" i="4"/>
  <c r="L37" i="4"/>
  <c r="K38" i="4"/>
  <c r="I40" i="4"/>
  <c r="L45" i="4"/>
  <c r="K46" i="4"/>
  <c r="I8" i="4"/>
  <c r="L38" i="4"/>
  <c r="L46" i="4"/>
  <c r="E37" i="4"/>
  <c r="F44" i="4"/>
  <c r="E45" i="4"/>
  <c r="E44" i="4"/>
  <c r="B11" i="4"/>
  <c r="D34" i="4" s="1"/>
  <c r="B19" i="4"/>
  <c r="D42" i="4" s="1"/>
  <c r="F37" i="4"/>
  <c r="E38" i="4"/>
  <c r="I43" i="4"/>
  <c r="G44" i="4"/>
  <c r="F45" i="4"/>
  <c r="E46" i="4"/>
  <c r="I36" i="4"/>
  <c r="G37" i="4"/>
  <c r="F38" i="4"/>
  <c r="G45" i="4"/>
  <c r="F46" i="4"/>
  <c r="D8" i="4"/>
  <c r="J44" i="4"/>
  <c r="L29" i="3"/>
  <c r="K29" i="3"/>
  <c r="J29" i="3"/>
  <c r="G29" i="3"/>
  <c r="F29" i="3"/>
  <c r="E29" i="3"/>
  <c r="I28" i="3"/>
  <c r="D28" i="3"/>
  <c r="B28" i="3" s="1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B19" i="3" s="1"/>
  <c r="J42" i="3" s="1"/>
  <c r="I18" i="3"/>
  <c r="D18" i="3"/>
  <c r="I17" i="3"/>
  <c r="D17" i="3"/>
  <c r="I16" i="3"/>
  <c r="D16" i="3"/>
  <c r="I15" i="3"/>
  <c r="D15" i="3"/>
  <c r="B15" i="3" s="1"/>
  <c r="J38" i="3" s="1"/>
  <c r="I14" i="3"/>
  <c r="D14" i="3"/>
  <c r="I13" i="3"/>
  <c r="D13" i="3"/>
  <c r="I12" i="3"/>
  <c r="D12" i="3"/>
  <c r="I11" i="3"/>
  <c r="D11" i="3"/>
  <c r="I10" i="3"/>
  <c r="D10" i="3"/>
  <c r="I9" i="3"/>
  <c r="D9" i="3"/>
  <c r="L8" i="3"/>
  <c r="K8" i="3"/>
  <c r="J8" i="3"/>
  <c r="G8" i="3"/>
  <c r="F8" i="3"/>
  <c r="E8" i="3"/>
  <c r="B31" i="6" l="1"/>
  <c r="B52" i="6"/>
  <c r="B31" i="5"/>
  <c r="B52" i="5"/>
  <c r="G51" i="4"/>
  <c r="E51" i="4"/>
  <c r="J36" i="4"/>
  <c r="B39" i="4"/>
  <c r="L47" i="4"/>
  <c r="F36" i="4"/>
  <c r="E47" i="4"/>
  <c r="F47" i="4"/>
  <c r="K51" i="4"/>
  <c r="L51" i="4"/>
  <c r="K47" i="4"/>
  <c r="B46" i="4"/>
  <c r="I48" i="4"/>
  <c r="I47" i="4"/>
  <c r="K48" i="4"/>
  <c r="E40" i="4"/>
  <c r="L48" i="4"/>
  <c r="B45" i="4"/>
  <c r="J47" i="4"/>
  <c r="B37" i="4"/>
  <c r="L50" i="4"/>
  <c r="E36" i="4"/>
  <c r="D36" i="4"/>
  <c r="B36" i="4" s="1"/>
  <c r="G50" i="4"/>
  <c r="I50" i="4"/>
  <c r="B38" i="4"/>
  <c r="J35" i="4"/>
  <c r="E50" i="4"/>
  <c r="F50" i="4"/>
  <c r="I35" i="4"/>
  <c r="J50" i="4"/>
  <c r="I51" i="4"/>
  <c r="F51" i="4"/>
  <c r="D51" i="4"/>
  <c r="J51" i="4"/>
  <c r="B47" i="4"/>
  <c r="F40" i="4"/>
  <c r="D40" i="4"/>
  <c r="B40" i="4" s="1"/>
  <c r="J48" i="4"/>
  <c r="F35" i="4"/>
  <c r="B29" i="4"/>
  <c r="F52" i="4" s="1"/>
  <c r="E48" i="4"/>
  <c r="L35" i="4"/>
  <c r="B43" i="4"/>
  <c r="F48" i="4"/>
  <c r="D48" i="4"/>
  <c r="B48" i="4" s="1"/>
  <c r="G40" i="4"/>
  <c r="B44" i="4"/>
  <c r="K35" i="4"/>
  <c r="B50" i="4"/>
  <c r="I42" i="4"/>
  <c r="B42" i="4" s="1"/>
  <c r="D35" i="4"/>
  <c r="K40" i="4"/>
  <c r="K36" i="4"/>
  <c r="L36" i="4"/>
  <c r="E35" i="4"/>
  <c r="J40" i="4"/>
  <c r="B8" i="4"/>
  <c r="K31" i="4" s="1"/>
  <c r="B32" i="4"/>
  <c r="E49" i="4"/>
  <c r="L49" i="4"/>
  <c r="I49" i="4"/>
  <c r="B49" i="4" s="1"/>
  <c r="J49" i="4"/>
  <c r="G49" i="4"/>
  <c r="F49" i="4"/>
  <c r="E41" i="4"/>
  <c r="I41" i="4"/>
  <c r="L41" i="4"/>
  <c r="K41" i="4"/>
  <c r="J41" i="4"/>
  <c r="G41" i="4"/>
  <c r="F41" i="4"/>
  <c r="D41" i="4"/>
  <c r="E33" i="4"/>
  <c r="L33" i="4"/>
  <c r="I33" i="4"/>
  <c r="B33" i="4" s="1"/>
  <c r="K33" i="4"/>
  <c r="J33" i="4"/>
  <c r="G33" i="4"/>
  <c r="F33" i="4"/>
  <c r="I34" i="4"/>
  <c r="B34" i="4" s="1"/>
  <c r="L42" i="4"/>
  <c r="K42" i="4"/>
  <c r="J42" i="4"/>
  <c r="E42" i="4"/>
  <c r="G42" i="4"/>
  <c r="F42" i="4"/>
  <c r="E34" i="4"/>
  <c r="L34" i="4"/>
  <c r="K34" i="4"/>
  <c r="J34" i="4"/>
  <c r="G34" i="4"/>
  <c r="F34" i="4"/>
  <c r="B22" i="3"/>
  <c r="K45" i="3" s="1"/>
  <c r="B12" i="3"/>
  <c r="J35" i="3" s="1"/>
  <c r="B16" i="3"/>
  <c r="I39" i="3" s="1"/>
  <c r="B11" i="3"/>
  <c r="F34" i="3" s="1"/>
  <c r="B18" i="3"/>
  <c r="F41" i="3" s="1"/>
  <c r="B23" i="3"/>
  <c r="G46" i="3" s="1"/>
  <c r="D51" i="3"/>
  <c r="I51" i="3"/>
  <c r="D38" i="3"/>
  <c r="B14" i="3"/>
  <c r="K37" i="3" s="1"/>
  <c r="B20" i="3"/>
  <c r="F43" i="3" s="1"/>
  <c r="D42" i="3"/>
  <c r="B24" i="3"/>
  <c r="K47" i="3" s="1"/>
  <c r="D29" i="3"/>
  <c r="B17" i="3"/>
  <c r="E42" i="3"/>
  <c r="D8" i="3"/>
  <c r="B13" i="3"/>
  <c r="I36" i="3" s="1"/>
  <c r="L38" i="3"/>
  <c r="G38" i="3"/>
  <c r="D45" i="3"/>
  <c r="L51" i="3"/>
  <c r="G51" i="3"/>
  <c r="K51" i="3"/>
  <c r="F51" i="3"/>
  <c r="E38" i="3"/>
  <c r="K38" i="3"/>
  <c r="G39" i="3"/>
  <c r="I42" i="3"/>
  <c r="E45" i="3"/>
  <c r="B9" i="3"/>
  <c r="I8" i="3"/>
  <c r="B25" i="3"/>
  <c r="I48" i="3" s="1"/>
  <c r="B27" i="3"/>
  <c r="F38" i="3"/>
  <c r="F45" i="3"/>
  <c r="J51" i="3"/>
  <c r="L42" i="3"/>
  <c r="G42" i="3"/>
  <c r="K42" i="3"/>
  <c r="F42" i="3"/>
  <c r="I29" i="3"/>
  <c r="B10" i="3"/>
  <c r="B21" i="3"/>
  <c r="D44" i="3" s="1"/>
  <c r="B26" i="3"/>
  <c r="I38" i="3"/>
  <c r="J39" i="3"/>
  <c r="L29" i="2"/>
  <c r="K29" i="2"/>
  <c r="J29" i="2"/>
  <c r="G29" i="2"/>
  <c r="F29" i="2"/>
  <c r="E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L8" i="2"/>
  <c r="K8" i="2"/>
  <c r="J8" i="2"/>
  <c r="G8" i="2"/>
  <c r="F8" i="2"/>
  <c r="E8" i="2"/>
  <c r="G45" i="3" l="1"/>
  <c r="L45" i="3"/>
  <c r="J37" i="3"/>
  <c r="J45" i="3"/>
  <c r="I45" i="3"/>
  <c r="B45" i="3" s="1"/>
  <c r="B35" i="4"/>
  <c r="G31" i="4"/>
  <c r="I31" i="4"/>
  <c r="B51" i="4"/>
  <c r="J52" i="4"/>
  <c r="I52" i="4"/>
  <c r="D52" i="4"/>
  <c r="E52" i="4"/>
  <c r="K52" i="4"/>
  <c r="G52" i="4"/>
  <c r="L52" i="4"/>
  <c r="L31" i="4"/>
  <c r="J31" i="4"/>
  <c r="E31" i="4"/>
  <c r="D31" i="4"/>
  <c r="F31" i="4"/>
  <c r="B41" i="4"/>
  <c r="B22" i="2"/>
  <c r="F45" i="2" s="1"/>
  <c r="F39" i="3"/>
  <c r="L41" i="3"/>
  <c r="F35" i="3"/>
  <c r="L35" i="3"/>
  <c r="K35" i="3"/>
  <c r="G35" i="3"/>
  <c r="E35" i="3"/>
  <c r="I35" i="3"/>
  <c r="D35" i="3"/>
  <c r="J41" i="3"/>
  <c r="E41" i="3"/>
  <c r="J46" i="3"/>
  <c r="D46" i="3"/>
  <c r="I46" i="3"/>
  <c r="I41" i="3"/>
  <c r="D41" i="3"/>
  <c r="K46" i="3"/>
  <c r="B38" i="3"/>
  <c r="K41" i="3"/>
  <c r="B42" i="3"/>
  <c r="G41" i="3"/>
  <c r="G34" i="3"/>
  <c r="L46" i="3"/>
  <c r="I44" i="3"/>
  <c r="B44" i="3" s="1"/>
  <c r="J34" i="3"/>
  <c r="F46" i="3"/>
  <c r="G37" i="3"/>
  <c r="D36" i="3"/>
  <c r="B36" i="3" s="1"/>
  <c r="E34" i="3"/>
  <c r="L34" i="3"/>
  <c r="I37" i="3"/>
  <c r="D34" i="3"/>
  <c r="L39" i="3"/>
  <c r="K39" i="3"/>
  <c r="L43" i="3"/>
  <c r="F37" i="3"/>
  <c r="K34" i="3"/>
  <c r="E47" i="3"/>
  <c r="D37" i="3"/>
  <c r="E39" i="3"/>
  <c r="K43" i="3"/>
  <c r="I34" i="3"/>
  <c r="E46" i="3"/>
  <c r="J47" i="3"/>
  <c r="D39" i="3"/>
  <c r="B39" i="3" s="1"/>
  <c r="B51" i="3"/>
  <c r="D43" i="3"/>
  <c r="E43" i="3"/>
  <c r="D47" i="3"/>
  <c r="J43" i="3"/>
  <c r="E37" i="3"/>
  <c r="L37" i="3"/>
  <c r="L47" i="3"/>
  <c r="F47" i="3"/>
  <c r="I43" i="3"/>
  <c r="I47" i="3"/>
  <c r="G43" i="3"/>
  <c r="G47" i="3"/>
  <c r="L49" i="3"/>
  <c r="G49" i="3"/>
  <c r="E49" i="3"/>
  <c r="K49" i="3"/>
  <c r="J49" i="3"/>
  <c r="F49" i="3"/>
  <c r="D49" i="3"/>
  <c r="K33" i="3"/>
  <c r="E33" i="3"/>
  <c r="L33" i="3"/>
  <c r="J33" i="3"/>
  <c r="G33" i="3"/>
  <c r="F33" i="3"/>
  <c r="J48" i="3"/>
  <c r="E48" i="3"/>
  <c r="F48" i="3"/>
  <c r="L48" i="3"/>
  <c r="K48" i="3"/>
  <c r="G48" i="3"/>
  <c r="I33" i="3"/>
  <c r="J40" i="3"/>
  <c r="E40" i="3"/>
  <c r="F40" i="3"/>
  <c r="L40" i="3"/>
  <c r="K40" i="3"/>
  <c r="G40" i="3"/>
  <c r="J44" i="3"/>
  <c r="E44" i="3"/>
  <c r="K44" i="3"/>
  <c r="G44" i="3"/>
  <c r="F44" i="3"/>
  <c r="L44" i="3"/>
  <c r="J32" i="3"/>
  <c r="E32" i="3"/>
  <c r="I32" i="3"/>
  <c r="G32" i="3"/>
  <c r="B8" i="3"/>
  <c r="I31" i="3" s="1"/>
  <c r="L32" i="3"/>
  <c r="F32" i="3"/>
  <c r="K32" i="3"/>
  <c r="D32" i="3"/>
  <c r="J36" i="3"/>
  <c r="E36" i="3"/>
  <c r="B29" i="3"/>
  <c r="K36" i="3"/>
  <c r="G36" i="3"/>
  <c r="L36" i="3"/>
  <c r="F36" i="3"/>
  <c r="D40" i="3"/>
  <c r="L50" i="3"/>
  <c r="G50" i="3"/>
  <c r="K50" i="3"/>
  <c r="F50" i="3"/>
  <c r="J50" i="3"/>
  <c r="I50" i="3"/>
  <c r="E50" i="3"/>
  <c r="I49" i="3"/>
  <c r="D48" i="3"/>
  <c r="B48" i="3" s="1"/>
  <c r="I40" i="3"/>
  <c r="D33" i="3"/>
  <c r="D50" i="3"/>
  <c r="B23" i="2"/>
  <c r="F46" i="2" s="1"/>
  <c r="B15" i="2"/>
  <c r="J38" i="2" s="1"/>
  <c r="B14" i="2"/>
  <c r="L37" i="2" s="1"/>
  <c r="D8" i="2"/>
  <c r="B27" i="2"/>
  <c r="K50" i="2" s="1"/>
  <c r="B11" i="2"/>
  <c r="F34" i="2" s="1"/>
  <c r="B10" i="2"/>
  <c r="K33" i="2" s="1"/>
  <c r="B19" i="2"/>
  <c r="K42" i="2" s="1"/>
  <c r="B21" i="2"/>
  <c r="L44" i="2" s="1"/>
  <c r="B18" i="2"/>
  <c r="J41" i="2" s="1"/>
  <c r="B26" i="2"/>
  <c r="J49" i="2" s="1"/>
  <c r="F38" i="2"/>
  <c r="G37" i="2"/>
  <c r="K45" i="2"/>
  <c r="D45" i="2"/>
  <c r="D29" i="2"/>
  <c r="B9" i="2"/>
  <c r="I32" i="2" s="1"/>
  <c r="I8" i="2"/>
  <c r="B12" i="2"/>
  <c r="I35" i="2" s="1"/>
  <c r="B17" i="2"/>
  <c r="I40" i="2" s="1"/>
  <c r="B20" i="2"/>
  <c r="I43" i="2" s="1"/>
  <c r="B25" i="2"/>
  <c r="I48" i="2" s="1"/>
  <c r="B28" i="2"/>
  <c r="I29" i="2"/>
  <c r="B13" i="2"/>
  <c r="B16" i="2"/>
  <c r="F44" i="2"/>
  <c r="B24" i="2"/>
  <c r="D47" i="2" s="1"/>
  <c r="E45" i="2"/>
  <c r="I45" i="2"/>
  <c r="E29" i="1"/>
  <c r="L29" i="1"/>
  <c r="K29" i="1"/>
  <c r="J29" i="1"/>
  <c r="G29" i="1"/>
  <c r="F29" i="1"/>
  <c r="I28" i="1"/>
  <c r="D28" i="1"/>
  <c r="I27" i="1"/>
  <c r="D27" i="1"/>
  <c r="I26" i="1"/>
  <c r="B26" i="1" s="1"/>
  <c r="L49" i="1" s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L8" i="1"/>
  <c r="K8" i="1"/>
  <c r="J8" i="1"/>
  <c r="G8" i="1"/>
  <c r="F8" i="1"/>
  <c r="E8" i="1"/>
  <c r="B13" i="1" l="1"/>
  <c r="L36" i="1" s="1"/>
  <c r="J45" i="2"/>
  <c r="G45" i="2"/>
  <c r="D8" i="1"/>
  <c r="L45" i="2"/>
  <c r="B31" i="4"/>
  <c r="B52" i="4"/>
  <c r="B25" i="1"/>
  <c r="I48" i="1" s="1"/>
  <c r="B11" i="1"/>
  <c r="D34" i="1" s="1"/>
  <c r="B14" i="1"/>
  <c r="B22" i="1"/>
  <c r="B15" i="1"/>
  <c r="L38" i="1" s="1"/>
  <c r="D36" i="1"/>
  <c r="B35" i="3"/>
  <c r="B46" i="3"/>
  <c r="B41" i="3"/>
  <c r="B34" i="3"/>
  <c r="D31" i="3"/>
  <c r="B31" i="3" s="1"/>
  <c r="B37" i="3"/>
  <c r="B47" i="3"/>
  <c r="B43" i="3"/>
  <c r="L52" i="3"/>
  <c r="G52" i="3"/>
  <c r="E52" i="3"/>
  <c r="F52" i="3"/>
  <c r="J52" i="3"/>
  <c r="K52" i="3"/>
  <c r="D52" i="3"/>
  <c r="B40" i="3"/>
  <c r="B49" i="3"/>
  <c r="I52" i="3"/>
  <c r="J31" i="3"/>
  <c r="L31" i="3"/>
  <c r="K31" i="3"/>
  <c r="E31" i="3"/>
  <c r="G31" i="3"/>
  <c r="F31" i="3"/>
  <c r="B50" i="3"/>
  <c r="B32" i="3"/>
  <c r="B33" i="3"/>
  <c r="G34" i="1"/>
  <c r="L34" i="1"/>
  <c r="F37" i="1"/>
  <c r="K37" i="1"/>
  <c r="D45" i="1"/>
  <c r="L45" i="1"/>
  <c r="J38" i="1"/>
  <c r="F38" i="1"/>
  <c r="L48" i="1"/>
  <c r="I29" i="1"/>
  <c r="B27" i="1"/>
  <c r="D50" i="1" s="1"/>
  <c r="I37" i="1"/>
  <c r="B17" i="1"/>
  <c r="G40" i="1" s="1"/>
  <c r="B21" i="1"/>
  <c r="E44" i="1" s="1"/>
  <c r="K49" i="1"/>
  <c r="B10" i="1"/>
  <c r="L33" i="1" s="1"/>
  <c r="B16" i="1"/>
  <c r="G39" i="1" s="1"/>
  <c r="B18" i="1"/>
  <c r="F41" i="1" s="1"/>
  <c r="B20" i="1"/>
  <c r="I43" i="1" s="1"/>
  <c r="E38" i="2"/>
  <c r="K38" i="2"/>
  <c r="G38" i="2"/>
  <c r="L38" i="2"/>
  <c r="D44" i="2"/>
  <c r="I34" i="2"/>
  <c r="I37" i="2"/>
  <c r="J44" i="2"/>
  <c r="I44" i="2"/>
  <c r="K44" i="2"/>
  <c r="F37" i="2"/>
  <c r="D38" i="2"/>
  <c r="I38" i="2"/>
  <c r="E46" i="2"/>
  <c r="I50" i="2"/>
  <c r="I46" i="2"/>
  <c r="G44" i="2"/>
  <c r="J37" i="2"/>
  <c r="D46" i="2"/>
  <c r="K46" i="2"/>
  <c r="E49" i="2"/>
  <c r="E50" i="2"/>
  <c r="B45" i="2"/>
  <c r="L46" i="2"/>
  <c r="I41" i="2"/>
  <c r="G50" i="2"/>
  <c r="J46" i="2"/>
  <c r="E37" i="2"/>
  <c r="G46" i="2"/>
  <c r="D34" i="2"/>
  <c r="B34" i="2" s="1"/>
  <c r="K37" i="2"/>
  <c r="D37" i="2"/>
  <c r="F42" i="2"/>
  <c r="L33" i="2"/>
  <c r="J34" i="2"/>
  <c r="J42" i="2"/>
  <c r="D50" i="2"/>
  <c r="L42" i="2"/>
  <c r="D42" i="2"/>
  <c r="I33" i="2"/>
  <c r="F50" i="2"/>
  <c r="I42" i="2"/>
  <c r="E42" i="2"/>
  <c r="G42" i="2"/>
  <c r="K41" i="2"/>
  <c r="L50" i="2"/>
  <c r="J50" i="2"/>
  <c r="L34" i="2"/>
  <c r="D51" i="2"/>
  <c r="K51" i="2"/>
  <c r="L49" i="2"/>
  <c r="F49" i="2"/>
  <c r="F33" i="2"/>
  <c r="E33" i="2"/>
  <c r="D33" i="2"/>
  <c r="K34" i="2"/>
  <c r="K49" i="2"/>
  <c r="F41" i="2"/>
  <c r="E41" i="2"/>
  <c r="G33" i="2"/>
  <c r="J33" i="2"/>
  <c r="E34" i="2"/>
  <c r="G34" i="2"/>
  <c r="E44" i="2"/>
  <c r="D41" i="2"/>
  <c r="L41" i="2"/>
  <c r="I49" i="2"/>
  <c r="G41" i="2"/>
  <c r="D49" i="2"/>
  <c r="G49" i="2"/>
  <c r="J51" i="2"/>
  <c r="L51" i="2"/>
  <c r="G51" i="2"/>
  <c r="F51" i="2"/>
  <c r="L43" i="2"/>
  <c r="G43" i="2"/>
  <c r="K43" i="2"/>
  <c r="F43" i="2"/>
  <c r="E43" i="2"/>
  <c r="D43" i="2"/>
  <c r="B43" i="2" s="1"/>
  <c r="J43" i="2"/>
  <c r="L47" i="2"/>
  <c r="G47" i="2"/>
  <c r="F47" i="2"/>
  <c r="K47" i="2"/>
  <c r="J47" i="2"/>
  <c r="I47" i="2"/>
  <c r="B47" i="2" s="1"/>
  <c r="E47" i="2"/>
  <c r="K36" i="2"/>
  <c r="F36" i="2"/>
  <c r="J36" i="2"/>
  <c r="B29" i="2"/>
  <c r="E36" i="2"/>
  <c r="G36" i="2"/>
  <c r="D36" i="2"/>
  <c r="L36" i="2"/>
  <c r="I36" i="2"/>
  <c r="K48" i="2"/>
  <c r="F48" i="2"/>
  <c r="J48" i="2"/>
  <c r="E48" i="2"/>
  <c r="L48" i="2"/>
  <c r="G48" i="2"/>
  <c r="D48" i="2"/>
  <c r="B48" i="2" s="1"/>
  <c r="L35" i="2"/>
  <c r="G35" i="2"/>
  <c r="K35" i="2"/>
  <c r="F35" i="2"/>
  <c r="E35" i="2"/>
  <c r="D35" i="2"/>
  <c r="B35" i="2" s="1"/>
  <c r="J35" i="2"/>
  <c r="K32" i="2"/>
  <c r="F32" i="2"/>
  <c r="J32" i="2"/>
  <c r="E32" i="2"/>
  <c r="L32" i="2"/>
  <c r="B8" i="2"/>
  <c r="G32" i="2"/>
  <c r="D32" i="2"/>
  <c r="B32" i="2" s="1"/>
  <c r="L39" i="2"/>
  <c r="G39" i="2"/>
  <c r="K39" i="2"/>
  <c r="F39" i="2"/>
  <c r="J39" i="2"/>
  <c r="I39" i="2"/>
  <c r="E39" i="2"/>
  <c r="D39" i="2"/>
  <c r="I51" i="2"/>
  <c r="K40" i="2"/>
  <c r="F40" i="2"/>
  <c r="E40" i="2"/>
  <c r="J40" i="2"/>
  <c r="L40" i="2"/>
  <c r="G40" i="2"/>
  <c r="D40" i="2"/>
  <c r="B40" i="2" s="1"/>
  <c r="B28" i="1"/>
  <c r="I51" i="1" s="1"/>
  <c r="I8" i="1"/>
  <c r="G33" i="1"/>
  <c r="E50" i="1"/>
  <c r="F40" i="1"/>
  <c r="E40" i="1"/>
  <c r="L40" i="1"/>
  <c r="D40" i="1"/>
  <c r="K40" i="1"/>
  <c r="B9" i="1"/>
  <c r="F32" i="1" s="1"/>
  <c r="D49" i="1"/>
  <c r="I40" i="1"/>
  <c r="F49" i="1"/>
  <c r="K36" i="1"/>
  <c r="B24" i="1"/>
  <c r="B19" i="1"/>
  <c r="F42" i="1" s="1"/>
  <c r="E39" i="1"/>
  <c r="K39" i="1"/>
  <c r="I39" i="1"/>
  <c r="F39" i="1"/>
  <c r="L39" i="1"/>
  <c r="G41" i="1"/>
  <c r="F43" i="1"/>
  <c r="K43" i="1"/>
  <c r="D37" i="1"/>
  <c r="B37" i="1" s="1"/>
  <c r="E37" i="1"/>
  <c r="I36" i="1"/>
  <c r="E45" i="1"/>
  <c r="G45" i="1"/>
  <c r="D29" i="1"/>
  <c r="G49" i="1"/>
  <c r="J36" i="1"/>
  <c r="D39" i="1"/>
  <c r="B12" i="1"/>
  <c r="L37" i="1"/>
  <c r="G37" i="1"/>
  <c r="E36" i="1"/>
  <c r="K45" i="1"/>
  <c r="F45" i="1"/>
  <c r="J45" i="1"/>
  <c r="J37" i="1"/>
  <c r="I49" i="1"/>
  <c r="E49" i="1"/>
  <c r="G36" i="1"/>
  <c r="B23" i="1"/>
  <c r="E32" i="1"/>
  <c r="F36" i="1"/>
  <c r="I45" i="1"/>
  <c r="B45" i="1" s="1"/>
  <c r="J49" i="1"/>
  <c r="K33" i="1" l="1"/>
  <c r="J48" i="1"/>
  <c r="D33" i="1"/>
  <c r="B49" i="2"/>
  <c r="F48" i="1"/>
  <c r="E33" i="1"/>
  <c r="E48" i="1"/>
  <c r="I33" i="1"/>
  <c r="B33" i="1" s="1"/>
  <c r="B44" i="2"/>
  <c r="K48" i="1"/>
  <c r="J33" i="1"/>
  <c r="D48" i="1"/>
  <c r="F33" i="1"/>
  <c r="G48" i="1"/>
  <c r="D32" i="1"/>
  <c r="B32" i="1" s="1"/>
  <c r="D38" i="1"/>
  <c r="K44" i="1"/>
  <c r="K38" i="1"/>
  <c r="F34" i="1"/>
  <c r="I44" i="1"/>
  <c r="G38" i="1"/>
  <c r="I34" i="1"/>
  <c r="B34" i="1" s="1"/>
  <c r="E34" i="1"/>
  <c r="J32" i="1"/>
  <c r="E41" i="1"/>
  <c r="L42" i="1"/>
  <c r="I38" i="1"/>
  <c r="J34" i="1"/>
  <c r="L41" i="1"/>
  <c r="G42" i="1"/>
  <c r="L32" i="1"/>
  <c r="B36" i="1"/>
  <c r="D41" i="1"/>
  <c r="G51" i="1"/>
  <c r="I32" i="1"/>
  <c r="E38" i="1"/>
  <c r="K34" i="1"/>
  <c r="L44" i="1"/>
  <c r="B52" i="3"/>
  <c r="D43" i="1"/>
  <c r="B43" i="1" s="1"/>
  <c r="G43" i="1"/>
  <c r="J43" i="1"/>
  <c r="E42" i="1"/>
  <c r="D42" i="1"/>
  <c r="L51" i="1"/>
  <c r="J50" i="1"/>
  <c r="G50" i="1"/>
  <c r="B46" i="2"/>
  <c r="B49" i="1"/>
  <c r="F44" i="1"/>
  <c r="G44" i="1"/>
  <c r="L43" i="1"/>
  <c r="E43" i="1"/>
  <c r="K41" i="1"/>
  <c r="I41" i="1"/>
  <c r="B41" i="1" s="1"/>
  <c r="J42" i="1"/>
  <c r="K42" i="1"/>
  <c r="F51" i="1"/>
  <c r="J51" i="1"/>
  <c r="F50" i="1"/>
  <c r="L50" i="1"/>
  <c r="B48" i="1"/>
  <c r="D44" i="1"/>
  <c r="B44" i="1" s="1"/>
  <c r="J44" i="1"/>
  <c r="J41" i="1"/>
  <c r="J39" i="1"/>
  <c r="I42" i="1"/>
  <c r="B42" i="1" s="1"/>
  <c r="D51" i="1"/>
  <c r="I50" i="1"/>
  <c r="B50" i="1" s="1"/>
  <c r="J40" i="1"/>
  <c r="B38" i="2"/>
  <c r="B50" i="2"/>
  <c r="B33" i="2"/>
  <c r="B37" i="2"/>
  <c r="B41" i="2"/>
  <c r="B42" i="2"/>
  <c r="B51" i="2"/>
  <c r="B39" i="2"/>
  <c r="B36" i="2"/>
  <c r="J31" i="2"/>
  <c r="E31" i="2"/>
  <c r="D31" i="2"/>
  <c r="F31" i="2"/>
  <c r="G31" i="2"/>
  <c r="L31" i="2"/>
  <c r="K31" i="2"/>
  <c r="I31" i="2"/>
  <c r="L52" i="2"/>
  <c r="G52" i="2"/>
  <c r="F52" i="2"/>
  <c r="J52" i="2"/>
  <c r="D52" i="2"/>
  <c r="K52" i="2"/>
  <c r="E52" i="2"/>
  <c r="I52" i="2"/>
  <c r="L47" i="1"/>
  <c r="D47" i="1"/>
  <c r="E47" i="1"/>
  <c r="J47" i="1"/>
  <c r="F47" i="1"/>
  <c r="G47" i="1"/>
  <c r="K47" i="1"/>
  <c r="I47" i="1"/>
  <c r="B29" i="1"/>
  <c r="K52" i="1" s="1"/>
  <c r="D46" i="1"/>
  <c r="B39" i="1"/>
  <c r="B40" i="1"/>
  <c r="B8" i="1"/>
  <c r="G31" i="1" s="1"/>
  <c r="G32" i="1"/>
  <c r="K32" i="1"/>
  <c r="B51" i="1"/>
  <c r="J35" i="1"/>
  <c r="E35" i="1"/>
  <c r="L35" i="1"/>
  <c r="I35" i="1"/>
  <c r="K35" i="1"/>
  <c r="F35" i="1"/>
  <c r="G35" i="1"/>
  <c r="D35" i="1"/>
  <c r="E46" i="1"/>
  <c r="K46" i="1"/>
  <c r="L46" i="1"/>
  <c r="G46" i="1"/>
  <c r="F46" i="1"/>
  <c r="I46" i="1"/>
  <c r="B46" i="1" s="1"/>
  <c r="J46" i="1"/>
  <c r="B38" i="1" l="1"/>
  <c r="B47" i="1"/>
  <c r="B52" i="2"/>
  <c r="B31" i="2"/>
  <c r="D52" i="1"/>
  <c r="F52" i="1"/>
  <c r="J52" i="1"/>
  <c r="L52" i="1"/>
  <c r="G52" i="1"/>
  <c r="E52" i="1"/>
  <c r="I52" i="1"/>
  <c r="E31" i="1"/>
  <c r="D31" i="1"/>
  <c r="I31" i="1"/>
  <c r="J31" i="1"/>
  <c r="L31" i="1"/>
  <c r="K31" i="1"/>
  <c r="F31" i="1"/>
  <c r="B35" i="1"/>
  <c r="B52" i="1"/>
  <c r="B31" i="1" l="1"/>
</calcChain>
</file>

<file path=xl/sharedStrings.xml><?xml version="1.0" encoding="utf-8"?>
<sst xmlns="http://schemas.openxmlformats.org/spreadsheetml/2006/main" count="710" uniqueCount="69">
  <si>
    <t>Totalt</t>
  </si>
  <si>
    <t>-</t>
  </si>
  <si>
    <t>Ålands statistik- och utredningsbyrå</t>
  </si>
  <si>
    <t>Ålder</t>
  </si>
  <si>
    <t>Antal</t>
  </si>
  <si>
    <t>Procent</t>
  </si>
  <si>
    <t>Födelseort</t>
  </si>
  <si>
    <t>Åland</t>
  </si>
  <si>
    <t>Utanför Åland</t>
  </si>
  <si>
    <t>Marie-</t>
  </si>
  <si>
    <t>Lands-</t>
  </si>
  <si>
    <t>Skär-</t>
  </si>
  <si>
    <t>Finland</t>
  </si>
  <si>
    <t>Sverige</t>
  </si>
  <si>
    <t>Övriga</t>
  </si>
  <si>
    <t>hamn</t>
  </si>
  <si>
    <t>bygden</t>
  </si>
  <si>
    <t>gården</t>
  </si>
  <si>
    <t>länder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</si>
  <si>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</si>
  <si>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</si>
  <si>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</si>
  <si>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</si>
  <si>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</si>
  <si>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</si>
  <si>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</si>
  <si>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</si>
  <si>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</si>
  <si>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</si>
  <si>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</si>
  <si>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</si>
  <si>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</si>
  <si>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</si>
  <si>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</si>
  <si>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</si>
  <si>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</si>
  <si>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</si>
  <si>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</si>
  <si>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</si>
  <si>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20+</t>
  </si>
  <si>
    <t>Källa: ÅSUB Befolkning, Befolkningsregistercentralen</t>
  </si>
  <si>
    <t>Mariehamns befolkning efter födelseort och ålder 2015</t>
  </si>
  <si>
    <t>Senast uppdaterad 25.4.2016</t>
  </si>
  <si>
    <t>Mariehamns befolkning efter födelseort och ålder 2016</t>
  </si>
  <si>
    <t>Senast uppdaterad 20.4.2017</t>
  </si>
  <si>
    <t>Mariehamns befolkning efter födelseort och ålder 2017</t>
  </si>
  <si>
    <t>Senast uppdaterad 5.4.2018</t>
  </si>
  <si>
    <t>Mariehamns befolkning efter födelseort och ålder 2018</t>
  </si>
  <si>
    <t>Senast uppdaterad 29.4.2019</t>
  </si>
  <si>
    <t>Mariehamns befolkning efter födelseort och ålder 2019</t>
  </si>
  <si>
    <t>Källa: ÅSUB Befolkning, Myndigheten för digitalisering och befolkningsdata</t>
  </si>
  <si>
    <t>Senast uppdaterad 20.4.2020</t>
  </si>
  <si>
    <t>Mariehamns befolkning efter födelseort och ålder 2020</t>
  </si>
  <si>
    <t>Senast uppdaterad 21.4.2021</t>
  </si>
  <si>
    <t>Mariehamns befolkning efter födelseort och ålder 2021</t>
  </si>
  <si>
    <t>Senast uppdaterad 27.4.2022</t>
  </si>
  <si>
    <t>Mariehamns befolkning efter födelseort och ålder 2022</t>
  </si>
  <si>
    <t>Senast uppdaterad 27.4.2023</t>
  </si>
  <si>
    <t>Mariehamns befolkning efter födelseort och ålder 2023</t>
  </si>
  <si>
    <t>Senast uppdaterad 17.5.2024</t>
  </si>
  <si>
    <t>Uppgifter för 2015 - 2023 finns på respektive blad</t>
  </si>
  <si>
    <t>Mariehamns befolkning efter födelseort och ålder 2024</t>
  </si>
  <si>
    <t>Senast uppdaterad 23.4.2025</t>
  </si>
  <si>
    <t>Mariehamns befolkning efter födelseort 1950-2024</t>
  </si>
  <si>
    <t>Mariehamn</t>
  </si>
  <si>
    <t>Landsbygden</t>
  </si>
  <si>
    <t>Skärgården</t>
  </si>
  <si>
    <t>Utlandet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</si>
  <si>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I siffrorna för 1950 och 1960 ingår invånarna på de områden som inkorporerades från Jomala 1961.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</si>
</sst>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Times New Roman"/>
      <family val="1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" fontId="2" fillId="0" borderId="0" xfId="0" quotePrefix="1" applyNumberFormat="1" applyFont="1"/>
    <xf numFmtId="3" fontId="2" fillId="0" borderId="0" xfId="0" quotePrefix="1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/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2" fillId="2" borderId="0" xfId="0" applyFont="1" applyFill="1"/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 readingOrder="1"/>
    </xf>
    <xf numFmtId="3" fontId="1" fillId="0" borderId="0" xfId="0" applyNumberFormat="1" applyFont="1"/>
    <xf numFmtId="0" fontId="1" fillId="0" borderId="0" xfId="1" applyFont="1"/>
    <xf numFmtId="3" fontId="1" fillId="0" borderId="0" xfId="1" applyNumberFormat="1" applyFont="1" applyAlignment="1">
      <alignment horizontal="right"/>
    </xf>
    <xf numFmtId="3" fontId="1" fillId="0" borderId="0" xfId="1" applyNumberFormat="1" applyFont="1"/>
    <xf numFmtId="3" fontId="1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Normal 6" xfId="1" xr:uid="{B3C588FF-F4FC-4396-8722-B43B72B008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2024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814132169358775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'2024'!$D$9:$D$28</c:f>
              <c:numCache>
                <c:formatCode>#,##0</c:formatCode>
                <c:ptCount val="20"/>
                <c:pt idx="0">
                  <c:v>355</c:v>
                </c:pt>
                <c:pt idx="1">
                  <c:v>398</c:v>
                </c:pt>
                <c:pt idx="2">
                  <c:v>410</c:v>
                </c:pt>
                <c:pt idx="3">
                  <c:v>379</c:v>
                </c:pt>
                <c:pt idx="4">
                  <c:v>327</c:v>
                </c:pt>
                <c:pt idx="5">
                  <c:v>328</c:v>
                </c:pt>
                <c:pt idx="6">
                  <c:v>342</c:v>
                </c:pt>
                <c:pt idx="7">
                  <c:v>331</c:v>
                </c:pt>
                <c:pt idx="8">
                  <c:v>325</c:v>
                </c:pt>
                <c:pt idx="9">
                  <c:v>296</c:v>
                </c:pt>
                <c:pt idx="10">
                  <c:v>336</c:v>
                </c:pt>
                <c:pt idx="11">
                  <c:v>375</c:v>
                </c:pt>
                <c:pt idx="12">
                  <c:v>325</c:v>
                </c:pt>
                <c:pt idx="13">
                  <c:v>359</c:v>
                </c:pt>
                <c:pt idx="14">
                  <c:v>380</c:v>
                </c:pt>
                <c:pt idx="15">
                  <c:v>391</c:v>
                </c:pt>
                <c:pt idx="16">
                  <c:v>283</c:v>
                </c:pt>
                <c:pt idx="17">
                  <c:v>172</c:v>
                </c:pt>
                <c:pt idx="18">
                  <c:v>64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222-9DF2-241010E0DB06}"/>
            </c:ext>
          </c:extLst>
        </c:ser>
        <c:ser>
          <c:idx val="1"/>
          <c:order val="1"/>
          <c:tx>
            <c:strRef>
              <c:f>'2024'!$I$4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'2024'!$A$9:$A$28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'2024'!$I$9:$I$28</c:f>
              <c:numCache>
                <c:formatCode>#,##0</c:formatCode>
                <c:ptCount val="20"/>
                <c:pt idx="0">
                  <c:v>74</c:v>
                </c:pt>
                <c:pt idx="1">
                  <c:v>173</c:v>
                </c:pt>
                <c:pt idx="2">
                  <c:v>245</c:v>
                </c:pt>
                <c:pt idx="3">
                  <c:v>247</c:v>
                </c:pt>
                <c:pt idx="4">
                  <c:v>234</c:v>
                </c:pt>
                <c:pt idx="5">
                  <c:v>310</c:v>
                </c:pt>
                <c:pt idx="6">
                  <c:v>358</c:v>
                </c:pt>
                <c:pt idx="7">
                  <c:v>444</c:v>
                </c:pt>
                <c:pt idx="8">
                  <c:v>459</c:v>
                </c:pt>
                <c:pt idx="9">
                  <c:v>436</c:v>
                </c:pt>
                <c:pt idx="10">
                  <c:v>417</c:v>
                </c:pt>
                <c:pt idx="11">
                  <c:v>421</c:v>
                </c:pt>
                <c:pt idx="12">
                  <c:v>365</c:v>
                </c:pt>
                <c:pt idx="13">
                  <c:v>362</c:v>
                </c:pt>
                <c:pt idx="14">
                  <c:v>411</c:v>
                </c:pt>
                <c:pt idx="15">
                  <c:v>362</c:v>
                </c:pt>
                <c:pt idx="16">
                  <c:v>198</c:v>
                </c:pt>
                <c:pt idx="17">
                  <c:v>98</c:v>
                </c:pt>
                <c:pt idx="18">
                  <c:v>45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8-4222-9DF2-241010E0D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2016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'2016'!$D$4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'2016'!$D$9:$D$28</c:f>
              <c:numCache>
                <c:formatCode>#,##0</c:formatCode>
                <c:ptCount val="20"/>
                <c:pt idx="0">
                  <c:v>454</c:v>
                </c:pt>
                <c:pt idx="1">
                  <c:v>402</c:v>
                </c:pt>
                <c:pt idx="2">
                  <c:v>398</c:v>
                </c:pt>
                <c:pt idx="3">
                  <c:v>456</c:v>
                </c:pt>
                <c:pt idx="4">
                  <c:v>424</c:v>
                </c:pt>
                <c:pt idx="5">
                  <c:v>480</c:v>
                </c:pt>
                <c:pt idx="6">
                  <c:v>359</c:v>
                </c:pt>
                <c:pt idx="7">
                  <c:v>295</c:v>
                </c:pt>
                <c:pt idx="8">
                  <c:v>308</c:v>
                </c:pt>
                <c:pt idx="9">
                  <c:v>361</c:v>
                </c:pt>
                <c:pt idx="10">
                  <c:v>369</c:v>
                </c:pt>
                <c:pt idx="11">
                  <c:v>359</c:v>
                </c:pt>
                <c:pt idx="12">
                  <c:v>397</c:v>
                </c:pt>
                <c:pt idx="13">
                  <c:v>385</c:v>
                </c:pt>
                <c:pt idx="14">
                  <c:v>394</c:v>
                </c:pt>
                <c:pt idx="15">
                  <c:v>269</c:v>
                </c:pt>
                <c:pt idx="16">
                  <c:v>218</c:v>
                </c:pt>
                <c:pt idx="17">
                  <c:v>110</c:v>
                </c:pt>
                <c:pt idx="18">
                  <c:v>60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3-4267-9A93-A4FD9EC4F8D0}"/>
            </c:ext>
          </c:extLst>
        </c:ser>
        <c:ser>
          <c:idx val="1"/>
          <c:order val="1"/>
          <c:tx>
            <c:strRef>
              <c:f>'2016'!$I$4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'2016'!$I$9:$I$28</c:f>
              <c:numCache>
                <c:formatCode>#,##0</c:formatCode>
                <c:ptCount val="20"/>
                <c:pt idx="0">
                  <c:v>70</c:v>
                </c:pt>
                <c:pt idx="1">
                  <c:v>149</c:v>
                </c:pt>
                <c:pt idx="2">
                  <c:v>163</c:v>
                </c:pt>
                <c:pt idx="3">
                  <c:v>181</c:v>
                </c:pt>
                <c:pt idx="4">
                  <c:v>271</c:v>
                </c:pt>
                <c:pt idx="5">
                  <c:v>360</c:v>
                </c:pt>
                <c:pt idx="6">
                  <c:v>384</c:v>
                </c:pt>
                <c:pt idx="7">
                  <c:v>392</c:v>
                </c:pt>
                <c:pt idx="8">
                  <c:v>370</c:v>
                </c:pt>
                <c:pt idx="9">
                  <c:v>437</c:v>
                </c:pt>
                <c:pt idx="10">
                  <c:v>395</c:v>
                </c:pt>
                <c:pt idx="11">
                  <c:v>363</c:v>
                </c:pt>
                <c:pt idx="12">
                  <c:v>420</c:v>
                </c:pt>
                <c:pt idx="13">
                  <c:v>388</c:v>
                </c:pt>
                <c:pt idx="14">
                  <c:v>296</c:v>
                </c:pt>
                <c:pt idx="15">
                  <c:v>169</c:v>
                </c:pt>
                <c:pt idx="16">
                  <c:v>121</c:v>
                </c:pt>
                <c:pt idx="17">
                  <c:v>75</c:v>
                </c:pt>
                <c:pt idx="18">
                  <c:v>42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3-4267-9A93-A4FD9EC4F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5468441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2015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'2015'!$D$4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'2015'!$D$9:$D$28</c:f>
              <c:numCache>
                <c:formatCode>#,##0</c:formatCode>
                <c:ptCount val="20"/>
                <c:pt idx="0">
                  <c:v>440</c:v>
                </c:pt>
                <c:pt idx="1">
                  <c:v>394</c:v>
                </c:pt>
                <c:pt idx="2">
                  <c:v>385</c:v>
                </c:pt>
                <c:pt idx="3">
                  <c:v>472</c:v>
                </c:pt>
                <c:pt idx="4">
                  <c:v>453</c:v>
                </c:pt>
                <c:pt idx="5">
                  <c:v>458</c:v>
                </c:pt>
                <c:pt idx="6">
                  <c:v>348</c:v>
                </c:pt>
                <c:pt idx="7">
                  <c:v>284</c:v>
                </c:pt>
                <c:pt idx="8">
                  <c:v>321</c:v>
                </c:pt>
                <c:pt idx="9">
                  <c:v>383</c:v>
                </c:pt>
                <c:pt idx="10">
                  <c:v>357</c:v>
                </c:pt>
                <c:pt idx="11">
                  <c:v>356</c:v>
                </c:pt>
                <c:pt idx="12">
                  <c:v>405</c:v>
                </c:pt>
                <c:pt idx="13">
                  <c:v>414</c:v>
                </c:pt>
                <c:pt idx="14">
                  <c:v>355</c:v>
                </c:pt>
                <c:pt idx="15">
                  <c:v>272</c:v>
                </c:pt>
                <c:pt idx="16">
                  <c:v>211</c:v>
                </c:pt>
                <c:pt idx="17">
                  <c:v>108</c:v>
                </c:pt>
                <c:pt idx="18">
                  <c:v>58</c:v>
                </c:pt>
                <c:pt idx="1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7-4D10-82E4-F453E3ED4005}"/>
            </c:ext>
          </c:extLst>
        </c:ser>
        <c:ser>
          <c:idx val="1"/>
          <c:order val="1"/>
          <c:tx>
            <c:strRef>
              <c:f>'2015'!$I$4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'2015'!$I$9:$I$28</c:f>
              <c:numCache>
                <c:formatCode>#,##0</c:formatCode>
                <c:ptCount val="20"/>
                <c:pt idx="0">
                  <c:v>62</c:v>
                </c:pt>
                <c:pt idx="1">
                  <c:v>162</c:v>
                </c:pt>
                <c:pt idx="2">
                  <c:v>145</c:v>
                </c:pt>
                <c:pt idx="3">
                  <c:v>186</c:v>
                </c:pt>
                <c:pt idx="4">
                  <c:v>274</c:v>
                </c:pt>
                <c:pt idx="5">
                  <c:v>359</c:v>
                </c:pt>
                <c:pt idx="6">
                  <c:v>359</c:v>
                </c:pt>
                <c:pt idx="7">
                  <c:v>400</c:v>
                </c:pt>
                <c:pt idx="8">
                  <c:v>375</c:v>
                </c:pt>
                <c:pt idx="9">
                  <c:v>403</c:v>
                </c:pt>
                <c:pt idx="10">
                  <c:v>407</c:v>
                </c:pt>
                <c:pt idx="11">
                  <c:v>367</c:v>
                </c:pt>
                <c:pt idx="12">
                  <c:v>429</c:v>
                </c:pt>
                <c:pt idx="13">
                  <c:v>394</c:v>
                </c:pt>
                <c:pt idx="14">
                  <c:v>257</c:v>
                </c:pt>
                <c:pt idx="15">
                  <c:v>156</c:v>
                </c:pt>
                <c:pt idx="16">
                  <c:v>108</c:v>
                </c:pt>
                <c:pt idx="17">
                  <c:v>80</c:v>
                </c:pt>
                <c:pt idx="18">
                  <c:v>37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7-4D10-82E4-F453E3ED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7388032"/>
        <c:axId val="145793024"/>
      </c:barChart>
      <c:catAx>
        <c:axId val="97388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5793024"/>
        <c:crosses val="autoZero"/>
        <c:auto val="1"/>
        <c:lblAlgn val="ctr"/>
        <c:lblOffset val="100"/>
        <c:tickLblSkip val="1"/>
        <c:noMultiLvlLbl val="0"/>
      </c:catAx>
      <c:valAx>
        <c:axId val="14579302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9738803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2984910391358E-2"/>
          <c:y val="0.12376370295690348"/>
          <c:w val="0.72030198621137054"/>
          <c:h val="0.78795033116808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Blad1!$C$2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Blad1!$C$3:$C$9</c:f>
              <c:numCache>
                <c:formatCode>#,##0</c:formatCode>
                <c:ptCount val="7"/>
                <c:pt idx="0">
                  <c:v>1266</c:v>
                </c:pt>
                <c:pt idx="1">
                  <c:v>1747</c:v>
                </c:pt>
                <c:pt idx="2">
                  <c:v>3230</c:v>
                </c:pt>
                <c:pt idx="3">
                  <c:v>3840</c:v>
                </c:pt>
                <c:pt idx="4" formatCode="General">
                  <c:v>3786</c:v>
                </c:pt>
                <c:pt idx="5">
                  <c:v>3742</c:v>
                </c:pt>
                <c:pt idx="6" formatCode="General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7-4E68-8A9D-8DA40D8ABACD}"/>
            </c:ext>
          </c:extLst>
        </c:ser>
        <c:ser>
          <c:idx val="1"/>
          <c:order val="1"/>
          <c:tx>
            <c:strRef>
              <c:f>Blad1!$D$2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Blad1!$D$3:$D$9</c:f>
              <c:numCache>
                <c:formatCode>#,##0</c:formatCode>
                <c:ptCount val="7"/>
                <c:pt idx="0">
                  <c:v>1677</c:v>
                </c:pt>
                <c:pt idx="1">
                  <c:v>2569</c:v>
                </c:pt>
                <c:pt idx="2">
                  <c:v>2539</c:v>
                </c:pt>
                <c:pt idx="3">
                  <c:v>2289</c:v>
                </c:pt>
                <c:pt idx="4">
                  <c:v>2162</c:v>
                </c:pt>
                <c:pt idx="5">
                  <c:v>2076</c:v>
                </c:pt>
                <c:pt idx="6">
                  <c:v>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7-4E68-8A9D-8DA40D8ABACD}"/>
            </c:ext>
          </c:extLst>
        </c:ser>
        <c:ser>
          <c:idx val="2"/>
          <c:order val="2"/>
          <c:tx>
            <c:strRef>
              <c:f>Blad1!$E$2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Blad1!$E$3:$E$9</c:f>
              <c:numCache>
                <c:formatCode>#,##0</c:formatCode>
                <c:ptCount val="7"/>
                <c:pt idx="0">
                  <c:v>379</c:v>
                </c:pt>
                <c:pt idx="1">
                  <c:v>648</c:v>
                </c:pt>
                <c:pt idx="2">
                  <c:v>847</c:v>
                </c:pt>
                <c:pt idx="3">
                  <c:v>670</c:v>
                </c:pt>
                <c:pt idx="4">
                  <c:v>612</c:v>
                </c:pt>
                <c:pt idx="5">
                  <c:v>505</c:v>
                </c:pt>
                <c:pt idx="6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7-4E68-8A9D-8DA40D8ABACD}"/>
            </c:ext>
          </c:extLst>
        </c:ser>
        <c:ser>
          <c:idx val="3"/>
          <c:order val="3"/>
          <c:tx>
            <c:strRef>
              <c:f>Blad1!$F$2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Blad1!$F$3:$F$9</c:f>
              <c:numCache>
                <c:formatCode>#,##0</c:formatCode>
                <c:ptCount val="7"/>
                <c:pt idx="0">
                  <c:v>1093</c:v>
                </c:pt>
                <c:pt idx="1">
                  <c:v>1516</c:v>
                </c:pt>
                <c:pt idx="2">
                  <c:v>2716</c:v>
                </c:pt>
                <c:pt idx="3">
                  <c:v>2768</c:v>
                </c:pt>
                <c:pt idx="4" formatCode="General">
                  <c:v>2776</c:v>
                </c:pt>
                <c:pt idx="5">
                  <c:v>2709</c:v>
                </c:pt>
                <c:pt idx="6" formatCode="General">
                  <c:v>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7-4E68-8A9D-8DA40D8ABACD}"/>
            </c:ext>
          </c:extLst>
        </c:ser>
        <c:ser>
          <c:idx val="4"/>
          <c:order val="4"/>
          <c:tx>
            <c:strRef>
              <c:f>Blad1!$G$2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Blad1!$B$3:$B$9</c:f>
              <c:numCache>
                <c:formatCode>General</c:formatCode>
                <c:ptCount val="7"/>
                <c:pt idx="0">
                  <c:v>1950</c:v>
                </c:pt>
                <c:pt idx="1">
                  <c:v>1960</c:v>
                </c:pt>
                <c:pt idx="2">
                  <c:v>1985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Blad1!$G$3:$G$9</c:f>
              <c:numCache>
                <c:formatCode>#,##0</c:formatCode>
                <c:ptCount val="7"/>
                <c:pt idx="0">
                  <c:v>120</c:v>
                </c:pt>
                <c:pt idx="1">
                  <c:v>161</c:v>
                </c:pt>
                <c:pt idx="2">
                  <c:v>430</c:v>
                </c:pt>
                <c:pt idx="3">
                  <c:v>921</c:v>
                </c:pt>
                <c:pt idx="4" formatCode="General">
                  <c:v>1854</c:v>
                </c:pt>
                <c:pt idx="5">
                  <c:v>2673</c:v>
                </c:pt>
                <c:pt idx="6" formatCode="General">
                  <c:v>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C7-4E68-8A9D-8DA40D8A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430528"/>
        <c:axId val="225432320"/>
      </c:barChart>
      <c:catAx>
        <c:axId val="225430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3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5.0005862669228194E-3"/>
              <c:y val="1.244698545582936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430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166442151855868"/>
          <c:y val="0.1842035818334482"/>
          <c:w val="0.14875479783185991"/>
          <c:h val="0.627233612052363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2023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'2023'!$D$4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'2023'!$D$9:$D$28</c:f>
              <c:numCache>
                <c:formatCode>#,##0</c:formatCode>
                <c:ptCount val="20"/>
                <c:pt idx="0">
                  <c:v>367</c:v>
                </c:pt>
                <c:pt idx="1">
                  <c:v>415</c:v>
                </c:pt>
                <c:pt idx="2">
                  <c:v>391</c:v>
                </c:pt>
                <c:pt idx="3">
                  <c:v>420</c:v>
                </c:pt>
                <c:pt idx="4">
                  <c:v>307</c:v>
                </c:pt>
                <c:pt idx="5">
                  <c:v>316</c:v>
                </c:pt>
                <c:pt idx="6">
                  <c:v>348</c:v>
                </c:pt>
                <c:pt idx="7">
                  <c:v>332</c:v>
                </c:pt>
                <c:pt idx="8">
                  <c:v>309</c:v>
                </c:pt>
                <c:pt idx="9">
                  <c:v>319</c:v>
                </c:pt>
                <c:pt idx="10">
                  <c:v>331</c:v>
                </c:pt>
                <c:pt idx="11">
                  <c:v>368</c:v>
                </c:pt>
                <c:pt idx="12">
                  <c:v>343</c:v>
                </c:pt>
                <c:pt idx="13">
                  <c:v>369</c:v>
                </c:pt>
                <c:pt idx="14">
                  <c:v>388</c:v>
                </c:pt>
                <c:pt idx="15">
                  <c:v>371</c:v>
                </c:pt>
                <c:pt idx="16">
                  <c:v>264</c:v>
                </c:pt>
                <c:pt idx="17">
                  <c:v>174</c:v>
                </c:pt>
                <c:pt idx="18">
                  <c:v>57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2-4212-A54C-054BC05411BF}"/>
            </c:ext>
          </c:extLst>
        </c:ser>
        <c:ser>
          <c:idx val="1"/>
          <c:order val="1"/>
          <c:tx>
            <c:strRef>
              <c:f>'2023'!$I$4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'2023'!$A$9:$A$28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'2023'!$I$9:$I$28</c:f>
              <c:numCache>
                <c:formatCode>#,##0</c:formatCode>
                <c:ptCount val="20"/>
                <c:pt idx="0">
                  <c:v>61</c:v>
                </c:pt>
                <c:pt idx="1">
                  <c:v>172</c:v>
                </c:pt>
                <c:pt idx="2">
                  <c:v>226</c:v>
                </c:pt>
                <c:pt idx="3">
                  <c:v>243</c:v>
                </c:pt>
                <c:pt idx="4">
                  <c:v>254</c:v>
                </c:pt>
                <c:pt idx="5">
                  <c:v>305</c:v>
                </c:pt>
                <c:pt idx="6">
                  <c:v>374</c:v>
                </c:pt>
                <c:pt idx="7">
                  <c:v>425</c:v>
                </c:pt>
                <c:pt idx="8">
                  <c:v>443</c:v>
                </c:pt>
                <c:pt idx="9">
                  <c:v>419</c:v>
                </c:pt>
                <c:pt idx="10">
                  <c:v>414</c:v>
                </c:pt>
                <c:pt idx="11">
                  <c:v>422</c:v>
                </c:pt>
                <c:pt idx="12">
                  <c:v>382</c:v>
                </c:pt>
                <c:pt idx="13">
                  <c:v>375</c:v>
                </c:pt>
                <c:pt idx="14">
                  <c:v>416</c:v>
                </c:pt>
                <c:pt idx="15">
                  <c:v>338</c:v>
                </c:pt>
                <c:pt idx="16">
                  <c:v>175</c:v>
                </c:pt>
                <c:pt idx="17">
                  <c:v>99</c:v>
                </c:pt>
                <c:pt idx="18">
                  <c:v>48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2-4212-A54C-054BC054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2022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'2022'!$D$9:$D$28</c:f>
              <c:numCache>
                <c:formatCode>#,##0</c:formatCode>
                <c:ptCount val="20"/>
                <c:pt idx="0">
                  <c:v>359</c:v>
                </c:pt>
                <c:pt idx="1">
                  <c:v>425</c:v>
                </c:pt>
                <c:pt idx="2">
                  <c:v>386</c:v>
                </c:pt>
                <c:pt idx="3">
                  <c:v>414</c:v>
                </c:pt>
                <c:pt idx="4">
                  <c:v>328</c:v>
                </c:pt>
                <c:pt idx="5">
                  <c:v>346</c:v>
                </c:pt>
                <c:pt idx="6">
                  <c:v>352</c:v>
                </c:pt>
                <c:pt idx="7">
                  <c:v>315</c:v>
                </c:pt>
                <c:pt idx="8">
                  <c:v>312</c:v>
                </c:pt>
                <c:pt idx="9">
                  <c:v>328</c:v>
                </c:pt>
                <c:pt idx="10">
                  <c:v>323</c:v>
                </c:pt>
                <c:pt idx="11">
                  <c:v>370</c:v>
                </c:pt>
                <c:pt idx="12">
                  <c:v>353</c:v>
                </c:pt>
                <c:pt idx="13">
                  <c:v>363</c:v>
                </c:pt>
                <c:pt idx="14">
                  <c:v>397</c:v>
                </c:pt>
                <c:pt idx="15">
                  <c:v>372</c:v>
                </c:pt>
                <c:pt idx="16">
                  <c:v>247</c:v>
                </c:pt>
                <c:pt idx="17">
                  <c:v>157</c:v>
                </c:pt>
                <c:pt idx="18">
                  <c:v>59</c:v>
                </c:pt>
                <c:pt idx="1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2E8-94B9-610F1ED215C0}"/>
            </c:ext>
          </c:extLst>
        </c:ser>
        <c:ser>
          <c:idx val="1"/>
          <c:order val="1"/>
          <c:tx>
            <c:strRef>
              <c:f>'2022'!$I$4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'2022'!$A$9:$A$28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'2022'!$I$9:$I$28</c:f>
              <c:numCache>
                <c:formatCode>#,##0</c:formatCode>
                <c:ptCount val="20"/>
                <c:pt idx="0">
                  <c:v>60</c:v>
                </c:pt>
                <c:pt idx="1">
                  <c:v>181</c:v>
                </c:pt>
                <c:pt idx="2">
                  <c:v>225</c:v>
                </c:pt>
                <c:pt idx="3">
                  <c:v>233</c:v>
                </c:pt>
                <c:pt idx="4">
                  <c:v>256</c:v>
                </c:pt>
                <c:pt idx="5">
                  <c:v>291</c:v>
                </c:pt>
                <c:pt idx="6">
                  <c:v>388</c:v>
                </c:pt>
                <c:pt idx="7">
                  <c:v>410</c:v>
                </c:pt>
                <c:pt idx="8">
                  <c:v>437</c:v>
                </c:pt>
                <c:pt idx="9">
                  <c:v>415</c:v>
                </c:pt>
                <c:pt idx="10">
                  <c:v>407</c:v>
                </c:pt>
                <c:pt idx="11">
                  <c:v>416</c:v>
                </c:pt>
                <c:pt idx="12">
                  <c:v>372</c:v>
                </c:pt>
                <c:pt idx="13">
                  <c:v>408</c:v>
                </c:pt>
                <c:pt idx="14">
                  <c:v>396</c:v>
                </c:pt>
                <c:pt idx="15">
                  <c:v>310</c:v>
                </c:pt>
                <c:pt idx="16">
                  <c:v>166</c:v>
                </c:pt>
                <c:pt idx="17">
                  <c:v>100</c:v>
                </c:pt>
                <c:pt idx="18">
                  <c:v>45</c:v>
                </c:pt>
                <c:pt idx="1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2E8-94B9-610F1ED2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14592037441103"/>
          <c:y val="0.11381189458940957"/>
          <c:w val="0.12301982734085952"/>
          <c:h val="0.16869931617292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2021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'2021'!$D$4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'2021'!$D$9:$D$28</c:f>
              <c:numCache>
                <c:formatCode>#,##0</c:formatCode>
                <c:ptCount val="20"/>
                <c:pt idx="0">
                  <c:v>368</c:v>
                </c:pt>
                <c:pt idx="1">
                  <c:v>419</c:v>
                </c:pt>
                <c:pt idx="2">
                  <c:v>380</c:v>
                </c:pt>
                <c:pt idx="3">
                  <c:v>418</c:v>
                </c:pt>
                <c:pt idx="4">
                  <c:v>320</c:v>
                </c:pt>
                <c:pt idx="5">
                  <c:v>374</c:v>
                </c:pt>
                <c:pt idx="6">
                  <c:v>374</c:v>
                </c:pt>
                <c:pt idx="7">
                  <c:v>329</c:v>
                </c:pt>
                <c:pt idx="8">
                  <c:v>285</c:v>
                </c:pt>
                <c:pt idx="9">
                  <c:v>327</c:v>
                </c:pt>
                <c:pt idx="10">
                  <c:v>350</c:v>
                </c:pt>
                <c:pt idx="11">
                  <c:v>350</c:v>
                </c:pt>
                <c:pt idx="12">
                  <c:v>357</c:v>
                </c:pt>
                <c:pt idx="13">
                  <c:v>387</c:v>
                </c:pt>
                <c:pt idx="14">
                  <c:v>378</c:v>
                </c:pt>
                <c:pt idx="15">
                  <c:v>377</c:v>
                </c:pt>
                <c:pt idx="16">
                  <c:v>230</c:v>
                </c:pt>
                <c:pt idx="17">
                  <c:v>158</c:v>
                </c:pt>
                <c:pt idx="18">
                  <c:v>51</c:v>
                </c:pt>
                <c:pt idx="1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5-4810-9A70-D4526943C7E1}"/>
            </c:ext>
          </c:extLst>
        </c:ser>
        <c:ser>
          <c:idx val="1"/>
          <c:order val="1"/>
          <c:tx>
            <c:strRef>
              <c:f>'2021'!$I$4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strRef>
              <c:f>'2021'!$A$9:$A$28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'2021'!$I$9:$I$28</c:f>
              <c:numCache>
                <c:formatCode>#,##0</c:formatCode>
                <c:ptCount val="20"/>
                <c:pt idx="0">
                  <c:v>55</c:v>
                </c:pt>
                <c:pt idx="1">
                  <c:v>178</c:v>
                </c:pt>
                <c:pt idx="2">
                  <c:v>238</c:v>
                </c:pt>
                <c:pt idx="3">
                  <c:v>213</c:v>
                </c:pt>
                <c:pt idx="4">
                  <c:v>253</c:v>
                </c:pt>
                <c:pt idx="5">
                  <c:v>311</c:v>
                </c:pt>
                <c:pt idx="6">
                  <c:v>408</c:v>
                </c:pt>
                <c:pt idx="7">
                  <c:v>415</c:v>
                </c:pt>
                <c:pt idx="8">
                  <c:v>424</c:v>
                </c:pt>
                <c:pt idx="9">
                  <c:v>407</c:v>
                </c:pt>
                <c:pt idx="10">
                  <c:v>440</c:v>
                </c:pt>
                <c:pt idx="11">
                  <c:v>402</c:v>
                </c:pt>
                <c:pt idx="12">
                  <c:v>368</c:v>
                </c:pt>
                <c:pt idx="13">
                  <c:v>413</c:v>
                </c:pt>
                <c:pt idx="14">
                  <c:v>386</c:v>
                </c:pt>
                <c:pt idx="15">
                  <c:v>275</c:v>
                </c:pt>
                <c:pt idx="16">
                  <c:v>154</c:v>
                </c:pt>
                <c:pt idx="17">
                  <c:v>94</c:v>
                </c:pt>
                <c:pt idx="18">
                  <c:v>42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5-4810-9A70-D4526943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2020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'2020'!$D$4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'2020'!$D$9:$D$28</c:f>
              <c:numCache>
                <c:formatCode>#,##0</c:formatCode>
                <c:ptCount val="20"/>
                <c:pt idx="0">
                  <c:v>401</c:v>
                </c:pt>
                <c:pt idx="1">
                  <c:v>420</c:v>
                </c:pt>
                <c:pt idx="2">
                  <c:v>382</c:v>
                </c:pt>
                <c:pt idx="3">
                  <c:v>389</c:v>
                </c:pt>
                <c:pt idx="4">
                  <c:v>367</c:v>
                </c:pt>
                <c:pt idx="5">
                  <c:v>402</c:v>
                </c:pt>
                <c:pt idx="6">
                  <c:v>361</c:v>
                </c:pt>
                <c:pt idx="7">
                  <c:v>322</c:v>
                </c:pt>
                <c:pt idx="8">
                  <c:v>276</c:v>
                </c:pt>
                <c:pt idx="9">
                  <c:v>343</c:v>
                </c:pt>
                <c:pt idx="10">
                  <c:v>371</c:v>
                </c:pt>
                <c:pt idx="11">
                  <c:v>346</c:v>
                </c:pt>
                <c:pt idx="12">
                  <c:v>364</c:v>
                </c:pt>
                <c:pt idx="13">
                  <c:v>390</c:v>
                </c:pt>
                <c:pt idx="14">
                  <c:v>394</c:v>
                </c:pt>
                <c:pt idx="15">
                  <c:v>341</c:v>
                </c:pt>
                <c:pt idx="16">
                  <c:v>231</c:v>
                </c:pt>
                <c:pt idx="17">
                  <c:v>146</c:v>
                </c:pt>
                <c:pt idx="18">
                  <c:v>59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2-414C-9F8B-EF53B1D5D76C}"/>
            </c:ext>
          </c:extLst>
        </c:ser>
        <c:ser>
          <c:idx val="1"/>
          <c:order val="1"/>
          <c:tx>
            <c:strRef>
              <c:f>'2020'!$I$4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'2020'!$I$9:$I$28</c:f>
              <c:numCache>
                <c:formatCode>#,##0</c:formatCode>
                <c:ptCount val="20"/>
                <c:pt idx="0">
                  <c:v>69</c:v>
                </c:pt>
                <c:pt idx="1">
                  <c:v>169</c:v>
                </c:pt>
                <c:pt idx="2">
                  <c:v>220</c:v>
                </c:pt>
                <c:pt idx="3">
                  <c:v>186</c:v>
                </c:pt>
                <c:pt idx="4">
                  <c:v>265</c:v>
                </c:pt>
                <c:pt idx="5">
                  <c:v>329</c:v>
                </c:pt>
                <c:pt idx="6">
                  <c:v>398</c:v>
                </c:pt>
                <c:pt idx="7">
                  <c:v>415</c:v>
                </c:pt>
                <c:pt idx="8">
                  <c:v>423</c:v>
                </c:pt>
                <c:pt idx="9">
                  <c:v>399</c:v>
                </c:pt>
                <c:pt idx="10">
                  <c:v>429</c:v>
                </c:pt>
                <c:pt idx="11">
                  <c:v>392</c:v>
                </c:pt>
                <c:pt idx="12">
                  <c:v>357</c:v>
                </c:pt>
                <c:pt idx="13">
                  <c:v>422</c:v>
                </c:pt>
                <c:pt idx="14">
                  <c:v>380</c:v>
                </c:pt>
                <c:pt idx="15">
                  <c:v>248</c:v>
                </c:pt>
                <c:pt idx="16">
                  <c:v>141</c:v>
                </c:pt>
                <c:pt idx="17">
                  <c:v>88</c:v>
                </c:pt>
                <c:pt idx="18">
                  <c:v>41</c:v>
                </c:pt>
                <c:pt idx="1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2-414C-9F8B-EF53B1D5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2019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'2019'!$D$4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'2019'!$D$9:$D$28</c:f>
              <c:numCache>
                <c:formatCode>#,##0</c:formatCode>
                <c:ptCount val="20"/>
                <c:pt idx="0">
                  <c:v>432</c:v>
                </c:pt>
                <c:pt idx="1">
                  <c:v>416</c:v>
                </c:pt>
                <c:pt idx="2">
                  <c:v>365</c:v>
                </c:pt>
                <c:pt idx="3">
                  <c:v>414</c:v>
                </c:pt>
                <c:pt idx="4">
                  <c:v>382</c:v>
                </c:pt>
                <c:pt idx="5">
                  <c:v>417</c:v>
                </c:pt>
                <c:pt idx="6">
                  <c:v>373</c:v>
                </c:pt>
                <c:pt idx="7">
                  <c:v>323</c:v>
                </c:pt>
                <c:pt idx="8">
                  <c:v>291</c:v>
                </c:pt>
                <c:pt idx="9">
                  <c:v>323</c:v>
                </c:pt>
                <c:pt idx="10">
                  <c:v>397</c:v>
                </c:pt>
                <c:pt idx="11">
                  <c:v>340</c:v>
                </c:pt>
                <c:pt idx="12">
                  <c:v>366</c:v>
                </c:pt>
                <c:pt idx="13">
                  <c:v>378</c:v>
                </c:pt>
                <c:pt idx="14">
                  <c:v>403</c:v>
                </c:pt>
                <c:pt idx="15">
                  <c:v>319</c:v>
                </c:pt>
                <c:pt idx="16">
                  <c:v>238</c:v>
                </c:pt>
                <c:pt idx="17">
                  <c:v>134</c:v>
                </c:pt>
                <c:pt idx="18">
                  <c:v>57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330-84AB-52EFDDB91EAA}"/>
            </c:ext>
          </c:extLst>
        </c:ser>
        <c:ser>
          <c:idx val="1"/>
          <c:order val="1"/>
          <c:tx>
            <c:strRef>
              <c:f>'2019'!$I$4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'2019'!$I$9:$I$28</c:f>
              <c:numCache>
                <c:formatCode>#,##0</c:formatCode>
                <c:ptCount val="20"/>
                <c:pt idx="0">
                  <c:v>73</c:v>
                </c:pt>
                <c:pt idx="1">
                  <c:v>173</c:v>
                </c:pt>
                <c:pt idx="2">
                  <c:v>204</c:v>
                </c:pt>
                <c:pt idx="3">
                  <c:v>189</c:v>
                </c:pt>
                <c:pt idx="4">
                  <c:v>270</c:v>
                </c:pt>
                <c:pt idx="5">
                  <c:v>330</c:v>
                </c:pt>
                <c:pt idx="6">
                  <c:v>395</c:v>
                </c:pt>
                <c:pt idx="7">
                  <c:v>397</c:v>
                </c:pt>
                <c:pt idx="8">
                  <c:v>409</c:v>
                </c:pt>
                <c:pt idx="9">
                  <c:v>413</c:v>
                </c:pt>
                <c:pt idx="10">
                  <c:v>421</c:v>
                </c:pt>
                <c:pt idx="11">
                  <c:v>376</c:v>
                </c:pt>
                <c:pt idx="12">
                  <c:v>363</c:v>
                </c:pt>
                <c:pt idx="13">
                  <c:v>395</c:v>
                </c:pt>
                <c:pt idx="14">
                  <c:v>387</c:v>
                </c:pt>
                <c:pt idx="15">
                  <c:v>233</c:v>
                </c:pt>
                <c:pt idx="16">
                  <c:v>124</c:v>
                </c:pt>
                <c:pt idx="17">
                  <c:v>85</c:v>
                </c:pt>
                <c:pt idx="18">
                  <c:v>47</c:v>
                </c:pt>
                <c:pt idx="1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330-84AB-52EFDDB9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Mariehamns befolkning efter födelseort och ålder 2018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'2018'!$D$4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'2018'!$D$9:$D$28</c:f>
              <c:numCache>
                <c:formatCode>#,##0</c:formatCode>
                <c:ptCount val="20"/>
                <c:pt idx="0">
                  <c:v>452</c:v>
                </c:pt>
                <c:pt idx="1">
                  <c:v>404</c:v>
                </c:pt>
                <c:pt idx="2">
                  <c:v>384</c:v>
                </c:pt>
                <c:pt idx="3">
                  <c:v>424</c:v>
                </c:pt>
                <c:pt idx="4">
                  <c:v>367</c:v>
                </c:pt>
                <c:pt idx="5">
                  <c:v>475</c:v>
                </c:pt>
                <c:pt idx="6">
                  <c:v>380</c:v>
                </c:pt>
                <c:pt idx="7">
                  <c:v>328</c:v>
                </c:pt>
                <c:pt idx="8">
                  <c:v>300</c:v>
                </c:pt>
                <c:pt idx="9">
                  <c:v>330</c:v>
                </c:pt>
                <c:pt idx="10">
                  <c:v>391</c:v>
                </c:pt>
                <c:pt idx="11">
                  <c:v>342</c:v>
                </c:pt>
                <c:pt idx="12">
                  <c:v>371</c:v>
                </c:pt>
                <c:pt idx="13">
                  <c:v>387</c:v>
                </c:pt>
                <c:pt idx="14">
                  <c:v>395</c:v>
                </c:pt>
                <c:pt idx="15">
                  <c:v>298</c:v>
                </c:pt>
                <c:pt idx="16">
                  <c:v>225</c:v>
                </c:pt>
                <c:pt idx="17">
                  <c:v>125</c:v>
                </c:pt>
                <c:pt idx="18">
                  <c:v>56</c:v>
                </c:pt>
                <c:pt idx="1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9-4D4B-B3D9-85150DD43E27}"/>
            </c:ext>
          </c:extLst>
        </c:ser>
        <c:ser>
          <c:idx val="1"/>
          <c:order val="1"/>
          <c:tx>
            <c:strRef>
              <c:f>'2018'!$I$4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'2018'!$I$9:$I$28</c:f>
              <c:numCache>
                <c:formatCode>#,##0</c:formatCode>
                <c:ptCount val="20"/>
                <c:pt idx="0">
                  <c:v>95</c:v>
                </c:pt>
                <c:pt idx="1">
                  <c:v>165</c:v>
                </c:pt>
                <c:pt idx="2">
                  <c:v>191</c:v>
                </c:pt>
                <c:pt idx="3">
                  <c:v>183</c:v>
                </c:pt>
                <c:pt idx="4">
                  <c:v>276</c:v>
                </c:pt>
                <c:pt idx="5">
                  <c:v>344</c:v>
                </c:pt>
                <c:pt idx="6">
                  <c:v>409</c:v>
                </c:pt>
                <c:pt idx="7">
                  <c:v>407</c:v>
                </c:pt>
                <c:pt idx="8">
                  <c:v>403</c:v>
                </c:pt>
                <c:pt idx="9">
                  <c:v>407</c:v>
                </c:pt>
                <c:pt idx="10">
                  <c:v>412</c:v>
                </c:pt>
                <c:pt idx="11">
                  <c:v>391</c:v>
                </c:pt>
                <c:pt idx="12">
                  <c:v>381</c:v>
                </c:pt>
                <c:pt idx="13">
                  <c:v>394</c:v>
                </c:pt>
                <c:pt idx="14">
                  <c:v>367</c:v>
                </c:pt>
                <c:pt idx="15">
                  <c:v>205</c:v>
                </c:pt>
                <c:pt idx="16">
                  <c:v>122</c:v>
                </c:pt>
                <c:pt idx="17">
                  <c:v>84</c:v>
                </c:pt>
                <c:pt idx="18">
                  <c:v>45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9-4D4B-B3D9-85150DD4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46844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Mariehamns befolkning efter födelseort och ålder 2017</a:t>
            </a:r>
          </a:p>
        </c:rich>
      </c:tx>
      <c:layout>
        <c:manualLayout>
          <c:xMode val="edge"/>
          <c:yMode val="edge"/>
          <c:x val="1.597065427062581E-3"/>
          <c:y val="1.8518479892000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82657613622223"/>
          <c:y val="0.10221092155147274"/>
          <c:w val="0.72727047720071258"/>
          <c:h val="0.774720282575850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'2017'!$D$4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'2017'!$D$9:$D$28</c:f>
              <c:numCache>
                <c:formatCode>#,##0</c:formatCode>
                <c:ptCount val="20"/>
                <c:pt idx="0">
                  <c:v>476</c:v>
                </c:pt>
                <c:pt idx="1">
                  <c:v>402</c:v>
                </c:pt>
                <c:pt idx="2">
                  <c:v>386</c:v>
                </c:pt>
                <c:pt idx="3">
                  <c:v>436</c:v>
                </c:pt>
                <c:pt idx="4">
                  <c:v>424</c:v>
                </c:pt>
                <c:pt idx="5">
                  <c:v>463</c:v>
                </c:pt>
                <c:pt idx="6">
                  <c:v>350</c:v>
                </c:pt>
                <c:pt idx="7">
                  <c:v>320</c:v>
                </c:pt>
                <c:pt idx="8">
                  <c:v>322</c:v>
                </c:pt>
                <c:pt idx="9">
                  <c:v>328</c:v>
                </c:pt>
                <c:pt idx="10">
                  <c:v>390</c:v>
                </c:pt>
                <c:pt idx="11">
                  <c:v>351</c:v>
                </c:pt>
                <c:pt idx="12">
                  <c:v>364</c:v>
                </c:pt>
                <c:pt idx="13">
                  <c:v>397</c:v>
                </c:pt>
                <c:pt idx="14">
                  <c:v>402</c:v>
                </c:pt>
                <c:pt idx="15">
                  <c:v>287</c:v>
                </c:pt>
                <c:pt idx="16">
                  <c:v>222</c:v>
                </c:pt>
                <c:pt idx="17">
                  <c:v>125</c:v>
                </c:pt>
                <c:pt idx="18">
                  <c:v>58</c:v>
                </c:pt>
                <c:pt idx="1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8-4F23-902C-36E4038AC948}"/>
            </c:ext>
          </c:extLst>
        </c:ser>
        <c:ser>
          <c:idx val="1"/>
          <c:order val="1"/>
          <c:tx>
            <c:strRef>
              <c:f>'2017'!$I$4</c:f>
              <c:strCache>
                <c:ptCount val="1"/>
                <c:pt idx="0">
                  <c:v>Utanför Åland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'2017'!$A$9:$A$28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'2017'!$I$9:$I$28</c:f>
              <c:numCache>
                <c:formatCode>#,##0</c:formatCode>
                <c:ptCount val="20"/>
                <c:pt idx="0">
                  <c:v>89</c:v>
                </c:pt>
                <c:pt idx="1">
                  <c:v>150</c:v>
                </c:pt>
                <c:pt idx="2">
                  <c:v>171</c:v>
                </c:pt>
                <c:pt idx="3">
                  <c:v>181</c:v>
                </c:pt>
                <c:pt idx="4">
                  <c:v>253</c:v>
                </c:pt>
                <c:pt idx="5">
                  <c:v>381</c:v>
                </c:pt>
                <c:pt idx="6">
                  <c:v>381</c:v>
                </c:pt>
                <c:pt idx="7">
                  <c:v>417</c:v>
                </c:pt>
                <c:pt idx="8">
                  <c:v>388</c:v>
                </c:pt>
                <c:pt idx="9">
                  <c:v>408</c:v>
                </c:pt>
                <c:pt idx="10">
                  <c:v>399</c:v>
                </c:pt>
                <c:pt idx="11">
                  <c:v>374</c:v>
                </c:pt>
                <c:pt idx="12">
                  <c:v>407</c:v>
                </c:pt>
                <c:pt idx="13">
                  <c:v>378</c:v>
                </c:pt>
                <c:pt idx="14">
                  <c:v>339</c:v>
                </c:pt>
                <c:pt idx="15">
                  <c:v>184</c:v>
                </c:pt>
                <c:pt idx="16">
                  <c:v>123</c:v>
                </c:pt>
                <c:pt idx="17">
                  <c:v>81</c:v>
                </c:pt>
                <c:pt idx="18">
                  <c:v>44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8-4F23-902C-36E4038A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54684416"/>
        <c:axId val="159700480"/>
      </c:barChart>
      <c:catAx>
        <c:axId val="15468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9700480"/>
        <c:crosses val="autoZero"/>
        <c:auto val="1"/>
        <c:lblAlgn val="ctr"/>
        <c:lblOffset val="100"/>
        <c:tickLblSkip val="1"/>
        <c:noMultiLvlLbl val="0"/>
      </c:catAx>
      <c:valAx>
        <c:axId val="159700480"/>
        <c:scaling>
          <c:orientation val="minMax"/>
          <c:max val="5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5468441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547526800113841"/>
          <c:y val="0.93294490506567485"/>
          <c:w val="0.29651380324447391"/>
          <c:h val="6.7055094934325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55</xdr:row>
      <xdr:rowOff>15241</xdr:rowOff>
    </xdr:from>
    <xdr:to>
      <xdr:col>10</xdr:col>
      <xdr:colOff>304800</xdr:colOff>
      <xdr:row>81</xdr:row>
      <xdr:rowOff>142876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F8ECBC-EF76-49BC-B8C5-5BCC16D5C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84</xdr:row>
      <xdr:rowOff>64770</xdr:rowOff>
    </xdr:from>
    <xdr:to>
      <xdr:col>11</xdr:col>
      <xdr:colOff>219075</xdr:colOff>
      <xdr:row>99</xdr:row>
      <xdr:rowOff>97155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538E529-4EA5-48D4-AFD6-86526DA6B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1030" name="Diagram 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54B0EC1-E513-4003-B531-4CC1E804B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2BB8F4-F70B-4B9A-A5B1-58BE9C368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FC2FBB-A698-4A48-96CE-633832827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E2C9CD-B983-4251-BDED-E41280E78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BAADD9-2537-49FF-8EE3-B81D9FA5F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9C4D6A-9B7D-4DA3-91A6-066A85DBD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80ED63-6218-4543-B74F-89926E3B1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55</xdr:row>
      <xdr:rowOff>95250</xdr:rowOff>
    </xdr:from>
    <xdr:to>
      <xdr:col>10</xdr:col>
      <xdr:colOff>304800</xdr:colOff>
      <xdr:row>82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4F52-67BA-43F9-A3AA-A181EAAB8CC3}">
  <dimension ref="A1:Y102"/>
  <sheetViews>
    <sheetView showGridLines="0" tabSelected="1" workbookViewId="0">
      <selection activeCell="G109" sqref="G109"/>
    </sheetView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5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I1" s="23" t="s">
        <v>60</v>
      </c>
      <c r="J1" s="23"/>
      <c r="K1" s="23"/>
      <c r="L1" s="23"/>
      <c r="M1" s="23"/>
      <c r="N1" s="23"/>
      <c r="Y1" s="2"/>
    </row>
    <row r="2" spans="1:25" ht="28.5" customHeight="1" thickBot="1" x14ac:dyDescent="0.35">
      <c r="A2" s="3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11866</v>
      </c>
      <c r="C8" s="10"/>
      <c r="D8" s="10">
        <f>SUM(D9:D28)</f>
        <v>6194</v>
      </c>
      <c r="E8" s="10">
        <f>SUM(E9:E28)</f>
        <v>3665</v>
      </c>
      <c r="F8" s="10">
        <f>SUM(F9:F28)</f>
        <v>2045</v>
      </c>
      <c r="G8" s="10">
        <f>SUM(G9:G28)</f>
        <v>484</v>
      </c>
      <c r="H8" s="10"/>
      <c r="I8" s="10">
        <f>SUM(I9:I28)</f>
        <v>5672</v>
      </c>
      <c r="J8" s="10">
        <f>SUM(J9:J28)</f>
        <v>2606</v>
      </c>
      <c r="K8" s="10">
        <f>SUM(K9:K28)</f>
        <v>1379</v>
      </c>
      <c r="L8" s="10">
        <f>SUM(L9:L28)</f>
        <v>1687</v>
      </c>
      <c r="M8" s="11"/>
      <c r="N8" s="11"/>
      <c r="O8" s="11"/>
      <c r="P8" s="11"/>
      <c r="Q8" s="11"/>
      <c r="Y8" s="2"/>
    </row>
    <row r="9" spans="1:25" ht="12" customHeight="1" x14ac:dyDescent="0.25">
      <c r="A9" s="2" t="s">
        <v>19</v>
      </c>
      <c r="B9" s="12">
        <f>SUM(I9,D9)</f>
        <v>429</v>
      </c>
      <c r="C9" s="12"/>
      <c r="D9" s="12">
        <f>SUM(E9:G9)</f>
        <v>355</v>
      </c>
      <c r="E9" s="11">
        <v>320</v>
      </c>
      <c r="F9" s="11">
        <v>31</v>
      </c>
      <c r="G9" s="11">
        <v>4</v>
      </c>
      <c r="H9" s="12"/>
      <c r="I9" s="12">
        <f>SUM(J9:L9)</f>
        <v>74</v>
      </c>
      <c r="J9" s="11">
        <v>9</v>
      </c>
      <c r="K9" s="11">
        <v>41</v>
      </c>
      <c r="L9" s="11">
        <v>24</v>
      </c>
      <c r="M9" s="11"/>
      <c r="N9" s="11"/>
      <c r="O9" s="11"/>
      <c r="P9" s="11"/>
      <c r="Q9" s="11"/>
      <c r="Y9" s="2"/>
    </row>
    <row r="10" spans="1:25" ht="12" customHeight="1" x14ac:dyDescent="0.25">
      <c r="A10" s="13" t="s">
        <v>20</v>
      </c>
      <c r="B10" s="12">
        <f t="shared" ref="B10:B28" si="0">SUM(I10,D10)</f>
        <v>571</v>
      </c>
      <c r="C10" s="12"/>
      <c r="D10" s="12">
        <f t="shared" ref="D10:D28" si="1">SUM(E10:G10)</f>
        <v>398</v>
      </c>
      <c r="E10" s="11">
        <v>326</v>
      </c>
      <c r="F10" s="11">
        <v>67</v>
      </c>
      <c r="G10" s="11">
        <v>5</v>
      </c>
      <c r="H10" s="12"/>
      <c r="I10" s="12">
        <f t="shared" ref="I10:I28" si="2">SUM(J10:L10)</f>
        <v>173</v>
      </c>
      <c r="J10" s="11">
        <v>20</v>
      </c>
      <c r="K10" s="11">
        <v>97</v>
      </c>
      <c r="L10" s="11">
        <v>56</v>
      </c>
      <c r="M10" s="11"/>
      <c r="N10" s="11"/>
      <c r="O10" s="11"/>
      <c r="P10" s="11"/>
      <c r="Q10" s="11"/>
      <c r="Y10" s="2"/>
    </row>
    <row r="11" spans="1:25" ht="12" customHeight="1" x14ac:dyDescent="0.25">
      <c r="A11" s="2" t="s">
        <v>21</v>
      </c>
      <c r="B11" s="12">
        <f t="shared" si="0"/>
        <v>655</v>
      </c>
      <c r="C11" s="12"/>
      <c r="D11" s="12">
        <f t="shared" si="1"/>
        <v>410</v>
      </c>
      <c r="E11" s="11">
        <v>321</v>
      </c>
      <c r="F11" s="11">
        <v>86</v>
      </c>
      <c r="G11" s="11">
        <v>3</v>
      </c>
      <c r="H11" s="12"/>
      <c r="I11" s="12">
        <f t="shared" si="2"/>
        <v>245</v>
      </c>
      <c r="J11" s="11">
        <v>44</v>
      </c>
      <c r="K11" s="11">
        <v>124</v>
      </c>
      <c r="L11" s="11">
        <v>77</v>
      </c>
      <c r="M11" s="11"/>
      <c r="N11" s="11"/>
      <c r="O11" s="11"/>
      <c r="P11" s="11"/>
      <c r="Q11" s="11"/>
      <c r="Y11" s="2"/>
    </row>
    <row r="12" spans="1:25" ht="12" customHeight="1" x14ac:dyDescent="0.25">
      <c r="A12" s="2" t="s">
        <v>22</v>
      </c>
      <c r="B12" s="12">
        <f t="shared" si="0"/>
        <v>626</v>
      </c>
      <c r="C12" s="12"/>
      <c r="D12" s="12">
        <f t="shared" si="1"/>
        <v>379</v>
      </c>
      <c r="E12" s="11">
        <v>291</v>
      </c>
      <c r="F12" s="11">
        <v>83</v>
      </c>
      <c r="G12" s="11">
        <v>5</v>
      </c>
      <c r="H12" s="12"/>
      <c r="I12" s="12">
        <f t="shared" si="2"/>
        <v>247</v>
      </c>
      <c r="J12" s="11">
        <v>59</v>
      </c>
      <c r="K12" s="11">
        <v>80</v>
      </c>
      <c r="L12" s="11">
        <v>108</v>
      </c>
      <c r="M12" s="11"/>
      <c r="N12" s="11"/>
      <c r="O12" s="11"/>
      <c r="P12" s="11"/>
      <c r="Q12" s="11"/>
      <c r="Y12" s="2"/>
    </row>
    <row r="13" spans="1:25" ht="12" customHeight="1" x14ac:dyDescent="0.25">
      <c r="A13" s="2" t="s">
        <v>23</v>
      </c>
      <c r="B13" s="12">
        <f t="shared" si="0"/>
        <v>561</v>
      </c>
      <c r="C13" s="12"/>
      <c r="D13" s="12">
        <f t="shared" si="1"/>
        <v>327</v>
      </c>
      <c r="E13" s="11">
        <v>187</v>
      </c>
      <c r="F13" s="11">
        <v>116</v>
      </c>
      <c r="G13" s="11">
        <v>24</v>
      </c>
      <c r="H13" s="12"/>
      <c r="I13" s="12">
        <f t="shared" si="2"/>
        <v>234</v>
      </c>
      <c r="J13" s="11">
        <v>81</v>
      </c>
      <c r="K13" s="11">
        <v>51</v>
      </c>
      <c r="L13" s="11">
        <v>102</v>
      </c>
      <c r="M13" s="11"/>
      <c r="N13" s="11"/>
      <c r="O13" s="11"/>
      <c r="P13" s="11"/>
      <c r="Q13" s="11"/>
      <c r="Y13" s="2"/>
    </row>
    <row r="14" spans="1:25" ht="17.25" customHeight="1" x14ac:dyDescent="0.25">
      <c r="A14" s="2" t="s">
        <v>24</v>
      </c>
      <c r="B14" s="12">
        <f t="shared" si="0"/>
        <v>638</v>
      </c>
      <c r="C14" s="12"/>
      <c r="D14" s="12">
        <f t="shared" si="1"/>
        <v>328</v>
      </c>
      <c r="E14" s="11">
        <v>176</v>
      </c>
      <c r="F14" s="11">
        <v>131</v>
      </c>
      <c r="G14" s="11">
        <v>21</v>
      </c>
      <c r="H14" s="12"/>
      <c r="I14" s="12">
        <f t="shared" si="2"/>
        <v>310</v>
      </c>
      <c r="J14" s="11">
        <v>119</v>
      </c>
      <c r="K14" s="11">
        <v>52</v>
      </c>
      <c r="L14" s="11">
        <v>139</v>
      </c>
      <c r="M14" s="11"/>
      <c r="N14" s="11"/>
      <c r="O14" s="11"/>
      <c r="P14" s="11"/>
      <c r="Q14" s="11"/>
      <c r="Y14" s="2"/>
    </row>
    <row r="15" spans="1:25" ht="12" customHeight="1" x14ac:dyDescent="0.25">
      <c r="A15" s="2" t="s">
        <v>25</v>
      </c>
      <c r="B15" s="12">
        <f t="shared" si="0"/>
        <v>700</v>
      </c>
      <c r="C15" s="12"/>
      <c r="D15" s="12">
        <f t="shared" si="1"/>
        <v>342</v>
      </c>
      <c r="E15" s="11">
        <v>195</v>
      </c>
      <c r="F15" s="11">
        <v>124</v>
      </c>
      <c r="G15" s="11">
        <v>23</v>
      </c>
      <c r="H15" s="12"/>
      <c r="I15" s="12">
        <f t="shared" si="2"/>
        <v>358</v>
      </c>
      <c r="J15" s="11">
        <v>114</v>
      </c>
      <c r="K15" s="11">
        <v>89</v>
      </c>
      <c r="L15" s="11">
        <v>155</v>
      </c>
      <c r="M15" s="11"/>
      <c r="N15" s="11"/>
      <c r="O15" s="11"/>
      <c r="P15" s="11"/>
      <c r="Q15" s="11"/>
      <c r="Y15" s="2"/>
    </row>
    <row r="16" spans="1:25" ht="12" customHeight="1" x14ac:dyDescent="0.25">
      <c r="A16" s="2" t="s">
        <v>26</v>
      </c>
      <c r="B16" s="12">
        <f t="shared" si="0"/>
        <v>775</v>
      </c>
      <c r="C16" s="12"/>
      <c r="D16" s="12">
        <f t="shared" si="1"/>
        <v>331</v>
      </c>
      <c r="E16" s="11">
        <v>201</v>
      </c>
      <c r="F16" s="11">
        <v>104</v>
      </c>
      <c r="G16" s="11">
        <v>26</v>
      </c>
      <c r="H16" s="12"/>
      <c r="I16" s="12">
        <f t="shared" si="2"/>
        <v>444</v>
      </c>
      <c r="J16" s="11">
        <v>105</v>
      </c>
      <c r="K16" s="11">
        <v>132</v>
      </c>
      <c r="L16" s="11">
        <v>207</v>
      </c>
      <c r="M16" s="11"/>
      <c r="N16" s="11"/>
      <c r="O16" s="11"/>
      <c r="P16" s="11"/>
      <c r="Q16" s="11"/>
      <c r="Y16" s="2"/>
    </row>
    <row r="17" spans="1:25" ht="12" customHeight="1" x14ac:dyDescent="0.25">
      <c r="A17" s="2" t="s">
        <v>27</v>
      </c>
      <c r="B17" s="12">
        <f t="shared" si="0"/>
        <v>784</v>
      </c>
      <c r="C17" s="12"/>
      <c r="D17" s="12">
        <f t="shared" si="1"/>
        <v>325</v>
      </c>
      <c r="E17" s="11">
        <v>215</v>
      </c>
      <c r="F17" s="11">
        <v>97</v>
      </c>
      <c r="G17" s="11">
        <v>13</v>
      </c>
      <c r="H17" s="12"/>
      <c r="I17" s="12">
        <f t="shared" si="2"/>
        <v>459</v>
      </c>
      <c r="J17" s="11">
        <v>115</v>
      </c>
      <c r="K17" s="11">
        <v>134</v>
      </c>
      <c r="L17" s="11">
        <v>210</v>
      </c>
      <c r="M17" s="11"/>
      <c r="N17" s="11"/>
      <c r="O17" s="11"/>
      <c r="P17" s="11"/>
      <c r="Q17" s="11"/>
      <c r="Y17" s="2"/>
    </row>
    <row r="18" spans="1:25" ht="12" customHeight="1" x14ac:dyDescent="0.25">
      <c r="A18" s="2" t="s">
        <v>28</v>
      </c>
      <c r="B18" s="12">
        <f t="shared" si="0"/>
        <v>732</v>
      </c>
      <c r="C18" s="12"/>
      <c r="D18" s="12">
        <f t="shared" si="1"/>
        <v>296</v>
      </c>
      <c r="E18" s="11">
        <v>191</v>
      </c>
      <c r="F18" s="11">
        <v>90</v>
      </c>
      <c r="G18" s="11">
        <v>15</v>
      </c>
      <c r="H18" s="12"/>
      <c r="I18" s="12">
        <f t="shared" si="2"/>
        <v>436</v>
      </c>
      <c r="J18" s="11">
        <v>165</v>
      </c>
      <c r="K18" s="11">
        <v>112</v>
      </c>
      <c r="L18" s="11">
        <v>159</v>
      </c>
      <c r="M18" s="11"/>
      <c r="N18" s="11"/>
      <c r="O18" s="11"/>
      <c r="P18" s="11"/>
      <c r="Q18" s="11"/>
      <c r="Y18" s="2"/>
    </row>
    <row r="19" spans="1:25" ht="17.25" customHeight="1" x14ac:dyDescent="0.25">
      <c r="A19" s="2" t="s">
        <v>29</v>
      </c>
      <c r="B19" s="12">
        <f t="shared" si="0"/>
        <v>753</v>
      </c>
      <c r="C19" s="12"/>
      <c r="D19" s="12">
        <f t="shared" si="1"/>
        <v>336</v>
      </c>
      <c r="E19" s="11">
        <v>235</v>
      </c>
      <c r="F19" s="11">
        <v>85</v>
      </c>
      <c r="G19" s="11">
        <v>16</v>
      </c>
      <c r="H19" s="12"/>
      <c r="I19" s="12">
        <f t="shared" si="2"/>
        <v>417</v>
      </c>
      <c r="J19" s="11">
        <v>176</v>
      </c>
      <c r="K19" s="11">
        <v>98</v>
      </c>
      <c r="L19" s="11">
        <v>143</v>
      </c>
      <c r="M19" s="11"/>
      <c r="N19" s="11"/>
      <c r="O19" s="11"/>
      <c r="P19" s="11"/>
      <c r="Q19" s="11"/>
      <c r="Y19" s="2"/>
    </row>
    <row r="20" spans="1:25" ht="12" customHeight="1" x14ac:dyDescent="0.25">
      <c r="A20" s="2" t="s">
        <v>30</v>
      </c>
      <c r="B20" s="12">
        <f t="shared" si="0"/>
        <v>796</v>
      </c>
      <c r="C20" s="12"/>
      <c r="D20" s="12">
        <f t="shared" si="1"/>
        <v>375</v>
      </c>
      <c r="E20" s="11">
        <v>265</v>
      </c>
      <c r="F20" s="11">
        <v>86</v>
      </c>
      <c r="G20" s="11">
        <v>24</v>
      </c>
      <c r="H20" s="12"/>
      <c r="I20" s="12">
        <f t="shared" si="2"/>
        <v>421</v>
      </c>
      <c r="J20" s="11">
        <v>222</v>
      </c>
      <c r="K20" s="11">
        <v>112</v>
      </c>
      <c r="L20" s="11">
        <v>87</v>
      </c>
      <c r="M20" s="11"/>
      <c r="N20" s="11"/>
      <c r="O20" s="11"/>
      <c r="P20" s="11"/>
      <c r="Q20" s="11"/>
      <c r="Y20" s="2"/>
    </row>
    <row r="21" spans="1:25" ht="12" customHeight="1" x14ac:dyDescent="0.25">
      <c r="A21" s="2" t="s">
        <v>31</v>
      </c>
      <c r="B21" s="12">
        <f t="shared" si="0"/>
        <v>690</v>
      </c>
      <c r="C21" s="12"/>
      <c r="D21" s="12">
        <f t="shared" si="1"/>
        <v>325</v>
      </c>
      <c r="E21" s="11">
        <v>187</v>
      </c>
      <c r="F21" s="11">
        <v>107</v>
      </c>
      <c r="G21" s="11">
        <v>31</v>
      </c>
      <c r="H21" s="12"/>
      <c r="I21" s="12">
        <f t="shared" si="2"/>
        <v>365</v>
      </c>
      <c r="J21" s="11">
        <v>220</v>
      </c>
      <c r="K21" s="11">
        <v>61</v>
      </c>
      <c r="L21" s="11">
        <v>84</v>
      </c>
      <c r="M21" s="11"/>
      <c r="N21" s="11"/>
      <c r="O21" s="11"/>
      <c r="P21" s="11"/>
      <c r="Q21" s="11"/>
      <c r="Y21" s="2"/>
    </row>
    <row r="22" spans="1:25" ht="12" customHeight="1" x14ac:dyDescent="0.25">
      <c r="A22" s="2" t="s">
        <v>32</v>
      </c>
      <c r="B22" s="12">
        <f t="shared" si="0"/>
        <v>721</v>
      </c>
      <c r="C22" s="12"/>
      <c r="D22" s="12">
        <f t="shared" si="1"/>
        <v>359</v>
      </c>
      <c r="E22" s="11">
        <v>121</v>
      </c>
      <c r="F22" s="11">
        <v>187</v>
      </c>
      <c r="G22" s="11">
        <v>51</v>
      </c>
      <c r="H22" s="12"/>
      <c r="I22" s="12">
        <f t="shared" si="2"/>
        <v>362</v>
      </c>
      <c r="J22" s="11">
        <v>250</v>
      </c>
      <c r="K22" s="11">
        <v>60</v>
      </c>
      <c r="L22" s="11">
        <v>52</v>
      </c>
      <c r="M22" s="11"/>
      <c r="N22" s="11"/>
      <c r="O22" s="11"/>
      <c r="P22" s="11"/>
      <c r="Q22" s="11"/>
      <c r="Y22" s="2"/>
    </row>
    <row r="23" spans="1:25" ht="12" customHeight="1" x14ac:dyDescent="0.25">
      <c r="A23" s="2" t="s">
        <v>33</v>
      </c>
      <c r="B23" s="12">
        <f t="shared" si="0"/>
        <v>791</v>
      </c>
      <c r="C23" s="12"/>
      <c r="D23" s="12">
        <f t="shared" si="1"/>
        <v>380</v>
      </c>
      <c r="E23" s="11">
        <v>114</v>
      </c>
      <c r="F23" s="11">
        <v>208</v>
      </c>
      <c r="G23" s="11">
        <v>58</v>
      </c>
      <c r="H23" s="12"/>
      <c r="I23" s="12">
        <f t="shared" si="2"/>
        <v>411</v>
      </c>
      <c r="J23" s="11">
        <v>316</v>
      </c>
      <c r="K23" s="11">
        <v>56</v>
      </c>
      <c r="L23" s="11">
        <v>39</v>
      </c>
      <c r="M23" s="11"/>
      <c r="N23" s="11"/>
      <c r="O23" s="11"/>
      <c r="P23" s="11"/>
      <c r="Q23" s="11"/>
      <c r="Y23" s="2"/>
    </row>
    <row r="24" spans="1:25" ht="17.25" customHeight="1" x14ac:dyDescent="0.25">
      <c r="A24" s="2" t="s">
        <v>34</v>
      </c>
      <c r="B24" s="12">
        <f t="shared" si="0"/>
        <v>753</v>
      </c>
      <c r="C24" s="12"/>
      <c r="D24" s="12">
        <f t="shared" si="1"/>
        <v>391</v>
      </c>
      <c r="E24" s="11">
        <v>149</v>
      </c>
      <c r="F24" s="11">
        <v>182</v>
      </c>
      <c r="G24" s="11">
        <v>60</v>
      </c>
      <c r="H24" s="12"/>
      <c r="I24" s="12">
        <f t="shared" si="2"/>
        <v>362</v>
      </c>
      <c r="J24" s="11">
        <v>300</v>
      </c>
      <c r="K24" s="11">
        <v>42</v>
      </c>
      <c r="L24" s="11">
        <v>20</v>
      </c>
      <c r="M24" s="11"/>
      <c r="N24" s="11"/>
      <c r="O24" s="11"/>
      <c r="P24" s="11"/>
      <c r="Q24" s="11"/>
      <c r="Y24" s="2"/>
    </row>
    <row r="25" spans="1:25" ht="12" customHeight="1" x14ac:dyDescent="0.25">
      <c r="A25" s="2" t="s">
        <v>35</v>
      </c>
      <c r="B25" s="12">
        <f t="shared" si="0"/>
        <v>481</v>
      </c>
      <c r="C25" s="12"/>
      <c r="D25" s="12">
        <f t="shared" si="1"/>
        <v>283</v>
      </c>
      <c r="E25" s="11">
        <v>103</v>
      </c>
      <c r="F25" s="11">
        <v>129</v>
      </c>
      <c r="G25" s="11">
        <v>51</v>
      </c>
      <c r="H25" s="12"/>
      <c r="I25" s="12">
        <f t="shared" si="2"/>
        <v>198</v>
      </c>
      <c r="J25" s="11">
        <v>158</v>
      </c>
      <c r="K25" s="11">
        <v>27</v>
      </c>
      <c r="L25" s="11">
        <v>13</v>
      </c>
      <c r="M25" s="11"/>
      <c r="N25" s="11"/>
      <c r="O25" s="11"/>
      <c r="P25" s="11"/>
      <c r="Q25" s="11"/>
      <c r="Y25" s="2"/>
    </row>
    <row r="26" spans="1:25" ht="12" customHeight="1" x14ac:dyDescent="0.25">
      <c r="A26" s="2" t="s">
        <v>36</v>
      </c>
      <c r="B26" s="12">
        <f t="shared" si="0"/>
        <v>270</v>
      </c>
      <c r="C26" s="12"/>
      <c r="D26" s="12">
        <f t="shared" si="1"/>
        <v>172</v>
      </c>
      <c r="E26" s="11">
        <v>54</v>
      </c>
      <c r="F26" s="11">
        <v>91</v>
      </c>
      <c r="G26" s="11">
        <v>27</v>
      </c>
      <c r="H26" s="12"/>
      <c r="I26" s="12">
        <f t="shared" si="2"/>
        <v>98</v>
      </c>
      <c r="J26" s="11">
        <v>80</v>
      </c>
      <c r="K26" s="14">
        <v>11</v>
      </c>
      <c r="L26" s="11">
        <v>7</v>
      </c>
      <c r="M26" s="11"/>
      <c r="N26" s="11"/>
      <c r="O26" s="11"/>
      <c r="P26" s="11"/>
      <c r="Q26" s="11"/>
      <c r="Y26" s="2"/>
    </row>
    <row r="27" spans="1:25" ht="12" customHeight="1" x14ac:dyDescent="0.25">
      <c r="A27" s="2" t="s">
        <v>37</v>
      </c>
      <c r="B27" s="12">
        <f t="shared" si="0"/>
        <v>109</v>
      </c>
      <c r="C27" s="12"/>
      <c r="D27" s="12">
        <f t="shared" si="1"/>
        <v>64</v>
      </c>
      <c r="E27" s="11">
        <v>12</v>
      </c>
      <c r="F27" s="11">
        <v>32</v>
      </c>
      <c r="G27" s="11">
        <v>20</v>
      </c>
      <c r="H27" s="12"/>
      <c r="I27" s="12">
        <f t="shared" si="2"/>
        <v>45</v>
      </c>
      <c r="J27" s="11">
        <v>42</v>
      </c>
      <c r="K27" s="14" t="s">
        <v>1</v>
      </c>
      <c r="L27" s="11">
        <v>3</v>
      </c>
      <c r="M27" s="11"/>
      <c r="N27" s="11"/>
      <c r="O27" s="11"/>
      <c r="P27" s="11"/>
      <c r="Q27" s="11"/>
      <c r="Y27" s="2"/>
    </row>
    <row r="28" spans="1:25" ht="12" customHeight="1" x14ac:dyDescent="0.25">
      <c r="A28" s="2" t="s">
        <v>38</v>
      </c>
      <c r="B28" s="12">
        <f t="shared" si="0"/>
        <v>31</v>
      </c>
      <c r="C28" s="12"/>
      <c r="D28" s="12">
        <f t="shared" si="1"/>
        <v>18</v>
      </c>
      <c r="E28" s="14">
        <v>2</v>
      </c>
      <c r="F28" s="12">
        <v>9</v>
      </c>
      <c r="G28" s="12">
        <v>7</v>
      </c>
      <c r="H28" s="12"/>
      <c r="I28" s="12">
        <f t="shared" si="2"/>
        <v>13</v>
      </c>
      <c r="J28" s="11">
        <v>11</v>
      </c>
      <c r="K28" s="14" t="s">
        <v>1</v>
      </c>
      <c r="L28" s="14">
        <v>2</v>
      </c>
      <c r="M28" s="11"/>
      <c r="N28" s="11"/>
      <c r="O28" s="11"/>
      <c r="P28" s="11"/>
      <c r="Q28" s="11"/>
      <c r="Y28" s="2"/>
    </row>
    <row r="29" spans="1:25" ht="17.25" customHeight="1" x14ac:dyDescent="0.25">
      <c r="A29" s="2" t="s">
        <v>39</v>
      </c>
      <c r="B29" s="11">
        <f>SUM(B13:B28)</f>
        <v>9585</v>
      </c>
      <c r="C29" s="11"/>
      <c r="D29" s="11">
        <f>SUM(D13:D28)</f>
        <v>4652</v>
      </c>
      <c r="E29" s="11">
        <f>SUM(E13:E28)</f>
        <v>2407</v>
      </c>
      <c r="F29" s="11">
        <f>SUM(F13:F28)</f>
        <v>1778</v>
      </c>
      <c r="G29" s="11">
        <f>SUM(G13:G28)</f>
        <v>467</v>
      </c>
      <c r="H29" s="11"/>
      <c r="I29" s="11">
        <f>SUM(I13:I28)</f>
        <v>4933</v>
      </c>
      <c r="J29" s="11">
        <f>SUM(J13:J28)</f>
        <v>2474</v>
      </c>
      <c r="K29" s="11">
        <f>SUM(K13:K28)</f>
        <v>1037</v>
      </c>
      <c r="L29" s="11">
        <f>SUM(L13:L28)</f>
        <v>1422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52.199561773133318</v>
      </c>
      <c r="E31" s="16">
        <f t="shared" si="3"/>
        <v>30.886566661048377</v>
      </c>
      <c r="F31" s="16">
        <f t="shared" si="3"/>
        <v>17.234114276082927</v>
      </c>
      <c r="G31" s="16">
        <f t="shared" si="3"/>
        <v>4.0788808360020221</v>
      </c>
      <c r="H31" s="16"/>
      <c r="I31" s="16">
        <f t="shared" si="3"/>
        <v>47.800438226866675</v>
      </c>
      <c r="J31" s="16">
        <f t="shared" si="3"/>
        <v>21.961907972357999</v>
      </c>
      <c r="K31" s="16">
        <f t="shared" si="3"/>
        <v>11.621439406708243</v>
      </c>
      <c r="L31" s="16">
        <f t="shared" si="3"/>
        <v>14.217090847800437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82.750582750582751</v>
      </c>
      <c r="E32" s="18">
        <f t="shared" si="3"/>
        <v>74.592074592074596</v>
      </c>
      <c r="F32" s="18">
        <f t="shared" si="3"/>
        <v>7.2261072261072261</v>
      </c>
      <c r="G32" s="18">
        <f t="shared" si="3"/>
        <v>0.93240093240093236</v>
      </c>
      <c r="H32" s="18"/>
      <c r="I32" s="18">
        <f t="shared" si="3"/>
        <v>17.249417249417249</v>
      </c>
      <c r="J32" s="18">
        <f t="shared" si="3"/>
        <v>2.0979020979020979</v>
      </c>
      <c r="K32" s="18">
        <f t="shared" si="3"/>
        <v>9.5571095571095572</v>
      </c>
      <c r="L32" s="18">
        <f t="shared" si="3"/>
        <v>5.5944055944055942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100.00000000000001</v>
      </c>
      <c r="C33" s="17"/>
      <c r="D33" s="18">
        <f t="shared" si="3"/>
        <v>69.702276707530658</v>
      </c>
      <c r="E33" s="18">
        <f t="shared" si="3"/>
        <v>57.092819614711033</v>
      </c>
      <c r="F33" s="18">
        <f t="shared" si="3"/>
        <v>11.733800350262696</v>
      </c>
      <c r="G33" s="18">
        <f t="shared" si="3"/>
        <v>0.87565674255691772</v>
      </c>
      <c r="H33" s="18"/>
      <c r="I33" s="18">
        <f t="shared" si="3"/>
        <v>30.297723292469353</v>
      </c>
      <c r="J33" s="18">
        <f t="shared" si="3"/>
        <v>3.5026269702276709</v>
      </c>
      <c r="K33" s="18">
        <f t="shared" si="3"/>
        <v>16.987740805604204</v>
      </c>
      <c r="L33" s="18">
        <f t="shared" si="3"/>
        <v>9.8073555166374788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62.595419847328252</v>
      </c>
      <c r="E34" s="18">
        <f t="shared" si="3"/>
        <v>49.007633587786259</v>
      </c>
      <c r="F34" s="18">
        <f t="shared" si="3"/>
        <v>13.129770992366414</v>
      </c>
      <c r="G34" s="18">
        <f t="shared" si="3"/>
        <v>0.45801526717557256</v>
      </c>
      <c r="H34" s="18"/>
      <c r="I34" s="18">
        <f t="shared" si="3"/>
        <v>37.404580152671755</v>
      </c>
      <c r="J34" s="18">
        <f t="shared" si="3"/>
        <v>6.7175572519083975</v>
      </c>
      <c r="K34" s="18">
        <f t="shared" si="3"/>
        <v>18.931297709923665</v>
      </c>
      <c r="L34" s="18">
        <f t="shared" si="3"/>
        <v>11.755725190839694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60.543130990415342</v>
      </c>
      <c r="E35" s="18">
        <f t="shared" si="3"/>
        <v>46.485623003194888</v>
      </c>
      <c r="F35" s="18">
        <f t="shared" si="3"/>
        <v>13.258785942492013</v>
      </c>
      <c r="G35" s="18">
        <f t="shared" si="3"/>
        <v>0.79872204472843444</v>
      </c>
      <c r="H35" s="18"/>
      <c r="I35" s="18">
        <f t="shared" si="3"/>
        <v>39.456869009584665</v>
      </c>
      <c r="J35" s="18">
        <f t="shared" si="3"/>
        <v>9.4249201277955272</v>
      </c>
      <c r="K35" s="18">
        <f t="shared" si="3"/>
        <v>12.779552715654951</v>
      </c>
      <c r="L35" s="18">
        <f t="shared" si="3"/>
        <v>17.252396166134183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58.288770053475936</v>
      </c>
      <c r="E36" s="18">
        <f t="shared" si="3"/>
        <v>33.333333333333329</v>
      </c>
      <c r="F36" s="18">
        <f t="shared" si="3"/>
        <v>20.677361853832444</v>
      </c>
      <c r="G36" s="18">
        <f t="shared" si="3"/>
        <v>4.2780748663101598</v>
      </c>
      <c r="H36" s="18"/>
      <c r="I36" s="18">
        <f t="shared" si="3"/>
        <v>41.711229946524064</v>
      </c>
      <c r="J36" s="18">
        <f t="shared" si="3"/>
        <v>14.438502673796791</v>
      </c>
      <c r="K36" s="18">
        <f t="shared" si="3"/>
        <v>9.0909090909090917</v>
      </c>
      <c r="L36" s="18">
        <f t="shared" si="3"/>
        <v>18.181818181818183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51.410658307210035</v>
      </c>
      <c r="E37" s="18">
        <f t="shared" si="3"/>
        <v>27.586206896551722</v>
      </c>
      <c r="F37" s="18">
        <f t="shared" si="3"/>
        <v>20.532915360501566</v>
      </c>
      <c r="G37" s="18">
        <f t="shared" si="3"/>
        <v>3.2915360501567394</v>
      </c>
      <c r="H37" s="18"/>
      <c r="I37" s="18">
        <f t="shared" si="3"/>
        <v>48.589341692789965</v>
      </c>
      <c r="J37" s="18">
        <f t="shared" si="3"/>
        <v>18.652037617554861</v>
      </c>
      <c r="K37" s="18">
        <f t="shared" si="3"/>
        <v>8.1504702194357357</v>
      </c>
      <c r="L37" s="18">
        <f t="shared" si="3"/>
        <v>21.786833855799372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48.857142857142854</v>
      </c>
      <c r="E38" s="18">
        <f t="shared" si="3"/>
        <v>27.857142857142858</v>
      </c>
      <c r="F38" s="18">
        <f t="shared" si="3"/>
        <v>17.714285714285712</v>
      </c>
      <c r="G38" s="18">
        <f t="shared" si="3"/>
        <v>3.2857142857142856</v>
      </c>
      <c r="H38" s="18"/>
      <c r="I38" s="18">
        <f t="shared" si="3"/>
        <v>51.142857142857146</v>
      </c>
      <c r="J38" s="18">
        <f t="shared" si="3"/>
        <v>16.285714285714288</v>
      </c>
      <c r="K38" s="18">
        <f t="shared" si="3"/>
        <v>12.714285714285714</v>
      </c>
      <c r="L38" s="18">
        <f t="shared" si="3"/>
        <v>22.142857142857142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42.70967741935484</v>
      </c>
      <c r="E39" s="18">
        <f t="shared" si="3"/>
        <v>25.93548387096774</v>
      </c>
      <c r="F39" s="18">
        <f t="shared" si="3"/>
        <v>13.419354838709676</v>
      </c>
      <c r="G39" s="18">
        <f t="shared" si="3"/>
        <v>3.354838709677419</v>
      </c>
      <c r="H39" s="18"/>
      <c r="I39" s="18">
        <f t="shared" si="3"/>
        <v>57.29032258064516</v>
      </c>
      <c r="J39" s="18">
        <f t="shared" si="3"/>
        <v>13.548387096774196</v>
      </c>
      <c r="K39" s="18">
        <f t="shared" si="3"/>
        <v>17.032258064516128</v>
      </c>
      <c r="L39" s="18">
        <f t="shared" si="3"/>
        <v>26.70967741935484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41.454081632653065</v>
      </c>
      <c r="E40" s="18">
        <f t="shared" si="3"/>
        <v>27.423469387755102</v>
      </c>
      <c r="F40" s="18">
        <f t="shared" si="3"/>
        <v>12.372448979591837</v>
      </c>
      <c r="G40" s="18">
        <f t="shared" si="3"/>
        <v>1.6581632653061225</v>
      </c>
      <c r="H40" s="18"/>
      <c r="I40" s="18">
        <f t="shared" si="3"/>
        <v>58.545918367346935</v>
      </c>
      <c r="J40" s="18">
        <f t="shared" si="3"/>
        <v>14.668367346938776</v>
      </c>
      <c r="K40" s="18">
        <f t="shared" si="3"/>
        <v>17.091836734693878</v>
      </c>
      <c r="L40" s="18">
        <f t="shared" si="3"/>
        <v>26.785714285714285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40.437158469945359</v>
      </c>
      <c r="E41" s="18">
        <f t="shared" si="3"/>
        <v>26.092896174863391</v>
      </c>
      <c r="F41" s="18">
        <f t="shared" si="3"/>
        <v>12.295081967213115</v>
      </c>
      <c r="G41" s="18">
        <f t="shared" si="3"/>
        <v>2.0491803278688523</v>
      </c>
      <c r="H41" s="18"/>
      <c r="I41" s="18">
        <f t="shared" si="3"/>
        <v>59.562841530054641</v>
      </c>
      <c r="J41" s="18">
        <f t="shared" si="3"/>
        <v>22.540983606557376</v>
      </c>
      <c r="K41" s="18">
        <f t="shared" si="3"/>
        <v>15.300546448087433</v>
      </c>
      <c r="L41" s="18">
        <f t="shared" si="3"/>
        <v>21.721311475409834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44.621513944223103</v>
      </c>
      <c r="E42" s="18">
        <f t="shared" si="3"/>
        <v>31.208499335989377</v>
      </c>
      <c r="F42" s="18">
        <f t="shared" si="3"/>
        <v>11.288180610889773</v>
      </c>
      <c r="G42" s="18">
        <f t="shared" si="3"/>
        <v>2.1248339973439574</v>
      </c>
      <c r="H42" s="18"/>
      <c r="I42" s="18">
        <f t="shared" si="3"/>
        <v>55.378486055776889</v>
      </c>
      <c r="J42" s="18">
        <f t="shared" si="3"/>
        <v>23.37317397078353</v>
      </c>
      <c r="K42" s="18">
        <f t="shared" si="3"/>
        <v>13.014608233731739</v>
      </c>
      <c r="L42" s="18">
        <f t="shared" si="3"/>
        <v>18.990703851261621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47.110552763819094</v>
      </c>
      <c r="E43" s="18">
        <f t="shared" si="3"/>
        <v>33.291457286432163</v>
      </c>
      <c r="F43" s="18">
        <f t="shared" si="3"/>
        <v>10.804020100502512</v>
      </c>
      <c r="G43" s="18">
        <f t="shared" si="3"/>
        <v>3.0150753768844218</v>
      </c>
      <c r="H43" s="18"/>
      <c r="I43" s="18">
        <f t="shared" si="3"/>
        <v>52.889447236180906</v>
      </c>
      <c r="J43" s="18">
        <f t="shared" si="3"/>
        <v>27.889447236180903</v>
      </c>
      <c r="K43" s="18">
        <f t="shared" si="3"/>
        <v>14.07035175879397</v>
      </c>
      <c r="L43" s="18">
        <f t="shared" si="3"/>
        <v>10.92964824120603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47.10144927536232</v>
      </c>
      <c r="E44" s="18">
        <f t="shared" si="3"/>
        <v>27.10144927536232</v>
      </c>
      <c r="F44" s="18">
        <f t="shared" si="3"/>
        <v>15.507246376811596</v>
      </c>
      <c r="G44" s="18">
        <f t="shared" si="3"/>
        <v>4.4927536231884062</v>
      </c>
      <c r="H44" s="18"/>
      <c r="I44" s="18">
        <f t="shared" si="3"/>
        <v>52.89855072463768</v>
      </c>
      <c r="J44" s="18">
        <f t="shared" si="3"/>
        <v>31.884057971014489</v>
      </c>
      <c r="K44" s="18">
        <f t="shared" si="3"/>
        <v>8.8405797101449277</v>
      </c>
      <c r="L44" s="18">
        <f t="shared" si="3"/>
        <v>12.173913043478262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49.791955617198333</v>
      </c>
      <c r="E45" s="18">
        <f t="shared" si="3"/>
        <v>16.782246879334259</v>
      </c>
      <c r="F45" s="18">
        <f t="shared" si="3"/>
        <v>25.936199722607491</v>
      </c>
      <c r="G45" s="18">
        <f t="shared" si="3"/>
        <v>7.0735090152565876</v>
      </c>
      <c r="H45" s="18"/>
      <c r="I45" s="18">
        <f t="shared" si="3"/>
        <v>50.208044382801667</v>
      </c>
      <c r="J45" s="18">
        <f t="shared" si="3"/>
        <v>34.674063800277395</v>
      </c>
      <c r="K45" s="18">
        <f t="shared" si="3"/>
        <v>8.3217753120665741</v>
      </c>
      <c r="L45" s="18">
        <f t="shared" si="3"/>
        <v>7.2122052704576971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48.040455120101136</v>
      </c>
      <c r="E46" s="18">
        <f t="shared" si="3"/>
        <v>14.412136536030342</v>
      </c>
      <c r="F46" s="18">
        <f t="shared" si="3"/>
        <v>26.295828065739567</v>
      </c>
      <c r="G46" s="18">
        <f t="shared" si="3"/>
        <v>7.3324905183312268</v>
      </c>
      <c r="H46" s="18"/>
      <c r="I46" s="18">
        <f t="shared" si="3"/>
        <v>51.959544879898864</v>
      </c>
      <c r="J46" s="18">
        <f t="shared" si="3"/>
        <v>39.949431099873578</v>
      </c>
      <c r="K46" s="18">
        <f t="shared" si="3"/>
        <v>7.0796460176991154</v>
      </c>
      <c r="L46" s="18">
        <f t="shared" si="3"/>
        <v>4.9304677623261695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51.925630810092962</v>
      </c>
      <c r="E47" s="18">
        <f t="shared" si="5"/>
        <v>19.787516600265604</v>
      </c>
      <c r="F47" s="18">
        <f t="shared" si="5"/>
        <v>24.169986719787516</v>
      </c>
      <c r="G47" s="18">
        <f t="shared" si="5"/>
        <v>7.9681274900398407</v>
      </c>
      <c r="H47" s="18"/>
      <c r="I47" s="18">
        <f t="shared" ref="I47:L52" si="6">I24/$B24*100</f>
        <v>48.074369189907038</v>
      </c>
      <c r="J47" s="18">
        <f t="shared" si="6"/>
        <v>39.840637450199203</v>
      </c>
      <c r="K47" s="18">
        <f t="shared" si="6"/>
        <v>5.5776892430278879</v>
      </c>
      <c r="L47" s="18">
        <f t="shared" si="6"/>
        <v>2.6560424966799467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58.835758835758831</v>
      </c>
      <c r="E48" s="18">
        <f t="shared" si="5"/>
        <v>21.413721413721415</v>
      </c>
      <c r="F48" s="18">
        <f t="shared" si="5"/>
        <v>26.819126819126822</v>
      </c>
      <c r="G48" s="18">
        <f t="shared" si="5"/>
        <v>10.602910602910603</v>
      </c>
      <c r="H48" s="18"/>
      <c r="I48" s="18">
        <f t="shared" si="6"/>
        <v>41.164241164241169</v>
      </c>
      <c r="J48" s="18">
        <f t="shared" si="6"/>
        <v>32.848232848232847</v>
      </c>
      <c r="K48" s="18">
        <f t="shared" si="6"/>
        <v>5.6133056133056138</v>
      </c>
      <c r="L48" s="18">
        <f t="shared" si="6"/>
        <v>2.7027027027027026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63.703703703703709</v>
      </c>
      <c r="E49" s="18">
        <f t="shared" si="5"/>
        <v>20</v>
      </c>
      <c r="F49" s="18">
        <f t="shared" si="5"/>
        <v>33.703703703703702</v>
      </c>
      <c r="G49" s="18">
        <f t="shared" si="5"/>
        <v>10</v>
      </c>
      <c r="H49" s="18"/>
      <c r="I49" s="18">
        <f t="shared" si="6"/>
        <v>36.296296296296298</v>
      </c>
      <c r="J49" s="18">
        <f t="shared" si="6"/>
        <v>29.629629629629626</v>
      </c>
      <c r="K49" s="24">
        <f>IF(K26="-","-",K26/$B26*100)</f>
        <v>4.0740740740740744</v>
      </c>
      <c r="L49" s="18">
        <f t="shared" si="6"/>
        <v>2.5925925925925926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58.715596330275233</v>
      </c>
      <c r="E50" s="18">
        <f t="shared" si="5"/>
        <v>11.009174311926607</v>
      </c>
      <c r="F50" s="18">
        <f t="shared" si="5"/>
        <v>29.357798165137616</v>
      </c>
      <c r="G50" s="18">
        <f t="shared" si="5"/>
        <v>18.348623853211009</v>
      </c>
      <c r="H50" s="18"/>
      <c r="I50" s="18">
        <f t="shared" si="6"/>
        <v>41.284403669724774</v>
      </c>
      <c r="J50" s="18">
        <f t="shared" si="6"/>
        <v>38.532110091743121</v>
      </c>
      <c r="K50" s="24" t="str">
        <f t="shared" ref="K50:L51" si="7">IF(K27="-","-",K27/$B27*100)</f>
        <v>-</v>
      </c>
      <c r="L50" s="18">
        <f>L27/$B27*100</f>
        <v>2.7522935779816518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58.064516129032263</v>
      </c>
      <c r="E51" s="18">
        <f t="shared" si="5"/>
        <v>6.4516129032258061</v>
      </c>
      <c r="F51" s="18">
        <f>F28/$B28*100</f>
        <v>29.032258064516132</v>
      </c>
      <c r="G51" s="18">
        <f>G28/$B28*100</f>
        <v>22.58064516129032</v>
      </c>
      <c r="H51" s="18"/>
      <c r="I51" s="18">
        <f t="shared" si="6"/>
        <v>41.935483870967744</v>
      </c>
      <c r="J51" s="18">
        <f t="shared" si="6"/>
        <v>35.483870967741936</v>
      </c>
      <c r="K51" s="24" t="str">
        <f t="shared" si="7"/>
        <v>-</v>
      </c>
      <c r="L51" s="24">
        <f t="shared" si="7"/>
        <v>6.4516129032258061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48.534167970787692</v>
      </c>
      <c r="E52" s="20">
        <f>E29/$B29*100</f>
        <v>25.112154407929054</v>
      </c>
      <c r="F52" s="20">
        <f>F29/$B29*100</f>
        <v>18.549817423056862</v>
      </c>
      <c r="G52" s="20">
        <f>G29/$B29*100</f>
        <v>4.8721961398017735</v>
      </c>
      <c r="H52" s="20"/>
      <c r="I52" s="20">
        <f t="shared" si="6"/>
        <v>51.465832029212308</v>
      </c>
      <c r="J52" s="20">
        <f t="shared" si="6"/>
        <v>25.811163275952008</v>
      </c>
      <c r="K52" s="20">
        <f>K29/$B29*100</f>
        <v>10.818988002086593</v>
      </c>
      <c r="L52" s="20">
        <f>L29/$B29*100</f>
        <v>14.835680751173708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62</v>
      </c>
      <c r="Y54" s="2"/>
    </row>
    <row r="56" spans="1:25" ht="1.5" customHeight="1" x14ac:dyDescent="0.3"/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  <row r="84" spans="1:1" ht="12.75" customHeight="1" x14ac:dyDescent="0.3">
      <c r="A84" s="25" t="s">
        <v>63</v>
      </c>
    </row>
    <row r="101" spans="1:1" ht="12.75" customHeight="1" x14ac:dyDescent="0.3">
      <c r="A101" s="21" t="s">
        <v>68</v>
      </c>
    </row>
    <row r="102" spans="1:1" ht="12.75" customHeight="1" x14ac:dyDescent="0.3">
      <c r="A102" s="3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A11 A34" twoDigitTextYear="1"/>
    <ignoredError sqref="E29:L29" formulaRange="1"/>
    <ignoredError sqref="K49:K50 L5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showGridLines="0" workbookViewId="0">
      <selection activeCell="P1" sqref="P1"/>
    </sheetView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11565</v>
      </c>
      <c r="C8" s="10"/>
      <c r="D8" s="10">
        <f>SUM(D9:D28)</f>
        <v>6511</v>
      </c>
      <c r="E8" s="10">
        <f>SUM(E9:E28)</f>
        <v>3841</v>
      </c>
      <c r="F8" s="10">
        <f>SUM(F9:F28)</f>
        <v>2133</v>
      </c>
      <c r="G8" s="10">
        <f>SUM(G9:G28)</f>
        <v>537</v>
      </c>
      <c r="H8" s="10"/>
      <c r="I8" s="10">
        <f>SUM(I9:I28)</f>
        <v>5054</v>
      </c>
      <c r="J8" s="10">
        <f>SUM(J9:J28)</f>
        <v>2741</v>
      </c>
      <c r="K8" s="10">
        <f>SUM(K9:K28)</f>
        <v>1046</v>
      </c>
      <c r="L8" s="10">
        <f>SUM(L9:L28)</f>
        <v>1267</v>
      </c>
      <c r="O8" s="11"/>
      <c r="Y8" s="2"/>
    </row>
    <row r="9" spans="1:25" ht="12" customHeight="1" x14ac:dyDescent="0.25">
      <c r="A9" s="2" t="s">
        <v>19</v>
      </c>
      <c r="B9" s="12">
        <f>SUM(I9,D9)</f>
        <v>524</v>
      </c>
      <c r="C9" s="12"/>
      <c r="D9" s="12">
        <f>SUM(E9:G9)</f>
        <v>454</v>
      </c>
      <c r="E9" s="11">
        <v>402</v>
      </c>
      <c r="F9" s="11">
        <v>49</v>
      </c>
      <c r="G9" s="11">
        <v>3</v>
      </c>
      <c r="H9" s="12"/>
      <c r="I9" s="12">
        <f>SUM(J9:L9)</f>
        <v>70</v>
      </c>
      <c r="J9" s="11">
        <v>15</v>
      </c>
      <c r="K9" s="11">
        <v>28</v>
      </c>
      <c r="L9" s="11">
        <v>27</v>
      </c>
      <c r="Y9" s="2"/>
    </row>
    <row r="10" spans="1:25" ht="12" customHeight="1" x14ac:dyDescent="0.25">
      <c r="A10" s="13" t="s">
        <v>20</v>
      </c>
      <c r="B10" s="12">
        <f t="shared" ref="B10:B28" si="0">SUM(I10,D10)</f>
        <v>551</v>
      </c>
      <c r="C10" s="12"/>
      <c r="D10" s="12">
        <f t="shared" ref="D10:D28" si="1">SUM(E10:G10)</f>
        <v>402</v>
      </c>
      <c r="E10" s="11">
        <v>343</v>
      </c>
      <c r="F10" s="11">
        <v>56</v>
      </c>
      <c r="G10" s="11">
        <v>3</v>
      </c>
      <c r="H10" s="12"/>
      <c r="I10" s="12">
        <f t="shared" ref="I10:I28" si="2">SUM(J10:L10)</f>
        <v>149</v>
      </c>
      <c r="J10" s="11">
        <v>42</v>
      </c>
      <c r="K10" s="11">
        <v>67</v>
      </c>
      <c r="L10" s="11">
        <v>40</v>
      </c>
      <c r="Y10" s="2"/>
    </row>
    <row r="11" spans="1:25" ht="12" customHeight="1" x14ac:dyDescent="0.25">
      <c r="A11" s="2" t="s">
        <v>21</v>
      </c>
      <c r="B11" s="12">
        <f t="shared" si="0"/>
        <v>561</v>
      </c>
      <c r="C11" s="12"/>
      <c r="D11" s="12">
        <f t="shared" si="1"/>
        <v>398</v>
      </c>
      <c r="E11" s="11">
        <v>337</v>
      </c>
      <c r="F11" s="11">
        <v>52</v>
      </c>
      <c r="G11" s="11">
        <v>9</v>
      </c>
      <c r="H11" s="12"/>
      <c r="I11" s="12">
        <f t="shared" si="2"/>
        <v>163</v>
      </c>
      <c r="J11" s="11">
        <v>40</v>
      </c>
      <c r="K11" s="11">
        <v>59</v>
      </c>
      <c r="L11" s="11">
        <v>64</v>
      </c>
      <c r="Y11" s="2"/>
    </row>
    <row r="12" spans="1:25" ht="12" customHeight="1" x14ac:dyDescent="0.25">
      <c r="A12" s="2" t="s">
        <v>22</v>
      </c>
      <c r="B12" s="12">
        <f t="shared" si="0"/>
        <v>637</v>
      </c>
      <c r="C12" s="12"/>
      <c r="D12" s="12">
        <f t="shared" si="1"/>
        <v>456</v>
      </c>
      <c r="E12" s="11">
        <v>349</v>
      </c>
      <c r="F12" s="11">
        <v>91</v>
      </c>
      <c r="G12" s="11">
        <v>16</v>
      </c>
      <c r="H12" s="12"/>
      <c r="I12" s="12">
        <f t="shared" si="2"/>
        <v>181</v>
      </c>
      <c r="J12" s="11">
        <v>61</v>
      </c>
      <c r="K12" s="11">
        <v>55</v>
      </c>
      <c r="L12" s="11">
        <v>65</v>
      </c>
      <c r="Y12" s="2"/>
    </row>
    <row r="13" spans="1:25" ht="12" customHeight="1" x14ac:dyDescent="0.25">
      <c r="A13" s="2" t="s">
        <v>23</v>
      </c>
      <c r="B13" s="12">
        <f t="shared" si="0"/>
        <v>695</v>
      </c>
      <c r="C13" s="12"/>
      <c r="D13" s="12">
        <f t="shared" si="1"/>
        <v>424</v>
      </c>
      <c r="E13" s="11">
        <v>266</v>
      </c>
      <c r="F13" s="11">
        <v>139</v>
      </c>
      <c r="G13" s="11">
        <v>19</v>
      </c>
      <c r="H13" s="12"/>
      <c r="I13" s="12">
        <f t="shared" si="2"/>
        <v>271</v>
      </c>
      <c r="J13" s="11">
        <v>156</v>
      </c>
      <c r="K13" s="11">
        <v>60</v>
      </c>
      <c r="L13" s="11">
        <v>55</v>
      </c>
      <c r="Y13" s="2"/>
    </row>
    <row r="14" spans="1:25" ht="17.25" customHeight="1" x14ac:dyDescent="0.25">
      <c r="A14" s="2" t="s">
        <v>24</v>
      </c>
      <c r="B14" s="12">
        <f t="shared" si="0"/>
        <v>840</v>
      </c>
      <c r="C14" s="12"/>
      <c r="D14" s="12">
        <f t="shared" si="1"/>
        <v>480</v>
      </c>
      <c r="E14" s="11">
        <v>269</v>
      </c>
      <c r="F14" s="11">
        <v>184</v>
      </c>
      <c r="G14" s="11">
        <v>27</v>
      </c>
      <c r="H14" s="12"/>
      <c r="I14" s="12">
        <f t="shared" si="2"/>
        <v>360</v>
      </c>
      <c r="J14" s="11">
        <v>138</v>
      </c>
      <c r="K14" s="11">
        <v>89</v>
      </c>
      <c r="L14" s="11">
        <v>133</v>
      </c>
      <c r="Y14" s="2"/>
    </row>
    <row r="15" spans="1:25" ht="12" customHeight="1" x14ac:dyDescent="0.25">
      <c r="A15" s="2" t="s">
        <v>25</v>
      </c>
      <c r="B15" s="12">
        <f t="shared" si="0"/>
        <v>743</v>
      </c>
      <c r="C15" s="12"/>
      <c r="D15" s="12">
        <f t="shared" si="1"/>
        <v>359</v>
      </c>
      <c r="E15" s="11">
        <v>225</v>
      </c>
      <c r="F15" s="11">
        <v>111</v>
      </c>
      <c r="G15" s="11">
        <v>23</v>
      </c>
      <c r="H15" s="12"/>
      <c r="I15" s="12">
        <f t="shared" si="2"/>
        <v>384</v>
      </c>
      <c r="J15" s="11">
        <v>129</v>
      </c>
      <c r="K15" s="11">
        <v>79</v>
      </c>
      <c r="L15" s="11">
        <v>176</v>
      </c>
      <c r="Y15" s="2"/>
    </row>
    <row r="16" spans="1:25" ht="12" customHeight="1" x14ac:dyDescent="0.25">
      <c r="A16" s="2" t="s">
        <v>26</v>
      </c>
      <c r="B16" s="12">
        <f t="shared" si="0"/>
        <v>687</v>
      </c>
      <c r="C16" s="12"/>
      <c r="D16" s="12">
        <f t="shared" si="1"/>
        <v>295</v>
      </c>
      <c r="E16" s="11">
        <v>200</v>
      </c>
      <c r="F16" s="11">
        <v>79</v>
      </c>
      <c r="G16" s="11">
        <v>16</v>
      </c>
      <c r="H16" s="12"/>
      <c r="I16" s="12">
        <f t="shared" si="2"/>
        <v>392</v>
      </c>
      <c r="J16" s="11">
        <v>135</v>
      </c>
      <c r="K16" s="11">
        <v>97</v>
      </c>
      <c r="L16" s="11">
        <v>160</v>
      </c>
      <c r="Y16" s="2"/>
    </row>
    <row r="17" spans="1:25" ht="12" customHeight="1" x14ac:dyDescent="0.25">
      <c r="A17" s="2" t="s">
        <v>27</v>
      </c>
      <c r="B17" s="12">
        <f t="shared" si="0"/>
        <v>678</v>
      </c>
      <c r="C17" s="12"/>
      <c r="D17" s="12">
        <f t="shared" si="1"/>
        <v>308</v>
      </c>
      <c r="E17" s="11">
        <v>213</v>
      </c>
      <c r="F17" s="11">
        <v>83</v>
      </c>
      <c r="G17" s="11">
        <v>12</v>
      </c>
      <c r="H17" s="12"/>
      <c r="I17" s="12">
        <f t="shared" si="2"/>
        <v>370</v>
      </c>
      <c r="J17" s="11">
        <v>135</v>
      </c>
      <c r="K17" s="11">
        <v>87</v>
      </c>
      <c r="L17" s="11">
        <v>148</v>
      </c>
      <c r="Y17" s="2"/>
    </row>
    <row r="18" spans="1:25" ht="12" customHeight="1" x14ac:dyDescent="0.25">
      <c r="A18" s="2" t="s">
        <v>28</v>
      </c>
      <c r="B18" s="12">
        <f t="shared" si="0"/>
        <v>798</v>
      </c>
      <c r="C18" s="12"/>
      <c r="D18" s="12">
        <f t="shared" si="1"/>
        <v>361</v>
      </c>
      <c r="E18" s="11">
        <v>270</v>
      </c>
      <c r="F18" s="11">
        <v>74</v>
      </c>
      <c r="G18" s="11">
        <v>17</v>
      </c>
      <c r="H18" s="12"/>
      <c r="I18" s="12">
        <f t="shared" si="2"/>
        <v>437</v>
      </c>
      <c r="J18" s="11">
        <v>217</v>
      </c>
      <c r="K18" s="11">
        <v>111</v>
      </c>
      <c r="L18" s="11">
        <v>109</v>
      </c>
      <c r="Y18" s="2"/>
    </row>
    <row r="19" spans="1:25" ht="17.25" customHeight="1" x14ac:dyDescent="0.25">
      <c r="A19" s="2" t="s">
        <v>29</v>
      </c>
      <c r="B19" s="12">
        <f t="shared" si="0"/>
        <v>764</v>
      </c>
      <c r="C19" s="12"/>
      <c r="D19" s="12">
        <f t="shared" si="1"/>
        <v>369</v>
      </c>
      <c r="E19" s="11">
        <v>235</v>
      </c>
      <c r="F19" s="11">
        <v>102</v>
      </c>
      <c r="G19" s="11">
        <v>32</v>
      </c>
      <c r="H19" s="12"/>
      <c r="I19" s="12">
        <f t="shared" si="2"/>
        <v>395</v>
      </c>
      <c r="J19" s="11">
        <v>225</v>
      </c>
      <c r="K19" s="11">
        <v>98</v>
      </c>
      <c r="L19" s="11">
        <v>72</v>
      </c>
      <c r="Y19" s="2"/>
    </row>
    <row r="20" spans="1:25" ht="12" customHeight="1" x14ac:dyDescent="0.25">
      <c r="A20" s="2" t="s">
        <v>30</v>
      </c>
      <c r="B20" s="12">
        <f t="shared" si="0"/>
        <v>722</v>
      </c>
      <c r="C20" s="12"/>
      <c r="D20" s="12">
        <f t="shared" si="1"/>
        <v>359</v>
      </c>
      <c r="E20" s="11">
        <v>156</v>
      </c>
      <c r="F20" s="11">
        <v>165</v>
      </c>
      <c r="G20" s="11">
        <v>38</v>
      </c>
      <c r="H20" s="12"/>
      <c r="I20" s="12">
        <f t="shared" si="2"/>
        <v>363</v>
      </c>
      <c r="J20" s="11">
        <v>232</v>
      </c>
      <c r="K20" s="11">
        <v>59</v>
      </c>
      <c r="L20" s="11">
        <v>72</v>
      </c>
      <c r="Y20" s="2"/>
    </row>
    <row r="21" spans="1:25" ht="12" customHeight="1" x14ac:dyDescent="0.25">
      <c r="A21" s="2" t="s">
        <v>31</v>
      </c>
      <c r="B21" s="12">
        <f t="shared" si="0"/>
        <v>817</v>
      </c>
      <c r="C21" s="12"/>
      <c r="D21" s="12">
        <f t="shared" si="1"/>
        <v>397</v>
      </c>
      <c r="E21" s="11">
        <v>124</v>
      </c>
      <c r="F21" s="11">
        <v>209</v>
      </c>
      <c r="G21" s="11">
        <v>64</v>
      </c>
      <c r="H21" s="12"/>
      <c r="I21" s="12">
        <f t="shared" si="2"/>
        <v>420</v>
      </c>
      <c r="J21" s="11">
        <v>321</v>
      </c>
      <c r="K21" s="11">
        <v>40</v>
      </c>
      <c r="L21" s="11">
        <v>59</v>
      </c>
      <c r="Y21" s="2"/>
    </row>
    <row r="22" spans="1:25" ht="12" customHeight="1" x14ac:dyDescent="0.25">
      <c r="A22" s="2" t="s">
        <v>32</v>
      </c>
      <c r="B22" s="12">
        <f t="shared" si="0"/>
        <v>773</v>
      </c>
      <c r="C22" s="12"/>
      <c r="D22" s="12">
        <f t="shared" si="1"/>
        <v>385</v>
      </c>
      <c r="E22" s="11">
        <v>139</v>
      </c>
      <c r="F22" s="11">
        <v>187</v>
      </c>
      <c r="G22" s="11">
        <v>59</v>
      </c>
      <c r="H22" s="12"/>
      <c r="I22" s="12">
        <f t="shared" si="2"/>
        <v>388</v>
      </c>
      <c r="J22" s="11">
        <v>312</v>
      </c>
      <c r="K22" s="11">
        <v>45</v>
      </c>
      <c r="L22" s="11">
        <v>31</v>
      </c>
      <c r="Y22" s="2"/>
    </row>
    <row r="23" spans="1:25" ht="12" customHeight="1" x14ac:dyDescent="0.25">
      <c r="A23" s="2" t="s">
        <v>33</v>
      </c>
      <c r="B23" s="12">
        <f t="shared" si="0"/>
        <v>690</v>
      </c>
      <c r="C23" s="12"/>
      <c r="D23" s="12">
        <f t="shared" si="1"/>
        <v>394</v>
      </c>
      <c r="E23" s="11">
        <v>164</v>
      </c>
      <c r="F23" s="11">
        <v>162</v>
      </c>
      <c r="G23" s="11">
        <v>68</v>
      </c>
      <c r="H23" s="12"/>
      <c r="I23" s="12">
        <f t="shared" si="2"/>
        <v>296</v>
      </c>
      <c r="J23" s="11">
        <v>240</v>
      </c>
      <c r="K23" s="11">
        <v>36</v>
      </c>
      <c r="L23" s="11">
        <v>20</v>
      </c>
      <c r="Y23" s="2"/>
    </row>
    <row r="24" spans="1:25" ht="17.25" customHeight="1" x14ac:dyDescent="0.25">
      <c r="A24" s="2" t="s">
        <v>34</v>
      </c>
      <c r="B24" s="12">
        <f t="shared" si="0"/>
        <v>438</v>
      </c>
      <c r="C24" s="12"/>
      <c r="D24" s="12">
        <f t="shared" si="1"/>
        <v>269</v>
      </c>
      <c r="E24" s="11">
        <v>86</v>
      </c>
      <c r="F24" s="11">
        <v>147</v>
      </c>
      <c r="G24" s="11">
        <v>36</v>
      </c>
      <c r="H24" s="12"/>
      <c r="I24" s="12">
        <f t="shared" si="2"/>
        <v>169</v>
      </c>
      <c r="J24" s="11">
        <v>128</v>
      </c>
      <c r="K24" s="11">
        <v>25</v>
      </c>
      <c r="L24" s="11">
        <v>16</v>
      </c>
      <c r="Y24" s="2"/>
    </row>
    <row r="25" spans="1:25" ht="12" customHeight="1" x14ac:dyDescent="0.25">
      <c r="A25" s="2" t="s">
        <v>35</v>
      </c>
      <c r="B25" s="12">
        <f t="shared" si="0"/>
        <v>339</v>
      </c>
      <c r="C25" s="12"/>
      <c r="D25" s="12">
        <f t="shared" si="1"/>
        <v>218</v>
      </c>
      <c r="E25" s="11">
        <v>41</v>
      </c>
      <c r="F25" s="11">
        <v>124</v>
      </c>
      <c r="G25" s="11">
        <v>53</v>
      </c>
      <c r="H25" s="12"/>
      <c r="I25" s="12">
        <f t="shared" si="2"/>
        <v>121</v>
      </c>
      <c r="J25" s="11">
        <v>108</v>
      </c>
      <c r="K25" s="11">
        <v>6</v>
      </c>
      <c r="L25" s="11">
        <v>7</v>
      </c>
      <c r="Y25" s="2"/>
    </row>
    <row r="26" spans="1:25" ht="12" customHeight="1" x14ac:dyDescent="0.25">
      <c r="A26" s="2" t="s">
        <v>36</v>
      </c>
      <c r="B26" s="12">
        <f t="shared" si="0"/>
        <v>185</v>
      </c>
      <c r="C26" s="12"/>
      <c r="D26" s="12">
        <f t="shared" si="1"/>
        <v>110</v>
      </c>
      <c r="E26" s="11">
        <v>17</v>
      </c>
      <c r="F26" s="11">
        <v>66</v>
      </c>
      <c r="G26" s="11">
        <v>27</v>
      </c>
      <c r="H26" s="12"/>
      <c r="I26" s="12">
        <f t="shared" si="2"/>
        <v>75</v>
      </c>
      <c r="J26" s="11">
        <v>67</v>
      </c>
      <c r="K26" s="11">
        <v>3</v>
      </c>
      <c r="L26" s="11">
        <v>5</v>
      </c>
      <c r="Y26" s="2"/>
    </row>
    <row r="27" spans="1:25" ht="12" customHeight="1" x14ac:dyDescent="0.25">
      <c r="A27" s="2" t="s">
        <v>37</v>
      </c>
      <c r="B27" s="12">
        <f t="shared" si="0"/>
        <v>102</v>
      </c>
      <c r="C27" s="12"/>
      <c r="D27" s="12">
        <f t="shared" si="1"/>
        <v>60</v>
      </c>
      <c r="E27" s="11">
        <v>5</v>
      </c>
      <c r="F27" s="11">
        <v>41</v>
      </c>
      <c r="G27" s="11">
        <v>14</v>
      </c>
      <c r="H27" s="12"/>
      <c r="I27" s="12">
        <f t="shared" si="2"/>
        <v>42</v>
      </c>
      <c r="J27" s="11">
        <v>35</v>
      </c>
      <c r="K27" s="11">
        <v>1</v>
      </c>
      <c r="L27" s="11">
        <v>6</v>
      </c>
      <c r="Y27" s="2"/>
    </row>
    <row r="28" spans="1:25" ht="17.25" customHeight="1" x14ac:dyDescent="0.25">
      <c r="A28" s="2" t="s">
        <v>38</v>
      </c>
      <c r="B28" s="12">
        <f t="shared" si="0"/>
        <v>21</v>
      </c>
      <c r="C28" s="12"/>
      <c r="D28" s="12">
        <f t="shared" si="1"/>
        <v>13</v>
      </c>
      <c r="E28" s="14" t="s">
        <v>1</v>
      </c>
      <c r="F28" s="12">
        <v>12</v>
      </c>
      <c r="G28" s="12">
        <v>1</v>
      </c>
      <c r="H28" s="12"/>
      <c r="I28" s="12">
        <f t="shared" si="2"/>
        <v>8</v>
      </c>
      <c r="J28" s="11">
        <v>5</v>
      </c>
      <c r="K28" s="11">
        <v>1</v>
      </c>
      <c r="L28" s="11">
        <v>2</v>
      </c>
      <c r="Y28" s="2"/>
    </row>
    <row r="29" spans="1:25" ht="12" customHeight="1" x14ac:dyDescent="0.25">
      <c r="A29" s="2" t="s">
        <v>39</v>
      </c>
      <c r="B29" s="11">
        <f>SUM(B13:B28)</f>
        <v>9292</v>
      </c>
      <c r="C29" s="11"/>
      <c r="D29" s="11">
        <f>SUM(D13:D28)</f>
        <v>4801</v>
      </c>
      <c r="E29" s="11">
        <f>SUM(E13:E28)</f>
        <v>2410</v>
      </c>
      <c r="F29" s="11">
        <f>SUM(F13:F28)</f>
        <v>1885</v>
      </c>
      <c r="G29" s="11">
        <f>SUM(G13:G28)</f>
        <v>506</v>
      </c>
      <c r="H29" s="11"/>
      <c r="I29" s="11">
        <f>SUM(I13:I28)</f>
        <v>4491</v>
      </c>
      <c r="J29" s="11">
        <f>SUM(J13:J28)</f>
        <v>2583</v>
      </c>
      <c r="K29" s="11">
        <f>SUM(K13:K28)</f>
        <v>837</v>
      </c>
      <c r="L29" s="11">
        <f>SUM(L13:L28)</f>
        <v>1071</v>
      </c>
      <c r="N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56.299178555987893</v>
      </c>
      <c r="E31" s="16">
        <f t="shared" si="3"/>
        <v>33.212278426286204</v>
      </c>
      <c r="F31" s="16">
        <f t="shared" si="3"/>
        <v>18.443579766536967</v>
      </c>
      <c r="G31" s="16">
        <f t="shared" si="3"/>
        <v>4.6433203631647215</v>
      </c>
      <c r="H31" s="16"/>
      <c r="I31" s="16">
        <f t="shared" si="3"/>
        <v>43.700821444012107</v>
      </c>
      <c r="J31" s="16">
        <f t="shared" si="3"/>
        <v>23.700821444012103</v>
      </c>
      <c r="K31" s="16">
        <f t="shared" si="3"/>
        <v>9.0445309122351922</v>
      </c>
      <c r="L31" s="16">
        <f t="shared" si="3"/>
        <v>10.955469087764808</v>
      </c>
      <c r="Y31" s="2"/>
    </row>
    <row r="32" spans="1:25" ht="12" customHeight="1" x14ac:dyDescent="0.25">
      <c r="A32" s="2" t="s">
        <v>19</v>
      </c>
      <c r="B32" s="17">
        <f>SUM(I32,D32)</f>
        <v>100.00000000000001</v>
      </c>
      <c r="C32" s="17"/>
      <c r="D32" s="18">
        <f t="shared" si="3"/>
        <v>86.641221374045813</v>
      </c>
      <c r="E32" s="18">
        <f t="shared" si="3"/>
        <v>76.717557251908403</v>
      </c>
      <c r="F32" s="18">
        <f t="shared" si="3"/>
        <v>9.3511450381679388</v>
      </c>
      <c r="G32" s="18">
        <f t="shared" si="3"/>
        <v>0.5725190839694656</v>
      </c>
      <c r="H32" s="18"/>
      <c r="I32" s="18">
        <f t="shared" si="3"/>
        <v>13.358778625954198</v>
      </c>
      <c r="J32" s="18">
        <f t="shared" si="3"/>
        <v>2.8625954198473282</v>
      </c>
      <c r="K32" s="18">
        <f t="shared" si="3"/>
        <v>5.343511450381679</v>
      </c>
      <c r="L32" s="18">
        <f t="shared" si="3"/>
        <v>5.1526717557251906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72.958257713248642</v>
      </c>
      <c r="E33" s="18">
        <f t="shared" si="3"/>
        <v>62.250453720508169</v>
      </c>
      <c r="F33" s="18">
        <f t="shared" si="3"/>
        <v>10.163339382940109</v>
      </c>
      <c r="G33" s="18">
        <f t="shared" si="3"/>
        <v>0.54446460980036293</v>
      </c>
      <c r="H33" s="18"/>
      <c r="I33" s="18">
        <f t="shared" si="3"/>
        <v>27.041742286751365</v>
      </c>
      <c r="J33" s="18">
        <f t="shared" si="3"/>
        <v>7.6225045372050815</v>
      </c>
      <c r="K33" s="18">
        <f t="shared" si="3"/>
        <v>12.159709618874773</v>
      </c>
      <c r="L33" s="18">
        <f t="shared" si="3"/>
        <v>7.2595281306715069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70.944741532976835</v>
      </c>
      <c r="E34" s="18">
        <f t="shared" si="3"/>
        <v>60.071301247771835</v>
      </c>
      <c r="F34" s="18">
        <f t="shared" si="3"/>
        <v>9.2691622103386813</v>
      </c>
      <c r="G34" s="18">
        <f t="shared" si="3"/>
        <v>1.6042780748663104</v>
      </c>
      <c r="H34" s="18"/>
      <c r="I34" s="18">
        <f t="shared" si="3"/>
        <v>29.055258467023172</v>
      </c>
      <c r="J34" s="18">
        <f t="shared" si="3"/>
        <v>7.1301247771836014</v>
      </c>
      <c r="K34" s="18">
        <f t="shared" si="3"/>
        <v>10.51693404634581</v>
      </c>
      <c r="L34" s="18">
        <f t="shared" si="3"/>
        <v>11.408199643493761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71.585557299843018</v>
      </c>
      <c r="E35" s="18">
        <f t="shared" si="3"/>
        <v>54.788069073783362</v>
      </c>
      <c r="F35" s="18">
        <f t="shared" si="3"/>
        <v>14.285714285714285</v>
      </c>
      <c r="G35" s="18">
        <f t="shared" si="3"/>
        <v>2.5117739403453689</v>
      </c>
      <c r="H35" s="18"/>
      <c r="I35" s="18">
        <f t="shared" si="3"/>
        <v>28.414442700156982</v>
      </c>
      <c r="J35" s="18">
        <f t="shared" si="3"/>
        <v>9.57613814756672</v>
      </c>
      <c r="K35" s="18">
        <f t="shared" si="3"/>
        <v>8.6342229199372049</v>
      </c>
      <c r="L35" s="18">
        <f t="shared" si="3"/>
        <v>10.204081632653061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61.007194244604314</v>
      </c>
      <c r="E36" s="18">
        <f t="shared" si="3"/>
        <v>38.273381294964025</v>
      </c>
      <c r="F36" s="18">
        <f t="shared" si="3"/>
        <v>20</v>
      </c>
      <c r="G36" s="18">
        <f t="shared" si="3"/>
        <v>2.7338129496402876</v>
      </c>
      <c r="H36" s="18"/>
      <c r="I36" s="18">
        <f t="shared" si="3"/>
        <v>38.992805755395679</v>
      </c>
      <c r="J36" s="18">
        <f t="shared" si="3"/>
        <v>22.446043165467625</v>
      </c>
      <c r="K36" s="18">
        <f t="shared" si="3"/>
        <v>8.6330935251798557</v>
      </c>
      <c r="L36" s="18">
        <f t="shared" si="3"/>
        <v>7.9136690647482011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57.142857142857139</v>
      </c>
      <c r="E37" s="18">
        <f t="shared" si="3"/>
        <v>32.023809523809518</v>
      </c>
      <c r="F37" s="18">
        <f t="shared" si="3"/>
        <v>21.904761904761905</v>
      </c>
      <c r="G37" s="18">
        <f t="shared" si="3"/>
        <v>3.214285714285714</v>
      </c>
      <c r="H37" s="18"/>
      <c r="I37" s="18">
        <f t="shared" si="3"/>
        <v>42.857142857142854</v>
      </c>
      <c r="J37" s="18">
        <f t="shared" si="3"/>
        <v>16.428571428571427</v>
      </c>
      <c r="K37" s="18">
        <f t="shared" si="3"/>
        <v>10.595238095238095</v>
      </c>
      <c r="L37" s="18">
        <f t="shared" si="3"/>
        <v>15.833333333333332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48.317631224764469</v>
      </c>
      <c r="E38" s="18">
        <f t="shared" si="3"/>
        <v>30.282637954239572</v>
      </c>
      <c r="F38" s="18">
        <f t="shared" si="3"/>
        <v>14.939434724091521</v>
      </c>
      <c r="G38" s="18">
        <f t="shared" si="3"/>
        <v>3.0955585464333781</v>
      </c>
      <c r="H38" s="18"/>
      <c r="I38" s="18">
        <f t="shared" si="3"/>
        <v>51.682368775235531</v>
      </c>
      <c r="J38" s="18">
        <f t="shared" si="3"/>
        <v>17.362045760430686</v>
      </c>
      <c r="K38" s="18">
        <f t="shared" si="3"/>
        <v>10.632570659488561</v>
      </c>
      <c r="L38" s="18">
        <f t="shared" si="3"/>
        <v>23.687752355316285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42.940320232896653</v>
      </c>
      <c r="E39" s="18">
        <f t="shared" si="3"/>
        <v>29.112081513828237</v>
      </c>
      <c r="F39" s="18">
        <f t="shared" si="3"/>
        <v>11.499272197962155</v>
      </c>
      <c r="G39" s="18">
        <f t="shared" si="3"/>
        <v>2.3289665211062593</v>
      </c>
      <c r="H39" s="18"/>
      <c r="I39" s="18">
        <f t="shared" si="3"/>
        <v>57.059679767103347</v>
      </c>
      <c r="J39" s="18">
        <f t="shared" si="3"/>
        <v>19.650655021834059</v>
      </c>
      <c r="K39" s="18">
        <f t="shared" si="3"/>
        <v>14.119359534206696</v>
      </c>
      <c r="L39" s="18">
        <f t="shared" si="3"/>
        <v>23.289665211062591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45.427728613569322</v>
      </c>
      <c r="E40" s="18">
        <f t="shared" si="3"/>
        <v>31.415929203539822</v>
      </c>
      <c r="F40" s="18">
        <f t="shared" si="3"/>
        <v>12.24188790560472</v>
      </c>
      <c r="G40" s="18">
        <f t="shared" si="3"/>
        <v>1.7699115044247788</v>
      </c>
      <c r="H40" s="18"/>
      <c r="I40" s="18">
        <f t="shared" si="3"/>
        <v>54.572271386430685</v>
      </c>
      <c r="J40" s="18">
        <f t="shared" si="3"/>
        <v>19.911504424778762</v>
      </c>
      <c r="K40" s="18">
        <f t="shared" si="3"/>
        <v>12.831858407079647</v>
      </c>
      <c r="L40" s="18">
        <f t="shared" si="3"/>
        <v>21.828908554572273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45.238095238095241</v>
      </c>
      <c r="E41" s="18">
        <f t="shared" si="3"/>
        <v>33.834586466165412</v>
      </c>
      <c r="F41" s="18">
        <f t="shared" si="3"/>
        <v>9.2731829573934839</v>
      </c>
      <c r="G41" s="18">
        <f t="shared" si="3"/>
        <v>2.1303258145363406</v>
      </c>
      <c r="H41" s="18"/>
      <c r="I41" s="18">
        <f t="shared" si="3"/>
        <v>54.761904761904766</v>
      </c>
      <c r="J41" s="18">
        <f t="shared" si="3"/>
        <v>27.192982456140353</v>
      </c>
      <c r="K41" s="18">
        <f t="shared" si="3"/>
        <v>13.909774436090224</v>
      </c>
      <c r="L41" s="18">
        <f t="shared" si="3"/>
        <v>13.659147869674184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48.298429319371728</v>
      </c>
      <c r="E42" s="18">
        <f t="shared" si="3"/>
        <v>30.759162303664922</v>
      </c>
      <c r="F42" s="18">
        <f t="shared" si="3"/>
        <v>13.350785340314136</v>
      </c>
      <c r="G42" s="18">
        <f t="shared" si="3"/>
        <v>4.1884816753926701</v>
      </c>
      <c r="H42" s="18"/>
      <c r="I42" s="18">
        <f t="shared" si="3"/>
        <v>51.701570680628272</v>
      </c>
      <c r="J42" s="18">
        <f t="shared" si="3"/>
        <v>29.450261780104714</v>
      </c>
      <c r="K42" s="18">
        <f t="shared" si="3"/>
        <v>12.827225130890053</v>
      </c>
      <c r="L42" s="18">
        <f t="shared" si="3"/>
        <v>9.4240837696335085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49.722991689750693</v>
      </c>
      <c r="E43" s="18">
        <f t="shared" si="3"/>
        <v>21.606648199445981</v>
      </c>
      <c r="F43" s="18">
        <f t="shared" si="3"/>
        <v>22.853185595567869</v>
      </c>
      <c r="G43" s="18">
        <f t="shared" si="3"/>
        <v>5.2631578947368416</v>
      </c>
      <c r="H43" s="18"/>
      <c r="I43" s="18">
        <f t="shared" si="3"/>
        <v>50.277008310249307</v>
      </c>
      <c r="J43" s="18">
        <f t="shared" si="3"/>
        <v>32.132963988919663</v>
      </c>
      <c r="K43" s="18">
        <f t="shared" si="3"/>
        <v>8.1717451523545712</v>
      </c>
      <c r="L43" s="18">
        <f t="shared" si="3"/>
        <v>9.97229916897507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48.592411260709916</v>
      </c>
      <c r="E44" s="18">
        <f t="shared" si="3"/>
        <v>15.177478580171359</v>
      </c>
      <c r="F44" s="18">
        <f t="shared" si="3"/>
        <v>25.581395348837212</v>
      </c>
      <c r="G44" s="18">
        <f t="shared" si="3"/>
        <v>7.8335373317013453</v>
      </c>
      <c r="H44" s="18"/>
      <c r="I44" s="18">
        <f t="shared" si="3"/>
        <v>51.407588739290091</v>
      </c>
      <c r="J44" s="18">
        <f t="shared" si="3"/>
        <v>39.290085679314565</v>
      </c>
      <c r="K44" s="18">
        <f t="shared" si="3"/>
        <v>4.8959608323133414</v>
      </c>
      <c r="L44" s="18">
        <f t="shared" si="3"/>
        <v>7.2215422276621783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49.805950840879689</v>
      </c>
      <c r="E45" s="18">
        <f t="shared" si="3"/>
        <v>17.981888745148773</v>
      </c>
      <c r="F45" s="18">
        <f t="shared" si="3"/>
        <v>24.191461836998705</v>
      </c>
      <c r="G45" s="18">
        <f t="shared" si="3"/>
        <v>7.6326002587322126</v>
      </c>
      <c r="H45" s="18"/>
      <c r="I45" s="18">
        <f t="shared" si="3"/>
        <v>50.194049159120311</v>
      </c>
      <c r="J45" s="18">
        <f t="shared" si="3"/>
        <v>40.362225097024577</v>
      </c>
      <c r="K45" s="18">
        <f t="shared" si="3"/>
        <v>5.8214747736093138</v>
      </c>
      <c r="L45" s="18">
        <f t="shared" si="3"/>
        <v>4.0103492884864167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57.101449275362313</v>
      </c>
      <c r="E46" s="18">
        <f t="shared" si="3"/>
        <v>23.768115942028984</v>
      </c>
      <c r="F46" s="18">
        <f t="shared" si="3"/>
        <v>23.478260869565219</v>
      </c>
      <c r="G46" s="18">
        <f t="shared" si="3"/>
        <v>9.8550724637681171</v>
      </c>
      <c r="H46" s="18"/>
      <c r="I46" s="18">
        <f t="shared" si="3"/>
        <v>42.89855072463768</v>
      </c>
      <c r="J46" s="18">
        <f t="shared" si="3"/>
        <v>34.782608695652172</v>
      </c>
      <c r="K46" s="18">
        <f t="shared" si="3"/>
        <v>5.2173913043478262</v>
      </c>
      <c r="L46" s="18">
        <f t="shared" si="3"/>
        <v>2.8985507246376812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61.415525114155258</v>
      </c>
      <c r="E47" s="18">
        <f t="shared" si="5"/>
        <v>19.634703196347029</v>
      </c>
      <c r="F47" s="18">
        <f t="shared" si="5"/>
        <v>33.561643835616437</v>
      </c>
      <c r="G47" s="18">
        <f t="shared" si="5"/>
        <v>8.2191780821917799</v>
      </c>
      <c r="H47" s="18"/>
      <c r="I47" s="18">
        <f t="shared" ref="I47:L52" si="6">I24/$B24*100</f>
        <v>38.584474885844749</v>
      </c>
      <c r="J47" s="18">
        <f t="shared" si="6"/>
        <v>29.223744292237441</v>
      </c>
      <c r="K47" s="18">
        <f t="shared" si="6"/>
        <v>5.7077625570776256</v>
      </c>
      <c r="L47" s="18">
        <f t="shared" si="6"/>
        <v>3.6529680365296802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64.306784660766965</v>
      </c>
      <c r="E48" s="18">
        <f t="shared" si="5"/>
        <v>12.094395280235988</v>
      </c>
      <c r="F48" s="18">
        <f t="shared" si="5"/>
        <v>36.578171091445427</v>
      </c>
      <c r="G48" s="18">
        <f t="shared" si="5"/>
        <v>15.634218289085547</v>
      </c>
      <c r="H48" s="18"/>
      <c r="I48" s="18">
        <f t="shared" si="6"/>
        <v>35.693215339233035</v>
      </c>
      <c r="J48" s="18">
        <f t="shared" si="6"/>
        <v>31.858407079646017</v>
      </c>
      <c r="K48" s="18">
        <f t="shared" si="6"/>
        <v>1.7699115044247788</v>
      </c>
      <c r="L48" s="18">
        <f t="shared" si="6"/>
        <v>2.0648967551622417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59.45945945945946</v>
      </c>
      <c r="E49" s="18">
        <f t="shared" si="5"/>
        <v>9.1891891891891895</v>
      </c>
      <c r="F49" s="18">
        <f t="shared" si="5"/>
        <v>35.675675675675677</v>
      </c>
      <c r="G49" s="18">
        <f t="shared" si="5"/>
        <v>14.594594594594595</v>
      </c>
      <c r="H49" s="18"/>
      <c r="I49" s="18">
        <f t="shared" si="6"/>
        <v>40.54054054054054</v>
      </c>
      <c r="J49" s="18">
        <f t="shared" si="6"/>
        <v>36.216216216216218</v>
      </c>
      <c r="K49" s="18">
        <f t="shared" si="6"/>
        <v>1.6216216216216217</v>
      </c>
      <c r="L49" s="18">
        <f t="shared" si="6"/>
        <v>2.7027027027027026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58.82352941176471</v>
      </c>
      <c r="E50" s="18">
        <f t="shared" si="5"/>
        <v>4.9019607843137258</v>
      </c>
      <c r="F50" s="18">
        <f t="shared" si="5"/>
        <v>40.196078431372548</v>
      </c>
      <c r="G50" s="18">
        <f t="shared" si="5"/>
        <v>13.725490196078432</v>
      </c>
      <c r="H50" s="18"/>
      <c r="I50" s="18">
        <f t="shared" si="6"/>
        <v>41.17647058823529</v>
      </c>
      <c r="J50" s="18">
        <f t="shared" si="6"/>
        <v>34.313725490196077</v>
      </c>
      <c r="K50" s="18">
        <f t="shared" ref="K50" si="7">K27/$B27*100</f>
        <v>0.98039215686274506</v>
      </c>
      <c r="L50" s="18">
        <f>L27/$B27*100</f>
        <v>5.8823529411764701</v>
      </c>
      <c r="Y50" s="2"/>
    </row>
    <row r="51" spans="1:25" ht="17.2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61.904761904761905</v>
      </c>
      <c r="E51" s="14" t="s">
        <v>1</v>
      </c>
      <c r="F51" s="18">
        <f>F28/$B28*100</f>
        <v>57.142857142857139</v>
      </c>
      <c r="G51" s="18">
        <f>G28/$B28*100</f>
        <v>4.7619047619047619</v>
      </c>
      <c r="H51" s="18"/>
      <c r="I51" s="18">
        <f t="shared" si="6"/>
        <v>38.095238095238095</v>
      </c>
      <c r="J51" s="18">
        <f t="shared" si="6"/>
        <v>23.809523809523807</v>
      </c>
      <c r="K51" s="18">
        <f t="shared" ref="K51" si="8">K28/$B28*100</f>
        <v>4.7619047619047619</v>
      </c>
      <c r="L51" s="18">
        <f>L28/$B28*100</f>
        <v>9.5238095238095237</v>
      </c>
      <c r="Y51" s="2"/>
    </row>
    <row r="52" spans="1:25" ht="12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51.668101592767968</v>
      </c>
      <c r="E52" s="20">
        <f>E29/$B29*100</f>
        <v>25.93628928110202</v>
      </c>
      <c r="F52" s="20">
        <f>F29/$B29*100</f>
        <v>20.286267757210506</v>
      </c>
      <c r="G52" s="20">
        <f>G29/$B29*100</f>
        <v>5.4455445544554459</v>
      </c>
      <c r="H52" s="20"/>
      <c r="I52" s="20">
        <f t="shared" si="6"/>
        <v>48.331898407232025</v>
      </c>
      <c r="J52" s="20">
        <f t="shared" si="6"/>
        <v>27.798105897546279</v>
      </c>
      <c r="K52" s="20">
        <f>K29/$B29*100</f>
        <v>9.0077486009470498</v>
      </c>
      <c r="L52" s="20">
        <f>L29/$B29*100</f>
        <v>11.5260439087387</v>
      </c>
      <c r="Y52" s="2"/>
    </row>
    <row r="53" spans="1:25" ht="12" customHeight="1" x14ac:dyDescent="0.25">
      <c r="A53" s="21" t="s">
        <v>40</v>
      </c>
      <c r="Y53" s="2"/>
    </row>
    <row r="54" spans="1:25" ht="12" customHeight="1" x14ac:dyDescent="0.25">
      <c r="A54" s="22" t="s">
        <v>44</v>
      </c>
      <c r="Y54" s="2"/>
    </row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ignoredErrors>
    <ignoredError sqref="E29:G29 J29:L29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"/>
  <sheetViews>
    <sheetView showGridLines="0" workbookViewId="0"/>
  </sheetViews>
  <sheetFormatPr defaultColWidth="9.109375" defaultRowHeight="12.75" customHeight="1" x14ac:dyDescent="0.25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6384" width="9.109375" style="2"/>
  </cols>
  <sheetData>
    <row r="1" spans="1:15" ht="12.75" customHeight="1" x14ac:dyDescent="0.25">
      <c r="A1" s="1" t="s">
        <v>2</v>
      </c>
    </row>
    <row r="2" spans="1:15" ht="28.5" customHeight="1" thickBot="1" x14ac:dyDescent="0.35">
      <c r="A2" s="3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</row>
    <row r="5" spans="1:1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</row>
    <row r="6" spans="1:1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</row>
    <row r="7" spans="1:15" ht="17.25" customHeight="1" x14ac:dyDescent="0.25">
      <c r="A7" s="8" t="s">
        <v>4</v>
      </c>
    </row>
    <row r="8" spans="1:15" ht="12" customHeight="1" x14ac:dyDescent="0.25">
      <c r="A8" s="9" t="s">
        <v>0</v>
      </c>
      <c r="B8" s="10">
        <f>SUM(B9:B28)</f>
        <v>11461</v>
      </c>
      <c r="C8" s="10"/>
      <c r="D8" s="10">
        <f>SUM(D9:D28)</f>
        <v>6491</v>
      </c>
      <c r="E8" s="10">
        <f>SUM(E9:E28)</f>
        <v>3824</v>
      </c>
      <c r="F8" s="10">
        <f>SUM(F9:F28)</f>
        <v>2119</v>
      </c>
      <c r="G8" s="10">
        <f>SUM(G9:G28)</f>
        <v>548</v>
      </c>
      <c r="H8" s="10"/>
      <c r="I8" s="10">
        <f>SUM(I9:I28)</f>
        <v>4970</v>
      </c>
      <c r="J8" s="10">
        <f>SUM(J9:J28)</f>
        <v>2736</v>
      </c>
      <c r="K8" s="10">
        <f>SUM(K9:K28)</f>
        <v>1007</v>
      </c>
      <c r="L8" s="10">
        <f>SUM(L9:L28)</f>
        <v>1227</v>
      </c>
      <c r="O8" s="11"/>
    </row>
    <row r="9" spans="1:15" ht="12" customHeight="1" x14ac:dyDescent="0.25">
      <c r="A9" s="2" t="s">
        <v>19</v>
      </c>
      <c r="B9" s="12">
        <f>SUM(I9,D9)</f>
        <v>502</v>
      </c>
      <c r="C9" s="12"/>
      <c r="D9" s="12">
        <f>SUM(E9:G9)</f>
        <v>440</v>
      </c>
      <c r="E9" s="11">
        <v>400</v>
      </c>
      <c r="F9" s="11">
        <v>38</v>
      </c>
      <c r="G9" s="11">
        <v>2</v>
      </c>
      <c r="H9" s="12"/>
      <c r="I9" s="12">
        <f>SUM(J9:L9)</f>
        <v>62</v>
      </c>
      <c r="J9" s="11">
        <v>14</v>
      </c>
      <c r="K9" s="11">
        <v>24</v>
      </c>
      <c r="L9" s="11">
        <v>24</v>
      </c>
    </row>
    <row r="10" spans="1:15" ht="12" customHeight="1" x14ac:dyDescent="0.25">
      <c r="A10" s="13" t="s">
        <v>20</v>
      </c>
      <c r="B10" s="12">
        <f t="shared" ref="B10:B28" si="0">SUM(I10,D10)</f>
        <v>556</v>
      </c>
      <c r="C10" s="12"/>
      <c r="D10" s="12">
        <f t="shared" ref="D10:D28" si="1">SUM(E10:G10)</f>
        <v>394</v>
      </c>
      <c r="E10" s="11">
        <v>339</v>
      </c>
      <c r="F10" s="11">
        <v>50</v>
      </c>
      <c r="G10" s="11">
        <v>5</v>
      </c>
      <c r="H10" s="12"/>
      <c r="I10" s="12">
        <f t="shared" ref="I10:I28" si="2">SUM(J10:L10)</f>
        <v>162</v>
      </c>
      <c r="J10" s="11">
        <v>46</v>
      </c>
      <c r="K10" s="11">
        <v>63</v>
      </c>
      <c r="L10" s="11">
        <v>53</v>
      </c>
    </row>
    <row r="11" spans="1:15" ht="12" customHeight="1" x14ac:dyDescent="0.25">
      <c r="A11" s="2" t="s">
        <v>21</v>
      </c>
      <c r="B11" s="12">
        <f t="shared" si="0"/>
        <v>530</v>
      </c>
      <c r="C11" s="12"/>
      <c r="D11" s="12">
        <f t="shared" si="1"/>
        <v>385</v>
      </c>
      <c r="E11" s="11">
        <v>327</v>
      </c>
      <c r="F11" s="11">
        <v>51</v>
      </c>
      <c r="G11" s="11">
        <v>7</v>
      </c>
      <c r="H11" s="12"/>
      <c r="I11" s="12">
        <f t="shared" si="2"/>
        <v>145</v>
      </c>
      <c r="J11" s="11">
        <v>35</v>
      </c>
      <c r="K11" s="11">
        <v>56</v>
      </c>
      <c r="L11" s="11">
        <v>54</v>
      </c>
    </row>
    <row r="12" spans="1:15" ht="12" customHeight="1" x14ac:dyDescent="0.25">
      <c r="A12" s="2" t="s">
        <v>22</v>
      </c>
      <c r="B12" s="12">
        <f t="shared" si="0"/>
        <v>658</v>
      </c>
      <c r="C12" s="12"/>
      <c r="D12" s="12">
        <f t="shared" si="1"/>
        <v>472</v>
      </c>
      <c r="E12" s="11">
        <v>359</v>
      </c>
      <c r="F12" s="11">
        <v>89</v>
      </c>
      <c r="G12" s="11">
        <v>24</v>
      </c>
      <c r="H12" s="12"/>
      <c r="I12" s="12">
        <f t="shared" si="2"/>
        <v>186</v>
      </c>
      <c r="J12" s="11">
        <v>69</v>
      </c>
      <c r="K12" s="11">
        <v>51</v>
      </c>
      <c r="L12" s="11">
        <v>66</v>
      </c>
    </row>
    <row r="13" spans="1:15" ht="12" customHeight="1" x14ac:dyDescent="0.25">
      <c r="A13" s="2" t="s">
        <v>23</v>
      </c>
      <c r="B13" s="12">
        <f t="shared" si="0"/>
        <v>727</v>
      </c>
      <c r="C13" s="12"/>
      <c r="D13" s="12">
        <f t="shared" si="1"/>
        <v>453</v>
      </c>
      <c r="E13" s="11">
        <v>288</v>
      </c>
      <c r="F13" s="11">
        <v>146</v>
      </c>
      <c r="G13" s="11">
        <v>19</v>
      </c>
      <c r="H13" s="12"/>
      <c r="I13" s="12">
        <f t="shared" si="2"/>
        <v>274</v>
      </c>
      <c r="J13" s="11">
        <v>153</v>
      </c>
      <c r="K13" s="11">
        <v>67</v>
      </c>
      <c r="L13" s="11">
        <v>54</v>
      </c>
    </row>
    <row r="14" spans="1:15" ht="17.25" customHeight="1" x14ac:dyDescent="0.25">
      <c r="A14" s="2" t="s">
        <v>24</v>
      </c>
      <c r="B14" s="12">
        <f t="shared" si="0"/>
        <v>817</v>
      </c>
      <c r="C14" s="12"/>
      <c r="D14" s="12">
        <f t="shared" si="1"/>
        <v>458</v>
      </c>
      <c r="E14" s="11">
        <v>263</v>
      </c>
      <c r="F14" s="11">
        <v>166</v>
      </c>
      <c r="G14" s="11">
        <v>29</v>
      </c>
      <c r="H14" s="12"/>
      <c r="I14" s="12">
        <f t="shared" si="2"/>
        <v>359</v>
      </c>
      <c r="J14" s="11">
        <v>135</v>
      </c>
      <c r="K14" s="11">
        <v>88</v>
      </c>
      <c r="L14" s="11">
        <v>136</v>
      </c>
    </row>
    <row r="15" spans="1:15" ht="12" customHeight="1" x14ac:dyDescent="0.25">
      <c r="A15" s="2" t="s">
        <v>25</v>
      </c>
      <c r="B15" s="12">
        <f t="shared" si="0"/>
        <v>707</v>
      </c>
      <c r="C15" s="12"/>
      <c r="D15" s="12">
        <f t="shared" si="1"/>
        <v>348</v>
      </c>
      <c r="E15" s="11">
        <v>225</v>
      </c>
      <c r="F15" s="11">
        <v>106</v>
      </c>
      <c r="G15" s="11">
        <v>17</v>
      </c>
      <c r="H15" s="12"/>
      <c r="I15" s="12">
        <f t="shared" si="2"/>
        <v>359</v>
      </c>
      <c r="J15" s="11">
        <v>115</v>
      </c>
      <c r="K15" s="11">
        <v>77</v>
      </c>
      <c r="L15" s="11">
        <v>167</v>
      </c>
    </row>
    <row r="16" spans="1:15" ht="12" customHeight="1" x14ac:dyDescent="0.25">
      <c r="A16" s="2" t="s">
        <v>26</v>
      </c>
      <c r="B16" s="12">
        <f t="shared" si="0"/>
        <v>684</v>
      </c>
      <c r="C16" s="12"/>
      <c r="D16" s="12">
        <f t="shared" si="1"/>
        <v>284</v>
      </c>
      <c r="E16" s="11">
        <v>195</v>
      </c>
      <c r="F16" s="11">
        <v>76</v>
      </c>
      <c r="G16" s="11">
        <v>13</v>
      </c>
      <c r="H16" s="12"/>
      <c r="I16" s="12">
        <f t="shared" si="2"/>
        <v>400</v>
      </c>
      <c r="J16" s="11">
        <v>147</v>
      </c>
      <c r="K16" s="11">
        <v>90</v>
      </c>
      <c r="L16" s="11">
        <v>163</v>
      </c>
    </row>
    <row r="17" spans="1:14" ht="12" customHeight="1" x14ac:dyDescent="0.25">
      <c r="A17" s="2" t="s">
        <v>27</v>
      </c>
      <c r="B17" s="12">
        <f t="shared" si="0"/>
        <v>696</v>
      </c>
      <c r="C17" s="12"/>
      <c r="D17" s="12">
        <f t="shared" si="1"/>
        <v>321</v>
      </c>
      <c r="E17" s="11">
        <v>222</v>
      </c>
      <c r="F17" s="11">
        <v>86</v>
      </c>
      <c r="G17" s="11">
        <v>13</v>
      </c>
      <c r="H17" s="12"/>
      <c r="I17" s="12">
        <f t="shared" si="2"/>
        <v>375</v>
      </c>
      <c r="J17" s="11">
        <v>145</v>
      </c>
      <c r="K17" s="11">
        <v>85</v>
      </c>
      <c r="L17" s="11">
        <v>145</v>
      </c>
    </row>
    <row r="18" spans="1:14" ht="12" customHeight="1" x14ac:dyDescent="0.25">
      <c r="A18" s="2" t="s">
        <v>28</v>
      </c>
      <c r="B18" s="12">
        <f t="shared" si="0"/>
        <v>786</v>
      </c>
      <c r="C18" s="12"/>
      <c r="D18" s="12">
        <f t="shared" si="1"/>
        <v>383</v>
      </c>
      <c r="E18" s="11">
        <v>284</v>
      </c>
      <c r="F18" s="11">
        <v>75</v>
      </c>
      <c r="G18" s="11">
        <v>24</v>
      </c>
      <c r="H18" s="12"/>
      <c r="I18" s="12">
        <f t="shared" si="2"/>
        <v>403</v>
      </c>
      <c r="J18" s="11">
        <v>205</v>
      </c>
      <c r="K18" s="11">
        <v>109</v>
      </c>
      <c r="L18" s="11">
        <v>89</v>
      </c>
    </row>
    <row r="19" spans="1:14" ht="17.25" customHeight="1" x14ac:dyDescent="0.25">
      <c r="A19" s="2" t="s">
        <v>29</v>
      </c>
      <c r="B19" s="12">
        <f t="shared" si="0"/>
        <v>764</v>
      </c>
      <c r="C19" s="12"/>
      <c r="D19" s="12">
        <f t="shared" si="1"/>
        <v>357</v>
      </c>
      <c r="E19" s="11">
        <v>214</v>
      </c>
      <c r="F19" s="11">
        <v>110</v>
      </c>
      <c r="G19" s="11">
        <v>33</v>
      </c>
      <c r="H19" s="12"/>
      <c r="I19" s="12">
        <f t="shared" si="2"/>
        <v>407</v>
      </c>
      <c r="J19" s="11">
        <v>235</v>
      </c>
      <c r="K19" s="11">
        <v>90</v>
      </c>
      <c r="L19" s="11">
        <v>82</v>
      </c>
    </row>
    <row r="20" spans="1:14" ht="12" customHeight="1" x14ac:dyDescent="0.25">
      <c r="A20" s="2" t="s">
        <v>30</v>
      </c>
      <c r="B20" s="12">
        <f t="shared" si="0"/>
        <v>723</v>
      </c>
      <c r="C20" s="12"/>
      <c r="D20" s="12">
        <f t="shared" si="1"/>
        <v>356</v>
      </c>
      <c r="E20" s="11">
        <v>138</v>
      </c>
      <c r="F20" s="11">
        <v>177</v>
      </c>
      <c r="G20" s="11">
        <v>41</v>
      </c>
      <c r="H20" s="12"/>
      <c r="I20" s="12">
        <f t="shared" si="2"/>
        <v>367</v>
      </c>
      <c r="J20" s="11">
        <v>244</v>
      </c>
      <c r="K20" s="11">
        <v>61</v>
      </c>
      <c r="L20" s="11">
        <v>62</v>
      </c>
    </row>
    <row r="21" spans="1:14" ht="12" customHeight="1" x14ac:dyDescent="0.25">
      <c r="A21" s="2" t="s">
        <v>31</v>
      </c>
      <c r="B21" s="12">
        <f t="shared" si="0"/>
        <v>834</v>
      </c>
      <c r="C21" s="12"/>
      <c r="D21" s="12">
        <f t="shared" si="1"/>
        <v>405</v>
      </c>
      <c r="E21" s="11">
        <v>119</v>
      </c>
      <c r="F21" s="11">
        <v>217</v>
      </c>
      <c r="G21" s="11">
        <v>69</v>
      </c>
      <c r="H21" s="12"/>
      <c r="I21" s="12">
        <f t="shared" si="2"/>
        <v>429</v>
      </c>
      <c r="J21" s="11">
        <v>326</v>
      </c>
      <c r="K21" s="11">
        <v>47</v>
      </c>
      <c r="L21" s="11">
        <v>56</v>
      </c>
    </row>
    <row r="22" spans="1:14" ht="12" customHeight="1" x14ac:dyDescent="0.25">
      <c r="A22" s="2" t="s">
        <v>32</v>
      </c>
      <c r="B22" s="12">
        <f t="shared" si="0"/>
        <v>808</v>
      </c>
      <c r="C22" s="12"/>
      <c r="D22" s="12">
        <f t="shared" si="1"/>
        <v>414</v>
      </c>
      <c r="E22" s="11">
        <v>158</v>
      </c>
      <c r="F22" s="11">
        <v>194</v>
      </c>
      <c r="G22" s="11">
        <v>62</v>
      </c>
      <c r="H22" s="12"/>
      <c r="I22" s="12">
        <f t="shared" si="2"/>
        <v>394</v>
      </c>
      <c r="J22" s="11">
        <v>324</v>
      </c>
      <c r="K22" s="11">
        <v>42</v>
      </c>
      <c r="L22" s="11">
        <v>28</v>
      </c>
    </row>
    <row r="23" spans="1:14" ht="12" customHeight="1" x14ac:dyDescent="0.25">
      <c r="A23" s="2" t="s">
        <v>33</v>
      </c>
      <c r="B23" s="12">
        <f t="shared" si="0"/>
        <v>612</v>
      </c>
      <c r="C23" s="12"/>
      <c r="D23" s="12">
        <f t="shared" si="1"/>
        <v>355</v>
      </c>
      <c r="E23" s="11">
        <v>153</v>
      </c>
      <c r="F23" s="11">
        <v>145</v>
      </c>
      <c r="G23" s="11">
        <v>57</v>
      </c>
      <c r="H23" s="12"/>
      <c r="I23" s="12">
        <f t="shared" si="2"/>
        <v>257</v>
      </c>
      <c r="J23" s="11">
        <v>208</v>
      </c>
      <c r="K23" s="11">
        <v>32</v>
      </c>
      <c r="L23" s="11">
        <v>17</v>
      </c>
    </row>
    <row r="24" spans="1:14" ht="17.25" customHeight="1" x14ac:dyDescent="0.25">
      <c r="A24" s="2" t="s">
        <v>34</v>
      </c>
      <c r="B24" s="12">
        <f t="shared" si="0"/>
        <v>428</v>
      </c>
      <c r="C24" s="12"/>
      <c r="D24" s="12">
        <f t="shared" si="1"/>
        <v>272</v>
      </c>
      <c r="E24" s="11">
        <v>81</v>
      </c>
      <c r="F24" s="11">
        <v>153</v>
      </c>
      <c r="G24" s="11">
        <v>38</v>
      </c>
      <c r="H24" s="12"/>
      <c r="I24" s="12">
        <f t="shared" si="2"/>
        <v>156</v>
      </c>
      <c r="J24" s="11">
        <v>124</v>
      </c>
      <c r="K24" s="11">
        <v>18</v>
      </c>
      <c r="L24" s="11">
        <v>14</v>
      </c>
    </row>
    <row r="25" spans="1:14" ht="12" customHeight="1" x14ac:dyDescent="0.25">
      <c r="A25" s="2" t="s">
        <v>35</v>
      </c>
      <c r="B25" s="12">
        <f t="shared" si="0"/>
        <v>319</v>
      </c>
      <c r="C25" s="12"/>
      <c r="D25" s="12">
        <f t="shared" si="1"/>
        <v>211</v>
      </c>
      <c r="E25" s="11">
        <v>40</v>
      </c>
      <c r="F25" s="11">
        <v>118</v>
      </c>
      <c r="G25" s="11">
        <v>53</v>
      </c>
      <c r="H25" s="12"/>
      <c r="I25" s="12">
        <f t="shared" si="2"/>
        <v>108</v>
      </c>
      <c r="J25" s="11">
        <v>100</v>
      </c>
      <c r="K25" s="11">
        <v>2</v>
      </c>
      <c r="L25" s="11">
        <v>6</v>
      </c>
    </row>
    <row r="26" spans="1:14" ht="12" customHeight="1" x14ac:dyDescent="0.25">
      <c r="A26" s="2" t="s">
        <v>36</v>
      </c>
      <c r="B26" s="12">
        <f t="shared" si="0"/>
        <v>188</v>
      </c>
      <c r="C26" s="12"/>
      <c r="D26" s="12">
        <f t="shared" si="1"/>
        <v>108</v>
      </c>
      <c r="E26" s="11">
        <v>14</v>
      </c>
      <c r="F26" s="11">
        <v>71</v>
      </c>
      <c r="G26" s="11">
        <v>23</v>
      </c>
      <c r="H26" s="12"/>
      <c r="I26" s="12">
        <f t="shared" si="2"/>
        <v>80</v>
      </c>
      <c r="J26" s="11">
        <v>73</v>
      </c>
      <c r="K26" s="11">
        <v>3</v>
      </c>
      <c r="L26" s="11">
        <v>4</v>
      </c>
    </row>
    <row r="27" spans="1:14" ht="12" customHeight="1" x14ac:dyDescent="0.25">
      <c r="A27" s="2" t="s">
        <v>37</v>
      </c>
      <c r="B27" s="12">
        <f t="shared" si="0"/>
        <v>95</v>
      </c>
      <c r="C27" s="12"/>
      <c r="D27" s="12">
        <f t="shared" si="1"/>
        <v>58</v>
      </c>
      <c r="E27" s="11">
        <v>5</v>
      </c>
      <c r="F27" s="11">
        <v>37</v>
      </c>
      <c r="G27" s="11">
        <v>16</v>
      </c>
      <c r="H27" s="12"/>
      <c r="I27" s="12">
        <f t="shared" si="2"/>
        <v>37</v>
      </c>
      <c r="J27" s="11">
        <v>31</v>
      </c>
      <c r="K27" s="11">
        <v>1</v>
      </c>
      <c r="L27" s="11">
        <v>5</v>
      </c>
    </row>
    <row r="28" spans="1:14" ht="17.25" customHeight="1" x14ac:dyDescent="0.25">
      <c r="A28" s="2" t="s">
        <v>38</v>
      </c>
      <c r="B28" s="12">
        <f t="shared" si="0"/>
        <v>27</v>
      </c>
      <c r="C28" s="12"/>
      <c r="D28" s="12">
        <f t="shared" si="1"/>
        <v>17</v>
      </c>
      <c r="E28" s="14" t="s">
        <v>1</v>
      </c>
      <c r="F28" s="12">
        <v>14</v>
      </c>
      <c r="G28" s="12">
        <v>3</v>
      </c>
      <c r="H28" s="12"/>
      <c r="I28" s="12">
        <f t="shared" si="2"/>
        <v>10</v>
      </c>
      <c r="J28" s="11">
        <v>7</v>
      </c>
      <c r="K28" s="11">
        <v>1</v>
      </c>
      <c r="L28" s="11">
        <v>2</v>
      </c>
    </row>
    <row r="29" spans="1:14" ht="12" customHeight="1" x14ac:dyDescent="0.25">
      <c r="A29" s="2" t="s">
        <v>39</v>
      </c>
      <c r="B29" s="11">
        <f>SUM(B13:B28)</f>
        <v>9215</v>
      </c>
      <c r="C29" s="11"/>
      <c r="D29" s="11">
        <f>SUM(D13:D28)</f>
        <v>4800</v>
      </c>
      <c r="E29" s="11">
        <f>SUM(E13:E28)</f>
        <v>2399</v>
      </c>
      <c r="F29" s="11">
        <f>SUM(F13:F28)</f>
        <v>1891</v>
      </c>
      <c r="G29" s="11">
        <f>SUM(G13:G28)</f>
        <v>510</v>
      </c>
      <c r="H29" s="11"/>
      <c r="I29" s="11">
        <f>SUM(I13:I28)</f>
        <v>4415</v>
      </c>
      <c r="J29" s="11">
        <f>SUM(J13:J28)</f>
        <v>2572</v>
      </c>
      <c r="K29" s="11">
        <f>SUM(K13:K28)</f>
        <v>813</v>
      </c>
      <c r="L29" s="11">
        <f>SUM(L13:L28)</f>
        <v>1030</v>
      </c>
      <c r="N29" s="11"/>
    </row>
    <row r="30" spans="1:14" ht="17.25" customHeight="1" x14ac:dyDescent="0.25">
      <c r="A30" s="8" t="s">
        <v>5</v>
      </c>
    </row>
    <row r="31" spans="1:14" ht="12" customHeight="1" x14ac:dyDescent="0.25">
      <c r="A31" s="8" t="s">
        <v>0</v>
      </c>
      <c r="B31" s="15">
        <f>SUM(I31,D31)</f>
        <v>100</v>
      </c>
      <c r="C31" s="15"/>
      <c r="D31" s="16">
        <f t="shared" ref="D31:D52" si="3">D8/$B8*100</f>
        <v>56.635546636419164</v>
      </c>
      <c r="E31" s="16">
        <f t="shared" ref="E31:L31" si="4">E8/$B8*100</f>
        <v>33.365325887793382</v>
      </c>
      <c r="F31" s="16">
        <f t="shared" si="4"/>
        <v>18.488788063868771</v>
      </c>
      <c r="G31" s="16">
        <f t="shared" si="4"/>
        <v>4.7814326847570019</v>
      </c>
      <c r="H31" s="16"/>
      <c r="I31" s="16">
        <f t="shared" si="4"/>
        <v>43.364453363580843</v>
      </c>
      <c r="J31" s="16">
        <f t="shared" si="4"/>
        <v>23.872262455283135</v>
      </c>
      <c r="K31" s="16">
        <f t="shared" si="4"/>
        <v>8.7863188203472653</v>
      </c>
      <c r="L31" s="16">
        <f t="shared" si="4"/>
        <v>10.705872087950441</v>
      </c>
    </row>
    <row r="32" spans="1:14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87.64940239043824</v>
      </c>
      <c r="E32" s="18">
        <f t="shared" ref="E32:G50" si="5">E9/$B9*100</f>
        <v>79.681274900398407</v>
      </c>
      <c r="F32" s="18">
        <f t="shared" si="5"/>
        <v>7.569721115537849</v>
      </c>
      <c r="G32" s="18">
        <f t="shared" si="5"/>
        <v>0.39840637450199201</v>
      </c>
      <c r="H32" s="18"/>
      <c r="I32" s="18">
        <f t="shared" ref="I32:L49" si="6">I9/$B9*100</f>
        <v>12.350597609561753</v>
      </c>
      <c r="J32" s="18">
        <f t="shared" si="6"/>
        <v>2.788844621513944</v>
      </c>
      <c r="K32" s="18">
        <f t="shared" si="6"/>
        <v>4.7808764940239046</v>
      </c>
      <c r="L32" s="18">
        <f t="shared" si="6"/>
        <v>4.7808764940239046</v>
      </c>
    </row>
    <row r="33" spans="1:12" ht="12" customHeight="1" x14ac:dyDescent="0.25">
      <c r="A33" s="13" t="s">
        <v>20</v>
      </c>
      <c r="B33" s="17">
        <f t="shared" ref="B33:B51" si="7">SUM(I33,D33)</f>
        <v>100</v>
      </c>
      <c r="C33" s="17"/>
      <c r="D33" s="18">
        <f t="shared" si="3"/>
        <v>70.863309352517987</v>
      </c>
      <c r="E33" s="18">
        <f t="shared" si="5"/>
        <v>60.97122302158273</v>
      </c>
      <c r="F33" s="18">
        <f t="shared" si="5"/>
        <v>8.9928057553956826</v>
      </c>
      <c r="G33" s="18">
        <f t="shared" si="5"/>
        <v>0.89928057553956831</v>
      </c>
      <c r="H33" s="18"/>
      <c r="I33" s="18">
        <f t="shared" si="6"/>
        <v>29.136690647482016</v>
      </c>
      <c r="J33" s="18">
        <f t="shared" si="6"/>
        <v>8.2733812949640289</v>
      </c>
      <c r="K33" s="18">
        <f t="shared" si="6"/>
        <v>11.330935251798561</v>
      </c>
      <c r="L33" s="18">
        <f t="shared" si="6"/>
        <v>9.5323741007194247</v>
      </c>
    </row>
    <row r="34" spans="1:12" ht="12" customHeight="1" x14ac:dyDescent="0.25">
      <c r="A34" s="2" t="s">
        <v>21</v>
      </c>
      <c r="B34" s="17">
        <f t="shared" si="7"/>
        <v>99.999999999999986</v>
      </c>
      <c r="C34" s="17"/>
      <c r="D34" s="18">
        <f t="shared" si="3"/>
        <v>72.641509433962256</v>
      </c>
      <c r="E34" s="18">
        <f t="shared" si="5"/>
        <v>61.698113207547166</v>
      </c>
      <c r="F34" s="18">
        <f t="shared" si="5"/>
        <v>9.6226415094339632</v>
      </c>
      <c r="G34" s="18">
        <f t="shared" si="5"/>
        <v>1.3207547169811322</v>
      </c>
      <c r="H34" s="18"/>
      <c r="I34" s="18">
        <f t="shared" si="6"/>
        <v>27.358490566037734</v>
      </c>
      <c r="J34" s="18">
        <f t="shared" si="6"/>
        <v>6.6037735849056602</v>
      </c>
      <c r="K34" s="18">
        <f t="shared" si="6"/>
        <v>10.566037735849058</v>
      </c>
      <c r="L34" s="18">
        <f t="shared" si="6"/>
        <v>10.188679245283019</v>
      </c>
    </row>
    <row r="35" spans="1:12" ht="12" customHeight="1" x14ac:dyDescent="0.25">
      <c r="A35" s="2" t="s">
        <v>22</v>
      </c>
      <c r="B35" s="17">
        <f t="shared" si="7"/>
        <v>100</v>
      </c>
      <c r="C35" s="17"/>
      <c r="D35" s="18">
        <f t="shared" si="3"/>
        <v>71.732522796352583</v>
      </c>
      <c r="E35" s="18">
        <f t="shared" si="5"/>
        <v>54.559270516717326</v>
      </c>
      <c r="F35" s="18">
        <f t="shared" si="5"/>
        <v>13.525835866261399</v>
      </c>
      <c r="G35" s="18">
        <f t="shared" si="5"/>
        <v>3.6474164133738598</v>
      </c>
      <c r="H35" s="18"/>
      <c r="I35" s="18">
        <f t="shared" si="6"/>
        <v>28.267477203647417</v>
      </c>
      <c r="J35" s="18">
        <f t="shared" si="6"/>
        <v>10.486322188449847</v>
      </c>
      <c r="K35" s="18">
        <f t="shared" si="6"/>
        <v>7.7507598784194522</v>
      </c>
      <c r="L35" s="18">
        <f t="shared" si="6"/>
        <v>10.030395136778116</v>
      </c>
    </row>
    <row r="36" spans="1:12" ht="12" customHeight="1" x14ac:dyDescent="0.25">
      <c r="A36" s="2" t="s">
        <v>23</v>
      </c>
      <c r="B36" s="17">
        <f t="shared" si="7"/>
        <v>100</v>
      </c>
      <c r="C36" s="17"/>
      <c r="D36" s="18">
        <f t="shared" si="3"/>
        <v>62.310866574965615</v>
      </c>
      <c r="E36" s="18">
        <f t="shared" si="5"/>
        <v>39.614855570839062</v>
      </c>
      <c r="F36" s="18">
        <f t="shared" si="5"/>
        <v>20.082530949105916</v>
      </c>
      <c r="G36" s="18">
        <f t="shared" si="5"/>
        <v>2.613480055020633</v>
      </c>
      <c r="H36" s="18"/>
      <c r="I36" s="18">
        <f t="shared" si="6"/>
        <v>37.689133425034385</v>
      </c>
      <c r="J36" s="18">
        <f t="shared" si="6"/>
        <v>21.045392022008251</v>
      </c>
      <c r="K36" s="18">
        <f t="shared" si="6"/>
        <v>9.2159559834938101</v>
      </c>
      <c r="L36" s="18">
        <f t="shared" si="6"/>
        <v>7.4277854195323245</v>
      </c>
    </row>
    <row r="37" spans="1:12" ht="17.25" customHeight="1" x14ac:dyDescent="0.25">
      <c r="A37" s="2" t="s">
        <v>24</v>
      </c>
      <c r="B37" s="17">
        <f t="shared" si="7"/>
        <v>100</v>
      </c>
      <c r="C37" s="17"/>
      <c r="D37" s="18">
        <f t="shared" si="3"/>
        <v>56.058751529987759</v>
      </c>
      <c r="E37" s="18">
        <f t="shared" si="5"/>
        <v>32.190942472460222</v>
      </c>
      <c r="F37" s="18">
        <f t="shared" si="5"/>
        <v>20.31823745410037</v>
      </c>
      <c r="G37" s="18">
        <f t="shared" si="5"/>
        <v>3.5495716034271729</v>
      </c>
      <c r="H37" s="18"/>
      <c r="I37" s="18">
        <f t="shared" si="6"/>
        <v>43.941248470012241</v>
      </c>
      <c r="J37" s="18">
        <f t="shared" si="6"/>
        <v>16.523867809057528</v>
      </c>
      <c r="K37" s="18">
        <f t="shared" si="6"/>
        <v>10.771113831089352</v>
      </c>
      <c r="L37" s="18">
        <f t="shared" si="6"/>
        <v>16.646266829865361</v>
      </c>
    </row>
    <row r="38" spans="1:12" ht="12" customHeight="1" x14ac:dyDescent="0.25">
      <c r="A38" s="2" t="s">
        <v>25</v>
      </c>
      <c r="B38" s="17">
        <f t="shared" si="7"/>
        <v>100</v>
      </c>
      <c r="C38" s="17"/>
      <c r="D38" s="18">
        <f t="shared" si="3"/>
        <v>49.222065063649225</v>
      </c>
      <c r="E38" s="18">
        <f t="shared" si="5"/>
        <v>31.824611032531823</v>
      </c>
      <c r="F38" s="18">
        <f t="shared" si="5"/>
        <v>14.992927864214991</v>
      </c>
      <c r="G38" s="18">
        <f t="shared" si="5"/>
        <v>2.4045261669024045</v>
      </c>
      <c r="H38" s="18"/>
      <c r="I38" s="18">
        <f t="shared" si="6"/>
        <v>50.777934936350775</v>
      </c>
      <c r="J38" s="18">
        <f t="shared" si="6"/>
        <v>16.265912305516267</v>
      </c>
      <c r="K38" s="18">
        <f t="shared" si="6"/>
        <v>10.891089108910892</v>
      </c>
      <c r="L38" s="18">
        <f t="shared" si="6"/>
        <v>23.620933521923622</v>
      </c>
    </row>
    <row r="39" spans="1:12" ht="12" customHeight="1" x14ac:dyDescent="0.25">
      <c r="A39" s="2" t="s">
        <v>26</v>
      </c>
      <c r="B39" s="17">
        <f t="shared" si="7"/>
        <v>100</v>
      </c>
      <c r="C39" s="17"/>
      <c r="D39" s="18">
        <f t="shared" si="3"/>
        <v>41.520467836257311</v>
      </c>
      <c r="E39" s="18">
        <f t="shared" si="5"/>
        <v>28.508771929824562</v>
      </c>
      <c r="F39" s="18">
        <f t="shared" si="5"/>
        <v>11.111111111111111</v>
      </c>
      <c r="G39" s="18">
        <f t="shared" si="5"/>
        <v>1.9005847953216373</v>
      </c>
      <c r="H39" s="18"/>
      <c r="I39" s="18">
        <f t="shared" si="6"/>
        <v>58.479532163742689</v>
      </c>
      <c r="J39" s="18">
        <f t="shared" si="6"/>
        <v>21.491228070175438</v>
      </c>
      <c r="K39" s="18">
        <f t="shared" si="6"/>
        <v>13.157894736842104</v>
      </c>
      <c r="L39" s="18">
        <f t="shared" si="6"/>
        <v>23.830409356725145</v>
      </c>
    </row>
    <row r="40" spans="1:12" ht="12" customHeight="1" x14ac:dyDescent="0.25">
      <c r="A40" s="2" t="s">
        <v>27</v>
      </c>
      <c r="B40" s="17">
        <f t="shared" si="7"/>
        <v>100</v>
      </c>
      <c r="C40" s="17"/>
      <c r="D40" s="18">
        <f t="shared" si="3"/>
        <v>46.120689655172413</v>
      </c>
      <c r="E40" s="18">
        <f t="shared" si="5"/>
        <v>31.896551724137932</v>
      </c>
      <c r="F40" s="18">
        <f t="shared" si="5"/>
        <v>12.35632183908046</v>
      </c>
      <c r="G40" s="18">
        <f t="shared" si="5"/>
        <v>1.8678160919540232</v>
      </c>
      <c r="H40" s="18"/>
      <c r="I40" s="18">
        <f t="shared" si="6"/>
        <v>53.879310344827594</v>
      </c>
      <c r="J40" s="18">
        <f t="shared" si="6"/>
        <v>20.833333333333336</v>
      </c>
      <c r="K40" s="18">
        <f t="shared" si="6"/>
        <v>12.212643678160919</v>
      </c>
      <c r="L40" s="18">
        <f t="shared" si="6"/>
        <v>20.833333333333336</v>
      </c>
    </row>
    <row r="41" spans="1:12" ht="12" customHeight="1" x14ac:dyDescent="0.25">
      <c r="A41" s="2" t="s">
        <v>28</v>
      </c>
      <c r="B41" s="17">
        <f t="shared" si="7"/>
        <v>100</v>
      </c>
      <c r="C41" s="17"/>
      <c r="D41" s="18">
        <f t="shared" si="3"/>
        <v>48.727735368956743</v>
      </c>
      <c r="E41" s="18">
        <f t="shared" si="5"/>
        <v>36.132315521628499</v>
      </c>
      <c r="F41" s="18">
        <f t="shared" si="5"/>
        <v>9.5419847328244281</v>
      </c>
      <c r="G41" s="18">
        <f t="shared" si="5"/>
        <v>3.0534351145038165</v>
      </c>
      <c r="H41" s="18"/>
      <c r="I41" s="18">
        <f t="shared" si="6"/>
        <v>51.272264631043249</v>
      </c>
      <c r="J41" s="18">
        <f t="shared" si="6"/>
        <v>26.081424936386771</v>
      </c>
      <c r="K41" s="18">
        <f t="shared" si="6"/>
        <v>13.867684478371501</v>
      </c>
      <c r="L41" s="18">
        <f t="shared" si="6"/>
        <v>11.323155216284988</v>
      </c>
    </row>
    <row r="42" spans="1:12" ht="17.25" customHeight="1" x14ac:dyDescent="0.25">
      <c r="A42" s="2" t="s">
        <v>29</v>
      </c>
      <c r="B42" s="17">
        <f t="shared" si="7"/>
        <v>100</v>
      </c>
      <c r="C42" s="17"/>
      <c r="D42" s="18">
        <f t="shared" si="3"/>
        <v>46.727748691099471</v>
      </c>
      <c r="E42" s="18">
        <f t="shared" si="5"/>
        <v>28.01047120418848</v>
      </c>
      <c r="F42" s="18">
        <f t="shared" si="5"/>
        <v>14.397905759162304</v>
      </c>
      <c r="G42" s="18">
        <f t="shared" si="5"/>
        <v>4.3193717277486909</v>
      </c>
      <c r="H42" s="18"/>
      <c r="I42" s="18">
        <f t="shared" si="6"/>
        <v>53.272251308900522</v>
      </c>
      <c r="J42" s="18">
        <f t="shared" si="6"/>
        <v>30.759162303664922</v>
      </c>
      <c r="K42" s="18">
        <f t="shared" si="6"/>
        <v>11.780104712041885</v>
      </c>
      <c r="L42" s="18">
        <f t="shared" si="6"/>
        <v>10.732984293193718</v>
      </c>
    </row>
    <row r="43" spans="1:12" ht="12" customHeight="1" x14ac:dyDescent="0.25">
      <c r="A43" s="2" t="s">
        <v>30</v>
      </c>
      <c r="B43" s="17">
        <f t="shared" si="7"/>
        <v>100</v>
      </c>
      <c r="C43" s="17"/>
      <c r="D43" s="18">
        <f t="shared" si="3"/>
        <v>49.239280774550487</v>
      </c>
      <c r="E43" s="18">
        <f t="shared" si="5"/>
        <v>19.087136929460581</v>
      </c>
      <c r="F43" s="18">
        <f t="shared" si="5"/>
        <v>24.481327800829874</v>
      </c>
      <c r="G43" s="18">
        <f t="shared" si="5"/>
        <v>5.6708160442600279</v>
      </c>
      <c r="H43" s="18"/>
      <c r="I43" s="18">
        <f t="shared" si="6"/>
        <v>50.760719225449513</v>
      </c>
      <c r="J43" s="18">
        <f t="shared" si="6"/>
        <v>33.748271092669434</v>
      </c>
      <c r="K43" s="18">
        <f t="shared" si="6"/>
        <v>8.4370677731673585</v>
      </c>
      <c r="L43" s="18">
        <f t="shared" si="6"/>
        <v>8.5753803596127245</v>
      </c>
    </row>
    <row r="44" spans="1:12" ht="12" customHeight="1" x14ac:dyDescent="0.25">
      <c r="A44" s="2" t="s">
        <v>31</v>
      </c>
      <c r="B44" s="17">
        <f t="shared" si="7"/>
        <v>100</v>
      </c>
      <c r="C44" s="17"/>
      <c r="D44" s="18">
        <f t="shared" si="3"/>
        <v>48.561151079136685</v>
      </c>
      <c r="E44" s="18">
        <f t="shared" si="5"/>
        <v>14.268585131894485</v>
      </c>
      <c r="F44" s="18">
        <f t="shared" si="5"/>
        <v>26.019184652278177</v>
      </c>
      <c r="G44" s="18">
        <f t="shared" si="5"/>
        <v>8.2733812949640289</v>
      </c>
      <c r="H44" s="18"/>
      <c r="I44" s="18">
        <f t="shared" si="6"/>
        <v>51.438848920863315</v>
      </c>
      <c r="J44" s="18">
        <f t="shared" si="6"/>
        <v>39.088729016786573</v>
      </c>
      <c r="K44" s="18">
        <f t="shared" si="6"/>
        <v>5.6354916067146279</v>
      </c>
      <c r="L44" s="18">
        <f t="shared" si="6"/>
        <v>6.7146282973621103</v>
      </c>
    </row>
    <row r="45" spans="1:12" ht="12" customHeight="1" x14ac:dyDescent="0.25">
      <c r="A45" s="2" t="s">
        <v>32</v>
      </c>
      <c r="B45" s="17">
        <f t="shared" si="7"/>
        <v>100</v>
      </c>
      <c r="C45" s="17"/>
      <c r="D45" s="18">
        <f t="shared" si="3"/>
        <v>51.237623762376238</v>
      </c>
      <c r="E45" s="18">
        <f t="shared" si="5"/>
        <v>19.554455445544555</v>
      </c>
      <c r="F45" s="18">
        <f t="shared" si="5"/>
        <v>24.009900990099009</v>
      </c>
      <c r="G45" s="18">
        <f t="shared" si="5"/>
        <v>7.673267326732673</v>
      </c>
      <c r="H45" s="18"/>
      <c r="I45" s="18">
        <f t="shared" si="6"/>
        <v>48.762376237623762</v>
      </c>
      <c r="J45" s="18">
        <f t="shared" si="6"/>
        <v>40.099009900990104</v>
      </c>
      <c r="K45" s="18">
        <f t="shared" si="6"/>
        <v>5.1980198019801982</v>
      </c>
      <c r="L45" s="18">
        <f t="shared" si="6"/>
        <v>3.4653465346534658</v>
      </c>
    </row>
    <row r="46" spans="1:12" ht="12" customHeight="1" x14ac:dyDescent="0.25">
      <c r="A46" s="2" t="s">
        <v>33</v>
      </c>
      <c r="B46" s="17">
        <f t="shared" si="7"/>
        <v>100</v>
      </c>
      <c r="C46" s="17"/>
      <c r="D46" s="18">
        <f t="shared" si="3"/>
        <v>58.006535947712422</v>
      </c>
      <c r="E46" s="18">
        <f t="shared" si="5"/>
        <v>25</v>
      </c>
      <c r="F46" s="18">
        <f t="shared" si="5"/>
        <v>23.692810457516337</v>
      </c>
      <c r="G46" s="18">
        <f t="shared" si="5"/>
        <v>9.3137254901960791</v>
      </c>
      <c r="H46" s="18"/>
      <c r="I46" s="18">
        <f t="shared" si="6"/>
        <v>41.993464052287585</v>
      </c>
      <c r="J46" s="18">
        <f t="shared" si="6"/>
        <v>33.986928104575163</v>
      </c>
      <c r="K46" s="18">
        <f t="shared" si="6"/>
        <v>5.2287581699346406</v>
      </c>
      <c r="L46" s="18">
        <f t="shared" si="6"/>
        <v>2.7777777777777777</v>
      </c>
    </row>
    <row r="47" spans="1:12" ht="17.25" customHeight="1" x14ac:dyDescent="0.25">
      <c r="A47" s="2" t="s">
        <v>34</v>
      </c>
      <c r="B47" s="17">
        <f t="shared" si="7"/>
        <v>100</v>
      </c>
      <c r="C47" s="17"/>
      <c r="D47" s="18">
        <f t="shared" si="3"/>
        <v>63.551401869158873</v>
      </c>
      <c r="E47" s="18">
        <f t="shared" si="5"/>
        <v>18.925233644859812</v>
      </c>
      <c r="F47" s="18">
        <f t="shared" si="5"/>
        <v>35.747663551401871</v>
      </c>
      <c r="G47" s="18">
        <f t="shared" si="5"/>
        <v>8.8785046728971952</v>
      </c>
      <c r="H47" s="18"/>
      <c r="I47" s="18">
        <f t="shared" si="6"/>
        <v>36.44859813084112</v>
      </c>
      <c r="J47" s="18">
        <f t="shared" si="6"/>
        <v>28.971962616822427</v>
      </c>
      <c r="K47" s="18">
        <f t="shared" si="6"/>
        <v>4.2056074766355138</v>
      </c>
      <c r="L47" s="18">
        <f t="shared" si="6"/>
        <v>3.2710280373831773</v>
      </c>
    </row>
    <row r="48" spans="1:12" ht="12" customHeight="1" x14ac:dyDescent="0.25">
      <c r="A48" s="2" t="s">
        <v>35</v>
      </c>
      <c r="B48" s="17">
        <f t="shared" si="7"/>
        <v>100</v>
      </c>
      <c r="C48" s="17"/>
      <c r="D48" s="18">
        <f t="shared" si="3"/>
        <v>66.144200626959247</v>
      </c>
      <c r="E48" s="18">
        <f t="shared" si="5"/>
        <v>12.539184952978054</v>
      </c>
      <c r="F48" s="18">
        <f t="shared" si="5"/>
        <v>36.990595611285265</v>
      </c>
      <c r="G48" s="18">
        <f t="shared" si="5"/>
        <v>16.614420062695924</v>
      </c>
      <c r="H48" s="18"/>
      <c r="I48" s="18">
        <f t="shared" si="6"/>
        <v>33.855799373040753</v>
      </c>
      <c r="J48" s="18">
        <f t="shared" si="6"/>
        <v>31.347962382445143</v>
      </c>
      <c r="K48" s="18">
        <f t="shared" si="6"/>
        <v>0.62695924764890276</v>
      </c>
      <c r="L48" s="18">
        <f t="shared" si="6"/>
        <v>1.8808777429467085</v>
      </c>
    </row>
    <row r="49" spans="1:12" ht="12" customHeight="1" x14ac:dyDescent="0.25">
      <c r="A49" s="2" t="s">
        <v>36</v>
      </c>
      <c r="B49" s="17">
        <f t="shared" si="7"/>
        <v>100</v>
      </c>
      <c r="C49" s="17"/>
      <c r="D49" s="18">
        <f t="shared" si="3"/>
        <v>57.446808510638306</v>
      </c>
      <c r="E49" s="18">
        <f t="shared" si="5"/>
        <v>7.4468085106382977</v>
      </c>
      <c r="F49" s="18">
        <f t="shared" si="5"/>
        <v>37.765957446808514</v>
      </c>
      <c r="G49" s="18">
        <f t="shared" si="5"/>
        <v>12.23404255319149</v>
      </c>
      <c r="H49" s="18"/>
      <c r="I49" s="18">
        <f t="shared" si="6"/>
        <v>42.553191489361701</v>
      </c>
      <c r="J49" s="18">
        <f t="shared" si="6"/>
        <v>38.829787234042549</v>
      </c>
      <c r="K49" s="18">
        <f t="shared" si="6"/>
        <v>1.5957446808510638</v>
      </c>
      <c r="L49" s="18">
        <f t="shared" si="6"/>
        <v>2.1276595744680851</v>
      </c>
    </row>
    <row r="50" spans="1:12" ht="12" customHeight="1" x14ac:dyDescent="0.25">
      <c r="A50" s="2" t="s">
        <v>37</v>
      </c>
      <c r="B50" s="17">
        <f t="shared" si="7"/>
        <v>100</v>
      </c>
      <c r="C50" s="17"/>
      <c r="D50" s="18">
        <f t="shared" si="3"/>
        <v>61.05263157894737</v>
      </c>
      <c r="E50" s="18">
        <f t="shared" si="5"/>
        <v>5.2631578947368416</v>
      </c>
      <c r="F50" s="18">
        <f t="shared" si="5"/>
        <v>38.94736842105263</v>
      </c>
      <c r="G50" s="18">
        <f t="shared" si="5"/>
        <v>16.842105263157894</v>
      </c>
      <c r="H50" s="18"/>
      <c r="I50" s="18">
        <f t="shared" ref="I50:J52" si="8">I27/$B27*100</f>
        <v>38.94736842105263</v>
      </c>
      <c r="J50" s="18">
        <f t="shared" si="8"/>
        <v>32.631578947368425</v>
      </c>
      <c r="K50" s="14" t="s">
        <v>1</v>
      </c>
      <c r="L50" s="18">
        <f>L27/$B27*100</f>
        <v>5.2631578947368416</v>
      </c>
    </row>
    <row r="51" spans="1:12" ht="17.25" customHeight="1" x14ac:dyDescent="0.25">
      <c r="A51" s="2" t="s">
        <v>38</v>
      </c>
      <c r="B51" s="17">
        <f t="shared" si="7"/>
        <v>100</v>
      </c>
      <c r="C51" s="17"/>
      <c r="D51" s="18">
        <f t="shared" si="3"/>
        <v>62.962962962962962</v>
      </c>
      <c r="E51" s="14" t="s">
        <v>1</v>
      </c>
      <c r="F51" s="18">
        <f>F28/$B28*100</f>
        <v>51.851851851851848</v>
      </c>
      <c r="G51" s="18">
        <f>G28/$B28*100</f>
        <v>11.111111111111111</v>
      </c>
      <c r="H51" s="18"/>
      <c r="I51" s="18">
        <f t="shared" si="8"/>
        <v>37.037037037037038</v>
      </c>
      <c r="J51" s="18">
        <f t="shared" si="8"/>
        <v>25.925925925925924</v>
      </c>
      <c r="K51" s="14" t="s">
        <v>1</v>
      </c>
      <c r="L51" s="18">
        <f>L28/$B28*100</f>
        <v>7.4074074074074066</v>
      </c>
    </row>
    <row r="52" spans="1:12" ht="12" customHeight="1" thickBot="1" x14ac:dyDescent="0.3">
      <c r="A52" s="4" t="s">
        <v>39</v>
      </c>
      <c r="B52" s="19">
        <f>SUM(I52,D52)</f>
        <v>100</v>
      </c>
      <c r="C52" s="19"/>
      <c r="D52" s="20">
        <f t="shared" si="3"/>
        <v>52.088985349972873</v>
      </c>
      <c r="E52" s="20">
        <f>E29/$B29*100</f>
        <v>26.033640803038526</v>
      </c>
      <c r="F52" s="20">
        <f>F29/$B29*100</f>
        <v>20.520889853499728</v>
      </c>
      <c r="G52" s="20">
        <f>G29/$B29*100</f>
        <v>5.5344546934346175</v>
      </c>
      <c r="H52" s="20"/>
      <c r="I52" s="20">
        <f t="shared" si="8"/>
        <v>47.911014650027127</v>
      </c>
      <c r="J52" s="20">
        <f t="shared" si="8"/>
        <v>27.911014650027127</v>
      </c>
      <c r="K52" s="20">
        <f>K29/$B29*100</f>
        <v>8.8225718936516557</v>
      </c>
      <c r="L52" s="20">
        <f>L29/$B29*100</f>
        <v>11.177428106348346</v>
      </c>
    </row>
    <row r="53" spans="1:12" ht="12" customHeight="1" x14ac:dyDescent="0.25">
      <c r="A53" s="21" t="s">
        <v>40</v>
      </c>
    </row>
    <row r="54" spans="1:12" ht="12" customHeight="1" x14ac:dyDescent="0.25">
      <c r="A54" s="22" t="s">
        <v>42</v>
      </c>
    </row>
    <row r="73" spans="1:1" ht="12.75" customHeight="1" x14ac:dyDescent="0.25">
      <c r="A73" s="22"/>
    </row>
    <row r="74" spans="1:1" ht="12.75" customHeight="1" x14ac:dyDescent="0.25">
      <c r="A74" s="22"/>
    </row>
    <row r="77" spans="1:1" ht="12.75" customHeight="1" x14ac:dyDescent="0.25">
      <c r="A77" s="22"/>
    </row>
    <row r="78" spans="1:1" ht="12.75" customHeight="1" x14ac:dyDescent="0.25">
      <c r="A78" s="2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F29:L29" formulaRange="1"/>
    <ignoredError sqref="A11 A3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F63E-1EB0-49EB-8D18-00817DA53891}">
  <dimension ref="B2:G9"/>
  <sheetViews>
    <sheetView workbookViewId="0">
      <selection activeCell="J30" sqref="J30"/>
    </sheetView>
  </sheetViews>
  <sheetFormatPr defaultRowHeight="14.4" x14ac:dyDescent="0.3"/>
  <sheetData>
    <row r="2" spans="2:7" x14ac:dyDescent="0.3">
      <c r="B2" s="1"/>
      <c r="C2" s="1" t="s">
        <v>64</v>
      </c>
      <c r="D2" s="1" t="s">
        <v>65</v>
      </c>
      <c r="E2" s="1" t="s">
        <v>66</v>
      </c>
      <c r="F2" s="1" t="s">
        <v>12</v>
      </c>
      <c r="G2" s="1" t="s">
        <v>67</v>
      </c>
    </row>
    <row r="3" spans="2:7" x14ac:dyDescent="0.3">
      <c r="B3" s="1">
        <v>1950</v>
      </c>
      <c r="C3" s="26">
        <v>1266</v>
      </c>
      <c r="D3" s="26">
        <v>1677</v>
      </c>
      <c r="E3" s="26">
        <v>379</v>
      </c>
      <c r="F3" s="26">
        <v>1093</v>
      </c>
      <c r="G3" s="26">
        <v>120</v>
      </c>
    </row>
    <row r="4" spans="2:7" x14ac:dyDescent="0.3">
      <c r="B4" s="1">
        <v>1960</v>
      </c>
      <c r="C4" s="26">
        <v>1747</v>
      </c>
      <c r="D4" s="26">
        <v>2569</v>
      </c>
      <c r="E4" s="26">
        <v>648</v>
      </c>
      <c r="F4" s="26">
        <v>1516</v>
      </c>
      <c r="G4" s="26">
        <v>161</v>
      </c>
    </row>
    <row r="5" spans="2:7" x14ac:dyDescent="0.3">
      <c r="B5" s="1">
        <v>1985</v>
      </c>
      <c r="C5" s="26">
        <v>3230</v>
      </c>
      <c r="D5" s="26">
        <v>2539</v>
      </c>
      <c r="E5" s="26">
        <v>847</v>
      </c>
      <c r="F5" s="26">
        <v>2716</v>
      </c>
      <c r="G5" s="26">
        <v>430</v>
      </c>
    </row>
    <row r="6" spans="2:7" x14ac:dyDescent="0.3">
      <c r="B6" s="1">
        <v>2000</v>
      </c>
      <c r="C6" s="26">
        <v>3840</v>
      </c>
      <c r="D6" s="26">
        <v>2289</v>
      </c>
      <c r="E6" s="26">
        <v>670</v>
      </c>
      <c r="F6" s="26">
        <v>2768</v>
      </c>
      <c r="G6" s="26">
        <v>921</v>
      </c>
    </row>
    <row r="7" spans="2:7" x14ac:dyDescent="0.3">
      <c r="B7" s="27">
        <v>2010</v>
      </c>
      <c r="C7" s="27">
        <v>3786</v>
      </c>
      <c r="D7" s="28">
        <v>2162</v>
      </c>
      <c r="E7" s="28">
        <v>612</v>
      </c>
      <c r="F7" s="27">
        <v>2776</v>
      </c>
      <c r="G7" s="27">
        <v>1854</v>
      </c>
    </row>
    <row r="8" spans="2:7" x14ac:dyDescent="0.3">
      <c r="B8" s="1">
        <v>2020</v>
      </c>
      <c r="C8" s="29">
        <v>3742</v>
      </c>
      <c r="D8" s="28">
        <v>2076</v>
      </c>
      <c r="E8" s="28">
        <v>505</v>
      </c>
      <c r="F8" s="29">
        <v>2709</v>
      </c>
      <c r="G8" s="29">
        <v>2673</v>
      </c>
    </row>
    <row r="9" spans="2:7" x14ac:dyDescent="0.3">
      <c r="B9" s="1">
        <v>2024</v>
      </c>
      <c r="C9" s="1">
        <v>3665</v>
      </c>
      <c r="D9" s="30">
        <v>2045</v>
      </c>
      <c r="E9" s="30">
        <v>484</v>
      </c>
      <c r="F9" s="1">
        <v>2606</v>
      </c>
      <c r="G9" s="1">
        <v>3066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0D99-D347-47C1-BC68-168D0076FF99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5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11812</v>
      </c>
      <c r="C8" s="10"/>
      <c r="D8" s="10">
        <f>SUM(D9:D28)</f>
        <v>6208</v>
      </c>
      <c r="E8" s="10">
        <f>SUM(E9:E28)</f>
        <v>3678</v>
      </c>
      <c r="F8" s="10">
        <f>SUM(F9:F28)</f>
        <v>2052</v>
      </c>
      <c r="G8" s="10">
        <f>SUM(G9:G28)</f>
        <v>478</v>
      </c>
      <c r="H8" s="10"/>
      <c r="I8" s="10">
        <f>SUM(I9:I28)</f>
        <v>5604</v>
      </c>
      <c r="J8" s="10">
        <f>SUM(J9:J28)</f>
        <v>2649</v>
      </c>
      <c r="K8" s="10">
        <f>SUM(K9:K28)</f>
        <v>1347</v>
      </c>
      <c r="L8" s="10">
        <f>SUM(L9:L28)</f>
        <v>1608</v>
      </c>
      <c r="M8" s="11"/>
      <c r="N8" s="11"/>
      <c r="O8" s="11"/>
      <c r="P8" s="11"/>
      <c r="Q8" s="11"/>
      <c r="Y8" s="2"/>
    </row>
    <row r="9" spans="1:25" ht="12" customHeight="1" x14ac:dyDescent="0.25">
      <c r="A9" s="2" t="s">
        <v>19</v>
      </c>
      <c r="B9" s="12">
        <f>SUM(I9,D9)</f>
        <v>428</v>
      </c>
      <c r="C9" s="12"/>
      <c r="D9" s="12">
        <f>SUM(E9:G9)</f>
        <v>367</v>
      </c>
      <c r="E9" s="11">
        <v>330</v>
      </c>
      <c r="F9" s="11">
        <v>34</v>
      </c>
      <c r="G9" s="11">
        <v>3</v>
      </c>
      <c r="H9" s="12"/>
      <c r="I9" s="12">
        <f>SUM(J9:L9)</f>
        <v>61</v>
      </c>
      <c r="J9" s="11">
        <v>9</v>
      </c>
      <c r="K9" s="11">
        <v>37</v>
      </c>
      <c r="L9" s="11">
        <v>15</v>
      </c>
      <c r="M9" s="11"/>
      <c r="N9" s="11"/>
      <c r="O9" s="11"/>
      <c r="P9" s="11"/>
      <c r="Q9" s="11"/>
      <c r="Y9" s="2"/>
    </row>
    <row r="10" spans="1:25" ht="12" customHeight="1" x14ac:dyDescent="0.25">
      <c r="A10" s="13" t="s">
        <v>20</v>
      </c>
      <c r="B10" s="12">
        <f t="shared" ref="B10:B28" si="0">SUM(I10,D10)</f>
        <v>587</v>
      </c>
      <c r="C10" s="12"/>
      <c r="D10" s="12">
        <f t="shared" ref="D10:D28" si="1">SUM(E10:G10)</f>
        <v>415</v>
      </c>
      <c r="E10" s="11">
        <v>340</v>
      </c>
      <c r="F10" s="11">
        <v>71</v>
      </c>
      <c r="G10" s="11">
        <v>4</v>
      </c>
      <c r="H10" s="12"/>
      <c r="I10" s="12">
        <f t="shared" ref="I10:I28" si="2">SUM(J10:L10)</f>
        <v>172</v>
      </c>
      <c r="J10" s="11">
        <v>23</v>
      </c>
      <c r="K10" s="11">
        <v>92</v>
      </c>
      <c r="L10" s="11">
        <v>57</v>
      </c>
      <c r="M10" s="11"/>
      <c r="N10" s="11"/>
      <c r="O10" s="11"/>
      <c r="P10" s="11"/>
      <c r="Q10" s="11"/>
      <c r="Y10" s="2"/>
    </row>
    <row r="11" spans="1:25" ht="12" customHeight="1" x14ac:dyDescent="0.25">
      <c r="A11" s="2" t="s">
        <v>21</v>
      </c>
      <c r="B11" s="12">
        <f t="shared" si="0"/>
        <v>617</v>
      </c>
      <c r="C11" s="12"/>
      <c r="D11" s="12">
        <f t="shared" si="1"/>
        <v>391</v>
      </c>
      <c r="E11" s="11">
        <v>310</v>
      </c>
      <c r="F11" s="11">
        <v>78</v>
      </c>
      <c r="G11" s="11">
        <v>3</v>
      </c>
      <c r="H11" s="12"/>
      <c r="I11" s="12">
        <f t="shared" si="2"/>
        <v>226</v>
      </c>
      <c r="J11" s="11">
        <v>40</v>
      </c>
      <c r="K11" s="11">
        <v>115</v>
      </c>
      <c r="L11" s="11">
        <v>71</v>
      </c>
      <c r="M11" s="11"/>
      <c r="N11" s="11"/>
      <c r="O11" s="11"/>
      <c r="P11" s="11"/>
      <c r="Q11" s="11"/>
      <c r="Y11" s="2"/>
    </row>
    <row r="12" spans="1:25" ht="12" customHeight="1" x14ac:dyDescent="0.25">
      <c r="A12" s="2" t="s">
        <v>22</v>
      </c>
      <c r="B12" s="12">
        <f t="shared" si="0"/>
        <v>663</v>
      </c>
      <c r="C12" s="12"/>
      <c r="D12" s="12">
        <f t="shared" si="1"/>
        <v>420</v>
      </c>
      <c r="E12" s="11">
        <v>312</v>
      </c>
      <c r="F12" s="11">
        <v>102</v>
      </c>
      <c r="G12" s="11">
        <v>6</v>
      </c>
      <c r="H12" s="12"/>
      <c r="I12" s="12">
        <f t="shared" si="2"/>
        <v>243</v>
      </c>
      <c r="J12" s="11">
        <v>54</v>
      </c>
      <c r="K12" s="11">
        <v>83</v>
      </c>
      <c r="L12" s="11">
        <v>106</v>
      </c>
      <c r="M12" s="11"/>
      <c r="N12" s="11"/>
      <c r="O12" s="11"/>
      <c r="P12" s="11"/>
      <c r="Q12" s="11"/>
      <c r="Y12" s="2"/>
    </row>
    <row r="13" spans="1:25" ht="12" customHeight="1" x14ac:dyDescent="0.25">
      <c r="A13" s="2" t="s">
        <v>23</v>
      </c>
      <c r="B13" s="12">
        <f t="shared" si="0"/>
        <v>561</v>
      </c>
      <c r="C13" s="12"/>
      <c r="D13" s="12">
        <f t="shared" si="1"/>
        <v>307</v>
      </c>
      <c r="E13" s="11">
        <v>179</v>
      </c>
      <c r="F13" s="11">
        <v>107</v>
      </c>
      <c r="G13" s="11">
        <v>21</v>
      </c>
      <c r="H13" s="12"/>
      <c r="I13" s="12">
        <f t="shared" si="2"/>
        <v>254</v>
      </c>
      <c r="J13" s="11">
        <v>104</v>
      </c>
      <c r="K13" s="11">
        <v>50</v>
      </c>
      <c r="L13" s="11">
        <v>100</v>
      </c>
      <c r="M13" s="11"/>
      <c r="N13" s="11"/>
      <c r="O13" s="11"/>
      <c r="P13" s="11"/>
      <c r="Q13" s="11"/>
      <c r="Y13" s="2"/>
    </row>
    <row r="14" spans="1:25" ht="17.25" customHeight="1" x14ac:dyDescent="0.25">
      <c r="A14" s="2" t="s">
        <v>24</v>
      </c>
      <c r="B14" s="12">
        <f t="shared" si="0"/>
        <v>621</v>
      </c>
      <c r="C14" s="12"/>
      <c r="D14" s="12">
        <f t="shared" si="1"/>
        <v>316</v>
      </c>
      <c r="E14" s="11">
        <v>171</v>
      </c>
      <c r="F14" s="11">
        <v>124</v>
      </c>
      <c r="G14" s="11">
        <v>21</v>
      </c>
      <c r="H14" s="12"/>
      <c r="I14" s="12">
        <f t="shared" si="2"/>
        <v>305</v>
      </c>
      <c r="J14" s="11">
        <v>132</v>
      </c>
      <c r="K14" s="11">
        <v>56</v>
      </c>
      <c r="L14" s="11">
        <v>117</v>
      </c>
      <c r="M14" s="11"/>
      <c r="N14" s="11"/>
      <c r="O14" s="11"/>
      <c r="P14" s="11"/>
      <c r="Q14" s="11"/>
      <c r="Y14" s="2"/>
    </row>
    <row r="15" spans="1:25" ht="12" customHeight="1" x14ac:dyDescent="0.25">
      <c r="A15" s="2" t="s">
        <v>25</v>
      </c>
      <c r="B15" s="12">
        <f t="shared" si="0"/>
        <v>722</v>
      </c>
      <c r="C15" s="12"/>
      <c r="D15" s="12">
        <f t="shared" si="1"/>
        <v>348</v>
      </c>
      <c r="E15" s="11">
        <v>216</v>
      </c>
      <c r="F15" s="11">
        <v>114</v>
      </c>
      <c r="G15" s="11">
        <v>18</v>
      </c>
      <c r="H15" s="12"/>
      <c r="I15" s="12">
        <f t="shared" si="2"/>
        <v>374</v>
      </c>
      <c r="J15" s="11">
        <v>125</v>
      </c>
      <c r="K15" s="11">
        <v>93</v>
      </c>
      <c r="L15" s="11">
        <v>156</v>
      </c>
      <c r="M15" s="11"/>
      <c r="N15" s="11"/>
      <c r="O15" s="11"/>
      <c r="P15" s="11"/>
      <c r="Q15" s="11"/>
      <c r="Y15" s="2"/>
    </row>
    <row r="16" spans="1:25" ht="12" customHeight="1" x14ac:dyDescent="0.25">
      <c r="A16" s="2" t="s">
        <v>26</v>
      </c>
      <c r="B16" s="12">
        <f t="shared" si="0"/>
        <v>757</v>
      </c>
      <c r="C16" s="12"/>
      <c r="D16" s="12">
        <f t="shared" si="1"/>
        <v>332</v>
      </c>
      <c r="E16" s="11">
        <v>205</v>
      </c>
      <c r="F16" s="11">
        <v>103</v>
      </c>
      <c r="G16" s="11">
        <v>24</v>
      </c>
      <c r="H16" s="12"/>
      <c r="I16" s="12">
        <f t="shared" si="2"/>
        <v>425</v>
      </c>
      <c r="J16" s="11">
        <v>99</v>
      </c>
      <c r="K16" s="11">
        <v>123</v>
      </c>
      <c r="L16" s="11">
        <v>203</v>
      </c>
      <c r="M16" s="11"/>
      <c r="N16" s="11"/>
      <c r="O16" s="11"/>
      <c r="P16" s="11"/>
      <c r="Q16" s="11"/>
      <c r="Y16" s="2"/>
    </row>
    <row r="17" spans="1:25" ht="12" customHeight="1" x14ac:dyDescent="0.25">
      <c r="A17" s="2" t="s">
        <v>27</v>
      </c>
      <c r="B17" s="12">
        <f t="shared" si="0"/>
        <v>752</v>
      </c>
      <c r="C17" s="12"/>
      <c r="D17" s="12">
        <f t="shared" si="1"/>
        <v>309</v>
      </c>
      <c r="E17" s="11">
        <v>209</v>
      </c>
      <c r="F17" s="11">
        <v>86</v>
      </c>
      <c r="G17" s="11">
        <v>14</v>
      </c>
      <c r="H17" s="12"/>
      <c r="I17" s="12">
        <f t="shared" si="2"/>
        <v>443</v>
      </c>
      <c r="J17" s="11">
        <v>125</v>
      </c>
      <c r="K17" s="11">
        <v>129</v>
      </c>
      <c r="L17" s="11">
        <v>189</v>
      </c>
      <c r="M17" s="11"/>
      <c r="N17" s="11"/>
      <c r="O17" s="11"/>
      <c r="P17" s="11"/>
      <c r="Q17" s="11"/>
      <c r="Y17" s="2"/>
    </row>
    <row r="18" spans="1:25" ht="12" customHeight="1" x14ac:dyDescent="0.25">
      <c r="A18" s="2" t="s">
        <v>28</v>
      </c>
      <c r="B18" s="12">
        <f t="shared" si="0"/>
        <v>738</v>
      </c>
      <c r="C18" s="12"/>
      <c r="D18" s="12">
        <f t="shared" si="1"/>
        <v>319</v>
      </c>
      <c r="E18" s="11">
        <v>202</v>
      </c>
      <c r="F18" s="11">
        <v>98</v>
      </c>
      <c r="G18" s="11">
        <v>19</v>
      </c>
      <c r="H18" s="12"/>
      <c r="I18" s="12">
        <f t="shared" si="2"/>
        <v>419</v>
      </c>
      <c r="J18" s="11">
        <v>155</v>
      </c>
      <c r="K18" s="11">
        <v>97</v>
      </c>
      <c r="L18" s="11">
        <v>167</v>
      </c>
      <c r="M18" s="11"/>
      <c r="N18" s="11"/>
      <c r="O18" s="11"/>
      <c r="P18" s="11"/>
      <c r="Q18" s="11"/>
      <c r="Y18" s="2"/>
    </row>
    <row r="19" spans="1:25" ht="17.25" customHeight="1" x14ac:dyDescent="0.25">
      <c r="A19" s="2" t="s">
        <v>29</v>
      </c>
      <c r="B19" s="12">
        <f t="shared" si="0"/>
        <v>745</v>
      </c>
      <c r="C19" s="12"/>
      <c r="D19" s="12">
        <f t="shared" si="1"/>
        <v>331</v>
      </c>
      <c r="E19" s="11">
        <v>239</v>
      </c>
      <c r="F19" s="11">
        <v>77</v>
      </c>
      <c r="G19" s="11">
        <v>15</v>
      </c>
      <c r="H19" s="12"/>
      <c r="I19" s="12">
        <f t="shared" si="2"/>
        <v>414</v>
      </c>
      <c r="J19" s="11">
        <v>181</v>
      </c>
      <c r="K19" s="11">
        <v>102</v>
      </c>
      <c r="L19" s="11">
        <v>131</v>
      </c>
      <c r="M19" s="11"/>
      <c r="N19" s="11"/>
      <c r="O19" s="11"/>
      <c r="P19" s="11"/>
      <c r="Q19" s="11"/>
      <c r="Y19" s="2"/>
    </row>
    <row r="20" spans="1:25" ht="12" customHeight="1" x14ac:dyDescent="0.25">
      <c r="A20" s="2" t="s">
        <v>30</v>
      </c>
      <c r="B20" s="12">
        <f t="shared" si="0"/>
        <v>790</v>
      </c>
      <c r="C20" s="12"/>
      <c r="D20" s="12">
        <f t="shared" si="1"/>
        <v>368</v>
      </c>
      <c r="E20" s="11">
        <v>252</v>
      </c>
      <c r="F20" s="11">
        <v>90</v>
      </c>
      <c r="G20" s="11">
        <v>26</v>
      </c>
      <c r="H20" s="12"/>
      <c r="I20" s="12">
        <f t="shared" si="2"/>
        <v>422</v>
      </c>
      <c r="J20" s="11">
        <v>227</v>
      </c>
      <c r="K20" s="11">
        <v>109</v>
      </c>
      <c r="L20" s="11">
        <v>86</v>
      </c>
      <c r="M20" s="11"/>
      <c r="N20" s="11"/>
      <c r="O20" s="11"/>
      <c r="P20" s="11"/>
      <c r="Q20" s="11"/>
      <c r="Y20" s="2"/>
    </row>
    <row r="21" spans="1:25" ht="12" customHeight="1" x14ac:dyDescent="0.25">
      <c r="A21" s="2" t="s">
        <v>31</v>
      </c>
      <c r="B21" s="12">
        <f t="shared" si="0"/>
        <v>725</v>
      </c>
      <c r="C21" s="12"/>
      <c r="D21" s="12">
        <f t="shared" si="1"/>
        <v>343</v>
      </c>
      <c r="E21" s="11">
        <v>170</v>
      </c>
      <c r="F21" s="11">
        <v>136</v>
      </c>
      <c r="G21" s="11">
        <v>37</v>
      </c>
      <c r="H21" s="12"/>
      <c r="I21" s="12">
        <f t="shared" si="2"/>
        <v>382</v>
      </c>
      <c r="J21" s="11">
        <v>235</v>
      </c>
      <c r="K21" s="11">
        <v>68</v>
      </c>
      <c r="L21" s="11">
        <v>79</v>
      </c>
      <c r="M21" s="11"/>
      <c r="N21" s="11"/>
      <c r="O21" s="11"/>
      <c r="P21" s="11"/>
      <c r="Q21" s="11"/>
      <c r="Y21" s="2"/>
    </row>
    <row r="22" spans="1:25" ht="12" customHeight="1" x14ac:dyDescent="0.25">
      <c r="A22" s="2" t="s">
        <v>32</v>
      </c>
      <c r="B22" s="12">
        <f t="shared" si="0"/>
        <v>744</v>
      </c>
      <c r="C22" s="12"/>
      <c r="D22" s="12">
        <f t="shared" si="1"/>
        <v>369</v>
      </c>
      <c r="E22" s="11">
        <v>114</v>
      </c>
      <c r="F22" s="11">
        <v>199</v>
      </c>
      <c r="G22" s="11">
        <v>56</v>
      </c>
      <c r="H22" s="12"/>
      <c r="I22" s="12">
        <f t="shared" si="2"/>
        <v>375</v>
      </c>
      <c r="J22" s="11">
        <v>268</v>
      </c>
      <c r="K22" s="11">
        <v>57</v>
      </c>
      <c r="L22" s="11">
        <v>50</v>
      </c>
      <c r="M22" s="11"/>
      <c r="N22" s="11"/>
      <c r="O22" s="11"/>
      <c r="P22" s="11"/>
      <c r="Q22" s="11"/>
      <c r="Y22" s="2"/>
    </row>
    <row r="23" spans="1:25" ht="12" customHeight="1" x14ac:dyDescent="0.25">
      <c r="A23" s="2" t="s">
        <v>33</v>
      </c>
      <c r="B23" s="12">
        <f t="shared" si="0"/>
        <v>804</v>
      </c>
      <c r="C23" s="12"/>
      <c r="D23" s="12">
        <f t="shared" si="1"/>
        <v>388</v>
      </c>
      <c r="E23" s="11">
        <v>126</v>
      </c>
      <c r="F23" s="11">
        <v>204</v>
      </c>
      <c r="G23" s="11">
        <v>58</v>
      </c>
      <c r="H23" s="12"/>
      <c r="I23" s="12">
        <f t="shared" si="2"/>
        <v>416</v>
      </c>
      <c r="J23" s="11">
        <v>322</v>
      </c>
      <c r="K23" s="11">
        <v>61</v>
      </c>
      <c r="L23" s="11">
        <v>33</v>
      </c>
      <c r="M23" s="11"/>
      <c r="N23" s="11"/>
      <c r="O23" s="11"/>
      <c r="P23" s="11"/>
      <c r="Q23" s="11"/>
      <c r="Y23" s="2"/>
    </row>
    <row r="24" spans="1:25" ht="17.25" customHeight="1" x14ac:dyDescent="0.25">
      <c r="A24" s="2" t="s">
        <v>34</v>
      </c>
      <c r="B24" s="12">
        <f t="shared" si="0"/>
        <v>709</v>
      </c>
      <c r="C24" s="12"/>
      <c r="D24" s="12">
        <f t="shared" si="1"/>
        <v>371</v>
      </c>
      <c r="E24" s="11">
        <v>151</v>
      </c>
      <c r="F24" s="11">
        <v>165</v>
      </c>
      <c r="G24" s="11">
        <v>55</v>
      </c>
      <c r="H24" s="12"/>
      <c r="I24" s="12">
        <f t="shared" si="2"/>
        <v>338</v>
      </c>
      <c r="J24" s="11">
        <v>270</v>
      </c>
      <c r="K24" s="11">
        <v>42</v>
      </c>
      <c r="L24" s="11">
        <v>26</v>
      </c>
      <c r="M24" s="11"/>
      <c r="N24" s="11"/>
      <c r="O24" s="11"/>
      <c r="P24" s="11"/>
      <c r="Q24" s="11"/>
      <c r="Y24" s="2"/>
    </row>
    <row r="25" spans="1:25" ht="12" customHeight="1" x14ac:dyDescent="0.25">
      <c r="A25" s="2" t="s">
        <v>35</v>
      </c>
      <c r="B25" s="12">
        <f t="shared" si="0"/>
        <v>439</v>
      </c>
      <c r="C25" s="12"/>
      <c r="D25" s="12">
        <f t="shared" si="1"/>
        <v>264</v>
      </c>
      <c r="E25" s="11">
        <v>95</v>
      </c>
      <c r="F25" s="11">
        <v>127</v>
      </c>
      <c r="G25" s="11">
        <v>42</v>
      </c>
      <c r="H25" s="12"/>
      <c r="I25" s="12">
        <f t="shared" si="2"/>
        <v>175</v>
      </c>
      <c r="J25" s="11">
        <v>143</v>
      </c>
      <c r="K25" s="11">
        <v>24</v>
      </c>
      <c r="L25" s="11">
        <v>8</v>
      </c>
      <c r="M25" s="11"/>
      <c r="N25" s="11"/>
      <c r="O25" s="11"/>
      <c r="P25" s="11"/>
      <c r="Q25" s="11"/>
      <c r="Y25" s="2"/>
    </row>
    <row r="26" spans="1:25" ht="12" customHeight="1" x14ac:dyDescent="0.25">
      <c r="A26" s="2" t="s">
        <v>36</v>
      </c>
      <c r="B26" s="12">
        <f t="shared" si="0"/>
        <v>273</v>
      </c>
      <c r="C26" s="12"/>
      <c r="D26" s="12">
        <f t="shared" si="1"/>
        <v>174</v>
      </c>
      <c r="E26" s="11">
        <v>46</v>
      </c>
      <c r="F26" s="11">
        <v>94</v>
      </c>
      <c r="G26" s="11">
        <v>34</v>
      </c>
      <c r="H26" s="12"/>
      <c r="I26" s="12">
        <f t="shared" si="2"/>
        <v>99</v>
      </c>
      <c r="J26" s="11">
        <v>82</v>
      </c>
      <c r="K26" s="14">
        <v>9</v>
      </c>
      <c r="L26" s="11">
        <v>8</v>
      </c>
      <c r="M26" s="11"/>
      <c r="N26" s="11"/>
      <c r="O26" s="11"/>
      <c r="P26" s="11"/>
      <c r="Q26" s="11"/>
      <c r="Y26" s="2"/>
    </row>
    <row r="27" spans="1:25" ht="12" customHeight="1" x14ac:dyDescent="0.25">
      <c r="A27" s="2" t="s">
        <v>37</v>
      </c>
      <c r="B27" s="12">
        <f t="shared" si="0"/>
        <v>105</v>
      </c>
      <c r="C27" s="12"/>
      <c r="D27" s="12">
        <f t="shared" si="1"/>
        <v>57</v>
      </c>
      <c r="E27" s="11">
        <v>9</v>
      </c>
      <c r="F27" s="11">
        <v>33</v>
      </c>
      <c r="G27" s="11">
        <v>15</v>
      </c>
      <c r="H27" s="12"/>
      <c r="I27" s="12">
        <f t="shared" si="2"/>
        <v>48</v>
      </c>
      <c r="J27" s="11">
        <v>43</v>
      </c>
      <c r="K27" s="14" t="s">
        <v>1</v>
      </c>
      <c r="L27" s="11">
        <v>5</v>
      </c>
      <c r="M27" s="11"/>
      <c r="N27" s="11"/>
      <c r="O27" s="11"/>
      <c r="P27" s="11"/>
      <c r="Q27" s="11"/>
      <c r="Y27" s="2"/>
    </row>
    <row r="28" spans="1:25" ht="12" customHeight="1" x14ac:dyDescent="0.25">
      <c r="A28" s="2" t="s">
        <v>38</v>
      </c>
      <c r="B28" s="12">
        <f t="shared" si="0"/>
        <v>32</v>
      </c>
      <c r="C28" s="12"/>
      <c r="D28" s="12">
        <f t="shared" si="1"/>
        <v>19</v>
      </c>
      <c r="E28" s="14">
        <v>2</v>
      </c>
      <c r="F28" s="12">
        <v>10</v>
      </c>
      <c r="G28" s="12">
        <v>7</v>
      </c>
      <c r="H28" s="12"/>
      <c r="I28" s="12">
        <f t="shared" si="2"/>
        <v>13</v>
      </c>
      <c r="J28" s="11">
        <v>12</v>
      </c>
      <c r="K28" s="14" t="s">
        <v>1</v>
      </c>
      <c r="L28" s="14">
        <v>1</v>
      </c>
      <c r="M28" s="11"/>
      <c r="N28" s="11"/>
      <c r="O28" s="11"/>
      <c r="P28" s="11"/>
      <c r="Q28" s="11"/>
      <c r="Y28" s="2"/>
    </row>
    <row r="29" spans="1:25" ht="17.25" customHeight="1" x14ac:dyDescent="0.25">
      <c r="A29" s="2" t="s">
        <v>39</v>
      </c>
      <c r="B29" s="11">
        <f>SUM(B13:B28)</f>
        <v>9517</v>
      </c>
      <c r="C29" s="11"/>
      <c r="D29" s="11">
        <f>SUM(D13:D28)</f>
        <v>4615</v>
      </c>
      <c r="E29" s="11">
        <f>SUM(E13:E28)</f>
        <v>2386</v>
      </c>
      <c r="F29" s="11">
        <f>SUM(F13:F28)</f>
        <v>1767</v>
      </c>
      <c r="G29" s="11">
        <f>SUM(G13:G28)</f>
        <v>462</v>
      </c>
      <c r="H29" s="11"/>
      <c r="I29" s="11">
        <f>SUM(I13:I28)</f>
        <v>4902</v>
      </c>
      <c r="J29" s="11">
        <f>SUM(J13:J28)</f>
        <v>2523</v>
      </c>
      <c r="K29" s="11">
        <f>SUM(K13:K28)</f>
        <v>1020</v>
      </c>
      <c r="L29" s="11">
        <f>SUM(L13:L28)</f>
        <v>1359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52.556721977649843</v>
      </c>
      <c r="E31" s="16">
        <f t="shared" si="3"/>
        <v>31.137825939722319</v>
      </c>
      <c r="F31" s="16">
        <f t="shared" si="3"/>
        <v>17.372163901117506</v>
      </c>
      <c r="G31" s="16">
        <f t="shared" si="3"/>
        <v>4.0467321368100242</v>
      </c>
      <c r="H31" s="16"/>
      <c r="I31" s="16">
        <f t="shared" si="3"/>
        <v>47.443278022350157</v>
      </c>
      <c r="J31" s="16">
        <f t="shared" si="3"/>
        <v>22.426346088723331</v>
      </c>
      <c r="K31" s="16">
        <f t="shared" si="3"/>
        <v>11.403657297663393</v>
      </c>
      <c r="L31" s="16">
        <f t="shared" si="3"/>
        <v>13.613274635963426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85.747663551401871</v>
      </c>
      <c r="E32" s="18">
        <f t="shared" si="3"/>
        <v>77.10280373831776</v>
      </c>
      <c r="F32" s="18">
        <f t="shared" si="3"/>
        <v>7.9439252336448591</v>
      </c>
      <c r="G32" s="18">
        <f t="shared" si="3"/>
        <v>0.7009345794392523</v>
      </c>
      <c r="H32" s="18"/>
      <c r="I32" s="18">
        <f t="shared" si="3"/>
        <v>14.252336448598129</v>
      </c>
      <c r="J32" s="18">
        <f t="shared" si="3"/>
        <v>2.1028037383177569</v>
      </c>
      <c r="K32" s="18">
        <f t="shared" si="3"/>
        <v>8.6448598130841123</v>
      </c>
      <c r="L32" s="18">
        <f t="shared" si="3"/>
        <v>3.5046728971962615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70.698466780238505</v>
      </c>
      <c r="E33" s="18">
        <f t="shared" si="3"/>
        <v>57.921635434412266</v>
      </c>
      <c r="F33" s="18">
        <f t="shared" si="3"/>
        <v>12.095400340715502</v>
      </c>
      <c r="G33" s="18">
        <f t="shared" si="3"/>
        <v>0.68143100511073251</v>
      </c>
      <c r="H33" s="18"/>
      <c r="I33" s="18">
        <f t="shared" si="3"/>
        <v>29.301533219761499</v>
      </c>
      <c r="J33" s="18">
        <f t="shared" si="3"/>
        <v>3.9182282793867125</v>
      </c>
      <c r="K33" s="18">
        <f t="shared" si="3"/>
        <v>15.67291311754685</v>
      </c>
      <c r="L33" s="18">
        <f t="shared" si="3"/>
        <v>9.7103918228279387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63.37115072933549</v>
      </c>
      <c r="E34" s="18">
        <f t="shared" si="3"/>
        <v>50.243111831442469</v>
      </c>
      <c r="F34" s="18">
        <f t="shared" si="3"/>
        <v>12.641815235008103</v>
      </c>
      <c r="G34" s="18">
        <f t="shared" si="3"/>
        <v>0.48622366288492713</v>
      </c>
      <c r="H34" s="18"/>
      <c r="I34" s="18">
        <f t="shared" si="3"/>
        <v>36.628849270664503</v>
      </c>
      <c r="J34" s="18">
        <f t="shared" si="3"/>
        <v>6.4829821717990272</v>
      </c>
      <c r="K34" s="18">
        <f t="shared" si="3"/>
        <v>18.638573743922205</v>
      </c>
      <c r="L34" s="18">
        <f t="shared" si="3"/>
        <v>11.507293354943274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63.348416289592755</v>
      </c>
      <c r="E35" s="18">
        <f t="shared" si="3"/>
        <v>47.058823529411761</v>
      </c>
      <c r="F35" s="18">
        <f t="shared" si="3"/>
        <v>15.384615384615385</v>
      </c>
      <c r="G35" s="18">
        <f t="shared" si="3"/>
        <v>0.90497737556561098</v>
      </c>
      <c r="H35" s="18"/>
      <c r="I35" s="18">
        <f t="shared" si="3"/>
        <v>36.651583710407238</v>
      </c>
      <c r="J35" s="18">
        <f t="shared" si="3"/>
        <v>8.1447963800904972</v>
      </c>
      <c r="K35" s="18">
        <f t="shared" si="3"/>
        <v>12.518853695324283</v>
      </c>
      <c r="L35" s="18">
        <f t="shared" si="3"/>
        <v>15.987933634992457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54.723707664884138</v>
      </c>
      <c r="E36" s="18">
        <f t="shared" si="3"/>
        <v>31.907308377896616</v>
      </c>
      <c r="F36" s="18">
        <f t="shared" si="3"/>
        <v>19.073083778966133</v>
      </c>
      <c r="G36" s="18">
        <f t="shared" si="3"/>
        <v>3.7433155080213902</v>
      </c>
      <c r="H36" s="18"/>
      <c r="I36" s="18">
        <f t="shared" si="3"/>
        <v>45.276292335115862</v>
      </c>
      <c r="J36" s="18">
        <f t="shared" si="3"/>
        <v>18.538324420677363</v>
      </c>
      <c r="K36" s="18">
        <f t="shared" si="3"/>
        <v>8.9126559714795004</v>
      </c>
      <c r="L36" s="18">
        <f t="shared" si="3"/>
        <v>17.825311942959001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50.885668276972631</v>
      </c>
      <c r="E37" s="18">
        <f t="shared" si="3"/>
        <v>27.536231884057973</v>
      </c>
      <c r="F37" s="18">
        <f t="shared" si="3"/>
        <v>19.967793880837359</v>
      </c>
      <c r="G37" s="18">
        <f t="shared" si="3"/>
        <v>3.3816425120772946</v>
      </c>
      <c r="H37" s="18"/>
      <c r="I37" s="18">
        <f t="shared" si="3"/>
        <v>49.114331723027377</v>
      </c>
      <c r="J37" s="18">
        <f t="shared" si="3"/>
        <v>21.256038647342994</v>
      </c>
      <c r="K37" s="18">
        <f t="shared" si="3"/>
        <v>9.0177133655394517</v>
      </c>
      <c r="L37" s="18">
        <f t="shared" si="3"/>
        <v>18.840579710144929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48.199445983379505</v>
      </c>
      <c r="E38" s="18">
        <f t="shared" si="3"/>
        <v>29.916897506925206</v>
      </c>
      <c r="F38" s="18">
        <f t="shared" si="3"/>
        <v>15.789473684210526</v>
      </c>
      <c r="G38" s="18">
        <f t="shared" si="3"/>
        <v>2.4930747922437675</v>
      </c>
      <c r="H38" s="18"/>
      <c r="I38" s="18">
        <f t="shared" si="3"/>
        <v>51.800554016620502</v>
      </c>
      <c r="J38" s="18">
        <f t="shared" si="3"/>
        <v>17.313019390581719</v>
      </c>
      <c r="K38" s="18">
        <f t="shared" si="3"/>
        <v>12.880886426592797</v>
      </c>
      <c r="L38" s="18">
        <f t="shared" si="3"/>
        <v>21.606648199445981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43.85733157199472</v>
      </c>
      <c r="E39" s="18">
        <f t="shared" si="3"/>
        <v>27.080581241743722</v>
      </c>
      <c r="F39" s="18">
        <f t="shared" si="3"/>
        <v>13.606340819022458</v>
      </c>
      <c r="G39" s="18">
        <f t="shared" si="3"/>
        <v>3.1704095112285335</v>
      </c>
      <c r="H39" s="18"/>
      <c r="I39" s="18">
        <f t="shared" si="3"/>
        <v>56.14266842800528</v>
      </c>
      <c r="J39" s="18">
        <f t="shared" si="3"/>
        <v>13.0779392338177</v>
      </c>
      <c r="K39" s="18">
        <f t="shared" si="3"/>
        <v>16.248348745046233</v>
      </c>
      <c r="L39" s="18">
        <f t="shared" si="3"/>
        <v>26.816380449141349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41.090425531914896</v>
      </c>
      <c r="E40" s="18">
        <f t="shared" si="3"/>
        <v>27.792553191489361</v>
      </c>
      <c r="F40" s="18">
        <f t="shared" si="3"/>
        <v>11.436170212765957</v>
      </c>
      <c r="G40" s="18">
        <f t="shared" si="3"/>
        <v>1.8617021276595744</v>
      </c>
      <c r="H40" s="18"/>
      <c r="I40" s="18">
        <f t="shared" si="3"/>
        <v>58.909574468085104</v>
      </c>
      <c r="J40" s="18">
        <f t="shared" si="3"/>
        <v>16.622340425531913</v>
      </c>
      <c r="K40" s="18">
        <f t="shared" si="3"/>
        <v>17.154255319148938</v>
      </c>
      <c r="L40" s="18">
        <f t="shared" si="3"/>
        <v>25.132978723404253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43.224932249322492</v>
      </c>
      <c r="E41" s="18">
        <f t="shared" si="3"/>
        <v>27.371273712737125</v>
      </c>
      <c r="F41" s="18">
        <f t="shared" si="3"/>
        <v>13.279132791327914</v>
      </c>
      <c r="G41" s="18">
        <f t="shared" si="3"/>
        <v>2.5745257452574526</v>
      </c>
      <c r="H41" s="18"/>
      <c r="I41" s="18">
        <f t="shared" si="3"/>
        <v>56.775067750677508</v>
      </c>
      <c r="J41" s="18">
        <f t="shared" si="3"/>
        <v>21.002710027100271</v>
      </c>
      <c r="K41" s="18">
        <f t="shared" si="3"/>
        <v>13.143631436314362</v>
      </c>
      <c r="L41" s="18">
        <f t="shared" si="3"/>
        <v>22.628726287262875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44.429530201342281</v>
      </c>
      <c r="E42" s="18">
        <f t="shared" si="3"/>
        <v>32.080536912751676</v>
      </c>
      <c r="F42" s="18">
        <f t="shared" si="3"/>
        <v>10.335570469798657</v>
      </c>
      <c r="G42" s="18">
        <f t="shared" si="3"/>
        <v>2.0134228187919461</v>
      </c>
      <c r="H42" s="18"/>
      <c r="I42" s="18">
        <f t="shared" si="3"/>
        <v>55.570469798657719</v>
      </c>
      <c r="J42" s="18">
        <f t="shared" si="3"/>
        <v>24.295302013422816</v>
      </c>
      <c r="K42" s="18">
        <f t="shared" si="3"/>
        <v>13.691275167785236</v>
      </c>
      <c r="L42" s="18">
        <f t="shared" si="3"/>
        <v>17.583892617449663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46.582278481012658</v>
      </c>
      <c r="E43" s="18">
        <f t="shared" si="3"/>
        <v>31.898734177215189</v>
      </c>
      <c r="F43" s="18">
        <f t="shared" si="3"/>
        <v>11.39240506329114</v>
      </c>
      <c r="G43" s="18">
        <f t="shared" si="3"/>
        <v>3.2911392405063293</v>
      </c>
      <c r="H43" s="18"/>
      <c r="I43" s="18">
        <f t="shared" si="3"/>
        <v>53.417721518987335</v>
      </c>
      <c r="J43" s="18">
        <f t="shared" si="3"/>
        <v>28.73417721518987</v>
      </c>
      <c r="K43" s="18">
        <f t="shared" si="3"/>
        <v>13.79746835443038</v>
      </c>
      <c r="L43" s="18">
        <f t="shared" si="3"/>
        <v>10.886075949367088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47.310344827586206</v>
      </c>
      <c r="E44" s="18">
        <f t="shared" si="3"/>
        <v>23.448275862068964</v>
      </c>
      <c r="F44" s="18">
        <f t="shared" si="3"/>
        <v>18.758620689655174</v>
      </c>
      <c r="G44" s="18">
        <f t="shared" si="3"/>
        <v>5.1034482758620694</v>
      </c>
      <c r="H44" s="18"/>
      <c r="I44" s="18">
        <f t="shared" si="3"/>
        <v>52.689655172413794</v>
      </c>
      <c r="J44" s="18">
        <f t="shared" si="3"/>
        <v>32.41379310344827</v>
      </c>
      <c r="K44" s="18">
        <f t="shared" si="3"/>
        <v>9.3793103448275872</v>
      </c>
      <c r="L44" s="18">
        <f t="shared" si="3"/>
        <v>10.896551724137932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49.596774193548384</v>
      </c>
      <c r="E45" s="18">
        <f t="shared" si="3"/>
        <v>15.32258064516129</v>
      </c>
      <c r="F45" s="18">
        <f t="shared" si="3"/>
        <v>26.747311827956988</v>
      </c>
      <c r="G45" s="18">
        <f t="shared" si="3"/>
        <v>7.5268817204301079</v>
      </c>
      <c r="H45" s="18"/>
      <c r="I45" s="18">
        <f t="shared" si="3"/>
        <v>50.403225806451616</v>
      </c>
      <c r="J45" s="18">
        <f t="shared" si="3"/>
        <v>36.021505376344088</v>
      </c>
      <c r="K45" s="18">
        <f t="shared" si="3"/>
        <v>7.661290322580645</v>
      </c>
      <c r="L45" s="18">
        <f t="shared" si="3"/>
        <v>6.7204301075268811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48.258706467661696</v>
      </c>
      <c r="E46" s="18">
        <f t="shared" si="3"/>
        <v>15.671641791044777</v>
      </c>
      <c r="F46" s="18">
        <f t="shared" si="3"/>
        <v>25.373134328358208</v>
      </c>
      <c r="G46" s="18">
        <f t="shared" si="3"/>
        <v>7.2139303482587067</v>
      </c>
      <c r="H46" s="18"/>
      <c r="I46" s="18">
        <f t="shared" si="3"/>
        <v>51.741293532338304</v>
      </c>
      <c r="J46" s="18">
        <f t="shared" si="3"/>
        <v>40.049751243781095</v>
      </c>
      <c r="K46" s="18">
        <f t="shared" si="3"/>
        <v>7.5870646766169152</v>
      </c>
      <c r="L46" s="18">
        <f t="shared" si="3"/>
        <v>4.1044776119402986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52.327221438645978</v>
      </c>
      <c r="E47" s="18">
        <f t="shared" si="5"/>
        <v>21.297602256699577</v>
      </c>
      <c r="F47" s="18">
        <f t="shared" si="5"/>
        <v>23.272214386459801</v>
      </c>
      <c r="G47" s="18">
        <f t="shared" si="5"/>
        <v>7.7574047954866012</v>
      </c>
      <c r="H47" s="18"/>
      <c r="I47" s="18">
        <f t="shared" ref="I47:L52" si="6">I24/$B24*100</f>
        <v>47.672778561354015</v>
      </c>
      <c r="J47" s="18">
        <f t="shared" si="6"/>
        <v>38.081805359661494</v>
      </c>
      <c r="K47" s="18">
        <f t="shared" si="6"/>
        <v>5.9238363892806767</v>
      </c>
      <c r="L47" s="18">
        <f t="shared" si="6"/>
        <v>3.6671368124118473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60.136674259681087</v>
      </c>
      <c r="E48" s="18">
        <f t="shared" si="5"/>
        <v>21.640091116173121</v>
      </c>
      <c r="F48" s="18">
        <f t="shared" si="5"/>
        <v>28.929384965831435</v>
      </c>
      <c r="G48" s="18">
        <f t="shared" si="5"/>
        <v>9.5671981776765378</v>
      </c>
      <c r="H48" s="18"/>
      <c r="I48" s="18">
        <f t="shared" si="6"/>
        <v>39.863325740318906</v>
      </c>
      <c r="J48" s="18">
        <f t="shared" si="6"/>
        <v>32.574031890660592</v>
      </c>
      <c r="K48" s="18">
        <f t="shared" si="6"/>
        <v>5.4669703872437356</v>
      </c>
      <c r="L48" s="18">
        <f t="shared" si="6"/>
        <v>1.8223234624145785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63.73626373626373</v>
      </c>
      <c r="E49" s="18">
        <f t="shared" si="5"/>
        <v>16.84981684981685</v>
      </c>
      <c r="F49" s="18">
        <f t="shared" si="5"/>
        <v>34.432234432234431</v>
      </c>
      <c r="G49" s="18">
        <f t="shared" si="5"/>
        <v>12.454212454212454</v>
      </c>
      <c r="H49" s="18"/>
      <c r="I49" s="18">
        <f t="shared" si="6"/>
        <v>36.263736263736263</v>
      </c>
      <c r="J49" s="18">
        <f t="shared" si="6"/>
        <v>30.036630036630036</v>
      </c>
      <c r="K49" s="24">
        <f>IF(K26="-","-",K26/$B26*100)</f>
        <v>3.296703296703297</v>
      </c>
      <c r="L49" s="18">
        <f t="shared" si="6"/>
        <v>2.9304029304029302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54.285714285714285</v>
      </c>
      <c r="E50" s="18">
        <f t="shared" si="5"/>
        <v>8.5714285714285712</v>
      </c>
      <c r="F50" s="18">
        <f t="shared" si="5"/>
        <v>31.428571428571427</v>
      </c>
      <c r="G50" s="18">
        <f t="shared" si="5"/>
        <v>14.285714285714285</v>
      </c>
      <c r="H50" s="18"/>
      <c r="I50" s="18">
        <f t="shared" si="6"/>
        <v>45.714285714285715</v>
      </c>
      <c r="J50" s="18">
        <f t="shared" si="6"/>
        <v>40.952380952380949</v>
      </c>
      <c r="K50" s="24" t="str">
        <f t="shared" ref="K50:L51" si="7">IF(K27="-","-",K27/$B27*100)</f>
        <v>-</v>
      </c>
      <c r="L50" s="18">
        <f>L27/$B27*100</f>
        <v>4.7619047619047619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59.375</v>
      </c>
      <c r="E51" s="18">
        <f t="shared" si="5"/>
        <v>6.25</v>
      </c>
      <c r="F51" s="18">
        <f>F28/$B28*100</f>
        <v>31.25</v>
      </c>
      <c r="G51" s="18">
        <f>G28/$B28*100</f>
        <v>21.875</v>
      </c>
      <c r="H51" s="18"/>
      <c r="I51" s="18">
        <f t="shared" si="6"/>
        <v>40.625</v>
      </c>
      <c r="J51" s="18">
        <f t="shared" si="6"/>
        <v>37.5</v>
      </c>
      <c r="K51" s="24" t="str">
        <f t="shared" si="7"/>
        <v>-</v>
      </c>
      <c r="L51" s="24">
        <f t="shared" si="7"/>
        <v>3.125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48.492171902910577</v>
      </c>
      <c r="E52" s="20">
        <f>E29/$B29*100</f>
        <v>25.070925711883994</v>
      </c>
      <c r="F52" s="20">
        <f>F29/$B29*100</f>
        <v>18.566775244299674</v>
      </c>
      <c r="G52" s="20">
        <f>G29/$B29*100</f>
        <v>4.8544709467269094</v>
      </c>
      <c r="H52" s="20"/>
      <c r="I52" s="20">
        <f t="shared" si="6"/>
        <v>51.507828097089416</v>
      </c>
      <c r="J52" s="20">
        <f t="shared" si="6"/>
        <v>26.510454975307347</v>
      </c>
      <c r="K52" s="20">
        <f>K29/$B29*100</f>
        <v>10.717663129137334</v>
      </c>
      <c r="L52" s="20">
        <f>L29/$B29*100</f>
        <v>14.27970999264474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59</v>
      </c>
      <c r="Y54" s="2"/>
    </row>
    <row r="56" spans="1:25" ht="1.5" customHeight="1" x14ac:dyDescent="0.3"/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E29:L29" formulaRange="1"/>
    <ignoredError sqref="A11 A34" twoDigitTextYear="1"/>
    <ignoredError sqref="K49:L5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FFD8-720D-4366-90C8-D19F33C7BD77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2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11757</v>
      </c>
      <c r="C8" s="10"/>
      <c r="D8" s="10">
        <f>SUM(D9:D28)</f>
        <v>6228</v>
      </c>
      <c r="E8" s="10">
        <f>SUM(E9:E28)</f>
        <v>3693</v>
      </c>
      <c r="F8" s="10">
        <f>SUM(F9:F28)</f>
        <v>2040</v>
      </c>
      <c r="G8" s="10">
        <f>SUM(G9:G28)</f>
        <v>495</v>
      </c>
      <c r="H8" s="10"/>
      <c r="I8" s="10">
        <f>SUM(I9:I28)</f>
        <v>5529</v>
      </c>
      <c r="J8" s="10">
        <f>SUM(J9:J28)</f>
        <v>2672</v>
      </c>
      <c r="K8" s="10">
        <f>SUM(K9:K28)</f>
        <v>1313</v>
      </c>
      <c r="L8" s="10">
        <f>SUM(L9:L28)</f>
        <v>1544</v>
      </c>
      <c r="M8" s="11"/>
      <c r="N8" s="11"/>
      <c r="O8" s="11"/>
      <c r="P8" s="11"/>
      <c r="Y8" s="2"/>
    </row>
    <row r="9" spans="1:25" ht="12" customHeight="1" x14ac:dyDescent="0.25">
      <c r="A9" s="2" t="s">
        <v>19</v>
      </c>
      <c r="B9" s="12">
        <f>SUM(I9,D9)</f>
        <v>419</v>
      </c>
      <c r="C9" s="12"/>
      <c r="D9" s="12">
        <f>SUM(E9:G9)</f>
        <v>359</v>
      </c>
      <c r="E9" s="11">
        <v>325</v>
      </c>
      <c r="F9" s="11">
        <v>31</v>
      </c>
      <c r="G9" s="11">
        <v>3</v>
      </c>
      <c r="H9" s="12"/>
      <c r="I9" s="12">
        <f>SUM(J9:L9)</f>
        <v>60</v>
      </c>
      <c r="J9" s="11">
        <v>13</v>
      </c>
      <c r="K9" s="11">
        <v>31</v>
      </c>
      <c r="L9" s="11">
        <v>16</v>
      </c>
      <c r="M9" s="11"/>
      <c r="N9" s="11"/>
      <c r="O9" s="11"/>
      <c r="P9" s="11"/>
      <c r="Y9" s="2"/>
    </row>
    <row r="10" spans="1:25" ht="12" customHeight="1" x14ac:dyDescent="0.25">
      <c r="A10" s="13" t="s">
        <v>20</v>
      </c>
      <c r="B10" s="12">
        <f t="shared" ref="B10:B28" si="0">SUM(I10,D10)</f>
        <v>606</v>
      </c>
      <c r="C10" s="12"/>
      <c r="D10" s="12">
        <f t="shared" ref="D10:D28" si="1">SUM(E10:G10)</f>
        <v>425</v>
      </c>
      <c r="E10" s="11">
        <v>342</v>
      </c>
      <c r="F10" s="11">
        <v>80</v>
      </c>
      <c r="G10" s="11">
        <v>3</v>
      </c>
      <c r="H10" s="12"/>
      <c r="I10" s="12">
        <f t="shared" ref="I10:I28" si="2">SUM(J10:L10)</f>
        <v>181</v>
      </c>
      <c r="J10" s="11">
        <v>23</v>
      </c>
      <c r="K10" s="11">
        <v>102</v>
      </c>
      <c r="L10" s="11">
        <v>56</v>
      </c>
      <c r="M10" s="11"/>
      <c r="N10" s="11"/>
      <c r="O10" s="11"/>
      <c r="P10" s="11"/>
      <c r="Y10" s="2"/>
    </row>
    <row r="11" spans="1:25" ht="12" customHeight="1" x14ac:dyDescent="0.25">
      <c r="A11" s="2" t="s">
        <v>21</v>
      </c>
      <c r="B11" s="12">
        <f t="shared" si="0"/>
        <v>611</v>
      </c>
      <c r="C11" s="12"/>
      <c r="D11" s="12">
        <f t="shared" si="1"/>
        <v>386</v>
      </c>
      <c r="E11" s="11">
        <v>319</v>
      </c>
      <c r="F11" s="11">
        <v>63</v>
      </c>
      <c r="G11" s="11">
        <v>4</v>
      </c>
      <c r="H11" s="12"/>
      <c r="I11" s="12">
        <f t="shared" si="2"/>
        <v>225</v>
      </c>
      <c r="J11" s="11">
        <v>42</v>
      </c>
      <c r="K11" s="11">
        <v>107</v>
      </c>
      <c r="L11" s="11">
        <v>76</v>
      </c>
      <c r="M11" s="11"/>
      <c r="N11" s="11"/>
      <c r="O11" s="11"/>
      <c r="P11" s="11"/>
      <c r="Y11" s="2"/>
    </row>
    <row r="12" spans="1:25" ht="12" customHeight="1" x14ac:dyDescent="0.25">
      <c r="A12" s="2" t="s">
        <v>22</v>
      </c>
      <c r="B12" s="12">
        <f t="shared" si="0"/>
        <v>647</v>
      </c>
      <c r="C12" s="12"/>
      <c r="D12" s="12">
        <f t="shared" si="1"/>
        <v>414</v>
      </c>
      <c r="E12" s="11">
        <v>313</v>
      </c>
      <c r="F12" s="11">
        <v>91</v>
      </c>
      <c r="G12" s="11">
        <v>10</v>
      </c>
      <c r="H12" s="12"/>
      <c r="I12" s="12">
        <f t="shared" si="2"/>
        <v>233</v>
      </c>
      <c r="J12" s="11">
        <v>60</v>
      </c>
      <c r="K12" s="11">
        <v>83</v>
      </c>
      <c r="L12" s="11">
        <v>90</v>
      </c>
      <c r="M12" s="11"/>
      <c r="N12" s="11"/>
      <c r="O12" s="11"/>
      <c r="P12" s="11"/>
      <c r="Y12" s="2"/>
    </row>
    <row r="13" spans="1:25" ht="12" customHeight="1" x14ac:dyDescent="0.25">
      <c r="A13" s="2" t="s">
        <v>23</v>
      </c>
      <c r="B13" s="12">
        <f t="shared" si="0"/>
        <v>584</v>
      </c>
      <c r="C13" s="12"/>
      <c r="D13" s="12">
        <f t="shared" si="1"/>
        <v>328</v>
      </c>
      <c r="E13" s="11">
        <v>190</v>
      </c>
      <c r="F13" s="11">
        <v>114</v>
      </c>
      <c r="G13" s="11">
        <v>24</v>
      </c>
      <c r="H13" s="12"/>
      <c r="I13" s="12">
        <f t="shared" si="2"/>
        <v>256</v>
      </c>
      <c r="J13" s="11">
        <v>112</v>
      </c>
      <c r="K13" s="11">
        <v>48</v>
      </c>
      <c r="L13" s="11">
        <v>96</v>
      </c>
      <c r="M13" s="11"/>
      <c r="N13" s="11"/>
      <c r="O13" s="11"/>
      <c r="P13" s="11"/>
      <c r="Y13" s="2"/>
    </row>
    <row r="14" spans="1:25" ht="17.25" customHeight="1" x14ac:dyDescent="0.25">
      <c r="A14" s="2" t="s">
        <v>24</v>
      </c>
      <c r="B14" s="12">
        <f t="shared" si="0"/>
        <v>637</v>
      </c>
      <c r="C14" s="12"/>
      <c r="D14" s="12">
        <f t="shared" si="1"/>
        <v>346</v>
      </c>
      <c r="E14" s="11">
        <v>201</v>
      </c>
      <c r="F14" s="11">
        <v>122</v>
      </c>
      <c r="G14" s="11">
        <v>23</v>
      </c>
      <c r="H14" s="12"/>
      <c r="I14" s="12">
        <f t="shared" si="2"/>
        <v>291</v>
      </c>
      <c r="J14" s="11">
        <v>135</v>
      </c>
      <c r="K14" s="11">
        <v>64</v>
      </c>
      <c r="L14" s="11">
        <v>92</v>
      </c>
      <c r="M14" s="11"/>
      <c r="N14" s="11"/>
      <c r="O14" s="11"/>
      <c r="P14" s="11"/>
      <c r="Y14" s="2"/>
    </row>
    <row r="15" spans="1:25" ht="12" customHeight="1" x14ac:dyDescent="0.25">
      <c r="A15" s="2" t="s">
        <v>25</v>
      </c>
      <c r="B15" s="12">
        <f t="shared" si="0"/>
        <v>740</v>
      </c>
      <c r="C15" s="12"/>
      <c r="D15" s="12">
        <f t="shared" si="1"/>
        <v>352</v>
      </c>
      <c r="E15" s="11">
        <v>209</v>
      </c>
      <c r="F15" s="11">
        <v>123</v>
      </c>
      <c r="G15" s="11">
        <v>20</v>
      </c>
      <c r="H15" s="12"/>
      <c r="I15" s="12">
        <f t="shared" si="2"/>
        <v>388</v>
      </c>
      <c r="J15" s="11">
        <v>111</v>
      </c>
      <c r="K15" s="11">
        <v>104</v>
      </c>
      <c r="L15" s="11">
        <v>173</v>
      </c>
      <c r="M15" s="11"/>
      <c r="N15" s="11"/>
      <c r="O15" s="11"/>
      <c r="P15" s="11"/>
      <c r="Y15" s="2"/>
    </row>
    <row r="16" spans="1:25" ht="12" customHeight="1" x14ac:dyDescent="0.25">
      <c r="A16" s="2" t="s">
        <v>26</v>
      </c>
      <c r="B16" s="12">
        <f t="shared" si="0"/>
        <v>725</v>
      </c>
      <c r="C16" s="12"/>
      <c r="D16" s="12">
        <f t="shared" si="1"/>
        <v>315</v>
      </c>
      <c r="E16" s="11">
        <v>202</v>
      </c>
      <c r="F16" s="11">
        <v>92</v>
      </c>
      <c r="G16" s="11">
        <v>21</v>
      </c>
      <c r="H16" s="12"/>
      <c r="I16" s="12">
        <f t="shared" si="2"/>
        <v>410</v>
      </c>
      <c r="J16" s="11">
        <v>110</v>
      </c>
      <c r="K16" s="11">
        <v>100</v>
      </c>
      <c r="L16" s="11">
        <v>200</v>
      </c>
      <c r="M16" s="11"/>
      <c r="N16" s="11"/>
      <c r="O16" s="11"/>
      <c r="P16" s="11"/>
      <c r="Y16" s="2"/>
    </row>
    <row r="17" spans="1:25" ht="12" customHeight="1" x14ac:dyDescent="0.25">
      <c r="A17" s="2" t="s">
        <v>27</v>
      </c>
      <c r="B17" s="12">
        <f t="shared" si="0"/>
        <v>749</v>
      </c>
      <c r="C17" s="12"/>
      <c r="D17" s="12">
        <f t="shared" si="1"/>
        <v>312</v>
      </c>
      <c r="E17" s="11">
        <v>208</v>
      </c>
      <c r="F17" s="11">
        <v>91</v>
      </c>
      <c r="G17" s="11">
        <v>13</v>
      </c>
      <c r="H17" s="12"/>
      <c r="I17" s="12">
        <f t="shared" si="2"/>
        <v>437</v>
      </c>
      <c r="J17" s="11">
        <v>133</v>
      </c>
      <c r="K17" s="11">
        <v>133</v>
      </c>
      <c r="L17" s="11">
        <v>171</v>
      </c>
      <c r="M17" s="11"/>
      <c r="N17" s="11"/>
      <c r="O17" s="11"/>
      <c r="P17" s="11"/>
      <c r="Y17" s="2"/>
    </row>
    <row r="18" spans="1:25" ht="12" customHeight="1" x14ac:dyDescent="0.25">
      <c r="A18" s="2" t="s">
        <v>28</v>
      </c>
      <c r="B18" s="12">
        <f t="shared" si="0"/>
        <v>743</v>
      </c>
      <c r="C18" s="12"/>
      <c r="D18" s="12">
        <f t="shared" si="1"/>
        <v>328</v>
      </c>
      <c r="E18" s="11">
        <v>216</v>
      </c>
      <c r="F18" s="11">
        <v>94</v>
      </c>
      <c r="G18" s="11">
        <v>18</v>
      </c>
      <c r="H18" s="12"/>
      <c r="I18" s="12">
        <f t="shared" si="2"/>
        <v>415</v>
      </c>
      <c r="J18" s="11">
        <v>149</v>
      </c>
      <c r="K18" s="11">
        <v>95</v>
      </c>
      <c r="L18" s="11">
        <v>171</v>
      </c>
      <c r="M18" s="11"/>
      <c r="N18" s="11"/>
      <c r="O18" s="11"/>
      <c r="P18" s="11"/>
      <c r="Y18" s="2"/>
    </row>
    <row r="19" spans="1:25" ht="17.25" customHeight="1" x14ac:dyDescent="0.25">
      <c r="A19" s="2" t="s">
        <v>29</v>
      </c>
      <c r="B19" s="12">
        <f t="shared" si="0"/>
        <v>730</v>
      </c>
      <c r="C19" s="12"/>
      <c r="D19" s="12">
        <f t="shared" si="1"/>
        <v>323</v>
      </c>
      <c r="E19" s="11">
        <v>236</v>
      </c>
      <c r="F19" s="11">
        <v>73</v>
      </c>
      <c r="G19" s="11">
        <v>14</v>
      </c>
      <c r="H19" s="12"/>
      <c r="I19" s="12">
        <f t="shared" si="2"/>
        <v>407</v>
      </c>
      <c r="J19" s="11">
        <v>190</v>
      </c>
      <c r="K19" s="11">
        <v>101</v>
      </c>
      <c r="L19" s="11">
        <v>116</v>
      </c>
      <c r="M19" s="11"/>
      <c r="N19" s="11"/>
      <c r="O19" s="11"/>
      <c r="P19" s="11"/>
      <c r="Y19" s="2"/>
    </row>
    <row r="20" spans="1:25" ht="12" customHeight="1" x14ac:dyDescent="0.25">
      <c r="A20" s="2" t="s">
        <v>30</v>
      </c>
      <c r="B20" s="12">
        <f t="shared" si="0"/>
        <v>786</v>
      </c>
      <c r="C20" s="12"/>
      <c r="D20" s="12">
        <f t="shared" si="1"/>
        <v>370</v>
      </c>
      <c r="E20" s="11">
        <v>244</v>
      </c>
      <c r="F20" s="11">
        <v>98</v>
      </c>
      <c r="G20" s="11">
        <v>28</v>
      </c>
      <c r="H20" s="12"/>
      <c r="I20" s="12">
        <f t="shared" si="2"/>
        <v>416</v>
      </c>
      <c r="J20" s="11">
        <v>227</v>
      </c>
      <c r="K20" s="11">
        <v>103</v>
      </c>
      <c r="L20" s="11">
        <v>86</v>
      </c>
      <c r="M20" s="11"/>
      <c r="N20" s="11"/>
      <c r="O20" s="11"/>
      <c r="P20" s="11"/>
      <c r="Y20" s="2"/>
    </row>
    <row r="21" spans="1:25" ht="12" customHeight="1" x14ac:dyDescent="0.25">
      <c r="A21" s="2" t="s">
        <v>31</v>
      </c>
      <c r="B21" s="12">
        <f t="shared" si="0"/>
        <v>725</v>
      </c>
      <c r="C21" s="12"/>
      <c r="D21" s="12">
        <f t="shared" si="1"/>
        <v>353</v>
      </c>
      <c r="E21" s="11">
        <v>164</v>
      </c>
      <c r="F21" s="11">
        <v>149</v>
      </c>
      <c r="G21" s="11">
        <v>40</v>
      </c>
      <c r="H21" s="12"/>
      <c r="I21" s="12">
        <f t="shared" si="2"/>
        <v>372</v>
      </c>
      <c r="J21" s="11">
        <v>235</v>
      </c>
      <c r="K21" s="11">
        <v>62</v>
      </c>
      <c r="L21" s="11">
        <v>75</v>
      </c>
      <c r="M21" s="11"/>
      <c r="N21" s="11"/>
      <c r="O21" s="11"/>
      <c r="P21" s="11"/>
      <c r="Y21" s="2"/>
    </row>
    <row r="22" spans="1:25" ht="12" customHeight="1" x14ac:dyDescent="0.25">
      <c r="A22" s="2" t="s">
        <v>32</v>
      </c>
      <c r="B22" s="12">
        <f t="shared" si="0"/>
        <v>771</v>
      </c>
      <c r="C22" s="12"/>
      <c r="D22" s="12">
        <f t="shared" si="1"/>
        <v>363</v>
      </c>
      <c r="E22" s="11">
        <v>108</v>
      </c>
      <c r="F22" s="11">
        <v>196</v>
      </c>
      <c r="G22" s="11">
        <v>59</v>
      </c>
      <c r="H22" s="12"/>
      <c r="I22" s="12">
        <f t="shared" si="2"/>
        <v>408</v>
      </c>
      <c r="J22" s="11">
        <v>303</v>
      </c>
      <c r="K22" s="11">
        <v>55</v>
      </c>
      <c r="L22" s="11">
        <v>50</v>
      </c>
      <c r="M22" s="11"/>
      <c r="N22" s="11"/>
      <c r="O22" s="11"/>
      <c r="P22" s="11"/>
      <c r="Y22" s="2"/>
    </row>
    <row r="23" spans="1:25" ht="12" customHeight="1" x14ac:dyDescent="0.25">
      <c r="A23" s="2" t="s">
        <v>33</v>
      </c>
      <c r="B23" s="12">
        <f t="shared" si="0"/>
        <v>793</v>
      </c>
      <c r="C23" s="12"/>
      <c r="D23" s="12">
        <f t="shared" si="1"/>
        <v>397</v>
      </c>
      <c r="E23" s="11">
        <v>135</v>
      </c>
      <c r="F23" s="11">
        <v>206</v>
      </c>
      <c r="G23" s="11">
        <v>56</v>
      </c>
      <c r="H23" s="12"/>
      <c r="I23" s="12">
        <f t="shared" si="2"/>
        <v>396</v>
      </c>
      <c r="J23" s="11">
        <v>310</v>
      </c>
      <c r="K23" s="11">
        <v>54</v>
      </c>
      <c r="L23" s="11">
        <v>32</v>
      </c>
      <c r="M23" s="11"/>
      <c r="N23" s="11"/>
      <c r="O23" s="11"/>
      <c r="P23" s="11"/>
      <c r="Y23" s="2"/>
    </row>
    <row r="24" spans="1:25" ht="17.25" customHeight="1" x14ac:dyDescent="0.25">
      <c r="A24" s="2" t="s">
        <v>34</v>
      </c>
      <c r="B24" s="12">
        <f t="shared" si="0"/>
        <v>682</v>
      </c>
      <c r="C24" s="12"/>
      <c r="D24" s="12">
        <f t="shared" si="1"/>
        <v>372</v>
      </c>
      <c r="E24" s="11">
        <v>153</v>
      </c>
      <c r="F24" s="11">
        <v>161</v>
      </c>
      <c r="G24" s="11">
        <v>58</v>
      </c>
      <c r="H24" s="12"/>
      <c r="I24" s="12">
        <f t="shared" si="2"/>
        <v>310</v>
      </c>
      <c r="J24" s="11">
        <v>247</v>
      </c>
      <c r="K24" s="11">
        <v>42</v>
      </c>
      <c r="L24" s="11">
        <v>21</v>
      </c>
      <c r="M24" s="11"/>
      <c r="N24" s="11"/>
      <c r="O24" s="11"/>
      <c r="P24" s="11"/>
      <c r="Y24" s="2"/>
    </row>
    <row r="25" spans="1:25" ht="12" customHeight="1" x14ac:dyDescent="0.25">
      <c r="A25" s="2" t="s">
        <v>35</v>
      </c>
      <c r="B25" s="12">
        <f t="shared" si="0"/>
        <v>413</v>
      </c>
      <c r="C25" s="12"/>
      <c r="D25" s="12">
        <f t="shared" si="1"/>
        <v>247</v>
      </c>
      <c r="E25" s="11">
        <v>84</v>
      </c>
      <c r="F25" s="11">
        <v>121</v>
      </c>
      <c r="G25" s="11">
        <v>42</v>
      </c>
      <c r="H25" s="12"/>
      <c r="I25" s="12">
        <f t="shared" si="2"/>
        <v>166</v>
      </c>
      <c r="J25" s="11">
        <v>137</v>
      </c>
      <c r="K25" s="11">
        <v>21</v>
      </c>
      <c r="L25" s="11">
        <v>8</v>
      </c>
      <c r="M25" s="11"/>
      <c r="N25" s="11"/>
      <c r="O25" s="11"/>
      <c r="P25" s="11"/>
      <c r="Y25" s="2"/>
    </row>
    <row r="26" spans="1:25" ht="12" customHeight="1" x14ac:dyDescent="0.25">
      <c r="A26" s="2" t="s">
        <v>36</v>
      </c>
      <c r="B26" s="12">
        <f t="shared" si="0"/>
        <v>257</v>
      </c>
      <c r="C26" s="12"/>
      <c r="D26" s="12">
        <f t="shared" si="1"/>
        <v>157</v>
      </c>
      <c r="E26" s="11">
        <v>34</v>
      </c>
      <c r="F26" s="11">
        <v>92</v>
      </c>
      <c r="G26" s="11">
        <v>31</v>
      </c>
      <c r="H26" s="12"/>
      <c r="I26" s="12">
        <f t="shared" si="2"/>
        <v>100</v>
      </c>
      <c r="J26" s="11">
        <v>83</v>
      </c>
      <c r="K26" s="14">
        <v>8</v>
      </c>
      <c r="L26" s="11">
        <v>9</v>
      </c>
      <c r="M26" s="11"/>
      <c r="N26" s="11"/>
      <c r="O26" s="11"/>
      <c r="P26" s="11"/>
      <c r="Y26" s="2"/>
    </row>
    <row r="27" spans="1:25" ht="12" customHeight="1" x14ac:dyDescent="0.25">
      <c r="A27" s="2" t="s">
        <v>37</v>
      </c>
      <c r="B27" s="12">
        <f t="shared" si="0"/>
        <v>104</v>
      </c>
      <c r="C27" s="12"/>
      <c r="D27" s="12">
        <f t="shared" si="1"/>
        <v>59</v>
      </c>
      <c r="E27" s="11">
        <v>9</v>
      </c>
      <c r="F27" s="11">
        <v>30</v>
      </c>
      <c r="G27" s="11">
        <v>20</v>
      </c>
      <c r="H27" s="12"/>
      <c r="I27" s="12">
        <f t="shared" si="2"/>
        <v>45</v>
      </c>
      <c r="J27" s="11">
        <v>40</v>
      </c>
      <c r="K27" s="14" t="s">
        <v>1</v>
      </c>
      <c r="L27" s="11">
        <v>5</v>
      </c>
      <c r="M27" s="11"/>
      <c r="N27" s="11"/>
      <c r="O27" s="11"/>
      <c r="P27" s="11"/>
      <c r="Y27" s="2"/>
    </row>
    <row r="28" spans="1:25" ht="12" customHeight="1" x14ac:dyDescent="0.25">
      <c r="A28" s="2" t="s">
        <v>38</v>
      </c>
      <c r="B28" s="12">
        <f t="shared" si="0"/>
        <v>35</v>
      </c>
      <c r="C28" s="12"/>
      <c r="D28" s="12">
        <f t="shared" si="1"/>
        <v>22</v>
      </c>
      <c r="E28" s="14">
        <v>1</v>
      </c>
      <c r="F28" s="12">
        <v>13</v>
      </c>
      <c r="G28" s="12">
        <v>8</v>
      </c>
      <c r="H28" s="12"/>
      <c r="I28" s="12">
        <f t="shared" si="2"/>
        <v>13</v>
      </c>
      <c r="J28" s="11">
        <v>12</v>
      </c>
      <c r="K28" s="14" t="s">
        <v>1</v>
      </c>
      <c r="L28" s="14">
        <v>1</v>
      </c>
      <c r="M28" s="11"/>
      <c r="N28" s="11"/>
      <c r="O28" s="11"/>
      <c r="P28" s="11"/>
      <c r="Y28" s="2"/>
    </row>
    <row r="29" spans="1:25" ht="17.25" customHeight="1" x14ac:dyDescent="0.25">
      <c r="A29" s="2" t="s">
        <v>39</v>
      </c>
      <c r="B29" s="11">
        <f>SUM(B13:B28)</f>
        <v>9474</v>
      </c>
      <c r="C29" s="11"/>
      <c r="D29" s="11">
        <f>SUM(D13:D28)</f>
        <v>4644</v>
      </c>
      <c r="E29" s="11">
        <f>SUM(E13:E28)</f>
        <v>2394</v>
      </c>
      <c r="F29" s="11">
        <f>SUM(F13:F28)</f>
        <v>1775</v>
      </c>
      <c r="G29" s="11">
        <f>SUM(G13:G28)</f>
        <v>475</v>
      </c>
      <c r="H29" s="11"/>
      <c r="I29" s="11">
        <f>SUM(I13:I28)</f>
        <v>4830</v>
      </c>
      <c r="J29" s="11">
        <f>SUM(J13:J28)</f>
        <v>2534</v>
      </c>
      <c r="K29" s="11">
        <f>SUM(K13:K28)</f>
        <v>990</v>
      </c>
      <c r="L29" s="11">
        <f>SUM(L13:L28)</f>
        <v>1306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52.972697116611378</v>
      </c>
      <c r="E31" s="16">
        <f t="shared" si="3"/>
        <v>31.411074253636134</v>
      </c>
      <c r="F31" s="16">
        <f t="shared" si="3"/>
        <v>17.351365144169431</v>
      </c>
      <c r="G31" s="16">
        <f t="shared" si="3"/>
        <v>4.2102577188058179</v>
      </c>
      <c r="H31" s="16"/>
      <c r="I31" s="16">
        <f t="shared" si="3"/>
        <v>47.027302883388622</v>
      </c>
      <c r="J31" s="16">
        <f t="shared" si="3"/>
        <v>22.726886110402315</v>
      </c>
      <c r="K31" s="16">
        <f t="shared" si="3"/>
        <v>11.167814918771796</v>
      </c>
      <c r="L31" s="16">
        <f t="shared" si="3"/>
        <v>13.13260185421451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85.680190930787589</v>
      </c>
      <c r="E32" s="18">
        <f t="shared" si="3"/>
        <v>77.565632458233893</v>
      </c>
      <c r="F32" s="18">
        <f t="shared" si="3"/>
        <v>7.3985680190930783</v>
      </c>
      <c r="G32" s="18">
        <f t="shared" si="3"/>
        <v>0.71599045346062051</v>
      </c>
      <c r="H32" s="18"/>
      <c r="I32" s="18">
        <f t="shared" si="3"/>
        <v>14.319809069212411</v>
      </c>
      <c r="J32" s="18">
        <f t="shared" si="3"/>
        <v>3.1026252983293556</v>
      </c>
      <c r="K32" s="18">
        <f t="shared" si="3"/>
        <v>7.3985680190930783</v>
      </c>
      <c r="L32" s="18">
        <f t="shared" si="3"/>
        <v>3.8186157517899764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70.132013201320134</v>
      </c>
      <c r="E33" s="18">
        <f t="shared" si="3"/>
        <v>56.435643564356432</v>
      </c>
      <c r="F33" s="18">
        <f t="shared" si="3"/>
        <v>13.201320132013199</v>
      </c>
      <c r="G33" s="18">
        <f t="shared" si="3"/>
        <v>0.49504950495049505</v>
      </c>
      <c r="H33" s="18"/>
      <c r="I33" s="18">
        <f t="shared" si="3"/>
        <v>29.867986798679869</v>
      </c>
      <c r="J33" s="18">
        <f t="shared" si="3"/>
        <v>3.7953795379537953</v>
      </c>
      <c r="K33" s="18">
        <f t="shared" si="3"/>
        <v>16.831683168316832</v>
      </c>
      <c r="L33" s="18">
        <f t="shared" si="3"/>
        <v>9.2409240924092408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63.175122749590841</v>
      </c>
      <c r="E34" s="18">
        <f t="shared" si="3"/>
        <v>52.209492635024546</v>
      </c>
      <c r="F34" s="18">
        <f t="shared" si="3"/>
        <v>10.310965630114566</v>
      </c>
      <c r="G34" s="18">
        <f t="shared" si="3"/>
        <v>0.65466448445171854</v>
      </c>
      <c r="H34" s="18"/>
      <c r="I34" s="18">
        <f t="shared" si="3"/>
        <v>36.824877250409166</v>
      </c>
      <c r="J34" s="18">
        <f t="shared" si="3"/>
        <v>6.8739770867430439</v>
      </c>
      <c r="K34" s="18">
        <f t="shared" si="3"/>
        <v>17.51227495908347</v>
      </c>
      <c r="L34" s="18">
        <f t="shared" si="3"/>
        <v>12.438625204582651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63.987635239567233</v>
      </c>
      <c r="E35" s="18">
        <f t="shared" si="3"/>
        <v>48.377125193199383</v>
      </c>
      <c r="F35" s="18">
        <f t="shared" si="3"/>
        <v>14.064914992272023</v>
      </c>
      <c r="G35" s="18">
        <f t="shared" si="3"/>
        <v>1.545595054095827</v>
      </c>
      <c r="H35" s="18"/>
      <c r="I35" s="18">
        <f t="shared" si="3"/>
        <v>36.012364760432767</v>
      </c>
      <c r="J35" s="18">
        <f t="shared" si="3"/>
        <v>9.2735703245749619</v>
      </c>
      <c r="K35" s="18">
        <f t="shared" si="3"/>
        <v>12.828438948995363</v>
      </c>
      <c r="L35" s="18">
        <f t="shared" si="3"/>
        <v>13.910355486862441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56.164383561643838</v>
      </c>
      <c r="E36" s="18">
        <f t="shared" si="3"/>
        <v>32.534246575342465</v>
      </c>
      <c r="F36" s="18">
        <f t="shared" si="3"/>
        <v>19.520547945205479</v>
      </c>
      <c r="G36" s="18">
        <f t="shared" si="3"/>
        <v>4.10958904109589</v>
      </c>
      <c r="H36" s="18"/>
      <c r="I36" s="18">
        <f t="shared" si="3"/>
        <v>43.835616438356162</v>
      </c>
      <c r="J36" s="18">
        <f t="shared" si="3"/>
        <v>19.17808219178082</v>
      </c>
      <c r="K36" s="18">
        <f t="shared" si="3"/>
        <v>8.2191780821917799</v>
      </c>
      <c r="L36" s="18">
        <f t="shared" si="3"/>
        <v>16.43835616438356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54.317111459968601</v>
      </c>
      <c r="E37" s="18">
        <f t="shared" si="3"/>
        <v>31.554160125588698</v>
      </c>
      <c r="F37" s="18">
        <f t="shared" si="3"/>
        <v>19.15227629513344</v>
      </c>
      <c r="G37" s="18">
        <f t="shared" si="3"/>
        <v>3.6106750392464679</v>
      </c>
      <c r="H37" s="18"/>
      <c r="I37" s="18">
        <f t="shared" si="3"/>
        <v>45.682888540031399</v>
      </c>
      <c r="J37" s="18">
        <f t="shared" si="3"/>
        <v>21.19309262166405</v>
      </c>
      <c r="K37" s="18">
        <f t="shared" si="3"/>
        <v>10.047095761381476</v>
      </c>
      <c r="L37" s="18">
        <f t="shared" si="3"/>
        <v>14.442700156985872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47.567567567567572</v>
      </c>
      <c r="E38" s="18">
        <f t="shared" si="3"/>
        <v>28.243243243243242</v>
      </c>
      <c r="F38" s="18">
        <f t="shared" si="3"/>
        <v>16.621621621621621</v>
      </c>
      <c r="G38" s="18">
        <f t="shared" si="3"/>
        <v>2.7027027027027026</v>
      </c>
      <c r="H38" s="18"/>
      <c r="I38" s="18">
        <f t="shared" si="3"/>
        <v>52.432432432432428</v>
      </c>
      <c r="J38" s="18">
        <f t="shared" si="3"/>
        <v>15</v>
      </c>
      <c r="K38" s="18">
        <f t="shared" si="3"/>
        <v>14.054054054054054</v>
      </c>
      <c r="L38" s="18">
        <f t="shared" si="3"/>
        <v>23.378378378378379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43.448275862068961</v>
      </c>
      <c r="E39" s="18">
        <f t="shared" si="3"/>
        <v>27.862068965517238</v>
      </c>
      <c r="F39" s="18">
        <f t="shared" si="3"/>
        <v>12.689655172413794</v>
      </c>
      <c r="G39" s="18">
        <f t="shared" si="3"/>
        <v>2.896551724137931</v>
      </c>
      <c r="H39" s="18"/>
      <c r="I39" s="18">
        <f t="shared" si="3"/>
        <v>56.551724137931039</v>
      </c>
      <c r="J39" s="18">
        <f t="shared" si="3"/>
        <v>15.172413793103448</v>
      </c>
      <c r="K39" s="18">
        <f t="shared" si="3"/>
        <v>13.793103448275861</v>
      </c>
      <c r="L39" s="18">
        <f t="shared" si="3"/>
        <v>27.586206896551722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41.655540720961284</v>
      </c>
      <c r="E40" s="18">
        <f t="shared" si="3"/>
        <v>27.770360480640853</v>
      </c>
      <c r="F40" s="18">
        <f t="shared" si="3"/>
        <v>12.149532710280374</v>
      </c>
      <c r="G40" s="18">
        <f t="shared" si="3"/>
        <v>1.7356475300400533</v>
      </c>
      <c r="H40" s="18"/>
      <c r="I40" s="18">
        <f t="shared" si="3"/>
        <v>58.344459279038716</v>
      </c>
      <c r="J40" s="18">
        <f t="shared" si="3"/>
        <v>17.75700934579439</v>
      </c>
      <c r="K40" s="18">
        <f t="shared" si="3"/>
        <v>17.75700934579439</v>
      </c>
      <c r="L40" s="18">
        <f t="shared" si="3"/>
        <v>22.830440587449932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44.145356662180355</v>
      </c>
      <c r="E41" s="18">
        <f t="shared" si="3"/>
        <v>29.071332436069987</v>
      </c>
      <c r="F41" s="18">
        <f t="shared" si="3"/>
        <v>12.651413189771199</v>
      </c>
      <c r="G41" s="18">
        <f t="shared" si="3"/>
        <v>2.4226110363391657</v>
      </c>
      <c r="H41" s="18"/>
      <c r="I41" s="18">
        <f t="shared" si="3"/>
        <v>55.854643337819653</v>
      </c>
      <c r="J41" s="18">
        <f t="shared" si="3"/>
        <v>20.053835800807537</v>
      </c>
      <c r="K41" s="18">
        <f t="shared" si="3"/>
        <v>12.78600269179004</v>
      </c>
      <c r="L41" s="18">
        <f t="shared" si="3"/>
        <v>23.014804845222073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44.246575342465754</v>
      </c>
      <c r="E42" s="18">
        <f t="shared" si="3"/>
        <v>32.328767123287669</v>
      </c>
      <c r="F42" s="18">
        <f t="shared" si="3"/>
        <v>10</v>
      </c>
      <c r="G42" s="18">
        <f t="shared" si="3"/>
        <v>1.9178082191780823</v>
      </c>
      <c r="H42" s="18"/>
      <c r="I42" s="18">
        <f t="shared" si="3"/>
        <v>55.753424657534246</v>
      </c>
      <c r="J42" s="18">
        <f t="shared" si="3"/>
        <v>26.027397260273972</v>
      </c>
      <c r="K42" s="18">
        <f t="shared" si="3"/>
        <v>13.835616438356164</v>
      </c>
      <c r="L42" s="18">
        <f t="shared" si="3"/>
        <v>15.890410958904111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47.073791348600508</v>
      </c>
      <c r="E43" s="18">
        <f t="shared" si="3"/>
        <v>31.043256997455472</v>
      </c>
      <c r="F43" s="18">
        <f t="shared" si="3"/>
        <v>12.46819338422392</v>
      </c>
      <c r="G43" s="18">
        <f t="shared" si="3"/>
        <v>3.5623409669211195</v>
      </c>
      <c r="H43" s="18"/>
      <c r="I43" s="18">
        <f t="shared" si="3"/>
        <v>52.926208651399484</v>
      </c>
      <c r="J43" s="18">
        <f t="shared" si="3"/>
        <v>28.880407124681934</v>
      </c>
      <c r="K43" s="18">
        <f t="shared" si="3"/>
        <v>13.104325699745548</v>
      </c>
      <c r="L43" s="18">
        <f t="shared" si="3"/>
        <v>10.941475826972011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48.689655172413794</v>
      </c>
      <c r="E44" s="18">
        <f t="shared" si="3"/>
        <v>22.620689655172413</v>
      </c>
      <c r="F44" s="18">
        <f t="shared" si="3"/>
        <v>20.551724137931036</v>
      </c>
      <c r="G44" s="18">
        <f t="shared" si="3"/>
        <v>5.5172413793103452</v>
      </c>
      <c r="H44" s="18"/>
      <c r="I44" s="18">
        <f t="shared" si="3"/>
        <v>51.310344827586206</v>
      </c>
      <c r="J44" s="18">
        <f t="shared" si="3"/>
        <v>32.41379310344827</v>
      </c>
      <c r="K44" s="18">
        <f t="shared" si="3"/>
        <v>8.5517241379310338</v>
      </c>
      <c r="L44" s="18">
        <f t="shared" si="3"/>
        <v>10.344827586206897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47.081712062256805</v>
      </c>
      <c r="E45" s="18">
        <f t="shared" si="3"/>
        <v>14.007782101167315</v>
      </c>
      <c r="F45" s="18">
        <f t="shared" si="3"/>
        <v>25.421530479896237</v>
      </c>
      <c r="G45" s="18">
        <f t="shared" si="3"/>
        <v>7.6523994811932559</v>
      </c>
      <c r="H45" s="18"/>
      <c r="I45" s="18">
        <f t="shared" si="3"/>
        <v>52.918287937743195</v>
      </c>
      <c r="J45" s="18">
        <f t="shared" si="3"/>
        <v>39.299610894941637</v>
      </c>
      <c r="K45" s="18">
        <f t="shared" si="3"/>
        <v>7.1335927367055767</v>
      </c>
      <c r="L45" s="18">
        <f t="shared" si="3"/>
        <v>6.4850843060959802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50.063051702395967</v>
      </c>
      <c r="E46" s="18">
        <f t="shared" si="3"/>
        <v>17.023959646910466</v>
      </c>
      <c r="F46" s="18">
        <f t="shared" si="3"/>
        <v>25.977301387137452</v>
      </c>
      <c r="G46" s="18">
        <f t="shared" si="3"/>
        <v>7.0617906683480465</v>
      </c>
      <c r="H46" s="18"/>
      <c r="I46" s="18">
        <f t="shared" si="3"/>
        <v>49.936948297604033</v>
      </c>
      <c r="J46" s="18">
        <f t="shared" si="3"/>
        <v>39.092055485498108</v>
      </c>
      <c r="K46" s="18">
        <f t="shared" si="3"/>
        <v>6.8095838587641868</v>
      </c>
      <c r="L46" s="18">
        <f t="shared" si="3"/>
        <v>4.0353089533417403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54.54545454545454</v>
      </c>
      <c r="E47" s="18">
        <f t="shared" si="5"/>
        <v>22.434017595307918</v>
      </c>
      <c r="F47" s="18">
        <f t="shared" si="5"/>
        <v>23.607038123167158</v>
      </c>
      <c r="G47" s="18">
        <f t="shared" si="5"/>
        <v>8.5043988269794717</v>
      </c>
      <c r="H47" s="18"/>
      <c r="I47" s="18">
        <f t="shared" ref="I47:L52" si="6">I24/$B24*100</f>
        <v>45.454545454545453</v>
      </c>
      <c r="J47" s="18">
        <f t="shared" si="6"/>
        <v>36.217008797653961</v>
      </c>
      <c r="K47" s="18">
        <f t="shared" si="6"/>
        <v>6.1583577712609969</v>
      </c>
      <c r="L47" s="18">
        <f t="shared" si="6"/>
        <v>3.0791788856304985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59.80629539951574</v>
      </c>
      <c r="E48" s="18">
        <f t="shared" si="5"/>
        <v>20.33898305084746</v>
      </c>
      <c r="F48" s="18">
        <f t="shared" si="5"/>
        <v>29.297820823244553</v>
      </c>
      <c r="G48" s="18">
        <f t="shared" si="5"/>
        <v>10.16949152542373</v>
      </c>
      <c r="H48" s="18"/>
      <c r="I48" s="18">
        <f t="shared" si="6"/>
        <v>40.19370460048426</v>
      </c>
      <c r="J48" s="18">
        <f t="shared" si="6"/>
        <v>33.171912832929785</v>
      </c>
      <c r="K48" s="18">
        <f t="shared" si="6"/>
        <v>5.0847457627118651</v>
      </c>
      <c r="L48" s="18">
        <f t="shared" si="6"/>
        <v>1.937046004842615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61.089494163424128</v>
      </c>
      <c r="E49" s="18">
        <f t="shared" si="5"/>
        <v>13.229571984435799</v>
      </c>
      <c r="F49" s="18">
        <f t="shared" si="5"/>
        <v>35.797665369649806</v>
      </c>
      <c r="G49" s="18">
        <f t="shared" si="5"/>
        <v>12.062256809338521</v>
      </c>
      <c r="H49" s="18"/>
      <c r="I49" s="18">
        <f t="shared" si="6"/>
        <v>38.910505836575879</v>
      </c>
      <c r="J49" s="18">
        <f t="shared" si="6"/>
        <v>32.295719844357976</v>
      </c>
      <c r="K49" s="24">
        <f>IF(K26="-","-",K26/$B26*100)</f>
        <v>3.1128404669260701</v>
      </c>
      <c r="L49" s="18">
        <f t="shared" si="6"/>
        <v>3.5019455252918288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56.730769230769226</v>
      </c>
      <c r="E50" s="18">
        <f t="shared" si="5"/>
        <v>8.6538461538461533</v>
      </c>
      <c r="F50" s="18">
        <f t="shared" si="5"/>
        <v>28.846153846153843</v>
      </c>
      <c r="G50" s="18">
        <f t="shared" si="5"/>
        <v>19.230769230769234</v>
      </c>
      <c r="H50" s="18"/>
      <c r="I50" s="18">
        <f t="shared" si="6"/>
        <v>43.269230769230774</v>
      </c>
      <c r="J50" s="18">
        <f t="shared" si="6"/>
        <v>38.461538461538467</v>
      </c>
      <c r="K50" s="24" t="str">
        <f t="shared" ref="K50:L51" si="7">IF(K27="-","-",K27/$B27*100)</f>
        <v>-</v>
      </c>
      <c r="L50" s="18">
        <f>L27/$B27*100</f>
        <v>4.8076923076923084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62.857142857142854</v>
      </c>
      <c r="E51" s="18">
        <f t="shared" si="5"/>
        <v>2.8571428571428572</v>
      </c>
      <c r="F51" s="18">
        <f>F28/$B28*100</f>
        <v>37.142857142857146</v>
      </c>
      <c r="G51" s="18">
        <f>G28/$B28*100</f>
        <v>22.857142857142858</v>
      </c>
      <c r="H51" s="18"/>
      <c r="I51" s="18">
        <f t="shared" si="6"/>
        <v>37.142857142857146</v>
      </c>
      <c r="J51" s="18">
        <f t="shared" si="6"/>
        <v>34.285714285714285</v>
      </c>
      <c r="K51" s="24" t="str">
        <f t="shared" si="7"/>
        <v>-</v>
      </c>
      <c r="L51" s="24">
        <f t="shared" si="7"/>
        <v>2.8571428571428572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49.018366054464849</v>
      </c>
      <c r="E52" s="20">
        <f>E29/$B29*100</f>
        <v>25.269157694743509</v>
      </c>
      <c r="F52" s="20">
        <f>F29/$B29*100</f>
        <v>18.735486594891281</v>
      </c>
      <c r="G52" s="20">
        <f>G29/$B29*100</f>
        <v>5.0137217648300609</v>
      </c>
      <c r="H52" s="20"/>
      <c r="I52" s="20">
        <f t="shared" si="6"/>
        <v>50.981633945535151</v>
      </c>
      <c r="J52" s="20">
        <f t="shared" si="6"/>
        <v>26.746886214903949</v>
      </c>
      <c r="K52" s="20">
        <f>K29/$B29*100</f>
        <v>10.449651678277391</v>
      </c>
      <c r="L52" s="20">
        <f>L29/$B29*100</f>
        <v>13.78509605235381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57</v>
      </c>
      <c r="Y54" s="2"/>
    </row>
    <row r="56" spans="1:25" ht="1.5" customHeight="1" x14ac:dyDescent="0.3"/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E29:L29" formulaRange="1"/>
    <ignoredError sqref="A11 A34" twoDigitTextYear="1"/>
    <ignoredError sqref="K49:L5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C9BE-BCEC-47BC-A085-FBCEAB8D2DBC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2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11742</v>
      </c>
      <c r="C8" s="10"/>
      <c r="D8" s="10">
        <f>SUM(D9:D28)</f>
        <v>6256</v>
      </c>
      <c r="E8" s="10">
        <f>SUM(E9:E28)</f>
        <v>3708</v>
      </c>
      <c r="F8" s="10">
        <f>SUM(F9:F28)</f>
        <v>2044</v>
      </c>
      <c r="G8" s="10">
        <f>SUM(G9:G28)</f>
        <v>504</v>
      </c>
      <c r="H8" s="10"/>
      <c r="I8" s="10">
        <f>SUM(I9:I28)</f>
        <v>5486</v>
      </c>
      <c r="J8" s="10">
        <f>SUM(J9:J28)</f>
        <v>2687</v>
      </c>
      <c r="K8" s="10">
        <f>SUM(K9:K28)</f>
        <v>1324</v>
      </c>
      <c r="L8" s="10">
        <f>SUM(L9:L28)</f>
        <v>1475</v>
      </c>
      <c r="M8" s="11"/>
      <c r="N8" s="11"/>
      <c r="O8" s="11"/>
      <c r="P8" s="11"/>
      <c r="Y8" s="2"/>
    </row>
    <row r="9" spans="1:25" ht="12" customHeight="1" x14ac:dyDescent="0.25">
      <c r="A9" s="2" t="s">
        <v>19</v>
      </c>
      <c r="B9" s="12">
        <f>SUM(I9,D9)</f>
        <v>423</v>
      </c>
      <c r="C9" s="12"/>
      <c r="D9" s="12">
        <f>SUM(E9:G9)</f>
        <v>368</v>
      </c>
      <c r="E9" s="11">
        <v>335</v>
      </c>
      <c r="F9" s="11">
        <v>31</v>
      </c>
      <c r="G9" s="11">
        <v>2</v>
      </c>
      <c r="H9" s="12"/>
      <c r="I9" s="12">
        <f>SUM(J9:L9)</f>
        <v>55</v>
      </c>
      <c r="J9" s="11">
        <v>7</v>
      </c>
      <c r="K9" s="11">
        <v>36</v>
      </c>
      <c r="L9" s="11">
        <v>12</v>
      </c>
      <c r="M9" s="11"/>
      <c r="N9" s="11"/>
      <c r="O9" s="11"/>
      <c r="P9" s="11"/>
      <c r="Y9" s="2"/>
    </row>
    <row r="10" spans="1:25" ht="12" customHeight="1" x14ac:dyDescent="0.25">
      <c r="A10" s="13" t="s">
        <v>20</v>
      </c>
      <c r="B10" s="12">
        <f t="shared" ref="B10:B28" si="0">SUM(I10,D10)</f>
        <v>597</v>
      </c>
      <c r="C10" s="12"/>
      <c r="D10" s="12">
        <f t="shared" ref="D10:D28" si="1">SUM(E10:G10)</f>
        <v>419</v>
      </c>
      <c r="E10" s="11">
        <v>343</v>
      </c>
      <c r="F10" s="11">
        <v>73</v>
      </c>
      <c r="G10" s="11">
        <v>3</v>
      </c>
      <c r="H10" s="12"/>
      <c r="I10" s="12">
        <f t="shared" ref="I10:I28" si="2">SUM(J10:L10)</f>
        <v>178</v>
      </c>
      <c r="J10" s="11">
        <v>25</v>
      </c>
      <c r="K10" s="11">
        <v>100</v>
      </c>
      <c r="L10" s="11">
        <v>53</v>
      </c>
      <c r="M10" s="11"/>
      <c r="N10" s="11"/>
      <c r="O10" s="11"/>
      <c r="P10" s="11"/>
      <c r="Y10" s="2"/>
    </row>
    <row r="11" spans="1:25" ht="12" customHeight="1" x14ac:dyDescent="0.25">
      <c r="A11" s="2" t="s">
        <v>21</v>
      </c>
      <c r="B11" s="12">
        <f t="shared" si="0"/>
        <v>618</v>
      </c>
      <c r="C11" s="12"/>
      <c r="D11" s="12">
        <f t="shared" si="1"/>
        <v>380</v>
      </c>
      <c r="E11" s="11">
        <v>316</v>
      </c>
      <c r="F11" s="11">
        <v>60</v>
      </c>
      <c r="G11" s="11">
        <v>4</v>
      </c>
      <c r="H11" s="12"/>
      <c r="I11" s="12">
        <f t="shared" si="2"/>
        <v>238</v>
      </c>
      <c r="J11" s="11">
        <v>44</v>
      </c>
      <c r="K11" s="11">
        <v>121</v>
      </c>
      <c r="L11" s="11">
        <v>73</v>
      </c>
      <c r="M11" s="11"/>
      <c r="N11" s="11"/>
      <c r="O11" s="11"/>
      <c r="P11" s="11"/>
      <c r="Y11" s="2"/>
    </row>
    <row r="12" spans="1:25" ht="12" customHeight="1" x14ac:dyDescent="0.25">
      <c r="A12" s="2" t="s">
        <v>22</v>
      </c>
      <c r="B12" s="12">
        <f t="shared" si="0"/>
        <v>631</v>
      </c>
      <c r="C12" s="12"/>
      <c r="D12" s="12">
        <f t="shared" si="1"/>
        <v>418</v>
      </c>
      <c r="E12" s="11">
        <v>324</v>
      </c>
      <c r="F12" s="11">
        <v>80</v>
      </c>
      <c r="G12" s="11">
        <v>14</v>
      </c>
      <c r="H12" s="12"/>
      <c r="I12" s="12">
        <f t="shared" si="2"/>
        <v>213</v>
      </c>
      <c r="J12" s="11">
        <v>60</v>
      </c>
      <c r="K12" s="11">
        <v>72</v>
      </c>
      <c r="L12" s="11">
        <v>81</v>
      </c>
      <c r="M12" s="11"/>
      <c r="N12" s="11"/>
      <c r="O12" s="11"/>
      <c r="P12" s="11"/>
      <c r="Y12" s="2"/>
    </row>
    <row r="13" spans="1:25" ht="12" customHeight="1" x14ac:dyDescent="0.25">
      <c r="A13" s="2" t="s">
        <v>23</v>
      </c>
      <c r="B13" s="12">
        <f t="shared" si="0"/>
        <v>573</v>
      </c>
      <c r="C13" s="12"/>
      <c r="D13" s="12">
        <f t="shared" si="1"/>
        <v>320</v>
      </c>
      <c r="E13" s="11">
        <v>185</v>
      </c>
      <c r="F13" s="11">
        <v>116</v>
      </c>
      <c r="G13" s="11">
        <v>19</v>
      </c>
      <c r="H13" s="12"/>
      <c r="I13" s="12">
        <f t="shared" si="2"/>
        <v>253</v>
      </c>
      <c r="J13" s="11">
        <v>114</v>
      </c>
      <c r="K13" s="11">
        <v>55</v>
      </c>
      <c r="L13" s="11">
        <v>84</v>
      </c>
      <c r="M13" s="11"/>
      <c r="N13" s="11"/>
      <c r="O13" s="11"/>
      <c r="P13" s="11"/>
      <c r="Y13" s="2"/>
    </row>
    <row r="14" spans="1:25" ht="17.25" customHeight="1" x14ac:dyDescent="0.25">
      <c r="A14" s="2" t="s">
        <v>24</v>
      </c>
      <c r="B14" s="12">
        <f t="shared" si="0"/>
        <v>685</v>
      </c>
      <c r="C14" s="12"/>
      <c r="D14" s="12">
        <f t="shared" si="1"/>
        <v>374</v>
      </c>
      <c r="E14" s="11">
        <v>212</v>
      </c>
      <c r="F14" s="11">
        <v>139</v>
      </c>
      <c r="G14" s="11">
        <v>23</v>
      </c>
      <c r="H14" s="12"/>
      <c r="I14" s="12">
        <f t="shared" si="2"/>
        <v>311</v>
      </c>
      <c r="J14" s="11">
        <v>142</v>
      </c>
      <c r="K14" s="11">
        <v>75</v>
      </c>
      <c r="L14" s="11">
        <v>94</v>
      </c>
      <c r="M14" s="11"/>
      <c r="N14" s="11"/>
      <c r="O14" s="11"/>
      <c r="P14" s="11"/>
      <c r="Y14" s="2"/>
    </row>
    <row r="15" spans="1:25" ht="12" customHeight="1" x14ac:dyDescent="0.25">
      <c r="A15" s="2" t="s">
        <v>25</v>
      </c>
      <c r="B15" s="12">
        <f t="shared" si="0"/>
        <v>782</v>
      </c>
      <c r="C15" s="12"/>
      <c r="D15" s="12">
        <f t="shared" si="1"/>
        <v>374</v>
      </c>
      <c r="E15" s="11">
        <v>223</v>
      </c>
      <c r="F15" s="11">
        <v>126</v>
      </c>
      <c r="G15" s="11">
        <v>25</v>
      </c>
      <c r="H15" s="12"/>
      <c r="I15" s="12">
        <f t="shared" si="2"/>
        <v>408</v>
      </c>
      <c r="J15" s="11">
        <v>120</v>
      </c>
      <c r="K15" s="11">
        <v>111</v>
      </c>
      <c r="L15" s="11">
        <v>177</v>
      </c>
      <c r="M15" s="11"/>
      <c r="N15" s="11"/>
      <c r="O15" s="11"/>
      <c r="P15" s="11"/>
      <c r="Y15" s="2"/>
    </row>
    <row r="16" spans="1:25" ht="12" customHeight="1" x14ac:dyDescent="0.25">
      <c r="A16" s="2" t="s">
        <v>26</v>
      </c>
      <c r="B16" s="12">
        <f t="shared" si="0"/>
        <v>744</v>
      </c>
      <c r="C16" s="12"/>
      <c r="D16" s="12">
        <f t="shared" si="1"/>
        <v>329</v>
      </c>
      <c r="E16" s="11">
        <v>210</v>
      </c>
      <c r="F16" s="11">
        <v>104</v>
      </c>
      <c r="G16" s="11">
        <v>15</v>
      </c>
      <c r="H16" s="12"/>
      <c r="I16" s="12">
        <f t="shared" si="2"/>
        <v>415</v>
      </c>
      <c r="J16" s="11">
        <v>111</v>
      </c>
      <c r="K16" s="11">
        <v>111</v>
      </c>
      <c r="L16" s="11">
        <v>193</v>
      </c>
      <c r="M16" s="11"/>
      <c r="N16" s="11"/>
      <c r="O16" s="11"/>
      <c r="P16" s="11"/>
      <c r="Y16" s="2"/>
    </row>
    <row r="17" spans="1:25" ht="12" customHeight="1" x14ac:dyDescent="0.25">
      <c r="A17" s="2" t="s">
        <v>27</v>
      </c>
      <c r="B17" s="12">
        <f t="shared" si="0"/>
        <v>709</v>
      </c>
      <c r="C17" s="12"/>
      <c r="D17" s="12">
        <f t="shared" si="1"/>
        <v>285</v>
      </c>
      <c r="E17" s="11">
        <v>198</v>
      </c>
      <c r="F17" s="11">
        <v>72</v>
      </c>
      <c r="G17" s="11">
        <v>15</v>
      </c>
      <c r="H17" s="12"/>
      <c r="I17" s="12">
        <f t="shared" si="2"/>
        <v>424</v>
      </c>
      <c r="J17" s="11">
        <v>142</v>
      </c>
      <c r="K17" s="11">
        <v>122</v>
      </c>
      <c r="L17" s="11">
        <v>160</v>
      </c>
      <c r="M17" s="11"/>
      <c r="N17" s="11"/>
      <c r="O17" s="11"/>
      <c r="P17" s="11"/>
      <c r="Y17" s="2"/>
    </row>
    <row r="18" spans="1:25" ht="12" customHeight="1" x14ac:dyDescent="0.25">
      <c r="A18" s="2" t="s">
        <v>28</v>
      </c>
      <c r="B18" s="12">
        <f t="shared" si="0"/>
        <v>734</v>
      </c>
      <c r="C18" s="12"/>
      <c r="D18" s="12">
        <f t="shared" si="1"/>
        <v>327</v>
      </c>
      <c r="E18" s="11">
        <v>218</v>
      </c>
      <c r="F18" s="11">
        <v>91</v>
      </c>
      <c r="G18" s="11">
        <v>18</v>
      </c>
      <c r="H18" s="12"/>
      <c r="I18" s="12">
        <f t="shared" si="2"/>
        <v>407</v>
      </c>
      <c r="J18" s="11">
        <v>144</v>
      </c>
      <c r="K18" s="11">
        <v>89</v>
      </c>
      <c r="L18" s="11">
        <v>174</v>
      </c>
      <c r="M18" s="11"/>
      <c r="N18" s="11"/>
      <c r="O18" s="11"/>
      <c r="P18" s="11"/>
      <c r="Y18" s="2"/>
    </row>
    <row r="19" spans="1:25" ht="17.25" customHeight="1" x14ac:dyDescent="0.25">
      <c r="A19" s="2" t="s">
        <v>29</v>
      </c>
      <c r="B19" s="12">
        <f t="shared" si="0"/>
        <v>790</v>
      </c>
      <c r="C19" s="12"/>
      <c r="D19" s="12">
        <f t="shared" si="1"/>
        <v>350</v>
      </c>
      <c r="E19" s="11">
        <v>253</v>
      </c>
      <c r="F19" s="11">
        <v>79</v>
      </c>
      <c r="G19" s="11">
        <v>18</v>
      </c>
      <c r="H19" s="12"/>
      <c r="I19" s="12">
        <f t="shared" si="2"/>
        <v>440</v>
      </c>
      <c r="J19" s="11">
        <v>220</v>
      </c>
      <c r="K19" s="11">
        <v>113</v>
      </c>
      <c r="L19" s="11">
        <v>107</v>
      </c>
      <c r="M19" s="11"/>
      <c r="N19" s="11"/>
      <c r="O19" s="11"/>
      <c r="P19" s="11"/>
      <c r="Y19" s="2"/>
    </row>
    <row r="20" spans="1:25" ht="12" customHeight="1" x14ac:dyDescent="0.25">
      <c r="A20" s="2" t="s">
        <v>30</v>
      </c>
      <c r="B20" s="12">
        <f t="shared" si="0"/>
        <v>752</v>
      </c>
      <c r="C20" s="12"/>
      <c r="D20" s="12">
        <f t="shared" si="1"/>
        <v>350</v>
      </c>
      <c r="E20" s="11">
        <v>220</v>
      </c>
      <c r="F20" s="11">
        <v>100</v>
      </c>
      <c r="G20" s="11">
        <v>30</v>
      </c>
      <c r="H20" s="12"/>
      <c r="I20" s="12">
        <f t="shared" si="2"/>
        <v>402</v>
      </c>
      <c r="J20" s="11">
        <v>229</v>
      </c>
      <c r="K20" s="11">
        <v>97</v>
      </c>
      <c r="L20" s="11">
        <v>76</v>
      </c>
      <c r="M20" s="11"/>
      <c r="N20" s="11"/>
      <c r="O20" s="11"/>
      <c r="P20" s="11"/>
      <c r="Y20" s="2"/>
    </row>
    <row r="21" spans="1:25" ht="12" customHeight="1" x14ac:dyDescent="0.25">
      <c r="A21" s="2" t="s">
        <v>31</v>
      </c>
      <c r="B21" s="12">
        <f t="shared" si="0"/>
        <v>725</v>
      </c>
      <c r="C21" s="12"/>
      <c r="D21" s="12">
        <f t="shared" si="1"/>
        <v>357</v>
      </c>
      <c r="E21" s="11">
        <v>151</v>
      </c>
      <c r="F21" s="11">
        <v>166</v>
      </c>
      <c r="G21" s="11">
        <v>40</v>
      </c>
      <c r="H21" s="12"/>
      <c r="I21" s="12">
        <f t="shared" si="2"/>
        <v>368</v>
      </c>
      <c r="J21" s="11">
        <v>233</v>
      </c>
      <c r="K21" s="11">
        <v>60</v>
      </c>
      <c r="L21" s="11">
        <v>75</v>
      </c>
      <c r="M21" s="11"/>
      <c r="N21" s="11"/>
      <c r="O21" s="11"/>
      <c r="P21" s="11"/>
      <c r="Y21" s="2"/>
    </row>
    <row r="22" spans="1:25" ht="12" customHeight="1" x14ac:dyDescent="0.25">
      <c r="A22" s="2" t="s">
        <v>32</v>
      </c>
      <c r="B22" s="12">
        <f t="shared" si="0"/>
        <v>800</v>
      </c>
      <c r="C22" s="12"/>
      <c r="D22" s="12">
        <f t="shared" si="1"/>
        <v>387</v>
      </c>
      <c r="E22" s="11">
        <v>120</v>
      </c>
      <c r="F22" s="11">
        <v>205</v>
      </c>
      <c r="G22" s="11">
        <v>62</v>
      </c>
      <c r="H22" s="12"/>
      <c r="I22" s="12">
        <f t="shared" si="2"/>
        <v>413</v>
      </c>
      <c r="J22" s="11">
        <v>318</v>
      </c>
      <c r="K22" s="11">
        <v>48</v>
      </c>
      <c r="L22" s="11">
        <v>47</v>
      </c>
      <c r="M22" s="11"/>
      <c r="N22" s="11"/>
      <c r="O22" s="11"/>
      <c r="P22" s="11"/>
      <c r="Y22" s="2"/>
    </row>
    <row r="23" spans="1:25" ht="12" customHeight="1" x14ac:dyDescent="0.25">
      <c r="A23" s="2" t="s">
        <v>33</v>
      </c>
      <c r="B23" s="12">
        <f t="shared" si="0"/>
        <v>764</v>
      </c>
      <c r="C23" s="12"/>
      <c r="D23" s="12">
        <f t="shared" si="1"/>
        <v>378</v>
      </c>
      <c r="E23" s="11">
        <v>136</v>
      </c>
      <c r="F23" s="11">
        <v>184</v>
      </c>
      <c r="G23" s="11">
        <v>58</v>
      </c>
      <c r="H23" s="12"/>
      <c r="I23" s="12">
        <f t="shared" si="2"/>
        <v>386</v>
      </c>
      <c r="J23" s="11">
        <v>310</v>
      </c>
      <c r="K23" s="11">
        <v>49</v>
      </c>
      <c r="L23" s="11">
        <v>27</v>
      </c>
      <c r="M23" s="11"/>
      <c r="N23" s="11"/>
      <c r="O23" s="11"/>
      <c r="P23" s="11"/>
      <c r="Y23" s="2"/>
    </row>
    <row r="24" spans="1:25" ht="17.25" customHeight="1" x14ac:dyDescent="0.25">
      <c r="A24" s="2" t="s">
        <v>34</v>
      </c>
      <c r="B24" s="12">
        <f t="shared" si="0"/>
        <v>652</v>
      </c>
      <c r="C24" s="12"/>
      <c r="D24" s="12">
        <f t="shared" si="1"/>
        <v>377</v>
      </c>
      <c r="E24" s="11">
        <v>148</v>
      </c>
      <c r="F24" s="11">
        <v>167</v>
      </c>
      <c r="G24" s="11">
        <v>62</v>
      </c>
      <c r="H24" s="12"/>
      <c r="I24" s="12">
        <f t="shared" si="2"/>
        <v>275</v>
      </c>
      <c r="J24" s="11">
        <v>219</v>
      </c>
      <c r="K24" s="11">
        <v>38</v>
      </c>
      <c r="L24" s="11">
        <v>18</v>
      </c>
      <c r="M24" s="11"/>
      <c r="N24" s="11"/>
      <c r="O24" s="11"/>
      <c r="P24" s="11"/>
      <c r="Y24" s="2"/>
    </row>
    <row r="25" spans="1:25" ht="12" customHeight="1" x14ac:dyDescent="0.25">
      <c r="A25" s="2" t="s">
        <v>35</v>
      </c>
      <c r="B25" s="12">
        <f t="shared" si="0"/>
        <v>384</v>
      </c>
      <c r="C25" s="12"/>
      <c r="D25" s="12">
        <f t="shared" si="1"/>
        <v>230</v>
      </c>
      <c r="E25" s="11">
        <v>75</v>
      </c>
      <c r="F25" s="11">
        <v>122</v>
      </c>
      <c r="G25" s="11">
        <v>33</v>
      </c>
      <c r="H25" s="12"/>
      <c r="I25" s="12">
        <f t="shared" si="2"/>
        <v>154</v>
      </c>
      <c r="J25" s="11">
        <v>118</v>
      </c>
      <c r="K25" s="11">
        <v>22</v>
      </c>
      <c r="L25" s="11">
        <v>14</v>
      </c>
      <c r="M25" s="11"/>
      <c r="N25" s="11"/>
      <c r="O25" s="11"/>
      <c r="P25" s="11"/>
      <c r="Y25" s="2"/>
    </row>
    <row r="26" spans="1:25" ht="12" customHeight="1" x14ac:dyDescent="0.25">
      <c r="A26" s="2" t="s">
        <v>36</v>
      </c>
      <c r="B26" s="12">
        <f t="shared" si="0"/>
        <v>252</v>
      </c>
      <c r="C26" s="12"/>
      <c r="D26" s="12">
        <f t="shared" si="1"/>
        <v>158</v>
      </c>
      <c r="E26" s="11">
        <v>31</v>
      </c>
      <c r="F26" s="11">
        <v>90</v>
      </c>
      <c r="G26" s="11">
        <v>37</v>
      </c>
      <c r="H26" s="12"/>
      <c r="I26" s="12">
        <f t="shared" si="2"/>
        <v>94</v>
      </c>
      <c r="J26" s="11">
        <v>84</v>
      </c>
      <c r="K26" s="14">
        <v>5</v>
      </c>
      <c r="L26" s="11">
        <v>5</v>
      </c>
      <c r="M26" s="11"/>
      <c r="N26" s="11"/>
      <c r="O26" s="11"/>
      <c r="P26" s="11"/>
      <c r="Y26" s="2"/>
    </row>
    <row r="27" spans="1:25" ht="12" customHeight="1" x14ac:dyDescent="0.25">
      <c r="A27" s="2" t="s">
        <v>37</v>
      </c>
      <c r="B27" s="12">
        <f t="shared" si="0"/>
        <v>93</v>
      </c>
      <c r="C27" s="12"/>
      <c r="D27" s="12">
        <f t="shared" si="1"/>
        <v>51</v>
      </c>
      <c r="E27" s="11">
        <v>7</v>
      </c>
      <c r="F27" s="11">
        <v>26</v>
      </c>
      <c r="G27" s="11">
        <v>18</v>
      </c>
      <c r="H27" s="12"/>
      <c r="I27" s="12">
        <f t="shared" si="2"/>
        <v>42</v>
      </c>
      <c r="J27" s="11">
        <v>37</v>
      </c>
      <c r="K27" s="14" t="s">
        <v>1</v>
      </c>
      <c r="L27" s="11">
        <v>5</v>
      </c>
      <c r="M27" s="11"/>
      <c r="N27" s="11"/>
      <c r="O27" s="11"/>
      <c r="P27" s="11"/>
      <c r="Y27" s="2"/>
    </row>
    <row r="28" spans="1:25" ht="12" customHeight="1" x14ac:dyDescent="0.25">
      <c r="A28" s="2" t="s">
        <v>38</v>
      </c>
      <c r="B28" s="12">
        <f t="shared" si="0"/>
        <v>34</v>
      </c>
      <c r="C28" s="12"/>
      <c r="D28" s="12">
        <f t="shared" si="1"/>
        <v>24</v>
      </c>
      <c r="E28" s="14">
        <v>3</v>
      </c>
      <c r="F28" s="12">
        <v>13</v>
      </c>
      <c r="G28" s="12">
        <v>8</v>
      </c>
      <c r="H28" s="12"/>
      <c r="I28" s="12">
        <f t="shared" si="2"/>
        <v>10</v>
      </c>
      <c r="J28" s="11">
        <v>10</v>
      </c>
      <c r="K28" s="14" t="s">
        <v>1</v>
      </c>
      <c r="L28" s="14" t="s">
        <v>1</v>
      </c>
      <c r="M28" s="11"/>
      <c r="N28" s="11"/>
      <c r="O28" s="11"/>
      <c r="P28" s="11"/>
      <c r="Y28" s="2"/>
    </row>
    <row r="29" spans="1:25" ht="17.25" customHeight="1" x14ac:dyDescent="0.25">
      <c r="A29" s="2" t="s">
        <v>39</v>
      </c>
      <c r="B29" s="11">
        <f>SUM(B13:B28)</f>
        <v>9473</v>
      </c>
      <c r="C29" s="11"/>
      <c r="D29" s="11">
        <f>SUM(D13:D28)</f>
        <v>4671</v>
      </c>
      <c r="E29" s="11">
        <f>SUM(E13:E28)</f>
        <v>2390</v>
      </c>
      <c r="F29" s="11">
        <f>SUM(F13:F28)</f>
        <v>1800</v>
      </c>
      <c r="G29" s="11">
        <f>SUM(G13:G28)</f>
        <v>481</v>
      </c>
      <c r="H29" s="11"/>
      <c r="I29" s="11">
        <f>SUM(I13:I28)</f>
        <v>4802</v>
      </c>
      <c r="J29" s="11">
        <f>SUM(J13:J28)</f>
        <v>2551</v>
      </c>
      <c r="K29" s="11">
        <f>SUM(K13:K28)</f>
        <v>995</v>
      </c>
      <c r="L29" s="11">
        <f>SUM(L13:L28)</f>
        <v>1256</v>
      </c>
      <c r="M29" s="11"/>
      <c r="N29" s="11"/>
      <c r="O29" s="11"/>
      <c r="P29" s="11"/>
      <c r="Q29" s="11"/>
      <c r="R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53.278828138306935</v>
      </c>
      <c r="E31" s="16">
        <f t="shared" si="3"/>
        <v>31.578947368421051</v>
      </c>
      <c r="F31" s="16">
        <f t="shared" si="3"/>
        <v>17.407596661556806</v>
      </c>
      <c r="G31" s="16">
        <f t="shared" si="3"/>
        <v>4.292284108329075</v>
      </c>
      <c r="H31" s="16"/>
      <c r="I31" s="16">
        <f t="shared" si="3"/>
        <v>46.721171861693065</v>
      </c>
      <c r="J31" s="16">
        <f t="shared" si="3"/>
        <v>22.883665474365525</v>
      </c>
      <c r="K31" s="16">
        <f t="shared" si="3"/>
        <v>11.275762221086698</v>
      </c>
      <c r="L31" s="16">
        <f t="shared" si="3"/>
        <v>12.561744166240846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86.997635933806151</v>
      </c>
      <c r="E32" s="18">
        <f t="shared" si="3"/>
        <v>79.196217494089836</v>
      </c>
      <c r="F32" s="18">
        <f t="shared" si="3"/>
        <v>7.328605200945626</v>
      </c>
      <c r="G32" s="18">
        <f t="shared" si="3"/>
        <v>0.4728132387706856</v>
      </c>
      <c r="H32" s="18"/>
      <c r="I32" s="18">
        <f t="shared" si="3"/>
        <v>13.002364066193852</v>
      </c>
      <c r="J32" s="18">
        <f t="shared" si="3"/>
        <v>1.6548463356973995</v>
      </c>
      <c r="K32" s="18">
        <f t="shared" si="3"/>
        <v>8.5106382978723403</v>
      </c>
      <c r="L32" s="18">
        <f t="shared" si="3"/>
        <v>2.8368794326241136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70.184254606365158</v>
      </c>
      <c r="E33" s="18">
        <f t="shared" si="3"/>
        <v>57.45393634840871</v>
      </c>
      <c r="F33" s="18">
        <f t="shared" si="3"/>
        <v>12.227805695142377</v>
      </c>
      <c r="G33" s="18">
        <f t="shared" si="3"/>
        <v>0.50251256281407031</v>
      </c>
      <c r="H33" s="18"/>
      <c r="I33" s="18">
        <f t="shared" si="3"/>
        <v>29.815745393634842</v>
      </c>
      <c r="J33" s="18">
        <f t="shared" si="3"/>
        <v>4.1876046901172534</v>
      </c>
      <c r="K33" s="18">
        <f t="shared" si="3"/>
        <v>16.750418760469014</v>
      </c>
      <c r="L33" s="18">
        <f t="shared" si="3"/>
        <v>8.8777219430485754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61.488673139158578</v>
      </c>
      <c r="E34" s="18">
        <f t="shared" si="3"/>
        <v>51.132686084142399</v>
      </c>
      <c r="F34" s="18">
        <f t="shared" si="3"/>
        <v>9.7087378640776691</v>
      </c>
      <c r="G34" s="18">
        <f t="shared" si="3"/>
        <v>0.64724919093851141</v>
      </c>
      <c r="H34" s="18"/>
      <c r="I34" s="18">
        <f t="shared" si="3"/>
        <v>38.511326860841422</v>
      </c>
      <c r="J34" s="18">
        <f t="shared" si="3"/>
        <v>7.1197411003236244</v>
      </c>
      <c r="K34" s="18">
        <f t="shared" si="3"/>
        <v>19.579288025889969</v>
      </c>
      <c r="L34" s="18">
        <f t="shared" si="3"/>
        <v>11.812297734627832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66.244057052297947</v>
      </c>
      <c r="E35" s="18">
        <f t="shared" si="3"/>
        <v>51.347068145800314</v>
      </c>
      <c r="F35" s="18">
        <f t="shared" si="3"/>
        <v>12.678288431061807</v>
      </c>
      <c r="G35" s="18">
        <f t="shared" si="3"/>
        <v>2.2187004754358162</v>
      </c>
      <c r="H35" s="18"/>
      <c r="I35" s="18">
        <f t="shared" si="3"/>
        <v>33.75594294770206</v>
      </c>
      <c r="J35" s="18">
        <f t="shared" si="3"/>
        <v>9.5087163232963547</v>
      </c>
      <c r="K35" s="18">
        <f t="shared" si="3"/>
        <v>11.410459587955627</v>
      </c>
      <c r="L35" s="18">
        <f t="shared" si="3"/>
        <v>12.836767036450079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55.846422338568935</v>
      </c>
      <c r="E36" s="18">
        <f t="shared" si="3"/>
        <v>32.286212914485169</v>
      </c>
      <c r="F36" s="18">
        <f t="shared" si="3"/>
        <v>20.244328097731241</v>
      </c>
      <c r="G36" s="18">
        <f t="shared" si="3"/>
        <v>3.3158813263525309</v>
      </c>
      <c r="H36" s="18"/>
      <c r="I36" s="18">
        <f t="shared" si="3"/>
        <v>44.153577661431065</v>
      </c>
      <c r="J36" s="18">
        <f t="shared" si="3"/>
        <v>19.895287958115183</v>
      </c>
      <c r="K36" s="18">
        <f t="shared" si="3"/>
        <v>9.5986038394415356</v>
      </c>
      <c r="L36" s="18">
        <f t="shared" si="3"/>
        <v>14.659685863874344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54.598540145985396</v>
      </c>
      <c r="E37" s="18">
        <f t="shared" si="3"/>
        <v>30.948905109489051</v>
      </c>
      <c r="F37" s="18">
        <f t="shared" si="3"/>
        <v>20.29197080291971</v>
      </c>
      <c r="G37" s="18">
        <f t="shared" si="3"/>
        <v>3.3576642335766427</v>
      </c>
      <c r="H37" s="18"/>
      <c r="I37" s="18">
        <f t="shared" si="3"/>
        <v>45.401459854014597</v>
      </c>
      <c r="J37" s="18">
        <f t="shared" si="3"/>
        <v>20.729927007299271</v>
      </c>
      <c r="K37" s="18">
        <f t="shared" si="3"/>
        <v>10.948905109489052</v>
      </c>
      <c r="L37" s="18">
        <f t="shared" si="3"/>
        <v>13.722627737226279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47.826086956521742</v>
      </c>
      <c r="E38" s="18">
        <f t="shared" si="3"/>
        <v>28.516624040920718</v>
      </c>
      <c r="F38" s="18">
        <f t="shared" si="3"/>
        <v>16.112531969309462</v>
      </c>
      <c r="G38" s="18">
        <f t="shared" si="3"/>
        <v>3.1969309462915603</v>
      </c>
      <c r="H38" s="18"/>
      <c r="I38" s="18">
        <f t="shared" si="3"/>
        <v>52.173913043478258</v>
      </c>
      <c r="J38" s="18">
        <f t="shared" si="3"/>
        <v>15.34526854219949</v>
      </c>
      <c r="K38" s="18">
        <f t="shared" si="3"/>
        <v>14.194373401534527</v>
      </c>
      <c r="L38" s="18">
        <f t="shared" si="3"/>
        <v>22.634271099744247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44.22043010752688</v>
      </c>
      <c r="E39" s="18">
        <f t="shared" si="3"/>
        <v>28.225806451612907</v>
      </c>
      <c r="F39" s="18">
        <f t="shared" si="3"/>
        <v>13.978494623655912</v>
      </c>
      <c r="G39" s="18">
        <f t="shared" si="3"/>
        <v>2.0161290322580645</v>
      </c>
      <c r="H39" s="18"/>
      <c r="I39" s="18">
        <f t="shared" si="3"/>
        <v>55.779569892473113</v>
      </c>
      <c r="J39" s="18">
        <f t="shared" si="3"/>
        <v>14.919354838709678</v>
      </c>
      <c r="K39" s="18">
        <f t="shared" si="3"/>
        <v>14.919354838709678</v>
      </c>
      <c r="L39" s="18">
        <f t="shared" si="3"/>
        <v>25.940860215053764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40.197461212976023</v>
      </c>
      <c r="E40" s="18">
        <f t="shared" si="3"/>
        <v>27.926657263751764</v>
      </c>
      <c r="F40" s="18">
        <f t="shared" si="3"/>
        <v>10.155148095909732</v>
      </c>
      <c r="G40" s="18">
        <f t="shared" si="3"/>
        <v>2.1156558533145273</v>
      </c>
      <c r="H40" s="18"/>
      <c r="I40" s="18">
        <f t="shared" si="3"/>
        <v>59.802538787023977</v>
      </c>
      <c r="J40" s="18">
        <f t="shared" si="3"/>
        <v>20.028208744710859</v>
      </c>
      <c r="K40" s="18">
        <f t="shared" si="3"/>
        <v>17.207334273624824</v>
      </c>
      <c r="L40" s="18">
        <f t="shared" si="3"/>
        <v>22.566995768688294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44.550408719346045</v>
      </c>
      <c r="E41" s="18">
        <f t="shared" si="3"/>
        <v>29.700272479564031</v>
      </c>
      <c r="F41" s="18">
        <f t="shared" si="3"/>
        <v>12.397820163487738</v>
      </c>
      <c r="G41" s="18">
        <f t="shared" si="3"/>
        <v>2.4523160762942782</v>
      </c>
      <c r="H41" s="18"/>
      <c r="I41" s="18">
        <f t="shared" si="3"/>
        <v>55.449591280653955</v>
      </c>
      <c r="J41" s="18">
        <f t="shared" si="3"/>
        <v>19.618528610354225</v>
      </c>
      <c r="K41" s="18">
        <f t="shared" si="3"/>
        <v>12.125340599455042</v>
      </c>
      <c r="L41" s="18">
        <f t="shared" si="3"/>
        <v>23.705722070844686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44.303797468354425</v>
      </c>
      <c r="E42" s="18">
        <f t="shared" si="3"/>
        <v>32.025316455696199</v>
      </c>
      <c r="F42" s="18">
        <f t="shared" si="3"/>
        <v>10</v>
      </c>
      <c r="G42" s="18">
        <f t="shared" si="3"/>
        <v>2.278481012658228</v>
      </c>
      <c r="H42" s="18"/>
      <c r="I42" s="18">
        <f t="shared" si="3"/>
        <v>55.696202531645568</v>
      </c>
      <c r="J42" s="18">
        <f t="shared" si="3"/>
        <v>27.848101265822784</v>
      </c>
      <c r="K42" s="18">
        <f t="shared" si="3"/>
        <v>14.303797468354432</v>
      </c>
      <c r="L42" s="18">
        <f t="shared" si="3"/>
        <v>13.544303797468354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46.542553191489361</v>
      </c>
      <c r="E43" s="18">
        <f t="shared" si="3"/>
        <v>29.25531914893617</v>
      </c>
      <c r="F43" s="18">
        <f t="shared" si="3"/>
        <v>13.297872340425531</v>
      </c>
      <c r="G43" s="18">
        <f t="shared" si="3"/>
        <v>3.9893617021276597</v>
      </c>
      <c r="H43" s="18"/>
      <c r="I43" s="18">
        <f t="shared" si="3"/>
        <v>53.457446808510632</v>
      </c>
      <c r="J43" s="18">
        <f t="shared" si="3"/>
        <v>30.452127659574469</v>
      </c>
      <c r="K43" s="18">
        <f t="shared" si="3"/>
        <v>12.898936170212766</v>
      </c>
      <c r="L43" s="18">
        <f t="shared" si="3"/>
        <v>10.106382978723403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49.241379310344833</v>
      </c>
      <c r="E44" s="18">
        <f t="shared" si="3"/>
        <v>20.827586206896552</v>
      </c>
      <c r="F44" s="18">
        <f t="shared" si="3"/>
        <v>22.896551724137932</v>
      </c>
      <c r="G44" s="18">
        <f t="shared" si="3"/>
        <v>5.5172413793103452</v>
      </c>
      <c r="H44" s="18"/>
      <c r="I44" s="18">
        <f t="shared" si="3"/>
        <v>50.758620689655174</v>
      </c>
      <c r="J44" s="18">
        <f t="shared" si="3"/>
        <v>32.137931034482762</v>
      </c>
      <c r="K44" s="18">
        <f t="shared" si="3"/>
        <v>8.2758620689655178</v>
      </c>
      <c r="L44" s="18">
        <f t="shared" si="3"/>
        <v>10.344827586206897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48.375</v>
      </c>
      <c r="E45" s="18">
        <f t="shared" si="3"/>
        <v>15</v>
      </c>
      <c r="F45" s="18">
        <f t="shared" si="3"/>
        <v>25.624999999999996</v>
      </c>
      <c r="G45" s="18">
        <f t="shared" si="3"/>
        <v>7.75</v>
      </c>
      <c r="H45" s="18"/>
      <c r="I45" s="18">
        <f t="shared" si="3"/>
        <v>51.625</v>
      </c>
      <c r="J45" s="18">
        <f t="shared" si="3"/>
        <v>39.75</v>
      </c>
      <c r="K45" s="18">
        <f t="shared" si="3"/>
        <v>6</v>
      </c>
      <c r="L45" s="18">
        <f t="shared" si="3"/>
        <v>5.875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49.476439790575917</v>
      </c>
      <c r="E46" s="18">
        <f t="shared" si="3"/>
        <v>17.801047120418847</v>
      </c>
      <c r="F46" s="18">
        <f t="shared" si="3"/>
        <v>24.083769633507853</v>
      </c>
      <c r="G46" s="18">
        <f t="shared" si="3"/>
        <v>7.5916230366492146</v>
      </c>
      <c r="H46" s="18"/>
      <c r="I46" s="18">
        <f t="shared" si="3"/>
        <v>50.523560209424076</v>
      </c>
      <c r="J46" s="18">
        <f t="shared" si="3"/>
        <v>40.575916230366495</v>
      </c>
      <c r="K46" s="18">
        <f t="shared" si="3"/>
        <v>6.4136125654450264</v>
      </c>
      <c r="L46" s="18">
        <f t="shared" si="3"/>
        <v>3.5340314136125657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57.822085889570552</v>
      </c>
      <c r="E47" s="18">
        <f t="shared" si="5"/>
        <v>22.699386503067483</v>
      </c>
      <c r="F47" s="18">
        <f t="shared" si="5"/>
        <v>25.613496932515339</v>
      </c>
      <c r="G47" s="18">
        <f t="shared" si="5"/>
        <v>9.5092024539877311</v>
      </c>
      <c r="H47" s="18"/>
      <c r="I47" s="18">
        <f t="shared" ref="I47:L52" si="6">I24/$B24*100</f>
        <v>42.177914110429448</v>
      </c>
      <c r="J47" s="18">
        <f t="shared" si="6"/>
        <v>33.588957055214728</v>
      </c>
      <c r="K47" s="18">
        <f t="shared" si="6"/>
        <v>5.8282208588957047</v>
      </c>
      <c r="L47" s="18">
        <f t="shared" si="6"/>
        <v>2.7607361963190185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59.895833333333336</v>
      </c>
      <c r="E48" s="18">
        <f t="shared" si="5"/>
        <v>19.53125</v>
      </c>
      <c r="F48" s="18">
        <f t="shared" si="5"/>
        <v>31.770833333333332</v>
      </c>
      <c r="G48" s="18">
        <f t="shared" si="5"/>
        <v>8.59375</v>
      </c>
      <c r="H48" s="18"/>
      <c r="I48" s="18">
        <f t="shared" si="6"/>
        <v>40.104166666666671</v>
      </c>
      <c r="J48" s="18">
        <f t="shared" si="6"/>
        <v>30.729166666666668</v>
      </c>
      <c r="K48" s="18">
        <f t="shared" si="6"/>
        <v>5.7291666666666661</v>
      </c>
      <c r="L48" s="18">
        <f t="shared" si="6"/>
        <v>3.6458333333333335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62.698412698412696</v>
      </c>
      <c r="E49" s="18">
        <f t="shared" si="5"/>
        <v>12.301587301587301</v>
      </c>
      <c r="F49" s="18">
        <f t="shared" si="5"/>
        <v>35.714285714285715</v>
      </c>
      <c r="G49" s="18">
        <f t="shared" si="5"/>
        <v>14.682539682539684</v>
      </c>
      <c r="H49" s="18"/>
      <c r="I49" s="18">
        <f t="shared" si="6"/>
        <v>37.301587301587304</v>
      </c>
      <c r="J49" s="18">
        <f t="shared" si="6"/>
        <v>33.333333333333329</v>
      </c>
      <c r="K49" s="24">
        <f>IF(K26="-","-",K26/$B26*100)</f>
        <v>1.984126984126984</v>
      </c>
      <c r="L49" s="18">
        <f t="shared" si="6"/>
        <v>1.984126984126984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54.838709677419352</v>
      </c>
      <c r="E50" s="18">
        <f t="shared" si="5"/>
        <v>7.5268817204301079</v>
      </c>
      <c r="F50" s="18">
        <f t="shared" si="5"/>
        <v>27.956989247311824</v>
      </c>
      <c r="G50" s="18">
        <f t="shared" si="5"/>
        <v>19.35483870967742</v>
      </c>
      <c r="H50" s="18"/>
      <c r="I50" s="18">
        <f t="shared" si="6"/>
        <v>45.161290322580641</v>
      </c>
      <c r="J50" s="18">
        <f t="shared" si="6"/>
        <v>39.784946236559136</v>
      </c>
      <c r="K50" s="24" t="str">
        <f t="shared" ref="K50:L51" si="7">IF(K27="-","-",K27/$B27*100)</f>
        <v>-</v>
      </c>
      <c r="L50" s="18">
        <f>L27/$B27*100</f>
        <v>5.376344086021505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70.588235294117652</v>
      </c>
      <c r="E51" s="18">
        <f t="shared" si="5"/>
        <v>8.8235294117647065</v>
      </c>
      <c r="F51" s="18">
        <f>F28/$B28*100</f>
        <v>38.235294117647058</v>
      </c>
      <c r="G51" s="18">
        <f>G28/$B28*100</f>
        <v>23.52941176470588</v>
      </c>
      <c r="H51" s="18"/>
      <c r="I51" s="18">
        <f t="shared" si="6"/>
        <v>29.411764705882355</v>
      </c>
      <c r="J51" s="18">
        <f t="shared" si="6"/>
        <v>29.411764705882355</v>
      </c>
      <c r="K51" s="24" t="str">
        <f t="shared" si="7"/>
        <v>-</v>
      </c>
      <c r="L51" s="24" t="str">
        <f t="shared" si="7"/>
        <v>-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49.308561173862557</v>
      </c>
      <c r="E52" s="20">
        <f>E29/$B29*100</f>
        <v>25.229599915549457</v>
      </c>
      <c r="F52" s="20">
        <f>F29/$B29*100</f>
        <v>19.001372321334319</v>
      </c>
      <c r="G52" s="20">
        <f>G29/$B29*100</f>
        <v>5.0775889369787812</v>
      </c>
      <c r="H52" s="20"/>
      <c r="I52" s="20">
        <f t="shared" si="6"/>
        <v>50.69143882613745</v>
      </c>
      <c r="J52" s="20">
        <f t="shared" si="6"/>
        <v>26.929167106513248</v>
      </c>
      <c r="K52" s="20">
        <f>K29/$B29*100</f>
        <v>10.503536366515359</v>
      </c>
      <c r="L52" s="20">
        <f>L29/$B29*100</f>
        <v>13.258735353108836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55</v>
      </c>
      <c r="Y54" s="2"/>
    </row>
    <row r="56" spans="1:25" ht="1.5" customHeight="1" x14ac:dyDescent="0.3"/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0866141732283472" right="0.70866141732283472" top="0.74803149606299213" bottom="1.1417322834645669" header="0.31496062992125984" footer="0.31496062992125984"/>
  <pageSetup paperSize="9" orientation="portrait" r:id="rId1"/>
  <ignoredErrors>
    <ignoredError sqref="A11 A34" twoDigitTextYear="1"/>
    <ignoredError sqref="E29:L29" formulaRange="1"/>
    <ignoredError sqref="K49:L5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5D36-C78F-47B6-A582-3CAB23124328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2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11705</v>
      </c>
      <c r="C8" s="10"/>
      <c r="D8" s="10">
        <f>SUM(D9:D28)</f>
        <v>6323</v>
      </c>
      <c r="E8" s="10">
        <f>SUM(E9:E28)</f>
        <v>3742</v>
      </c>
      <c r="F8" s="10">
        <f>SUM(F9:F28)</f>
        <v>2076</v>
      </c>
      <c r="G8" s="10">
        <f>SUM(G9:G28)</f>
        <v>505</v>
      </c>
      <c r="H8" s="10"/>
      <c r="I8" s="10">
        <f>SUM(I9:I28)</f>
        <v>5382</v>
      </c>
      <c r="J8" s="10">
        <f>SUM(J9:J28)</f>
        <v>2709</v>
      </c>
      <c r="K8" s="10">
        <f>SUM(K9:K28)</f>
        <v>1240</v>
      </c>
      <c r="L8" s="10">
        <f>SUM(L9:L28)</f>
        <v>1433</v>
      </c>
      <c r="M8" s="11"/>
      <c r="N8" s="11"/>
      <c r="O8" s="11"/>
      <c r="P8" s="11"/>
      <c r="Y8" s="2"/>
    </row>
    <row r="9" spans="1:25" ht="12" customHeight="1" x14ac:dyDescent="0.25">
      <c r="A9" s="2" t="s">
        <v>19</v>
      </c>
      <c r="B9" s="12">
        <f>SUM(I9,D9)</f>
        <v>470</v>
      </c>
      <c r="C9" s="12"/>
      <c r="D9" s="12">
        <f>SUM(E9:G9)</f>
        <v>401</v>
      </c>
      <c r="E9" s="11">
        <v>359</v>
      </c>
      <c r="F9" s="11">
        <v>40</v>
      </c>
      <c r="G9" s="11">
        <v>2</v>
      </c>
      <c r="H9" s="12"/>
      <c r="I9" s="12">
        <f>SUM(J9:L9)</f>
        <v>69</v>
      </c>
      <c r="J9" s="11">
        <v>11</v>
      </c>
      <c r="K9" s="11">
        <v>37</v>
      </c>
      <c r="L9" s="11">
        <v>21</v>
      </c>
      <c r="M9" s="11"/>
      <c r="N9" s="11"/>
      <c r="O9" s="11"/>
      <c r="P9" s="11"/>
      <c r="Y9" s="2"/>
    </row>
    <row r="10" spans="1:25" ht="12" customHeight="1" x14ac:dyDescent="0.25">
      <c r="A10" s="13" t="s">
        <v>20</v>
      </c>
      <c r="B10" s="12">
        <f t="shared" ref="B10:B28" si="0">SUM(I10,D10)</f>
        <v>589</v>
      </c>
      <c r="C10" s="12"/>
      <c r="D10" s="12">
        <f t="shared" ref="D10:D28" si="1">SUM(E10:G10)</f>
        <v>420</v>
      </c>
      <c r="E10" s="11">
        <v>346</v>
      </c>
      <c r="F10" s="11">
        <v>71</v>
      </c>
      <c r="G10" s="11">
        <v>3</v>
      </c>
      <c r="H10" s="12"/>
      <c r="I10" s="12">
        <f t="shared" ref="I10:I28" si="2">SUM(J10:L10)</f>
        <v>169</v>
      </c>
      <c r="J10" s="11">
        <v>22</v>
      </c>
      <c r="K10" s="11">
        <v>91</v>
      </c>
      <c r="L10" s="11">
        <v>56</v>
      </c>
      <c r="M10" s="11"/>
      <c r="N10" s="11"/>
      <c r="O10" s="11"/>
      <c r="P10" s="11"/>
      <c r="Y10" s="2"/>
    </row>
    <row r="11" spans="1:25" ht="12" customHeight="1" x14ac:dyDescent="0.25">
      <c r="A11" s="2" t="s">
        <v>21</v>
      </c>
      <c r="B11" s="12">
        <f t="shared" si="0"/>
        <v>602</v>
      </c>
      <c r="C11" s="12"/>
      <c r="D11" s="12">
        <f t="shared" si="1"/>
        <v>382</v>
      </c>
      <c r="E11" s="11">
        <v>321</v>
      </c>
      <c r="F11" s="11">
        <v>56</v>
      </c>
      <c r="G11" s="11">
        <v>5</v>
      </c>
      <c r="H11" s="12"/>
      <c r="I11" s="12">
        <f t="shared" si="2"/>
        <v>220</v>
      </c>
      <c r="J11" s="11">
        <v>47</v>
      </c>
      <c r="K11" s="11">
        <v>95</v>
      </c>
      <c r="L11" s="11">
        <v>78</v>
      </c>
      <c r="M11" s="11"/>
      <c r="N11" s="11"/>
      <c r="O11" s="11"/>
      <c r="P11" s="11"/>
      <c r="Y11" s="2"/>
    </row>
    <row r="12" spans="1:25" ht="12" customHeight="1" x14ac:dyDescent="0.25">
      <c r="A12" s="2" t="s">
        <v>22</v>
      </c>
      <c r="B12" s="12">
        <f t="shared" si="0"/>
        <v>575</v>
      </c>
      <c r="C12" s="12"/>
      <c r="D12" s="12">
        <f t="shared" si="1"/>
        <v>389</v>
      </c>
      <c r="E12" s="11">
        <v>303</v>
      </c>
      <c r="F12" s="11">
        <v>71</v>
      </c>
      <c r="G12" s="11">
        <v>15</v>
      </c>
      <c r="H12" s="12"/>
      <c r="I12" s="12">
        <f t="shared" si="2"/>
        <v>186</v>
      </c>
      <c r="J12" s="11">
        <v>58</v>
      </c>
      <c r="K12" s="11">
        <v>61</v>
      </c>
      <c r="L12" s="11">
        <v>67</v>
      </c>
      <c r="M12" s="11"/>
      <c r="N12" s="11"/>
      <c r="O12" s="11"/>
      <c r="P12" s="11"/>
      <c r="Y12" s="2"/>
    </row>
    <row r="13" spans="1:25" ht="12" customHeight="1" x14ac:dyDescent="0.25">
      <c r="A13" s="2" t="s">
        <v>23</v>
      </c>
      <c r="B13" s="12">
        <f t="shared" si="0"/>
        <v>632</v>
      </c>
      <c r="C13" s="12"/>
      <c r="D13" s="12">
        <f t="shared" si="1"/>
        <v>367</v>
      </c>
      <c r="E13" s="11">
        <v>203</v>
      </c>
      <c r="F13" s="11">
        <v>143</v>
      </c>
      <c r="G13" s="11">
        <v>21</v>
      </c>
      <c r="H13" s="12"/>
      <c r="I13" s="12">
        <f t="shared" si="2"/>
        <v>265</v>
      </c>
      <c r="J13" s="11">
        <v>118</v>
      </c>
      <c r="K13" s="11">
        <v>61</v>
      </c>
      <c r="L13" s="11">
        <v>86</v>
      </c>
      <c r="M13" s="11"/>
      <c r="N13" s="11"/>
      <c r="O13" s="11"/>
      <c r="P13" s="11"/>
      <c r="Y13" s="2"/>
    </row>
    <row r="14" spans="1:25" ht="17.25" customHeight="1" x14ac:dyDescent="0.25">
      <c r="A14" s="2" t="s">
        <v>24</v>
      </c>
      <c r="B14" s="12">
        <f t="shared" si="0"/>
        <v>731</v>
      </c>
      <c r="C14" s="12"/>
      <c r="D14" s="12">
        <f t="shared" si="1"/>
        <v>402</v>
      </c>
      <c r="E14" s="11">
        <v>236</v>
      </c>
      <c r="F14" s="11">
        <v>145</v>
      </c>
      <c r="G14" s="11">
        <v>21</v>
      </c>
      <c r="H14" s="12"/>
      <c r="I14" s="12">
        <f t="shared" si="2"/>
        <v>329</v>
      </c>
      <c r="J14" s="11">
        <v>151</v>
      </c>
      <c r="K14" s="11">
        <v>77</v>
      </c>
      <c r="L14" s="11">
        <v>101</v>
      </c>
      <c r="M14" s="11"/>
      <c r="N14" s="11"/>
      <c r="O14" s="11"/>
      <c r="P14" s="11"/>
      <c r="Y14" s="2"/>
    </row>
    <row r="15" spans="1:25" ht="12" customHeight="1" x14ac:dyDescent="0.25">
      <c r="A15" s="2" t="s">
        <v>25</v>
      </c>
      <c r="B15" s="12">
        <f t="shared" si="0"/>
        <v>759</v>
      </c>
      <c r="C15" s="12"/>
      <c r="D15" s="12">
        <f t="shared" si="1"/>
        <v>361</v>
      </c>
      <c r="E15" s="11">
        <v>218</v>
      </c>
      <c r="F15" s="11">
        <v>122</v>
      </c>
      <c r="G15" s="11">
        <v>21</v>
      </c>
      <c r="H15" s="12"/>
      <c r="I15" s="12">
        <f t="shared" si="2"/>
        <v>398</v>
      </c>
      <c r="J15" s="11">
        <v>116</v>
      </c>
      <c r="K15" s="11">
        <v>98</v>
      </c>
      <c r="L15" s="11">
        <v>184</v>
      </c>
      <c r="M15" s="11"/>
      <c r="N15" s="11"/>
      <c r="O15" s="11"/>
      <c r="P15" s="11"/>
      <c r="Y15" s="2"/>
    </row>
    <row r="16" spans="1:25" ht="12" customHeight="1" x14ac:dyDescent="0.25">
      <c r="A16" s="2" t="s">
        <v>26</v>
      </c>
      <c r="B16" s="12">
        <f t="shared" si="0"/>
        <v>737</v>
      </c>
      <c r="C16" s="12"/>
      <c r="D16" s="12">
        <f t="shared" si="1"/>
        <v>322</v>
      </c>
      <c r="E16" s="11">
        <v>205</v>
      </c>
      <c r="F16" s="11">
        <v>100</v>
      </c>
      <c r="G16" s="11">
        <v>17</v>
      </c>
      <c r="H16" s="12"/>
      <c r="I16" s="12">
        <f t="shared" si="2"/>
        <v>415</v>
      </c>
      <c r="J16" s="11">
        <v>114</v>
      </c>
      <c r="K16" s="11">
        <v>110</v>
      </c>
      <c r="L16" s="11">
        <v>191</v>
      </c>
      <c r="M16" s="11"/>
      <c r="N16" s="11"/>
      <c r="O16" s="11"/>
      <c r="P16" s="11"/>
      <c r="Y16" s="2"/>
    </row>
    <row r="17" spans="1:25" ht="12" customHeight="1" x14ac:dyDescent="0.25">
      <c r="A17" s="2" t="s">
        <v>27</v>
      </c>
      <c r="B17" s="12">
        <f t="shared" si="0"/>
        <v>699</v>
      </c>
      <c r="C17" s="12"/>
      <c r="D17" s="12">
        <f t="shared" si="1"/>
        <v>276</v>
      </c>
      <c r="E17" s="11">
        <v>192</v>
      </c>
      <c r="F17" s="11">
        <v>72</v>
      </c>
      <c r="G17" s="11">
        <v>12</v>
      </c>
      <c r="H17" s="12"/>
      <c r="I17" s="12">
        <f t="shared" si="2"/>
        <v>423</v>
      </c>
      <c r="J17" s="11">
        <v>153</v>
      </c>
      <c r="K17" s="11">
        <v>110</v>
      </c>
      <c r="L17" s="11">
        <v>160</v>
      </c>
      <c r="M17" s="11"/>
      <c r="N17" s="11"/>
      <c r="O17" s="11"/>
      <c r="P17" s="11"/>
      <c r="Y17" s="2"/>
    </row>
    <row r="18" spans="1:25" ht="12" customHeight="1" x14ac:dyDescent="0.25">
      <c r="A18" s="2" t="s">
        <v>28</v>
      </c>
      <c r="B18" s="12">
        <f t="shared" si="0"/>
        <v>742</v>
      </c>
      <c r="C18" s="12"/>
      <c r="D18" s="12">
        <f t="shared" si="1"/>
        <v>343</v>
      </c>
      <c r="E18" s="11">
        <v>230</v>
      </c>
      <c r="F18" s="11">
        <v>97</v>
      </c>
      <c r="G18" s="11">
        <v>16</v>
      </c>
      <c r="H18" s="12"/>
      <c r="I18" s="12">
        <f t="shared" si="2"/>
        <v>399</v>
      </c>
      <c r="J18" s="11">
        <v>152</v>
      </c>
      <c r="K18" s="11">
        <v>89</v>
      </c>
      <c r="L18" s="11">
        <v>158</v>
      </c>
      <c r="M18" s="11"/>
      <c r="N18" s="11"/>
      <c r="O18" s="11"/>
      <c r="P18" s="11"/>
      <c r="Y18" s="2"/>
    </row>
    <row r="19" spans="1:25" ht="17.25" customHeight="1" x14ac:dyDescent="0.25">
      <c r="A19" s="2" t="s">
        <v>29</v>
      </c>
      <c r="B19" s="12">
        <f t="shared" si="0"/>
        <v>800</v>
      </c>
      <c r="C19" s="12"/>
      <c r="D19" s="12">
        <f t="shared" si="1"/>
        <v>371</v>
      </c>
      <c r="E19" s="11">
        <v>276</v>
      </c>
      <c r="F19" s="11">
        <v>71</v>
      </c>
      <c r="G19" s="11">
        <v>24</v>
      </c>
      <c r="H19" s="12"/>
      <c r="I19" s="12">
        <f t="shared" si="2"/>
        <v>429</v>
      </c>
      <c r="J19" s="11">
        <v>222</v>
      </c>
      <c r="K19" s="11">
        <v>115</v>
      </c>
      <c r="L19" s="11">
        <v>92</v>
      </c>
      <c r="M19" s="11"/>
      <c r="N19" s="11"/>
      <c r="O19" s="11"/>
      <c r="P19" s="11"/>
      <c r="Y19" s="2"/>
    </row>
    <row r="20" spans="1:25" ht="12" customHeight="1" x14ac:dyDescent="0.25">
      <c r="A20" s="2" t="s">
        <v>30</v>
      </c>
      <c r="B20" s="12">
        <f t="shared" si="0"/>
        <v>738</v>
      </c>
      <c r="C20" s="12"/>
      <c r="D20" s="12">
        <f t="shared" si="1"/>
        <v>346</v>
      </c>
      <c r="E20" s="11">
        <v>202</v>
      </c>
      <c r="F20" s="11">
        <v>112</v>
      </c>
      <c r="G20" s="11">
        <v>32</v>
      </c>
      <c r="H20" s="12"/>
      <c r="I20" s="12">
        <f t="shared" si="2"/>
        <v>392</v>
      </c>
      <c r="J20" s="11">
        <v>236</v>
      </c>
      <c r="K20" s="11">
        <v>79</v>
      </c>
      <c r="L20" s="11">
        <v>77</v>
      </c>
      <c r="M20" s="11"/>
      <c r="N20" s="11"/>
      <c r="O20" s="11"/>
      <c r="P20" s="11"/>
      <c r="Y20" s="2"/>
    </row>
    <row r="21" spans="1:25" ht="12" customHeight="1" x14ac:dyDescent="0.25">
      <c r="A21" s="2" t="s">
        <v>31</v>
      </c>
      <c r="B21" s="12">
        <f t="shared" si="0"/>
        <v>721</v>
      </c>
      <c r="C21" s="12"/>
      <c r="D21" s="12">
        <f t="shared" si="1"/>
        <v>364</v>
      </c>
      <c r="E21" s="11">
        <v>141</v>
      </c>
      <c r="F21" s="11">
        <v>182</v>
      </c>
      <c r="G21" s="11">
        <v>41</v>
      </c>
      <c r="H21" s="12"/>
      <c r="I21" s="12">
        <f t="shared" si="2"/>
        <v>357</v>
      </c>
      <c r="J21" s="11">
        <v>240</v>
      </c>
      <c r="K21" s="11">
        <v>58</v>
      </c>
      <c r="L21" s="11">
        <v>59</v>
      </c>
      <c r="M21" s="11"/>
      <c r="N21" s="11"/>
      <c r="O21" s="11"/>
      <c r="P21" s="11"/>
      <c r="Y21" s="2"/>
    </row>
    <row r="22" spans="1:25" ht="12" customHeight="1" x14ac:dyDescent="0.25">
      <c r="A22" s="2" t="s">
        <v>32</v>
      </c>
      <c r="B22" s="12">
        <f t="shared" si="0"/>
        <v>812</v>
      </c>
      <c r="C22" s="12"/>
      <c r="D22" s="12">
        <f t="shared" si="1"/>
        <v>390</v>
      </c>
      <c r="E22" s="11">
        <v>114</v>
      </c>
      <c r="F22" s="11">
        <v>209</v>
      </c>
      <c r="G22" s="11">
        <v>67</v>
      </c>
      <c r="H22" s="12"/>
      <c r="I22" s="12">
        <f t="shared" si="2"/>
        <v>422</v>
      </c>
      <c r="J22" s="11">
        <v>325</v>
      </c>
      <c r="K22" s="11">
        <v>54</v>
      </c>
      <c r="L22" s="11">
        <v>43</v>
      </c>
      <c r="M22" s="11"/>
      <c r="N22" s="11"/>
      <c r="O22" s="11"/>
      <c r="P22" s="11"/>
      <c r="Y22" s="2"/>
    </row>
    <row r="23" spans="1:25" ht="12" customHeight="1" x14ac:dyDescent="0.25">
      <c r="A23" s="2" t="s">
        <v>33</v>
      </c>
      <c r="B23" s="12">
        <f t="shared" si="0"/>
        <v>774</v>
      </c>
      <c r="C23" s="12"/>
      <c r="D23" s="12">
        <f t="shared" si="1"/>
        <v>394</v>
      </c>
      <c r="E23" s="11">
        <v>150</v>
      </c>
      <c r="F23" s="11">
        <v>185</v>
      </c>
      <c r="G23" s="11">
        <v>59</v>
      </c>
      <c r="H23" s="12"/>
      <c r="I23" s="12">
        <f t="shared" si="2"/>
        <v>380</v>
      </c>
      <c r="J23" s="11">
        <v>315</v>
      </c>
      <c r="K23" s="11">
        <v>44</v>
      </c>
      <c r="L23" s="11">
        <v>21</v>
      </c>
      <c r="M23" s="11"/>
      <c r="N23" s="11"/>
      <c r="O23" s="11"/>
      <c r="P23" s="11"/>
      <c r="Y23" s="2"/>
    </row>
    <row r="24" spans="1:25" ht="17.25" customHeight="1" x14ac:dyDescent="0.25">
      <c r="A24" s="2" t="s">
        <v>34</v>
      </c>
      <c r="B24" s="12">
        <f t="shared" si="0"/>
        <v>589</v>
      </c>
      <c r="C24" s="12"/>
      <c r="D24" s="12">
        <f t="shared" si="1"/>
        <v>341</v>
      </c>
      <c r="E24" s="11">
        <v>138</v>
      </c>
      <c r="F24" s="11">
        <v>149</v>
      </c>
      <c r="G24" s="11">
        <v>54</v>
      </c>
      <c r="H24" s="12"/>
      <c r="I24" s="12">
        <f t="shared" si="2"/>
        <v>248</v>
      </c>
      <c r="J24" s="11">
        <v>194</v>
      </c>
      <c r="K24" s="11">
        <v>38</v>
      </c>
      <c r="L24" s="11">
        <v>16</v>
      </c>
      <c r="M24" s="11"/>
      <c r="N24" s="11"/>
      <c r="O24" s="11"/>
      <c r="P24" s="11"/>
      <c r="Y24" s="2"/>
    </row>
    <row r="25" spans="1:25" ht="12" customHeight="1" x14ac:dyDescent="0.25">
      <c r="A25" s="2" t="s">
        <v>35</v>
      </c>
      <c r="B25" s="12">
        <f t="shared" si="0"/>
        <v>372</v>
      </c>
      <c r="C25" s="12"/>
      <c r="D25" s="12">
        <f t="shared" si="1"/>
        <v>231</v>
      </c>
      <c r="E25" s="11">
        <v>72</v>
      </c>
      <c r="F25" s="11">
        <v>128</v>
      </c>
      <c r="G25" s="11">
        <v>31</v>
      </c>
      <c r="H25" s="12"/>
      <c r="I25" s="12">
        <f t="shared" si="2"/>
        <v>141</v>
      </c>
      <c r="J25" s="11">
        <v>108</v>
      </c>
      <c r="K25" s="11">
        <v>20</v>
      </c>
      <c r="L25" s="11">
        <v>13</v>
      </c>
      <c r="M25" s="11"/>
      <c r="N25" s="11"/>
      <c r="O25" s="11"/>
      <c r="P25" s="11"/>
      <c r="Y25" s="2"/>
    </row>
    <row r="26" spans="1:25" ht="12" customHeight="1" x14ac:dyDescent="0.25">
      <c r="A26" s="2" t="s">
        <v>36</v>
      </c>
      <c r="B26" s="12">
        <f t="shared" si="0"/>
        <v>234</v>
      </c>
      <c r="C26" s="12"/>
      <c r="D26" s="12">
        <f t="shared" si="1"/>
        <v>146</v>
      </c>
      <c r="E26" s="11">
        <v>26</v>
      </c>
      <c r="F26" s="11">
        <v>79</v>
      </c>
      <c r="G26" s="11">
        <v>41</v>
      </c>
      <c r="H26" s="12"/>
      <c r="I26" s="12">
        <f t="shared" si="2"/>
        <v>88</v>
      </c>
      <c r="J26" s="11">
        <v>79</v>
      </c>
      <c r="K26" s="14">
        <v>3</v>
      </c>
      <c r="L26" s="11">
        <v>6</v>
      </c>
      <c r="M26" s="11"/>
      <c r="N26" s="11"/>
      <c r="O26" s="11"/>
      <c r="P26" s="11"/>
      <c r="Y26" s="2"/>
    </row>
    <row r="27" spans="1:25" ht="12" customHeight="1" x14ac:dyDescent="0.25">
      <c r="A27" s="2" t="s">
        <v>37</v>
      </c>
      <c r="B27" s="12">
        <f t="shared" si="0"/>
        <v>100</v>
      </c>
      <c r="C27" s="12"/>
      <c r="D27" s="12">
        <f t="shared" si="1"/>
        <v>59</v>
      </c>
      <c r="E27" s="11">
        <v>8</v>
      </c>
      <c r="F27" s="11">
        <v>35</v>
      </c>
      <c r="G27" s="11">
        <v>16</v>
      </c>
      <c r="H27" s="12"/>
      <c r="I27" s="12">
        <f t="shared" si="2"/>
        <v>41</v>
      </c>
      <c r="J27" s="11">
        <v>38</v>
      </c>
      <c r="K27" s="14" t="s">
        <v>1</v>
      </c>
      <c r="L27" s="11">
        <v>3</v>
      </c>
      <c r="M27" s="11"/>
      <c r="N27" s="11"/>
      <c r="O27" s="11"/>
      <c r="P27" s="11"/>
      <c r="Y27" s="2"/>
    </row>
    <row r="28" spans="1:25" ht="12" customHeight="1" x14ac:dyDescent="0.25">
      <c r="A28" s="2" t="s">
        <v>38</v>
      </c>
      <c r="B28" s="12">
        <f t="shared" si="0"/>
        <v>29</v>
      </c>
      <c r="C28" s="12"/>
      <c r="D28" s="12">
        <f t="shared" si="1"/>
        <v>18</v>
      </c>
      <c r="E28" s="14">
        <v>2</v>
      </c>
      <c r="F28" s="12">
        <v>9</v>
      </c>
      <c r="G28" s="12">
        <v>7</v>
      </c>
      <c r="H28" s="12"/>
      <c r="I28" s="12">
        <f t="shared" si="2"/>
        <v>11</v>
      </c>
      <c r="J28" s="11">
        <v>10</v>
      </c>
      <c r="K28" s="14" t="s">
        <v>1</v>
      </c>
      <c r="L28" s="11">
        <v>1</v>
      </c>
      <c r="M28" s="11"/>
      <c r="N28" s="11"/>
      <c r="O28" s="11"/>
      <c r="P28" s="11"/>
      <c r="Y28" s="2"/>
    </row>
    <row r="29" spans="1:25" ht="17.25" customHeight="1" x14ac:dyDescent="0.25">
      <c r="A29" s="2" t="s">
        <v>39</v>
      </c>
      <c r="B29" s="11">
        <f>SUM(B13:B28)</f>
        <v>9469</v>
      </c>
      <c r="C29" s="11"/>
      <c r="D29" s="11">
        <f>SUM(D13:D28)</f>
        <v>4731</v>
      </c>
      <c r="E29" s="11">
        <f>SUM(E13:E28)</f>
        <v>2413</v>
      </c>
      <c r="F29" s="11">
        <f>SUM(F13:F28)</f>
        <v>1838</v>
      </c>
      <c r="G29" s="11">
        <f>SUM(G13:G28)</f>
        <v>480</v>
      </c>
      <c r="H29" s="11"/>
      <c r="I29" s="11">
        <f>SUM(I13:I28)</f>
        <v>4738</v>
      </c>
      <c r="J29" s="11">
        <f>SUM(J13:J28)</f>
        <v>2571</v>
      </c>
      <c r="K29" s="11">
        <f>SUM(K13:K28)</f>
        <v>956</v>
      </c>
      <c r="L29" s="11">
        <f>SUM(L13:L28)</f>
        <v>1211</v>
      </c>
      <c r="M29" s="11"/>
      <c r="N29" s="11"/>
      <c r="O29" s="11"/>
      <c r="P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54.01964972234088</v>
      </c>
      <c r="E31" s="16">
        <f t="shared" si="3"/>
        <v>31.969243912857753</v>
      </c>
      <c r="F31" s="16">
        <f t="shared" si="3"/>
        <v>17.736010252029047</v>
      </c>
      <c r="G31" s="16">
        <f t="shared" si="3"/>
        <v>4.3143955574540795</v>
      </c>
      <c r="H31" s="16"/>
      <c r="I31" s="16">
        <f t="shared" si="3"/>
        <v>45.98035027765912</v>
      </c>
      <c r="J31" s="16">
        <f t="shared" si="3"/>
        <v>23.143955574540794</v>
      </c>
      <c r="K31" s="16">
        <f t="shared" si="3"/>
        <v>10.593763348996156</v>
      </c>
      <c r="L31" s="16">
        <f t="shared" si="3"/>
        <v>12.242631354122171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85.319148936170208</v>
      </c>
      <c r="E32" s="18">
        <f t="shared" si="3"/>
        <v>76.382978723404264</v>
      </c>
      <c r="F32" s="18">
        <f t="shared" si="3"/>
        <v>8.5106382978723403</v>
      </c>
      <c r="G32" s="18">
        <f t="shared" si="3"/>
        <v>0.42553191489361702</v>
      </c>
      <c r="H32" s="18"/>
      <c r="I32" s="18">
        <f t="shared" si="3"/>
        <v>14.680851063829786</v>
      </c>
      <c r="J32" s="18">
        <f t="shared" si="3"/>
        <v>2.3404255319148937</v>
      </c>
      <c r="K32" s="18">
        <f t="shared" si="3"/>
        <v>7.8723404255319149</v>
      </c>
      <c r="L32" s="18">
        <f t="shared" si="3"/>
        <v>4.4680851063829792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99.999999999999986</v>
      </c>
      <c r="C33" s="17"/>
      <c r="D33" s="18">
        <f t="shared" si="3"/>
        <v>71.30730050933785</v>
      </c>
      <c r="E33" s="18">
        <f t="shared" si="3"/>
        <v>58.74363327674024</v>
      </c>
      <c r="F33" s="18">
        <f t="shared" si="3"/>
        <v>12.054329371816639</v>
      </c>
      <c r="G33" s="18">
        <f t="shared" si="3"/>
        <v>0.50933786078098475</v>
      </c>
      <c r="H33" s="18"/>
      <c r="I33" s="18">
        <f t="shared" si="3"/>
        <v>28.69269949066214</v>
      </c>
      <c r="J33" s="18">
        <f t="shared" si="3"/>
        <v>3.7351443123938877</v>
      </c>
      <c r="K33" s="18">
        <f t="shared" si="3"/>
        <v>15.449915110356535</v>
      </c>
      <c r="L33" s="18">
        <f t="shared" si="3"/>
        <v>9.5076400679117139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63.455149501661133</v>
      </c>
      <c r="E34" s="18">
        <f t="shared" si="3"/>
        <v>53.322259136212622</v>
      </c>
      <c r="F34" s="18">
        <f t="shared" si="3"/>
        <v>9.3023255813953494</v>
      </c>
      <c r="G34" s="18">
        <f t="shared" si="3"/>
        <v>0.83056478405315626</v>
      </c>
      <c r="H34" s="18"/>
      <c r="I34" s="18">
        <f t="shared" si="3"/>
        <v>36.544850498338874</v>
      </c>
      <c r="J34" s="18">
        <f t="shared" si="3"/>
        <v>7.8073089700996672</v>
      </c>
      <c r="K34" s="18">
        <f t="shared" si="3"/>
        <v>15.780730897009967</v>
      </c>
      <c r="L34" s="18">
        <f t="shared" si="3"/>
        <v>12.956810631229235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67.652173913043484</v>
      </c>
      <c r="E35" s="18">
        <f t="shared" si="3"/>
        <v>52.695652173913047</v>
      </c>
      <c r="F35" s="18">
        <f t="shared" si="3"/>
        <v>12.347826086956522</v>
      </c>
      <c r="G35" s="18">
        <f t="shared" si="3"/>
        <v>2.6086956521739131</v>
      </c>
      <c r="H35" s="18"/>
      <c r="I35" s="18">
        <f t="shared" si="3"/>
        <v>32.347826086956523</v>
      </c>
      <c r="J35" s="18">
        <f t="shared" si="3"/>
        <v>10.086956521739131</v>
      </c>
      <c r="K35" s="18">
        <f t="shared" si="3"/>
        <v>10.608695652173914</v>
      </c>
      <c r="L35" s="18">
        <f t="shared" si="3"/>
        <v>11.652173913043478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58.069620253164558</v>
      </c>
      <c r="E36" s="18">
        <f t="shared" si="3"/>
        <v>32.120253164556964</v>
      </c>
      <c r="F36" s="18">
        <f t="shared" si="3"/>
        <v>22.626582278481013</v>
      </c>
      <c r="G36" s="18">
        <f t="shared" si="3"/>
        <v>3.3227848101265818</v>
      </c>
      <c r="H36" s="18"/>
      <c r="I36" s="18">
        <f t="shared" si="3"/>
        <v>41.930379746835442</v>
      </c>
      <c r="J36" s="18">
        <f t="shared" si="3"/>
        <v>18.670886075949365</v>
      </c>
      <c r="K36" s="18">
        <f t="shared" si="3"/>
        <v>9.651898734177216</v>
      </c>
      <c r="L36" s="18">
        <f t="shared" si="3"/>
        <v>13.60759493670886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54.99316005471956</v>
      </c>
      <c r="E37" s="18">
        <f t="shared" si="3"/>
        <v>32.284541723666209</v>
      </c>
      <c r="F37" s="18">
        <f t="shared" si="3"/>
        <v>19.835841313269494</v>
      </c>
      <c r="G37" s="18">
        <f t="shared" si="3"/>
        <v>2.8727770177838576</v>
      </c>
      <c r="H37" s="18"/>
      <c r="I37" s="18">
        <f t="shared" si="3"/>
        <v>45.006839945280433</v>
      </c>
      <c r="J37" s="18">
        <f t="shared" si="3"/>
        <v>20.656634746922027</v>
      </c>
      <c r="K37" s="18">
        <f t="shared" si="3"/>
        <v>10.533515731874145</v>
      </c>
      <c r="L37" s="18">
        <f t="shared" si="3"/>
        <v>13.81668946648427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47.562582345191039</v>
      </c>
      <c r="E38" s="18">
        <f t="shared" si="3"/>
        <v>28.722002635046113</v>
      </c>
      <c r="F38" s="18">
        <f t="shared" si="3"/>
        <v>16.073781291172594</v>
      </c>
      <c r="G38" s="18">
        <f t="shared" si="3"/>
        <v>2.766798418972332</v>
      </c>
      <c r="H38" s="18"/>
      <c r="I38" s="18">
        <f t="shared" si="3"/>
        <v>52.437417654808961</v>
      </c>
      <c r="J38" s="18">
        <f t="shared" si="3"/>
        <v>15.2832674571805</v>
      </c>
      <c r="K38" s="18">
        <f t="shared" si="3"/>
        <v>12.911725955204217</v>
      </c>
      <c r="L38" s="18">
        <f t="shared" si="3"/>
        <v>24.242424242424242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43.690637720488468</v>
      </c>
      <c r="E39" s="18">
        <f t="shared" si="3"/>
        <v>27.815468113975577</v>
      </c>
      <c r="F39" s="18">
        <f t="shared" si="3"/>
        <v>13.568521031207597</v>
      </c>
      <c r="G39" s="18">
        <f t="shared" si="3"/>
        <v>2.3066485753052914</v>
      </c>
      <c r="H39" s="18"/>
      <c r="I39" s="18">
        <f t="shared" si="3"/>
        <v>56.309362279511532</v>
      </c>
      <c r="J39" s="18">
        <f t="shared" si="3"/>
        <v>15.468113975576662</v>
      </c>
      <c r="K39" s="18">
        <f t="shared" si="3"/>
        <v>14.925373134328357</v>
      </c>
      <c r="L39" s="18">
        <f t="shared" si="3"/>
        <v>25.915875169606512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39.484978540772531</v>
      </c>
      <c r="E40" s="18">
        <f t="shared" si="3"/>
        <v>27.467811158798284</v>
      </c>
      <c r="F40" s="18">
        <f t="shared" si="3"/>
        <v>10.300429184549357</v>
      </c>
      <c r="G40" s="18">
        <f t="shared" si="3"/>
        <v>1.7167381974248928</v>
      </c>
      <c r="H40" s="18"/>
      <c r="I40" s="18">
        <f t="shared" si="3"/>
        <v>60.515021459227469</v>
      </c>
      <c r="J40" s="18">
        <f t="shared" si="3"/>
        <v>21.888412017167383</v>
      </c>
      <c r="K40" s="18">
        <f t="shared" si="3"/>
        <v>15.736766809728184</v>
      </c>
      <c r="L40" s="18">
        <f t="shared" si="3"/>
        <v>22.889842632331902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46.226415094339622</v>
      </c>
      <c r="E41" s="18">
        <f t="shared" si="3"/>
        <v>30.997304582210244</v>
      </c>
      <c r="F41" s="18">
        <f t="shared" si="3"/>
        <v>13.072776280323451</v>
      </c>
      <c r="G41" s="18">
        <f t="shared" si="3"/>
        <v>2.1563342318059302</v>
      </c>
      <c r="H41" s="18"/>
      <c r="I41" s="18">
        <f t="shared" si="3"/>
        <v>53.773584905660378</v>
      </c>
      <c r="J41" s="18">
        <f t="shared" si="3"/>
        <v>20.485175202156334</v>
      </c>
      <c r="K41" s="18">
        <f t="shared" si="3"/>
        <v>11.994609164420485</v>
      </c>
      <c r="L41" s="18">
        <f t="shared" si="3"/>
        <v>21.293800539083556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46.375</v>
      </c>
      <c r="E42" s="18">
        <f t="shared" si="3"/>
        <v>34.5</v>
      </c>
      <c r="F42" s="18">
        <f t="shared" si="3"/>
        <v>8.875</v>
      </c>
      <c r="G42" s="18">
        <f t="shared" si="3"/>
        <v>3</v>
      </c>
      <c r="H42" s="18"/>
      <c r="I42" s="18">
        <f t="shared" si="3"/>
        <v>53.625</v>
      </c>
      <c r="J42" s="18">
        <f t="shared" si="3"/>
        <v>27.750000000000004</v>
      </c>
      <c r="K42" s="18">
        <f t="shared" si="3"/>
        <v>14.374999999999998</v>
      </c>
      <c r="L42" s="18">
        <f t="shared" si="3"/>
        <v>11.5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46.883468834688344</v>
      </c>
      <c r="E43" s="18">
        <f t="shared" si="3"/>
        <v>27.371273712737125</v>
      </c>
      <c r="F43" s="18">
        <f t="shared" si="3"/>
        <v>15.176151761517614</v>
      </c>
      <c r="G43" s="18">
        <f t="shared" si="3"/>
        <v>4.3360433604336039</v>
      </c>
      <c r="H43" s="18"/>
      <c r="I43" s="18">
        <f t="shared" si="3"/>
        <v>53.116531165311656</v>
      </c>
      <c r="J43" s="18">
        <f t="shared" si="3"/>
        <v>31.978319783197833</v>
      </c>
      <c r="K43" s="18">
        <f t="shared" si="3"/>
        <v>10.704607046070461</v>
      </c>
      <c r="L43" s="18">
        <f t="shared" si="3"/>
        <v>10.433604336043361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50.485436893203882</v>
      </c>
      <c r="E44" s="18">
        <f t="shared" si="3"/>
        <v>19.55617198335645</v>
      </c>
      <c r="F44" s="18">
        <f t="shared" si="3"/>
        <v>25.242718446601941</v>
      </c>
      <c r="G44" s="18">
        <f t="shared" si="3"/>
        <v>5.6865464632454925</v>
      </c>
      <c r="H44" s="18"/>
      <c r="I44" s="18">
        <f t="shared" si="3"/>
        <v>49.514563106796118</v>
      </c>
      <c r="J44" s="18">
        <f t="shared" si="3"/>
        <v>33.287101248266296</v>
      </c>
      <c r="K44" s="18">
        <f t="shared" si="3"/>
        <v>8.044382801664355</v>
      </c>
      <c r="L44" s="18">
        <f t="shared" si="3"/>
        <v>8.1830790568654646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48.029556650246306</v>
      </c>
      <c r="E45" s="18">
        <f t="shared" si="3"/>
        <v>14.039408866995073</v>
      </c>
      <c r="F45" s="18">
        <f t="shared" si="3"/>
        <v>25.738916256157633</v>
      </c>
      <c r="G45" s="18">
        <f t="shared" si="3"/>
        <v>8.2512315270935961</v>
      </c>
      <c r="H45" s="18"/>
      <c r="I45" s="18">
        <f t="shared" si="3"/>
        <v>51.970443349753694</v>
      </c>
      <c r="J45" s="18">
        <f t="shared" si="3"/>
        <v>40.024630541871922</v>
      </c>
      <c r="K45" s="18">
        <f t="shared" si="3"/>
        <v>6.6502463054187197</v>
      </c>
      <c r="L45" s="18">
        <f t="shared" si="3"/>
        <v>5.2955665024630543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50.904392764857889</v>
      </c>
      <c r="E46" s="18">
        <f t="shared" si="3"/>
        <v>19.379844961240313</v>
      </c>
      <c r="F46" s="18">
        <f t="shared" si="3"/>
        <v>23.901808785529717</v>
      </c>
      <c r="G46" s="18">
        <f t="shared" si="3"/>
        <v>7.6227390180878558</v>
      </c>
      <c r="H46" s="18"/>
      <c r="I46" s="18">
        <f t="shared" si="3"/>
        <v>49.095607235142118</v>
      </c>
      <c r="J46" s="18">
        <f t="shared" si="3"/>
        <v>40.697674418604649</v>
      </c>
      <c r="K46" s="18">
        <f t="shared" si="3"/>
        <v>5.684754521963824</v>
      </c>
      <c r="L46" s="18">
        <f t="shared" si="3"/>
        <v>2.7131782945736433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57.894736842105267</v>
      </c>
      <c r="E47" s="18">
        <f t="shared" si="5"/>
        <v>23.429541595925297</v>
      </c>
      <c r="F47" s="18">
        <f t="shared" si="5"/>
        <v>25.29711375212224</v>
      </c>
      <c r="G47" s="18">
        <f t="shared" si="5"/>
        <v>9.1680814940577253</v>
      </c>
      <c r="H47" s="18"/>
      <c r="I47" s="18">
        <f t="shared" ref="I47:L52" si="6">I24/$B24*100</f>
        <v>42.105263157894733</v>
      </c>
      <c r="J47" s="18">
        <f t="shared" si="6"/>
        <v>32.937181663837009</v>
      </c>
      <c r="K47" s="18">
        <f t="shared" si="6"/>
        <v>6.4516129032258061</v>
      </c>
      <c r="L47" s="18">
        <f t="shared" si="6"/>
        <v>2.7164685908319184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62.096774193548384</v>
      </c>
      <c r="E48" s="18">
        <f t="shared" si="5"/>
        <v>19.35483870967742</v>
      </c>
      <c r="F48" s="18">
        <f t="shared" si="5"/>
        <v>34.408602150537639</v>
      </c>
      <c r="G48" s="18">
        <f t="shared" si="5"/>
        <v>8.3333333333333321</v>
      </c>
      <c r="H48" s="18"/>
      <c r="I48" s="18">
        <f t="shared" si="6"/>
        <v>37.903225806451616</v>
      </c>
      <c r="J48" s="18">
        <f t="shared" si="6"/>
        <v>29.032258064516132</v>
      </c>
      <c r="K48" s="18">
        <f t="shared" si="6"/>
        <v>5.376344086021505</v>
      </c>
      <c r="L48" s="18">
        <f t="shared" si="6"/>
        <v>3.4946236559139781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62.393162393162392</v>
      </c>
      <c r="E49" s="18">
        <f t="shared" si="5"/>
        <v>11.111111111111111</v>
      </c>
      <c r="F49" s="18">
        <f t="shared" si="5"/>
        <v>33.760683760683762</v>
      </c>
      <c r="G49" s="18">
        <f t="shared" si="5"/>
        <v>17.52136752136752</v>
      </c>
      <c r="H49" s="18"/>
      <c r="I49" s="18">
        <f t="shared" si="6"/>
        <v>37.606837606837608</v>
      </c>
      <c r="J49" s="18">
        <f t="shared" si="6"/>
        <v>33.760683760683762</v>
      </c>
      <c r="K49" s="24">
        <f>IF(K26="-","-",K26/$B26*100)</f>
        <v>1.2820512820512819</v>
      </c>
      <c r="L49" s="18">
        <f t="shared" si="6"/>
        <v>2.5641025641025639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59</v>
      </c>
      <c r="E50" s="18">
        <f t="shared" si="5"/>
        <v>8</v>
      </c>
      <c r="F50" s="18">
        <f t="shared" si="5"/>
        <v>35</v>
      </c>
      <c r="G50" s="18">
        <f t="shared" si="5"/>
        <v>16</v>
      </c>
      <c r="H50" s="18"/>
      <c r="I50" s="18">
        <f t="shared" si="6"/>
        <v>41</v>
      </c>
      <c r="J50" s="18">
        <f t="shared" si="6"/>
        <v>38</v>
      </c>
      <c r="K50" s="24" t="str">
        <f t="shared" ref="K50:K51" si="7">IF(K27="-","-",K27/$B27*100)</f>
        <v>-</v>
      </c>
      <c r="L50" s="18">
        <f>L27/$B27*100</f>
        <v>3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62.068965517241381</v>
      </c>
      <c r="E51" s="18">
        <f t="shared" si="5"/>
        <v>6.8965517241379306</v>
      </c>
      <c r="F51" s="18">
        <f>F28/$B28*100</f>
        <v>31.03448275862069</v>
      </c>
      <c r="G51" s="18">
        <f>G28/$B28*100</f>
        <v>24.137931034482758</v>
      </c>
      <c r="H51" s="18"/>
      <c r="I51" s="18">
        <f t="shared" si="6"/>
        <v>37.931034482758619</v>
      </c>
      <c r="J51" s="18">
        <f t="shared" si="6"/>
        <v>34.482758620689658</v>
      </c>
      <c r="K51" s="24" t="str">
        <f t="shared" si="7"/>
        <v>-</v>
      </c>
      <c r="L51" s="18">
        <f>L28/$B28*100</f>
        <v>3.4482758620689653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49.963037279543776</v>
      </c>
      <c r="E52" s="20">
        <f>E29/$B29*100</f>
        <v>25.483155560249234</v>
      </c>
      <c r="F52" s="20">
        <f>F29/$B29*100</f>
        <v>19.410708628155032</v>
      </c>
      <c r="G52" s="20">
        <f>G29/$B29*100</f>
        <v>5.0691730911395085</v>
      </c>
      <c r="H52" s="20"/>
      <c r="I52" s="20">
        <f t="shared" si="6"/>
        <v>50.036962720456224</v>
      </c>
      <c r="J52" s="20">
        <f t="shared" si="6"/>
        <v>27.15175836941599</v>
      </c>
      <c r="K52" s="20">
        <f>K29/$B29*100</f>
        <v>10.096103073186187</v>
      </c>
      <c r="L52" s="20">
        <f>L29/$B29*100</f>
        <v>12.789101277854051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53</v>
      </c>
      <c r="Y54" s="2"/>
    </row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G29 J29:L29" formulaRange="1"/>
    <ignoredError sqref="A34 A11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50CC-D381-4CCA-ACCD-2B93F88E7120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2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11679</v>
      </c>
      <c r="C8" s="10"/>
      <c r="D8" s="10">
        <f>SUM(D9:D28)</f>
        <v>6387</v>
      </c>
      <c r="E8" s="10">
        <f>SUM(E9:E28)</f>
        <v>3793</v>
      </c>
      <c r="F8" s="10">
        <f>SUM(F9:F28)</f>
        <v>2080</v>
      </c>
      <c r="G8" s="10">
        <f>SUM(G9:G28)</f>
        <v>514</v>
      </c>
      <c r="H8" s="10"/>
      <c r="I8" s="10">
        <f>SUM(I9:I28)</f>
        <v>5292</v>
      </c>
      <c r="J8" s="10">
        <f>SUM(J9:J28)</f>
        <v>2746</v>
      </c>
      <c r="K8" s="10">
        <f>SUM(K9:K28)</f>
        <v>1154</v>
      </c>
      <c r="L8" s="10">
        <f>SUM(L9:L28)</f>
        <v>1392</v>
      </c>
      <c r="O8" s="11"/>
      <c r="Y8" s="2"/>
    </row>
    <row r="9" spans="1:25" ht="12" customHeight="1" x14ac:dyDescent="0.25">
      <c r="A9" s="2" t="s">
        <v>19</v>
      </c>
      <c r="B9" s="12">
        <f>SUM(I9,D9)</f>
        <v>505</v>
      </c>
      <c r="C9" s="12"/>
      <c r="D9" s="12">
        <f>SUM(E9:G9)</f>
        <v>432</v>
      </c>
      <c r="E9" s="11">
        <v>394</v>
      </c>
      <c r="F9" s="11">
        <v>36</v>
      </c>
      <c r="G9" s="11">
        <v>2</v>
      </c>
      <c r="H9" s="12"/>
      <c r="I9" s="12">
        <f>SUM(J9:L9)</f>
        <v>73</v>
      </c>
      <c r="J9" s="11">
        <v>12</v>
      </c>
      <c r="K9" s="11">
        <v>34</v>
      </c>
      <c r="L9" s="11">
        <v>27</v>
      </c>
      <c r="Y9" s="2"/>
    </row>
    <row r="10" spans="1:25" ht="12" customHeight="1" x14ac:dyDescent="0.25">
      <c r="A10" s="13" t="s">
        <v>20</v>
      </c>
      <c r="B10" s="12">
        <f t="shared" ref="B10:B28" si="0">SUM(I10,D10)</f>
        <v>589</v>
      </c>
      <c r="C10" s="12"/>
      <c r="D10" s="12">
        <f t="shared" ref="D10:D28" si="1">SUM(E10:G10)</f>
        <v>416</v>
      </c>
      <c r="E10" s="11">
        <v>339</v>
      </c>
      <c r="F10" s="11">
        <v>72</v>
      </c>
      <c r="G10" s="11">
        <v>5</v>
      </c>
      <c r="H10" s="12"/>
      <c r="I10" s="12">
        <f t="shared" ref="I10:I28" si="2">SUM(J10:L10)</f>
        <v>173</v>
      </c>
      <c r="J10" s="11">
        <v>35</v>
      </c>
      <c r="K10" s="11">
        <v>86</v>
      </c>
      <c r="L10" s="11">
        <v>52</v>
      </c>
      <c r="Y10" s="2"/>
    </row>
    <row r="11" spans="1:25" ht="12" customHeight="1" x14ac:dyDescent="0.25">
      <c r="A11" s="2" t="s">
        <v>21</v>
      </c>
      <c r="B11" s="12">
        <f t="shared" si="0"/>
        <v>569</v>
      </c>
      <c r="C11" s="12"/>
      <c r="D11" s="12">
        <f t="shared" si="1"/>
        <v>365</v>
      </c>
      <c r="E11" s="11">
        <v>307</v>
      </c>
      <c r="F11" s="11">
        <v>52</v>
      </c>
      <c r="G11" s="11">
        <v>6</v>
      </c>
      <c r="H11" s="12"/>
      <c r="I11" s="12">
        <f t="shared" si="2"/>
        <v>204</v>
      </c>
      <c r="J11" s="11">
        <v>45</v>
      </c>
      <c r="K11" s="11">
        <v>79</v>
      </c>
      <c r="L11" s="11">
        <v>80</v>
      </c>
      <c r="Y11" s="2"/>
    </row>
    <row r="12" spans="1:25" ht="12" customHeight="1" x14ac:dyDescent="0.25">
      <c r="A12" s="2" t="s">
        <v>22</v>
      </c>
      <c r="B12" s="12">
        <f t="shared" si="0"/>
        <v>603</v>
      </c>
      <c r="C12" s="12"/>
      <c r="D12" s="12">
        <f t="shared" si="1"/>
        <v>414</v>
      </c>
      <c r="E12" s="11">
        <v>325</v>
      </c>
      <c r="F12" s="11">
        <v>73</v>
      </c>
      <c r="G12" s="11">
        <v>16</v>
      </c>
      <c r="H12" s="12"/>
      <c r="I12" s="12">
        <f t="shared" si="2"/>
        <v>189</v>
      </c>
      <c r="J12" s="11">
        <v>59</v>
      </c>
      <c r="K12" s="11">
        <v>62</v>
      </c>
      <c r="L12" s="11">
        <v>68</v>
      </c>
      <c r="Y12" s="2"/>
    </row>
    <row r="13" spans="1:25" ht="12" customHeight="1" x14ac:dyDescent="0.25">
      <c r="A13" s="2" t="s">
        <v>23</v>
      </c>
      <c r="B13" s="12">
        <f t="shared" si="0"/>
        <v>652</v>
      </c>
      <c r="C13" s="12"/>
      <c r="D13" s="12">
        <f t="shared" si="1"/>
        <v>382</v>
      </c>
      <c r="E13" s="11">
        <v>210</v>
      </c>
      <c r="F13" s="11">
        <v>149</v>
      </c>
      <c r="G13" s="11">
        <v>23</v>
      </c>
      <c r="H13" s="12"/>
      <c r="I13" s="12">
        <f t="shared" si="2"/>
        <v>270</v>
      </c>
      <c r="J13" s="11">
        <v>134</v>
      </c>
      <c r="K13" s="11">
        <v>51</v>
      </c>
      <c r="L13" s="11">
        <v>85</v>
      </c>
      <c r="Y13" s="2"/>
    </row>
    <row r="14" spans="1:25" ht="17.25" customHeight="1" x14ac:dyDescent="0.25">
      <c r="A14" s="2" t="s">
        <v>24</v>
      </c>
      <c r="B14" s="12">
        <f t="shared" si="0"/>
        <v>747</v>
      </c>
      <c r="C14" s="12"/>
      <c r="D14" s="12">
        <f t="shared" si="1"/>
        <v>417</v>
      </c>
      <c r="E14" s="11">
        <v>250</v>
      </c>
      <c r="F14" s="11">
        <v>143</v>
      </c>
      <c r="G14" s="11">
        <v>24</v>
      </c>
      <c r="H14" s="12"/>
      <c r="I14" s="12">
        <f t="shared" si="2"/>
        <v>330</v>
      </c>
      <c r="J14" s="11">
        <v>158</v>
      </c>
      <c r="K14" s="11">
        <v>79</v>
      </c>
      <c r="L14" s="11">
        <v>93</v>
      </c>
      <c r="Y14" s="2"/>
    </row>
    <row r="15" spans="1:25" ht="12" customHeight="1" x14ac:dyDescent="0.25">
      <c r="A15" s="2" t="s">
        <v>25</v>
      </c>
      <c r="B15" s="12">
        <f t="shared" si="0"/>
        <v>768</v>
      </c>
      <c r="C15" s="12"/>
      <c r="D15" s="12">
        <f t="shared" si="1"/>
        <v>373</v>
      </c>
      <c r="E15" s="11">
        <v>228</v>
      </c>
      <c r="F15" s="11">
        <v>121</v>
      </c>
      <c r="G15" s="11">
        <v>24</v>
      </c>
      <c r="H15" s="12"/>
      <c r="I15" s="12">
        <f t="shared" si="2"/>
        <v>395</v>
      </c>
      <c r="J15" s="11">
        <v>125</v>
      </c>
      <c r="K15" s="11">
        <v>92</v>
      </c>
      <c r="L15" s="11">
        <v>178</v>
      </c>
      <c r="Y15" s="2"/>
    </row>
    <row r="16" spans="1:25" ht="12" customHeight="1" x14ac:dyDescent="0.25">
      <c r="A16" s="2" t="s">
        <v>26</v>
      </c>
      <c r="B16" s="12">
        <f t="shared" si="0"/>
        <v>720</v>
      </c>
      <c r="C16" s="12"/>
      <c r="D16" s="12">
        <f t="shared" si="1"/>
        <v>323</v>
      </c>
      <c r="E16" s="11">
        <v>219</v>
      </c>
      <c r="F16" s="11">
        <v>90</v>
      </c>
      <c r="G16" s="11">
        <v>14</v>
      </c>
      <c r="H16" s="12"/>
      <c r="I16" s="12">
        <f t="shared" si="2"/>
        <v>397</v>
      </c>
      <c r="J16" s="11">
        <v>111</v>
      </c>
      <c r="K16" s="11">
        <v>104</v>
      </c>
      <c r="L16" s="11">
        <v>182</v>
      </c>
      <c r="Y16" s="2"/>
    </row>
    <row r="17" spans="1:25" ht="12" customHeight="1" x14ac:dyDescent="0.25">
      <c r="A17" s="2" t="s">
        <v>27</v>
      </c>
      <c r="B17" s="12">
        <f t="shared" si="0"/>
        <v>700</v>
      </c>
      <c r="C17" s="12"/>
      <c r="D17" s="12">
        <f t="shared" si="1"/>
        <v>291</v>
      </c>
      <c r="E17" s="11">
        <v>190</v>
      </c>
      <c r="F17" s="11">
        <v>87</v>
      </c>
      <c r="G17" s="11">
        <v>14</v>
      </c>
      <c r="H17" s="12"/>
      <c r="I17" s="12">
        <f t="shared" si="2"/>
        <v>409</v>
      </c>
      <c r="J17" s="11">
        <v>150</v>
      </c>
      <c r="K17" s="11">
        <v>96</v>
      </c>
      <c r="L17" s="11">
        <v>163</v>
      </c>
      <c r="Y17" s="2"/>
    </row>
    <row r="18" spans="1:25" ht="12" customHeight="1" x14ac:dyDescent="0.25">
      <c r="A18" s="2" t="s">
        <v>28</v>
      </c>
      <c r="B18" s="12">
        <f t="shared" si="0"/>
        <v>736</v>
      </c>
      <c r="C18" s="12"/>
      <c r="D18" s="12">
        <f t="shared" si="1"/>
        <v>323</v>
      </c>
      <c r="E18" s="11">
        <v>227</v>
      </c>
      <c r="F18" s="11">
        <v>81</v>
      </c>
      <c r="G18" s="11">
        <v>15</v>
      </c>
      <c r="H18" s="12"/>
      <c r="I18" s="12">
        <f t="shared" si="2"/>
        <v>413</v>
      </c>
      <c r="J18" s="11">
        <v>168</v>
      </c>
      <c r="K18" s="11">
        <v>102</v>
      </c>
      <c r="L18" s="11">
        <v>143</v>
      </c>
      <c r="Y18" s="2"/>
    </row>
    <row r="19" spans="1:25" ht="17.25" customHeight="1" x14ac:dyDescent="0.25">
      <c r="A19" s="2" t="s">
        <v>29</v>
      </c>
      <c r="B19" s="12">
        <f t="shared" si="0"/>
        <v>818</v>
      </c>
      <c r="C19" s="12"/>
      <c r="D19" s="12">
        <f t="shared" si="1"/>
        <v>397</v>
      </c>
      <c r="E19" s="11">
        <v>289</v>
      </c>
      <c r="F19" s="11">
        <v>85</v>
      </c>
      <c r="G19" s="11">
        <v>23</v>
      </c>
      <c r="H19" s="12"/>
      <c r="I19" s="12">
        <f t="shared" si="2"/>
        <v>421</v>
      </c>
      <c r="J19" s="11">
        <v>226</v>
      </c>
      <c r="K19" s="11">
        <v>113</v>
      </c>
      <c r="L19" s="11">
        <v>82</v>
      </c>
      <c r="Y19" s="2"/>
    </row>
    <row r="20" spans="1:25" ht="12" customHeight="1" x14ac:dyDescent="0.25">
      <c r="A20" s="2" t="s">
        <v>30</v>
      </c>
      <c r="B20" s="12">
        <f t="shared" si="0"/>
        <v>716</v>
      </c>
      <c r="C20" s="12"/>
      <c r="D20" s="12">
        <f t="shared" si="1"/>
        <v>340</v>
      </c>
      <c r="E20" s="11">
        <v>194</v>
      </c>
      <c r="F20" s="11">
        <v>113</v>
      </c>
      <c r="G20" s="11">
        <v>33</v>
      </c>
      <c r="H20" s="12"/>
      <c r="I20" s="12">
        <f t="shared" si="2"/>
        <v>376</v>
      </c>
      <c r="J20" s="11">
        <v>231</v>
      </c>
      <c r="K20" s="11">
        <v>65</v>
      </c>
      <c r="L20" s="11">
        <v>80</v>
      </c>
      <c r="Y20" s="2"/>
    </row>
    <row r="21" spans="1:25" ht="12" customHeight="1" x14ac:dyDescent="0.25">
      <c r="A21" s="2" t="s">
        <v>31</v>
      </c>
      <c r="B21" s="12">
        <f t="shared" si="0"/>
        <v>729</v>
      </c>
      <c r="C21" s="12"/>
      <c r="D21" s="12">
        <f t="shared" si="1"/>
        <v>366</v>
      </c>
      <c r="E21" s="11">
        <v>124</v>
      </c>
      <c r="F21" s="11">
        <v>196</v>
      </c>
      <c r="G21" s="11">
        <v>46</v>
      </c>
      <c r="H21" s="12"/>
      <c r="I21" s="12">
        <f t="shared" si="2"/>
        <v>363</v>
      </c>
      <c r="J21" s="11">
        <v>259</v>
      </c>
      <c r="K21" s="11">
        <v>53</v>
      </c>
      <c r="L21" s="11">
        <v>51</v>
      </c>
      <c r="Y21" s="2"/>
    </row>
    <row r="22" spans="1:25" ht="12" customHeight="1" x14ac:dyDescent="0.25">
      <c r="A22" s="2" t="s">
        <v>32</v>
      </c>
      <c r="B22" s="12">
        <f t="shared" si="0"/>
        <v>773</v>
      </c>
      <c r="C22" s="12"/>
      <c r="D22" s="12">
        <f t="shared" si="1"/>
        <v>378</v>
      </c>
      <c r="E22" s="11">
        <v>110</v>
      </c>
      <c r="F22" s="11">
        <v>208</v>
      </c>
      <c r="G22" s="11">
        <v>60</v>
      </c>
      <c r="H22" s="12"/>
      <c r="I22" s="12">
        <f t="shared" si="2"/>
        <v>395</v>
      </c>
      <c r="J22" s="11">
        <v>308</v>
      </c>
      <c r="K22" s="11">
        <v>44</v>
      </c>
      <c r="L22" s="11">
        <v>43</v>
      </c>
      <c r="Y22" s="2"/>
    </row>
    <row r="23" spans="1:25" ht="12" customHeight="1" x14ac:dyDescent="0.25">
      <c r="A23" s="2" t="s">
        <v>33</v>
      </c>
      <c r="B23" s="12">
        <f t="shared" si="0"/>
        <v>790</v>
      </c>
      <c r="C23" s="12"/>
      <c r="D23" s="12">
        <f t="shared" si="1"/>
        <v>403</v>
      </c>
      <c r="E23" s="11">
        <v>160</v>
      </c>
      <c r="F23" s="11">
        <v>182</v>
      </c>
      <c r="G23" s="11">
        <v>61</v>
      </c>
      <c r="H23" s="12"/>
      <c r="I23" s="12">
        <f t="shared" si="2"/>
        <v>387</v>
      </c>
      <c r="J23" s="11">
        <v>316</v>
      </c>
      <c r="K23" s="11">
        <v>48</v>
      </c>
      <c r="L23" s="11">
        <v>23</v>
      </c>
      <c r="Y23" s="2"/>
    </row>
    <row r="24" spans="1:25" ht="17.25" customHeight="1" x14ac:dyDescent="0.25">
      <c r="A24" s="2" t="s">
        <v>34</v>
      </c>
      <c r="B24" s="12">
        <f t="shared" si="0"/>
        <v>552</v>
      </c>
      <c r="C24" s="12"/>
      <c r="D24" s="12">
        <f t="shared" si="1"/>
        <v>319</v>
      </c>
      <c r="E24" s="11">
        <v>124</v>
      </c>
      <c r="F24" s="11">
        <v>141</v>
      </c>
      <c r="G24" s="11">
        <v>54</v>
      </c>
      <c r="H24" s="12"/>
      <c r="I24" s="12">
        <f t="shared" si="2"/>
        <v>233</v>
      </c>
      <c r="J24" s="11">
        <v>184</v>
      </c>
      <c r="K24" s="11">
        <v>32</v>
      </c>
      <c r="L24" s="11">
        <v>17</v>
      </c>
      <c r="Y24" s="2"/>
    </row>
    <row r="25" spans="1:25" ht="12" customHeight="1" x14ac:dyDescent="0.25">
      <c r="A25" s="2" t="s">
        <v>35</v>
      </c>
      <c r="B25" s="12">
        <f t="shared" si="0"/>
        <v>362</v>
      </c>
      <c r="C25" s="12"/>
      <c r="D25" s="12">
        <f t="shared" si="1"/>
        <v>238</v>
      </c>
      <c r="E25" s="11">
        <v>71</v>
      </c>
      <c r="F25" s="11">
        <v>132</v>
      </c>
      <c r="G25" s="11">
        <v>35</v>
      </c>
      <c r="H25" s="12"/>
      <c r="I25" s="12">
        <f t="shared" si="2"/>
        <v>124</v>
      </c>
      <c r="J25" s="11">
        <v>99</v>
      </c>
      <c r="K25" s="11">
        <v>14</v>
      </c>
      <c r="L25" s="11">
        <v>11</v>
      </c>
      <c r="Y25" s="2"/>
    </row>
    <row r="26" spans="1:25" ht="12" customHeight="1" x14ac:dyDescent="0.25">
      <c r="A26" s="2" t="s">
        <v>36</v>
      </c>
      <c r="B26" s="12">
        <f t="shared" si="0"/>
        <v>219</v>
      </c>
      <c r="C26" s="12"/>
      <c r="D26" s="12">
        <f t="shared" si="1"/>
        <v>134</v>
      </c>
      <c r="E26" s="11">
        <v>22</v>
      </c>
      <c r="F26" s="11">
        <v>75</v>
      </c>
      <c r="G26" s="11">
        <v>37</v>
      </c>
      <c r="H26" s="12"/>
      <c r="I26" s="12">
        <f t="shared" si="2"/>
        <v>85</v>
      </c>
      <c r="J26" s="11">
        <v>77</v>
      </c>
      <c r="K26" s="14" t="s">
        <v>1</v>
      </c>
      <c r="L26" s="11">
        <v>8</v>
      </c>
      <c r="Y26" s="2"/>
    </row>
    <row r="27" spans="1:25" ht="12" customHeight="1" x14ac:dyDescent="0.25">
      <c r="A27" s="2" t="s">
        <v>37</v>
      </c>
      <c r="B27" s="12">
        <f t="shared" si="0"/>
        <v>104</v>
      </c>
      <c r="C27" s="12"/>
      <c r="D27" s="12">
        <f t="shared" si="1"/>
        <v>57</v>
      </c>
      <c r="E27" s="11">
        <v>8</v>
      </c>
      <c r="F27" s="11">
        <v>36</v>
      </c>
      <c r="G27" s="11">
        <v>13</v>
      </c>
      <c r="H27" s="12"/>
      <c r="I27" s="12">
        <f t="shared" si="2"/>
        <v>47</v>
      </c>
      <c r="J27" s="11">
        <v>42</v>
      </c>
      <c r="K27" s="14" t="s">
        <v>1</v>
      </c>
      <c r="L27" s="11">
        <v>5</v>
      </c>
      <c r="Y27" s="2"/>
    </row>
    <row r="28" spans="1:25" ht="12" customHeight="1" x14ac:dyDescent="0.25">
      <c r="A28" s="2" t="s">
        <v>38</v>
      </c>
      <c r="B28" s="12">
        <f t="shared" si="0"/>
        <v>27</v>
      </c>
      <c r="C28" s="12"/>
      <c r="D28" s="12">
        <f t="shared" si="1"/>
        <v>19</v>
      </c>
      <c r="E28" s="14">
        <v>2</v>
      </c>
      <c r="F28" s="12">
        <v>8</v>
      </c>
      <c r="G28" s="12">
        <v>9</v>
      </c>
      <c r="H28" s="12"/>
      <c r="I28" s="12">
        <f t="shared" si="2"/>
        <v>8</v>
      </c>
      <c r="J28" s="11">
        <v>7</v>
      </c>
      <c r="K28" s="14" t="s">
        <v>1</v>
      </c>
      <c r="L28" s="11">
        <v>1</v>
      </c>
      <c r="Y28" s="2"/>
    </row>
    <row r="29" spans="1:25" ht="17.25" customHeight="1" x14ac:dyDescent="0.25">
      <c r="A29" s="2" t="s">
        <v>39</v>
      </c>
      <c r="B29" s="11">
        <f>SUM(B13:B28)</f>
        <v>9413</v>
      </c>
      <c r="C29" s="11"/>
      <c r="D29" s="11">
        <f>SUM(D13:D28)</f>
        <v>4760</v>
      </c>
      <c r="E29" s="11">
        <f>SUM(E13:E28)</f>
        <v>2428</v>
      </c>
      <c r="F29" s="11">
        <f>SUM(F13:F28)</f>
        <v>1847</v>
      </c>
      <c r="G29" s="11">
        <f>SUM(G13:G28)</f>
        <v>485</v>
      </c>
      <c r="H29" s="11"/>
      <c r="I29" s="11">
        <f>SUM(I13:I28)</f>
        <v>4653</v>
      </c>
      <c r="J29" s="11">
        <f>SUM(J13:J28)</f>
        <v>2595</v>
      </c>
      <c r="K29" s="11">
        <f>SUM(K13:K28)</f>
        <v>893</v>
      </c>
      <c r="L29" s="11">
        <f>SUM(L13:L28)</f>
        <v>1165</v>
      </c>
      <c r="N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54.687901361417936</v>
      </c>
      <c r="E31" s="16">
        <f t="shared" si="3"/>
        <v>32.477095641750147</v>
      </c>
      <c r="F31" s="16">
        <f t="shared" si="3"/>
        <v>17.809743984930215</v>
      </c>
      <c r="G31" s="16">
        <f t="shared" si="3"/>
        <v>4.4010617347375627</v>
      </c>
      <c r="H31" s="16"/>
      <c r="I31" s="16">
        <f t="shared" si="3"/>
        <v>45.312098638582071</v>
      </c>
      <c r="J31" s="16">
        <f t="shared" si="3"/>
        <v>23.512287010874218</v>
      </c>
      <c r="K31" s="16">
        <f t="shared" si="3"/>
        <v>9.8809829608699378</v>
      </c>
      <c r="L31" s="16">
        <f t="shared" si="3"/>
        <v>11.918828666837914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85.544554455445549</v>
      </c>
      <c r="E32" s="18">
        <f t="shared" si="3"/>
        <v>78.019801980198025</v>
      </c>
      <c r="F32" s="18">
        <f t="shared" si="3"/>
        <v>7.1287128712871279</v>
      </c>
      <c r="G32" s="18">
        <f t="shared" si="3"/>
        <v>0.39603960396039606</v>
      </c>
      <c r="H32" s="18"/>
      <c r="I32" s="18">
        <f t="shared" si="3"/>
        <v>14.455445544554454</v>
      </c>
      <c r="J32" s="18">
        <f t="shared" si="3"/>
        <v>2.3762376237623761</v>
      </c>
      <c r="K32" s="18">
        <f t="shared" si="3"/>
        <v>6.7326732673267333</v>
      </c>
      <c r="L32" s="18">
        <f t="shared" si="3"/>
        <v>5.3465346534653468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70.62818336162988</v>
      </c>
      <c r="E33" s="18">
        <f t="shared" si="3"/>
        <v>57.555178268251275</v>
      </c>
      <c r="F33" s="18">
        <f t="shared" si="3"/>
        <v>12.224108658743633</v>
      </c>
      <c r="G33" s="18">
        <f t="shared" si="3"/>
        <v>0.84889643463497455</v>
      </c>
      <c r="H33" s="18"/>
      <c r="I33" s="18">
        <f t="shared" si="3"/>
        <v>29.37181663837012</v>
      </c>
      <c r="J33" s="18">
        <f t="shared" si="3"/>
        <v>5.9422750424448214</v>
      </c>
      <c r="K33" s="18">
        <f t="shared" si="3"/>
        <v>14.60101867572156</v>
      </c>
      <c r="L33" s="18">
        <f t="shared" si="3"/>
        <v>8.828522920203735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64.147627416520208</v>
      </c>
      <c r="E34" s="18">
        <f t="shared" si="3"/>
        <v>53.954305799648509</v>
      </c>
      <c r="F34" s="18">
        <f t="shared" si="3"/>
        <v>9.1388400702987695</v>
      </c>
      <c r="G34" s="18">
        <f t="shared" si="3"/>
        <v>1.0544815465729349</v>
      </c>
      <c r="H34" s="18"/>
      <c r="I34" s="18">
        <f t="shared" si="3"/>
        <v>35.852372583479792</v>
      </c>
      <c r="J34" s="18">
        <f t="shared" si="3"/>
        <v>7.9086115992970125</v>
      </c>
      <c r="K34" s="18">
        <f t="shared" si="3"/>
        <v>13.884007029876976</v>
      </c>
      <c r="L34" s="18">
        <f t="shared" si="3"/>
        <v>14.059753954305801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68.656716417910445</v>
      </c>
      <c r="E35" s="18">
        <f t="shared" si="3"/>
        <v>53.8971807628524</v>
      </c>
      <c r="F35" s="18">
        <f t="shared" si="3"/>
        <v>12.106135986733001</v>
      </c>
      <c r="G35" s="18">
        <f t="shared" si="3"/>
        <v>2.6533996683250414</v>
      </c>
      <c r="H35" s="18"/>
      <c r="I35" s="18">
        <f t="shared" si="3"/>
        <v>31.343283582089555</v>
      </c>
      <c r="J35" s="18">
        <f t="shared" si="3"/>
        <v>9.7844112769485907</v>
      </c>
      <c r="K35" s="18">
        <f t="shared" si="3"/>
        <v>10.281923714759536</v>
      </c>
      <c r="L35" s="18">
        <f t="shared" si="3"/>
        <v>11.276948590381426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58.588957055214721</v>
      </c>
      <c r="E36" s="18">
        <f t="shared" si="3"/>
        <v>32.208588957055213</v>
      </c>
      <c r="F36" s="18">
        <f t="shared" si="3"/>
        <v>22.85276073619632</v>
      </c>
      <c r="G36" s="18">
        <f t="shared" si="3"/>
        <v>3.5276073619631898</v>
      </c>
      <c r="H36" s="18"/>
      <c r="I36" s="18">
        <f t="shared" si="3"/>
        <v>41.411042944785272</v>
      </c>
      <c r="J36" s="18">
        <f t="shared" si="3"/>
        <v>20.552147239263803</v>
      </c>
      <c r="K36" s="18">
        <f t="shared" si="3"/>
        <v>7.8220858895705527</v>
      </c>
      <c r="L36" s="18">
        <f t="shared" si="3"/>
        <v>13.036809815950919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55.823293172690761</v>
      </c>
      <c r="E37" s="18">
        <f t="shared" si="3"/>
        <v>33.467202141900934</v>
      </c>
      <c r="F37" s="18">
        <f t="shared" si="3"/>
        <v>19.143239625167336</v>
      </c>
      <c r="G37" s="18">
        <f t="shared" si="3"/>
        <v>3.2128514056224895</v>
      </c>
      <c r="H37" s="18"/>
      <c r="I37" s="18">
        <f t="shared" si="3"/>
        <v>44.176706827309239</v>
      </c>
      <c r="J37" s="18">
        <f t="shared" si="3"/>
        <v>21.151271753681392</v>
      </c>
      <c r="K37" s="18">
        <f t="shared" si="3"/>
        <v>10.575635876840696</v>
      </c>
      <c r="L37" s="18">
        <f t="shared" si="3"/>
        <v>12.449799196787147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48.567708333333329</v>
      </c>
      <c r="E38" s="18">
        <f t="shared" si="3"/>
        <v>29.6875</v>
      </c>
      <c r="F38" s="18">
        <f t="shared" si="3"/>
        <v>15.755208333333334</v>
      </c>
      <c r="G38" s="18">
        <f t="shared" si="3"/>
        <v>3.125</v>
      </c>
      <c r="H38" s="18"/>
      <c r="I38" s="18">
        <f t="shared" si="3"/>
        <v>51.432291666666664</v>
      </c>
      <c r="J38" s="18">
        <f t="shared" si="3"/>
        <v>16.276041666666664</v>
      </c>
      <c r="K38" s="18">
        <f t="shared" si="3"/>
        <v>11.979166666666668</v>
      </c>
      <c r="L38" s="18">
        <f t="shared" si="3"/>
        <v>23.177083333333336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44.861111111111114</v>
      </c>
      <c r="E39" s="18">
        <f t="shared" si="3"/>
        <v>30.416666666666664</v>
      </c>
      <c r="F39" s="18">
        <f t="shared" si="3"/>
        <v>12.5</v>
      </c>
      <c r="G39" s="18">
        <f t="shared" si="3"/>
        <v>1.9444444444444444</v>
      </c>
      <c r="H39" s="18"/>
      <c r="I39" s="18">
        <f t="shared" si="3"/>
        <v>55.138888888888893</v>
      </c>
      <c r="J39" s="18">
        <f t="shared" si="3"/>
        <v>15.416666666666668</v>
      </c>
      <c r="K39" s="18">
        <f t="shared" si="3"/>
        <v>14.444444444444443</v>
      </c>
      <c r="L39" s="18">
        <f t="shared" si="3"/>
        <v>25.277777777777779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41.571428571428569</v>
      </c>
      <c r="E40" s="18">
        <f t="shared" si="3"/>
        <v>27.142857142857142</v>
      </c>
      <c r="F40" s="18">
        <f t="shared" si="3"/>
        <v>12.428571428571429</v>
      </c>
      <c r="G40" s="18">
        <f t="shared" si="3"/>
        <v>2</v>
      </c>
      <c r="H40" s="18"/>
      <c r="I40" s="18">
        <f t="shared" si="3"/>
        <v>58.428571428571431</v>
      </c>
      <c r="J40" s="18">
        <f t="shared" si="3"/>
        <v>21.428571428571427</v>
      </c>
      <c r="K40" s="18">
        <f t="shared" si="3"/>
        <v>13.714285714285715</v>
      </c>
      <c r="L40" s="18">
        <f t="shared" si="3"/>
        <v>23.285714285714285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43.885869565217391</v>
      </c>
      <c r="E41" s="18">
        <f t="shared" si="3"/>
        <v>30.842391304347828</v>
      </c>
      <c r="F41" s="18">
        <f t="shared" si="3"/>
        <v>11.005434782608695</v>
      </c>
      <c r="G41" s="18">
        <f t="shared" si="3"/>
        <v>2.0380434782608696</v>
      </c>
      <c r="H41" s="18"/>
      <c r="I41" s="18">
        <f t="shared" si="3"/>
        <v>56.114130434782602</v>
      </c>
      <c r="J41" s="18">
        <f t="shared" si="3"/>
        <v>22.826086956521738</v>
      </c>
      <c r="K41" s="18">
        <f t="shared" si="3"/>
        <v>13.858695652173914</v>
      </c>
      <c r="L41" s="18">
        <f t="shared" si="3"/>
        <v>19.429347826086957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48.533007334963322</v>
      </c>
      <c r="E42" s="18">
        <f t="shared" si="3"/>
        <v>35.330073349633253</v>
      </c>
      <c r="F42" s="18">
        <f t="shared" si="3"/>
        <v>10.39119804400978</v>
      </c>
      <c r="G42" s="18">
        <f t="shared" si="3"/>
        <v>2.8117359413202934</v>
      </c>
      <c r="H42" s="18"/>
      <c r="I42" s="18">
        <f t="shared" si="3"/>
        <v>51.46699266503667</v>
      </c>
      <c r="J42" s="18">
        <f t="shared" si="3"/>
        <v>27.628361858190708</v>
      </c>
      <c r="K42" s="18">
        <f t="shared" si="3"/>
        <v>13.814180929095354</v>
      </c>
      <c r="L42" s="18">
        <f t="shared" si="3"/>
        <v>10.024449877750612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47.486033519553075</v>
      </c>
      <c r="E43" s="18">
        <f t="shared" si="3"/>
        <v>27.094972067039109</v>
      </c>
      <c r="F43" s="18">
        <f t="shared" si="3"/>
        <v>15.782122905027931</v>
      </c>
      <c r="G43" s="18">
        <f t="shared" si="3"/>
        <v>4.6089385474860336</v>
      </c>
      <c r="H43" s="18"/>
      <c r="I43" s="18">
        <f t="shared" si="3"/>
        <v>52.513966480446925</v>
      </c>
      <c r="J43" s="18">
        <f t="shared" si="3"/>
        <v>32.262569832402235</v>
      </c>
      <c r="K43" s="18">
        <f t="shared" si="3"/>
        <v>9.078212290502794</v>
      </c>
      <c r="L43" s="18">
        <f t="shared" si="3"/>
        <v>11.173184357541899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50.205761316872433</v>
      </c>
      <c r="E44" s="18">
        <f t="shared" si="3"/>
        <v>17.00960219478738</v>
      </c>
      <c r="F44" s="18">
        <f t="shared" si="3"/>
        <v>26.886145404663925</v>
      </c>
      <c r="G44" s="18">
        <f t="shared" si="3"/>
        <v>6.3100137174211239</v>
      </c>
      <c r="H44" s="18"/>
      <c r="I44" s="18">
        <f t="shared" si="3"/>
        <v>49.794238683127574</v>
      </c>
      <c r="J44" s="18">
        <f t="shared" si="3"/>
        <v>35.528120713305903</v>
      </c>
      <c r="K44" s="18">
        <f t="shared" si="3"/>
        <v>7.270233196159122</v>
      </c>
      <c r="L44" s="18">
        <f t="shared" si="3"/>
        <v>6.9958847736625511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48.900388098318246</v>
      </c>
      <c r="E45" s="18">
        <f t="shared" si="3"/>
        <v>14.23027166882277</v>
      </c>
      <c r="F45" s="18">
        <f t="shared" si="3"/>
        <v>26.908150064683049</v>
      </c>
      <c r="G45" s="18">
        <f t="shared" si="3"/>
        <v>7.7619663648124186</v>
      </c>
      <c r="H45" s="18"/>
      <c r="I45" s="18">
        <f t="shared" si="3"/>
        <v>51.099611901681762</v>
      </c>
      <c r="J45" s="18">
        <f t="shared" si="3"/>
        <v>39.84476067270375</v>
      </c>
      <c r="K45" s="18">
        <f t="shared" si="3"/>
        <v>5.6921086675291077</v>
      </c>
      <c r="L45" s="18">
        <f t="shared" si="3"/>
        <v>5.5627425614488999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51.012658227848107</v>
      </c>
      <c r="E46" s="18">
        <f t="shared" si="3"/>
        <v>20.253164556962027</v>
      </c>
      <c r="F46" s="18">
        <f t="shared" si="3"/>
        <v>23.037974683544306</v>
      </c>
      <c r="G46" s="18">
        <f t="shared" si="3"/>
        <v>7.7215189873417716</v>
      </c>
      <c r="H46" s="18"/>
      <c r="I46" s="18">
        <f t="shared" si="3"/>
        <v>48.9873417721519</v>
      </c>
      <c r="J46" s="18">
        <f t="shared" si="3"/>
        <v>40</v>
      </c>
      <c r="K46" s="18">
        <f t="shared" si="3"/>
        <v>6.0759493670886071</v>
      </c>
      <c r="L46" s="18">
        <f t="shared" si="3"/>
        <v>2.9113924050632911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57.789855072463766</v>
      </c>
      <c r="E47" s="18">
        <f t="shared" si="5"/>
        <v>22.463768115942027</v>
      </c>
      <c r="F47" s="18">
        <f t="shared" si="5"/>
        <v>25.543478260869566</v>
      </c>
      <c r="G47" s="18">
        <f t="shared" si="5"/>
        <v>9.7826086956521738</v>
      </c>
      <c r="H47" s="18"/>
      <c r="I47" s="18">
        <f t="shared" ref="I47:L52" si="6">I24/$B24*100</f>
        <v>42.210144927536234</v>
      </c>
      <c r="J47" s="18">
        <f t="shared" si="6"/>
        <v>33.333333333333329</v>
      </c>
      <c r="K47" s="18">
        <f t="shared" si="6"/>
        <v>5.7971014492753623</v>
      </c>
      <c r="L47" s="18">
        <f t="shared" si="6"/>
        <v>3.0797101449275366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65.745856353591165</v>
      </c>
      <c r="E48" s="18">
        <f t="shared" si="5"/>
        <v>19.613259668508288</v>
      </c>
      <c r="F48" s="18">
        <f t="shared" si="5"/>
        <v>36.464088397790057</v>
      </c>
      <c r="G48" s="18">
        <f t="shared" si="5"/>
        <v>9.6685082872928181</v>
      </c>
      <c r="H48" s="18"/>
      <c r="I48" s="18">
        <f t="shared" si="6"/>
        <v>34.254143646408842</v>
      </c>
      <c r="J48" s="18">
        <f t="shared" si="6"/>
        <v>27.348066298342545</v>
      </c>
      <c r="K48" s="18">
        <f t="shared" si="6"/>
        <v>3.867403314917127</v>
      </c>
      <c r="L48" s="18">
        <f t="shared" si="6"/>
        <v>3.0386740331491713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61.187214611872143</v>
      </c>
      <c r="E49" s="18">
        <f t="shared" si="5"/>
        <v>10.045662100456621</v>
      </c>
      <c r="F49" s="18">
        <f t="shared" si="5"/>
        <v>34.246575342465754</v>
      </c>
      <c r="G49" s="18">
        <f t="shared" si="5"/>
        <v>16.894977168949772</v>
      </c>
      <c r="H49" s="18"/>
      <c r="I49" s="18">
        <f t="shared" si="6"/>
        <v>38.81278538812785</v>
      </c>
      <c r="J49" s="18">
        <f t="shared" si="6"/>
        <v>35.159817351598171</v>
      </c>
      <c r="K49" s="24" t="str">
        <f>IF(K26="-","-",K26/$B26*100)</f>
        <v>-</v>
      </c>
      <c r="L49" s="18">
        <f t="shared" si="6"/>
        <v>3.6529680365296802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54.807692307692314</v>
      </c>
      <c r="E50" s="18">
        <f t="shared" si="5"/>
        <v>7.6923076923076925</v>
      </c>
      <c r="F50" s="18">
        <f t="shared" si="5"/>
        <v>34.615384615384613</v>
      </c>
      <c r="G50" s="18">
        <f t="shared" si="5"/>
        <v>12.5</v>
      </c>
      <c r="H50" s="18"/>
      <c r="I50" s="18">
        <f t="shared" si="6"/>
        <v>45.192307692307693</v>
      </c>
      <c r="J50" s="18">
        <f t="shared" si="6"/>
        <v>40.384615384615387</v>
      </c>
      <c r="K50" s="24" t="str">
        <f t="shared" ref="K50:K51" si="7">IF(K27="-","-",K27/$B27*100)</f>
        <v>-</v>
      </c>
      <c r="L50" s="18">
        <f>L27/$B27*100</f>
        <v>4.8076923076923084</v>
      </c>
      <c r="Y50" s="2"/>
    </row>
    <row r="51" spans="1:25" ht="12.7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70.370370370370367</v>
      </c>
      <c r="E51" s="18">
        <f t="shared" si="5"/>
        <v>7.4074074074074066</v>
      </c>
      <c r="F51" s="18">
        <f>F28/$B28*100</f>
        <v>29.629629629629626</v>
      </c>
      <c r="G51" s="18">
        <f>G28/$B28*100</f>
        <v>33.333333333333329</v>
      </c>
      <c r="H51" s="18"/>
      <c r="I51" s="18">
        <f t="shared" si="6"/>
        <v>29.629629629629626</v>
      </c>
      <c r="J51" s="18">
        <f t="shared" si="6"/>
        <v>25.925925925925924</v>
      </c>
      <c r="K51" s="24" t="str">
        <f t="shared" si="7"/>
        <v>-</v>
      </c>
      <c r="L51" s="18">
        <f>L28/$B28*100</f>
        <v>3.7037037037037033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50.568362902369067</v>
      </c>
      <c r="E52" s="20">
        <f>E29/$B29*100</f>
        <v>25.794114522468924</v>
      </c>
      <c r="F52" s="20">
        <f>F29/$B29*100</f>
        <v>19.621799638797409</v>
      </c>
      <c r="G52" s="20">
        <f>G29/$B29*100</f>
        <v>5.15244874110273</v>
      </c>
      <c r="H52" s="20"/>
      <c r="I52" s="20">
        <f t="shared" si="6"/>
        <v>49.43163709763094</v>
      </c>
      <c r="J52" s="20">
        <f t="shared" si="6"/>
        <v>27.568256666312546</v>
      </c>
      <c r="K52" s="20">
        <f>K29/$B29*100</f>
        <v>9.486879847020079</v>
      </c>
      <c r="L52" s="20">
        <f>L29/$B29*100</f>
        <v>12.376500584298311</v>
      </c>
      <c r="Y52" s="2"/>
    </row>
    <row r="53" spans="1:25" ht="12" customHeight="1" x14ac:dyDescent="0.25">
      <c r="A53" s="21" t="s">
        <v>50</v>
      </c>
      <c r="Y53" s="2"/>
    </row>
    <row r="54" spans="1:25" ht="12" customHeight="1" x14ac:dyDescent="0.25">
      <c r="A54" s="21" t="s">
        <v>51</v>
      </c>
      <c r="Y54" s="2"/>
    </row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G29 J29 L29" formulaRange="1"/>
    <ignoredError sqref="A34 A11" twoDigitTextYear="1"/>
    <ignoredError sqref="K49:K5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261E-F3FA-4928-9171-26645A1B4B12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13" width="9.109375" style="2"/>
    <col min="14" max="14" width="9.33203125" style="2" customWidth="1"/>
    <col min="15" max="15" width="2.5546875" style="2" customWidth="1"/>
    <col min="16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11743</v>
      </c>
      <c r="C8" s="10"/>
      <c r="D8" s="10">
        <f>SUM(D9:D28)</f>
        <v>6453</v>
      </c>
      <c r="E8" s="10">
        <f>SUM(E9:E28)</f>
        <v>3835</v>
      </c>
      <c r="F8" s="10">
        <f>SUM(F9:F28)</f>
        <v>2095</v>
      </c>
      <c r="G8" s="10">
        <f>SUM(G9:G28)</f>
        <v>523</v>
      </c>
      <c r="H8" s="10"/>
      <c r="I8" s="10">
        <f>SUM(I9:I28)</f>
        <v>5290</v>
      </c>
      <c r="J8" s="10">
        <f>SUM(J9:J28)</f>
        <v>2779</v>
      </c>
      <c r="K8" s="10">
        <f>SUM(K9:K28)</f>
        <v>1123</v>
      </c>
      <c r="L8" s="10">
        <f>SUM(L9:L28)</f>
        <v>1388</v>
      </c>
      <c r="O8" s="11"/>
      <c r="Y8" s="2"/>
    </row>
    <row r="9" spans="1:25" ht="12" customHeight="1" x14ac:dyDescent="0.25">
      <c r="A9" s="2" t="s">
        <v>19</v>
      </c>
      <c r="B9" s="12">
        <f>SUM(I9,D9)</f>
        <v>547</v>
      </c>
      <c r="C9" s="12"/>
      <c r="D9" s="12">
        <f>SUM(E9:G9)</f>
        <v>452</v>
      </c>
      <c r="E9" s="11">
        <v>407</v>
      </c>
      <c r="F9" s="11">
        <v>44</v>
      </c>
      <c r="G9" s="11">
        <v>1</v>
      </c>
      <c r="H9" s="12"/>
      <c r="I9" s="12">
        <f>SUM(J9:L9)</f>
        <v>95</v>
      </c>
      <c r="J9" s="11">
        <v>22</v>
      </c>
      <c r="K9" s="11">
        <v>43</v>
      </c>
      <c r="L9" s="11">
        <v>30</v>
      </c>
      <c r="Y9" s="2"/>
    </row>
    <row r="10" spans="1:25" ht="12" customHeight="1" x14ac:dyDescent="0.25">
      <c r="A10" s="13" t="s">
        <v>20</v>
      </c>
      <c r="B10" s="12">
        <f t="shared" ref="B10:B28" si="0">SUM(I10,D10)</f>
        <v>569</v>
      </c>
      <c r="C10" s="12"/>
      <c r="D10" s="12">
        <f t="shared" ref="D10:D28" si="1">SUM(E10:G10)</f>
        <v>404</v>
      </c>
      <c r="E10" s="11">
        <v>336</v>
      </c>
      <c r="F10" s="11">
        <v>64</v>
      </c>
      <c r="G10" s="11">
        <v>4</v>
      </c>
      <c r="H10" s="12"/>
      <c r="I10" s="12">
        <f t="shared" ref="I10:I28" si="2">SUM(J10:L10)</f>
        <v>165</v>
      </c>
      <c r="J10" s="11">
        <v>38</v>
      </c>
      <c r="K10" s="11">
        <v>78</v>
      </c>
      <c r="L10" s="11">
        <v>49</v>
      </c>
      <c r="Y10" s="2"/>
    </row>
    <row r="11" spans="1:25" ht="12" customHeight="1" x14ac:dyDescent="0.25">
      <c r="A11" s="2" t="s">
        <v>21</v>
      </c>
      <c r="B11" s="12">
        <f t="shared" si="0"/>
        <v>575</v>
      </c>
      <c r="C11" s="12"/>
      <c r="D11" s="12">
        <f t="shared" si="1"/>
        <v>384</v>
      </c>
      <c r="E11" s="11">
        <v>325</v>
      </c>
      <c r="F11" s="11">
        <v>53</v>
      </c>
      <c r="G11" s="11">
        <v>6</v>
      </c>
      <c r="H11" s="12"/>
      <c r="I11" s="12">
        <f t="shared" si="2"/>
        <v>191</v>
      </c>
      <c r="J11" s="11">
        <v>41</v>
      </c>
      <c r="K11" s="11">
        <v>71</v>
      </c>
      <c r="L11" s="11">
        <v>79</v>
      </c>
      <c r="Y11" s="2"/>
    </row>
    <row r="12" spans="1:25" ht="12" customHeight="1" x14ac:dyDescent="0.25">
      <c r="A12" s="2" t="s">
        <v>22</v>
      </c>
      <c r="B12" s="12">
        <f t="shared" si="0"/>
        <v>607</v>
      </c>
      <c r="C12" s="12"/>
      <c r="D12" s="12">
        <f t="shared" si="1"/>
        <v>424</v>
      </c>
      <c r="E12" s="11">
        <v>327</v>
      </c>
      <c r="F12" s="11">
        <v>84</v>
      </c>
      <c r="G12" s="11">
        <v>13</v>
      </c>
      <c r="H12" s="12"/>
      <c r="I12" s="12">
        <f t="shared" si="2"/>
        <v>183</v>
      </c>
      <c r="J12" s="11">
        <v>58</v>
      </c>
      <c r="K12" s="11">
        <v>53</v>
      </c>
      <c r="L12" s="11">
        <v>72</v>
      </c>
      <c r="Y12" s="2"/>
    </row>
    <row r="13" spans="1:25" ht="12" customHeight="1" x14ac:dyDescent="0.25">
      <c r="A13" s="2" t="s">
        <v>23</v>
      </c>
      <c r="B13" s="12">
        <f t="shared" si="0"/>
        <v>643</v>
      </c>
      <c r="C13" s="12"/>
      <c r="D13" s="12">
        <f t="shared" si="1"/>
        <v>367</v>
      </c>
      <c r="E13" s="11">
        <v>209</v>
      </c>
      <c r="F13" s="11">
        <v>130</v>
      </c>
      <c r="G13" s="11">
        <v>28</v>
      </c>
      <c r="H13" s="12"/>
      <c r="I13" s="12">
        <f t="shared" si="2"/>
        <v>276</v>
      </c>
      <c r="J13" s="11">
        <v>149</v>
      </c>
      <c r="K13" s="11">
        <v>53</v>
      </c>
      <c r="L13" s="11">
        <v>74</v>
      </c>
      <c r="Y13" s="2"/>
    </row>
    <row r="14" spans="1:25" ht="17.25" customHeight="1" x14ac:dyDescent="0.25">
      <c r="A14" s="2" t="s">
        <v>24</v>
      </c>
      <c r="B14" s="12">
        <f t="shared" si="0"/>
        <v>819</v>
      </c>
      <c r="C14" s="12"/>
      <c r="D14" s="12">
        <f t="shared" si="1"/>
        <v>475</v>
      </c>
      <c r="E14" s="11">
        <v>280</v>
      </c>
      <c r="F14" s="11">
        <v>170</v>
      </c>
      <c r="G14" s="11">
        <v>25</v>
      </c>
      <c r="H14" s="12"/>
      <c r="I14" s="12">
        <f t="shared" si="2"/>
        <v>344</v>
      </c>
      <c r="J14" s="11">
        <v>149</v>
      </c>
      <c r="K14" s="11">
        <v>81</v>
      </c>
      <c r="L14" s="11">
        <v>114</v>
      </c>
      <c r="Y14" s="2"/>
    </row>
    <row r="15" spans="1:25" ht="12" customHeight="1" x14ac:dyDescent="0.25">
      <c r="A15" s="2" t="s">
        <v>25</v>
      </c>
      <c r="B15" s="12">
        <f t="shared" si="0"/>
        <v>789</v>
      </c>
      <c r="C15" s="12"/>
      <c r="D15" s="12">
        <f t="shared" si="1"/>
        <v>380</v>
      </c>
      <c r="E15" s="11">
        <v>232</v>
      </c>
      <c r="F15" s="11">
        <v>125</v>
      </c>
      <c r="G15" s="11">
        <v>23</v>
      </c>
      <c r="H15" s="12"/>
      <c r="I15" s="12">
        <f t="shared" si="2"/>
        <v>409</v>
      </c>
      <c r="J15" s="11">
        <v>134</v>
      </c>
      <c r="K15" s="11">
        <v>93</v>
      </c>
      <c r="L15" s="11">
        <v>182</v>
      </c>
      <c r="Y15" s="2"/>
    </row>
    <row r="16" spans="1:25" ht="12" customHeight="1" x14ac:dyDescent="0.25">
      <c r="A16" s="2" t="s">
        <v>26</v>
      </c>
      <c r="B16" s="12">
        <f t="shared" si="0"/>
        <v>735</v>
      </c>
      <c r="C16" s="12"/>
      <c r="D16" s="12">
        <f t="shared" si="1"/>
        <v>328</v>
      </c>
      <c r="E16" s="11">
        <v>224</v>
      </c>
      <c r="F16" s="11">
        <v>87</v>
      </c>
      <c r="G16" s="11">
        <v>17</v>
      </c>
      <c r="H16" s="12"/>
      <c r="I16" s="12">
        <f t="shared" si="2"/>
        <v>407</v>
      </c>
      <c r="J16" s="11">
        <v>121</v>
      </c>
      <c r="K16" s="11">
        <v>101</v>
      </c>
      <c r="L16" s="11">
        <v>185</v>
      </c>
      <c r="Y16" s="2"/>
    </row>
    <row r="17" spans="1:25" ht="12" customHeight="1" x14ac:dyDescent="0.25">
      <c r="A17" s="2" t="s">
        <v>27</v>
      </c>
      <c r="B17" s="12">
        <f t="shared" si="0"/>
        <v>703</v>
      </c>
      <c r="C17" s="12"/>
      <c r="D17" s="12">
        <f t="shared" si="1"/>
        <v>300</v>
      </c>
      <c r="E17" s="11">
        <v>197</v>
      </c>
      <c r="F17" s="11">
        <v>89</v>
      </c>
      <c r="G17" s="11">
        <v>14</v>
      </c>
      <c r="H17" s="12"/>
      <c r="I17" s="12">
        <f t="shared" si="2"/>
        <v>403</v>
      </c>
      <c r="J17" s="11">
        <v>149</v>
      </c>
      <c r="K17" s="11">
        <v>86</v>
      </c>
      <c r="L17" s="11">
        <v>168</v>
      </c>
      <c r="Y17" s="2"/>
    </row>
    <row r="18" spans="1:25" ht="12" customHeight="1" x14ac:dyDescent="0.25">
      <c r="A18" s="2" t="s">
        <v>28</v>
      </c>
      <c r="B18" s="12">
        <f t="shared" si="0"/>
        <v>737</v>
      </c>
      <c r="C18" s="12"/>
      <c r="D18" s="12">
        <f t="shared" si="1"/>
        <v>330</v>
      </c>
      <c r="E18" s="11">
        <v>241</v>
      </c>
      <c r="F18" s="11">
        <v>74</v>
      </c>
      <c r="G18" s="11">
        <v>15</v>
      </c>
      <c r="H18" s="12"/>
      <c r="I18" s="12">
        <f t="shared" si="2"/>
        <v>407</v>
      </c>
      <c r="J18" s="11">
        <v>176</v>
      </c>
      <c r="K18" s="11">
        <v>109</v>
      </c>
      <c r="L18" s="11">
        <v>122</v>
      </c>
      <c r="Y18" s="2"/>
    </row>
    <row r="19" spans="1:25" ht="17.25" customHeight="1" x14ac:dyDescent="0.25">
      <c r="A19" s="2" t="s">
        <v>29</v>
      </c>
      <c r="B19" s="12">
        <f t="shared" si="0"/>
        <v>803</v>
      </c>
      <c r="C19" s="12"/>
      <c r="D19" s="12">
        <f t="shared" si="1"/>
        <v>391</v>
      </c>
      <c r="E19" s="11">
        <v>278</v>
      </c>
      <c r="F19" s="11">
        <v>89</v>
      </c>
      <c r="G19" s="11">
        <v>24</v>
      </c>
      <c r="H19" s="12"/>
      <c r="I19" s="12">
        <f t="shared" si="2"/>
        <v>412</v>
      </c>
      <c r="J19" s="11">
        <v>231</v>
      </c>
      <c r="K19" s="11">
        <v>106</v>
      </c>
      <c r="L19" s="11">
        <v>75</v>
      </c>
      <c r="Y19" s="2"/>
    </row>
    <row r="20" spans="1:25" ht="12" customHeight="1" x14ac:dyDescent="0.25">
      <c r="A20" s="2" t="s">
        <v>30</v>
      </c>
      <c r="B20" s="12">
        <f t="shared" si="0"/>
        <v>733</v>
      </c>
      <c r="C20" s="12"/>
      <c r="D20" s="12">
        <f t="shared" si="1"/>
        <v>342</v>
      </c>
      <c r="E20" s="11">
        <v>172</v>
      </c>
      <c r="F20" s="11">
        <v>134</v>
      </c>
      <c r="G20" s="11">
        <v>36</v>
      </c>
      <c r="H20" s="12"/>
      <c r="I20" s="12">
        <f t="shared" si="2"/>
        <v>391</v>
      </c>
      <c r="J20" s="11">
        <v>244</v>
      </c>
      <c r="K20" s="11">
        <v>68</v>
      </c>
      <c r="L20" s="11">
        <v>79</v>
      </c>
      <c r="Y20" s="2"/>
    </row>
    <row r="21" spans="1:25" ht="12" customHeight="1" x14ac:dyDescent="0.25">
      <c r="A21" s="2" t="s">
        <v>31</v>
      </c>
      <c r="B21" s="12">
        <f t="shared" si="0"/>
        <v>752</v>
      </c>
      <c r="C21" s="12"/>
      <c r="D21" s="12">
        <f t="shared" si="1"/>
        <v>371</v>
      </c>
      <c r="E21" s="11">
        <v>122</v>
      </c>
      <c r="F21" s="11">
        <v>195</v>
      </c>
      <c r="G21" s="11">
        <v>54</v>
      </c>
      <c r="H21" s="12"/>
      <c r="I21" s="12">
        <f t="shared" si="2"/>
        <v>381</v>
      </c>
      <c r="J21" s="11">
        <v>275</v>
      </c>
      <c r="K21" s="11">
        <v>51</v>
      </c>
      <c r="L21" s="11">
        <v>55</v>
      </c>
      <c r="Y21" s="2"/>
    </row>
    <row r="22" spans="1:25" ht="12" customHeight="1" x14ac:dyDescent="0.25">
      <c r="A22" s="2" t="s">
        <v>32</v>
      </c>
      <c r="B22" s="12">
        <f t="shared" si="0"/>
        <v>781</v>
      </c>
      <c r="C22" s="12"/>
      <c r="D22" s="12">
        <f t="shared" si="1"/>
        <v>387</v>
      </c>
      <c r="E22" s="11">
        <v>123</v>
      </c>
      <c r="F22" s="11">
        <v>207</v>
      </c>
      <c r="G22" s="11">
        <v>57</v>
      </c>
      <c r="H22" s="12"/>
      <c r="I22" s="12">
        <f t="shared" si="2"/>
        <v>394</v>
      </c>
      <c r="J22" s="11">
        <v>312</v>
      </c>
      <c r="K22" s="11">
        <v>44</v>
      </c>
      <c r="L22" s="11">
        <v>38</v>
      </c>
      <c r="Y22" s="2"/>
    </row>
    <row r="23" spans="1:25" ht="12" customHeight="1" x14ac:dyDescent="0.25">
      <c r="A23" s="2" t="s">
        <v>33</v>
      </c>
      <c r="B23" s="12">
        <f t="shared" si="0"/>
        <v>762</v>
      </c>
      <c r="C23" s="12"/>
      <c r="D23" s="12">
        <f t="shared" si="1"/>
        <v>395</v>
      </c>
      <c r="E23" s="11">
        <v>166</v>
      </c>
      <c r="F23" s="11">
        <v>168</v>
      </c>
      <c r="G23" s="11">
        <v>61</v>
      </c>
      <c r="H23" s="12"/>
      <c r="I23" s="12">
        <f t="shared" si="2"/>
        <v>367</v>
      </c>
      <c r="J23" s="11">
        <v>293</v>
      </c>
      <c r="K23" s="11">
        <v>45</v>
      </c>
      <c r="L23" s="11">
        <v>29</v>
      </c>
      <c r="Y23" s="2"/>
    </row>
    <row r="24" spans="1:25" ht="17.25" customHeight="1" x14ac:dyDescent="0.25">
      <c r="A24" s="2" t="s">
        <v>34</v>
      </c>
      <c r="B24" s="12">
        <f t="shared" si="0"/>
        <v>503</v>
      </c>
      <c r="C24" s="12"/>
      <c r="D24" s="12">
        <f t="shared" si="1"/>
        <v>298</v>
      </c>
      <c r="E24" s="11">
        <v>109</v>
      </c>
      <c r="F24" s="11">
        <v>137</v>
      </c>
      <c r="G24" s="11">
        <v>52</v>
      </c>
      <c r="H24" s="12"/>
      <c r="I24" s="12">
        <f t="shared" si="2"/>
        <v>205</v>
      </c>
      <c r="J24" s="11">
        <v>166</v>
      </c>
      <c r="K24" s="11">
        <v>26</v>
      </c>
      <c r="L24" s="11">
        <v>13</v>
      </c>
      <c r="Y24" s="2"/>
    </row>
    <row r="25" spans="1:25" ht="12" customHeight="1" x14ac:dyDescent="0.25">
      <c r="A25" s="2" t="s">
        <v>35</v>
      </c>
      <c r="B25" s="12">
        <f t="shared" si="0"/>
        <v>347</v>
      </c>
      <c r="C25" s="12"/>
      <c r="D25" s="12">
        <f t="shared" si="1"/>
        <v>225</v>
      </c>
      <c r="E25" s="11">
        <v>62</v>
      </c>
      <c r="F25" s="11">
        <v>121</v>
      </c>
      <c r="G25" s="11">
        <v>42</v>
      </c>
      <c r="H25" s="12"/>
      <c r="I25" s="12">
        <f t="shared" si="2"/>
        <v>122</v>
      </c>
      <c r="J25" s="11">
        <v>100</v>
      </c>
      <c r="K25" s="11">
        <v>13</v>
      </c>
      <c r="L25" s="11">
        <v>9</v>
      </c>
      <c r="Y25" s="2"/>
    </row>
    <row r="26" spans="1:25" ht="12" customHeight="1" x14ac:dyDescent="0.25">
      <c r="A26" s="2" t="s">
        <v>36</v>
      </c>
      <c r="B26" s="12">
        <f t="shared" si="0"/>
        <v>209</v>
      </c>
      <c r="C26" s="12"/>
      <c r="D26" s="12">
        <f t="shared" si="1"/>
        <v>125</v>
      </c>
      <c r="E26" s="11">
        <v>18</v>
      </c>
      <c r="F26" s="11">
        <v>74</v>
      </c>
      <c r="G26" s="11">
        <v>33</v>
      </c>
      <c r="H26" s="12"/>
      <c r="I26" s="12">
        <f t="shared" si="2"/>
        <v>84</v>
      </c>
      <c r="J26" s="11">
        <v>75</v>
      </c>
      <c r="K26" s="14" t="s">
        <v>1</v>
      </c>
      <c r="L26" s="11">
        <v>9</v>
      </c>
      <c r="Y26" s="2"/>
    </row>
    <row r="27" spans="1:25" ht="12" customHeight="1" x14ac:dyDescent="0.25">
      <c r="A27" s="2" t="s">
        <v>37</v>
      </c>
      <c r="B27" s="12">
        <f t="shared" si="0"/>
        <v>101</v>
      </c>
      <c r="C27" s="12"/>
      <c r="D27" s="12">
        <f t="shared" si="1"/>
        <v>56</v>
      </c>
      <c r="E27" s="11">
        <v>5</v>
      </c>
      <c r="F27" s="11">
        <v>37</v>
      </c>
      <c r="G27" s="11">
        <v>14</v>
      </c>
      <c r="H27" s="12"/>
      <c r="I27" s="12">
        <f t="shared" si="2"/>
        <v>45</v>
      </c>
      <c r="J27" s="11">
        <v>39</v>
      </c>
      <c r="K27" s="11">
        <v>1</v>
      </c>
      <c r="L27" s="11">
        <v>5</v>
      </c>
      <c r="Y27" s="2"/>
    </row>
    <row r="28" spans="1:25" ht="17.25" customHeight="1" x14ac:dyDescent="0.25">
      <c r="A28" s="2" t="s">
        <v>38</v>
      </c>
      <c r="B28" s="12">
        <f t="shared" si="0"/>
        <v>28</v>
      </c>
      <c r="C28" s="12"/>
      <c r="D28" s="12">
        <f t="shared" si="1"/>
        <v>19</v>
      </c>
      <c r="E28" s="14">
        <v>2</v>
      </c>
      <c r="F28" s="12">
        <v>13</v>
      </c>
      <c r="G28" s="12">
        <v>4</v>
      </c>
      <c r="H28" s="12"/>
      <c r="I28" s="12">
        <f t="shared" si="2"/>
        <v>9</v>
      </c>
      <c r="J28" s="11">
        <v>7</v>
      </c>
      <c r="K28" s="11">
        <v>1</v>
      </c>
      <c r="L28" s="11">
        <v>1</v>
      </c>
      <c r="Y28" s="2"/>
    </row>
    <row r="29" spans="1:25" ht="17.25" customHeight="1" x14ac:dyDescent="0.25">
      <c r="A29" s="2" t="s">
        <v>39</v>
      </c>
      <c r="B29" s="11">
        <f>SUM(B13:B28)</f>
        <v>9445</v>
      </c>
      <c r="C29" s="11"/>
      <c r="D29" s="11">
        <f>SUM(D13:D28)</f>
        <v>4789</v>
      </c>
      <c r="E29" s="11">
        <f>SUM(E13:E28)</f>
        <v>2440</v>
      </c>
      <c r="F29" s="11">
        <f>SUM(F13:F28)</f>
        <v>1850</v>
      </c>
      <c r="G29" s="11">
        <f>SUM(G13:G28)</f>
        <v>499</v>
      </c>
      <c r="H29" s="11"/>
      <c r="I29" s="11">
        <f>SUM(I13:I28)</f>
        <v>4656</v>
      </c>
      <c r="J29" s="11">
        <f>SUM(J13:J28)</f>
        <v>2620</v>
      </c>
      <c r="K29" s="11">
        <f>SUM(K13:K28)</f>
        <v>878</v>
      </c>
      <c r="L29" s="11">
        <f>SUM(L13:L28)</f>
        <v>1158</v>
      </c>
      <c r="N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54.95188623009453</v>
      </c>
      <c r="E31" s="16">
        <f t="shared" si="3"/>
        <v>32.657753555309547</v>
      </c>
      <c r="F31" s="16">
        <f t="shared" si="3"/>
        <v>17.840415566720598</v>
      </c>
      <c r="G31" s="16">
        <f t="shared" si="3"/>
        <v>4.4537171080643789</v>
      </c>
      <c r="H31" s="16"/>
      <c r="I31" s="16">
        <f t="shared" si="3"/>
        <v>45.04811376990547</v>
      </c>
      <c r="J31" s="16">
        <f t="shared" si="3"/>
        <v>23.665162224303842</v>
      </c>
      <c r="K31" s="16">
        <f t="shared" si="3"/>
        <v>9.5631440006812554</v>
      </c>
      <c r="L31" s="16">
        <f t="shared" si="3"/>
        <v>11.819807544920378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82.632541133455206</v>
      </c>
      <c r="E32" s="18">
        <f t="shared" si="3"/>
        <v>74.405850091407672</v>
      </c>
      <c r="F32" s="18">
        <f t="shared" si="3"/>
        <v>8.0438756855575875</v>
      </c>
      <c r="G32" s="18">
        <f t="shared" si="3"/>
        <v>0.18281535648994515</v>
      </c>
      <c r="H32" s="18"/>
      <c r="I32" s="18">
        <f t="shared" si="3"/>
        <v>17.367458866544791</v>
      </c>
      <c r="J32" s="18">
        <f t="shared" si="3"/>
        <v>4.0219378427787937</v>
      </c>
      <c r="K32" s="18">
        <f t="shared" si="3"/>
        <v>7.8610603290676417</v>
      </c>
      <c r="L32" s="18">
        <f t="shared" si="3"/>
        <v>5.4844606946983543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71.001757469244282</v>
      </c>
      <c r="E33" s="18">
        <f t="shared" si="3"/>
        <v>59.050966608084352</v>
      </c>
      <c r="F33" s="18">
        <f t="shared" si="3"/>
        <v>11.247803163444638</v>
      </c>
      <c r="G33" s="18">
        <f t="shared" si="3"/>
        <v>0.70298769771528991</v>
      </c>
      <c r="H33" s="18"/>
      <c r="I33" s="18">
        <f t="shared" si="3"/>
        <v>28.998242530755714</v>
      </c>
      <c r="J33" s="18">
        <f t="shared" si="3"/>
        <v>6.6783831282952555</v>
      </c>
      <c r="K33" s="18">
        <f t="shared" si="3"/>
        <v>13.708260105448156</v>
      </c>
      <c r="L33" s="18">
        <f t="shared" si="3"/>
        <v>8.6115992970123028</v>
      </c>
      <c r="Y33" s="2"/>
    </row>
    <row r="34" spans="1:25" ht="12" customHeight="1" x14ac:dyDescent="0.25">
      <c r="A34" s="2" t="s">
        <v>21</v>
      </c>
      <c r="B34" s="17">
        <f t="shared" si="4"/>
        <v>100.00000000000001</v>
      </c>
      <c r="C34" s="17"/>
      <c r="D34" s="18">
        <f t="shared" si="3"/>
        <v>66.782608695652186</v>
      </c>
      <c r="E34" s="18">
        <f t="shared" si="3"/>
        <v>56.521739130434781</v>
      </c>
      <c r="F34" s="18">
        <f t="shared" si="3"/>
        <v>9.2173913043478262</v>
      </c>
      <c r="G34" s="18">
        <f t="shared" si="3"/>
        <v>1.0434782608695654</v>
      </c>
      <c r="H34" s="18"/>
      <c r="I34" s="18">
        <f t="shared" si="3"/>
        <v>33.217391304347828</v>
      </c>
      <c r="J34" s="18">
        <f t="shared" si="3"/>
        <v>7.1304347826086953</v>
      </c>
      <c r="K34" s="18">
        <f t="shared" si="3"/>
        <v>12.347826086956522</v>
      </c>
      <c r="L34" s="18">
        <f t="shared" si="3"/>
        <v>13.739130434782609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69.851729818780896</v>
      </c>
      <c r="E35" s="18">
        <f t="shared" si="3"/>
        <v>53.871499176276771</v>
      </c>
      <c r="F35" s="18">
        <f t="shared" si="3"/>
        <v>13.838550247116968</v>
      </c>
      <c r="G35" s="18">
        <f t="shared" si="3"/>
        <v>2.1416803953871502</v>
      </c>
      <c r="H35" s="18"/>
      <c r="I35" s="18">
        <f t="shared" si="3"/>
        <v>30.148270181219111</v>
      </c>
      <c r="J35" s="18">
        <f t="shared" si="3"/>
        <v>9.5551894563426689</v>
      </c>
      <c r="K35" s="18">
        <f t="shared" si="3"/>
        <v>8.731466227347612</v>
      </c>
      <c r="L35" s="18">
        <f t="shared" si="3"/>
        <v>11.86161449752883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57.076205287713847</v>
      </c>
      <c r="E36" s="18">
        <f t="shared" si="3"/>
        <v>32.503888024883359</v>
      </c>
      <c r="F36" s="18">
        <f t="shared" si="3"/>
        <v>20.217729393468119</v>
      </c>
      <c r="G36" s="18">
        <f t="shared" si="3"/>
        <v>4.3545878693623639</v>
      </c>
      <c r="H36" s="18"/>
      <c r="I36" s="18">
        <f t="shared" si="3"/>
        <v>42.923794712286153</v>
      </c>
      <c r="J36" s="18">
        <f t="shared" si="3"/>
        <v>23.172628304821149</v>
      </c>
      <c r="K36" s="18">
        <f t="shared" si="3"/>
        <v>8.2426127527216178</v>
      </c>
      <c r="L36" s="18">
        <f t="shared" si="3"/>
        <v>11.508553654743391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57.997557997558005</v>
      </c>
      <c r="E37" s="18">
        <f t="shared" si="3"/>
        <v>34.188034188034187</v>
      </c>
      <c r="F37" s="18">
        <f t="shared" si="3"/>
        <v>20.757020757020758</v>
      </c>
      <c r="G37" s="18">
        <f t="shared" si="3"/>
        <v>3.0525030525030523</v>
      </c>
      <c r="H37" s="18"/>
      <c r="I37" s="18">
        <f t="shared" si="3"/>
        <v>42.002442002442002</v>
      </c>
      <c r="J37" s="18">
        <f t="shared" si="3"/>
        <v>18.192918192918192</v>
      </c>
      <c r="K37" s="18">
        <f t="shared" si="3"/>
        <v>9.8901098901098905</v>
      </c>
      <c r="L37" s="18">
        <f t="shared" si="3"/>
        <v>13.91941391941392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48.162230671736374</v>
      </c>
      <c r="E38" s="18">
        <f t="shared" si="3"/>
        <v>29.404309252217999</v>
      </c>
      <c r="F38" s="18">
        <f t="shared" si="3"/>
        <v>15.842839036755388</v>
      </c>
      <c r="G38" s="18">
        <f t="shared" si="3"/>
        <v>2.915082382762991</v>
      </c>
      <c r="H38" s="18"/>
      <c r="I38" s="18">
        <f t="shared" si="3"/>
        <v>51.837769328263626</v>
      </c>
      <c r="J38" s="18">
        <f t="shared" si="3"/>
        <v>16.983523447401776</v>
      </c>
      <c r="K38" s="18">
        <f t="shared" si="3"/>
        <v>11.787072243346007</v>
      </c>
      <c r="L38" s="18">
        <f t="shared" si="3"/>
        <v>23.067173637515843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44.625850340136054</v>
      </c>
      <c r="E39" s="18">
        <f t="shared" si="3"/>
        <v>30.476190476190478</v>
      </c>
      <c r="F39" s="18">
        <f t="shared" si="3"/>
        <v>11.836734693877551</v>
      </c>
      <c r="G39" s="18">
        <f t="shared" si="3"/>
        <v>2.3129251700680271</v>
      </c>
      <c r="H39" s="18"/>
      <c r="I39" s="18">
        <f t="shared" si="3"/>
        <v>55.374149659863946</v>
      </c>
      <c r="J39" s="18">
        <f t="shared" si="3"/>
        <v>16.462585034013603</v>
      </c>
      <c r="K39" s="18">
        <f t="shared" si="3"/>
        <v>13.741496598639454</v>
      </c>
      <c r="L39" s="18">
        <f t="shared" si="3"/>
        <v>25.170068027210885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42.674253200568991</v>
      </c>
      <c r="E40" s="18">
        <f t="shared" si="3"/>
        <v>28.022759601706969</v>
      </c>
      <c r="F40" s="18">
        <f t="shared" si="3"/>
        <v>12.660028449502134</v>
      </c>
      <c r="G40" s="18">
        <f t="shared" si="3"/>
        <v>1.9914651493598861</v>
      </c>
      <c r="H40" s="18"/>
      <c r="I40" s="18">
        <f t="shared" si="3"/>
        <v>57.325746799431009</v>
      </c>
      <c r="J40" s="18">
        <f t="shared" si="3"/>
        <v>21.194879089615931</v>
      </c>
      <c r="K40" s="18">
        <f t="shared" si="3"/>
        <v>12.233285917496444</v>
      </c>
      <c r="L40" s="18">
        <f t="shared" si="3"/>
        <v>23.897581792318633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44.776119402985074</v>
      </c>
      <c r="E41" s="18">
        <f t="shared" si="3"/>
        <v>32.700135685210313</v>
      </c>
      <c r="F41" s="18">
        <f t="shared" si="3"/>
        <v>10.040705563093622</v>
      </c>
      <c r="G41" s="18">
        <f t="shared" si="3"/>
        <v>2.0352781546811398</v>
      </c>
      <c r="H41" s="18"/>
      <c r="I41" s="18">
        <f t="shared" si="3"/>
        <v>55.223880597014926</v>
      </c>
      <c r="J41" s="18">
        <f t="shared" si="3"/>
        <v>23.880597014925371</v>
      </c>
      <c r="K41" s="18">
        <f t="shared" si="3"/>
        <v>14.789687924016281</v>
      </c>
      <c r="L41" s="18">
        <f t="shared" si="3"/>
        <v>16.55359565807327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48.692403486924036</v>
      </c>
      <c r="E42" s="18">
        <f t="shared" si="3"/>
        <v>34.620174346201743</v>
      </c>
      <c r="F42" s="18">
        <f t="shared" si="3"/>
        <v>11.083437110834371</v>
      </c>
      <c r="G42" s="18">
        <f t="shared" si="3"/>
        <v>2.9887920298879203</v>
      </c>
      <c r="H42" s="18"/>
      <c r="I42" s="18">
        <f t="shared" si="3"/>
        <v>51.307596513075971</v>
      </c>
      <c r="J42" s="18">
        <f t="shared" si="3"/>
        <v>28.767123287671232</v>
      </c>
      <c r="K42" s="18">
        <f t="shared" si="3"/>
        <v>13.200498132004981</v>
      </c>
      <c r="L42" s="18">
        <f t="shared" si="3"/>
        <v>9.339975093399751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46.657571623465209</v>
      </c>
      <c r="E43" s="18">
        <f t="shared" si="3"/>
        <v>23.465211459754435</v>
      </c>
      <c r="F43" s="18">
        <f t="shared" si="3"/>
        <v>18.281036834924965</v>
      </c>
      <c r="G43" s="18">
        <f t="shared" si="3"/>
        <v>4.9113233287858122</v>
      </c>
      <c r="H43" s="18"/>
      <c r="I43" s="18">
        <f t="shared" si="3"/>
        <v>53.342428376534791</v>
      </c>
      <c r="J43" s="18">
        <f t="shared" si="3"/>
        <v>33.28785811732606</v>
      </c>
      <c r="K43" s="18">
        <f t="shared" si="3"/>
        <v>9.2769440654843098</v>
      </c>
      <c r="L43" s="18">
        <f t="shared" si="3"/>
        <v>10.777626193724419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49.335106382978722</v>
      </c>
      <c r="E44" s="18">
        <f t="shared" si="3"/>
        <v>16.223404255319149</v>
      </c>
      <c r="F44" s="18">
        <f t="shared" si="3"/>
        <v>25.930851063829785</v>
      </c>
      <c r="G44" s="18">
        <f t="shared" si="3"/>
        <v>7.1808510638297882</v>
      </c>
      <c r="H44" s="18"/>
      <c r="I44" s="18">
        <f t="shared" si="3"/>
        <v>50.664893617021278</v>
      </c>
      <c r="J44" s="18">
        <f t="shared" si="3"/>
        <v>36.569148936170215</v>
      </c>
      <c r="K44" s="18">
        <f t="shared" si="3"/>
        <v>6.7819148936170208</v>
      </c>
      <c r="L44" s="18">
        <f t="shared" si="3"/>
        <v>7.3138297872340425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49.551856594110113</v>
      </c>
      <c r="E45" s="18">
        <f t="shared" si="3"/>
        <v>15.749039692701663</v>
      </c>
      <c r="F45" s="18">
        <f t="shared" si="3"/>
        <v>26.504481434058896</v>
      </c>
      <c r="G45" s="18">
        <f t="shared" si="3"/>
        <v>7.2983354673495526</v>
      </c>
      <c r="H45" s="18"/>
      <c r="I45" s="18">
        <f t="shared" si="3"/>
        <v>50.448143405889887</v>
      </c>
      <c r="J45" s="18">
        <f t="shared" si="3"/>
        <v>39.948783610755441</v>
      </c>
      <c r="K45" s="18">
        <f t="shared" si="3"/>
        <v>5.6338028169014089</v>
      </c>
      <c r="L45" s="18">
        <f t="shared" si="3"/>
        <v>4.8655569782330348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51.837270341207351</v>
      </c>
      <c r="E46" s="18">
        <f t="shared" si="3"/>
        <v>21.784776902887142</v>
      </c>
      <c r="F46" s="18">
        <f t="shared" si="3"/>
        <v>22.047244094488189</v>
      </c>
      <c r="G46" s="18">
        <f t="shared" si="3"/>
        <v>8.0052493438320216</v>
      </c>
      <c r="H46" s="18"/>
      <c r="I46" s="18">
        <f t="shared" si="3"/>
        <v>48.162729658792649</v>
      </c>
      <c r="J46" s="18">
        <f t="shared" si="3"/>
        <v>38.451443569553803</v>
      </c>
      <c r="K46" s="18">
        <f t="shared" si="3"/>
        <v>5.9055118110236222</v>
      </c>
      <c r="L46" s="18">
        <f t="shared" si="3"/>
        <v>3.8057742782152229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59.244532803180917</v>
      </c>
      <c r="E47" s="18">
        <f t="shared" si="5"/>
        <v>21.669980119284293</v>
      </c>
      <c r="F47" s="18">
        <f t="shared" si="5"/>
        <v>27.236580516898606</v>
      </c>
      <c r="G47" s="18">
        <f t="shared" si="5"/>
        <v>10.337972166998012</v>
      </c>
      <c r="H47" s="18"/>
      <c r="I47" s="18">
        <f t="shared" ref="I47:L52" si="6">I24/$B24*100</f>
        <v>40.755467196819083</v>
      </c>
      <c r="J47" s="18">
        <f t="shared" si="6"/>
        <v>33.00198807157058</v>
      </c>
      <c r="K47" s="18">
        <f t="shared" si="6"/>
        <v>5.1689860834990062</v>
      </c>
      <c r="L47" s="18">
        <f t="shared" si="6"/>
        <v>2.5844930417495031</v>
      </c>
      <c r="Y47" s="2"/>
    </row>
    <row r="48" spans="1:25" ht="12" customHeight="1" x14ac:dyDescent="0.25">
      <c r="A48" s="2" t="s">
        <v>35</v>
      </c>
      <c r="B48" s="17">
        <f t="shared" si="4"/>
        <v>100.00000000000001</v>
      </c>
      <c r="C48" s="17"/>
      <c r="D48" s="18">
        <f t="shared" si="5"/>
        <v>64.84149855907782</v>
      </c>
      <c r="E48" s="18">
        <f t="shared" si="5"/>
        <v>17.86743515850144</v>
      </c>
      <c r="F48" s="18">
        <f t="shared" si="5"/>
        <v>34.870317002881848</v>
      </c>
      <c r="G48" s="18">
        <f t="shared" si="5"/>
        <v>12.103746397694524</v>
      </c>
      <c r="H48" s="18"/>
      <c r="I48" s="18">
        <f t="shared" si="6"/>
        <v>35.158501440922194</v>
      </c>
      <c r="J48" s="18">
        <f t="shared" si="6"/>
        <v>28.818443804034583</v>
      </c>
      <c r="K48" s="18">
        <f t="shared" si="6"/>
        <v>3.7463976945244957</v>
      </c>
      <c r="L48" s="18">
        <f t="shared" si="6"/>
        <v>2.5936599423631126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59.808612440191389</v>
      </c>
      <c r="E49" s="18">
        <f t="shared" si="5"/>
        <v>8.6124401913875595</v>
      </c>
      <c r="F49" s="18">
        <f t="shared" si="5"/>
        <v>35.406698564593306</v>
      </c>
      <c r="G49" s="18">
        <f t="shared" si="5"/>
        <v>15.789473684210526</v>
      </c>
      <c r="H49" s="18"/>
      <c r="I49" s="18">
        <f t="shared" si="6"/>
        <v>40.191387559808611</v>
      </c>
      <c r="J49" s="18">
        <f t="shared" si="6"/>
        <v>35.885167464114829</v>
      </c>
      <c r="K49" s="24" t="str">
        <f>IF(K26="-","-",K26/$B26*100)</f>
        <v>-</v>
      </c>
      <c r="L49" s="18">
        <f t="shared" si="6"/>
        <v>4.3062200956937797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55.445544554455452</v>
      </c>
      <c r="E50" s="18">
        <f t="shared" si="5"/>
        <v>4.9504950495049505</v>
      </c>
      <c r="F50" s="18">
        <f t="shared" si="5"/>
        <v>36.633663366336634</v>
      </c>
      <c r="G50" s="18">
        <f t="shared" si="5"/>
        <v>13.861386138613863</v>
      </c>
      <c r="H50" s="18"/>
      <c r="I50" s="18">
        <f t="shared" si="6"/>
        <v>44.554455445544555</v>
      </c>
      <c r="J50" s="18">
        <f t="shared" si="6"/>
        <v>38.613861386138616</v>
      </c>
      <c r="K50" s="18">
        <f t="shared" si="6"/>
        <v>0.99009900990099009</v>
      </c>
      <c r="L50" s="18">
        <f>L27/$B27*100</f>
        <v>4.9504950495049505</v>
      </c>
      <c r="Y50" s="2"/>
    </row>
    <row r="51" spans="1:25" ht="17.2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67.857142857142861</v>
      </c>
      <c r="E51" s="18">
        <f t="shared" si="5"/>
        <v>7.1428571428571423</v>
      </c>
      <c r="F51" s="18">
        <f>F28/$B28*100</f>
        <v>46.428571428571431</v>
      </c>
      <c r="G51" s="18">
        <f>G28/$B28*100</f>
        <v>14.285714285714285</v>
      </c>
      <c r="H51" s="18"/>
      <c r="I51" s="18">
        <f t="shared" si="6"/>
        <v>32.142857142857146</v>
      </c>
      <c r="J51" s="18">
        <f t="shared" si="6"/>
        <v>25</v>
      </c>
      <c r="K51" s="18">
        <f t="shared" si="6"/>
        <v>3.5714285714285712</v>
      </c>
      <c r="L51" s="18">
        <f>L28/$B28*100</f>
        <v>3.5714285714285712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50.704076230809946</v>
      </c>
      <c r="E52" s="20">
        <f>E29/$B29*100</f>
        <v>25.833774483853887</v>
      </c>
      <c r="F52" s="20">
        <f>F29/$B29*100</f>
        <v>19.587083112758073</v>
      </c>
      <c r="G52" s="20">
        <f>G29/$B29*100</f>
        <v>5.2832186341979881</v>
      </c>
      <c r="H52" s="20"/>
      <c r="I52" s="20">
        <f t="shared" si="6"/>
        <v>49.295923769190047</v>
      </c>
      <c r="J52" s="20">
        <f t="shared" si="6"/>
        <v>27.739544732662786</v>
      </c>
      <c r="K52" s="20">
        <f>K29/$B29*100</f>
        <v>9.2959237691900487</v>
      </c>
      <c r="L52" s="20">
        <f>L29/$B29*100</f>
        <v>12.260455267337216</v>
      </c>
      <c r="Y52" s="2"/>
    </row>
    <row r="53" spans="1:25" ht="12" customHeight="1" x14ac:dyDescent="0.25">
      <c r="A53" s="21" t="s">
        <v>40</v>
      </c>
      <c r="Y53" s="2"/>
    </row>
    <row r="54" spans="1:25" ht="12" customHeight="1" x14ac:dyDescent="0.25">
      <c r="A54" s="21" t="s">
        <v>48</v>
      </c>
      <c r="Y54" s="2"/>
    </row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A11 A34" twoDigitTextYear="1"/>
    <ignoredError sqref="E29:L29" formulaRange="1"/>
    <ignoredError sqref="K4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4F5C-4EFC-4EFD-9D10-8E9D22147BEF}">
  <dimension ref="A1:Y78"/>
  <sheetViews>
    <sheetView showGridLines="0" workbookViewId="0"/>
  </sheetViews>
  <sheetFormatPr defaultColWidth="9.109375" defaultRowHeight="12.75" customHeight="1" x14ac:dyDescent="0.3"/>
  <cols>
    <col min="1" max="1" width="5.6640625" style="2" customWidth="1"/>
    <col min="2" max="2" width="6.33203125" style="2" customWidth="1"/>
    <col min="3" max="3" width="1.109375" style="2" customWidth="1"/>
    <col min="4" max="4" width="6.44140625" style="2" customWidth="1"/>
    <col min="5" max="5" width="6.33203125" style="2" customWidth="1"/>
    <col min="6" max="6" width="7.44140625" style="2" customWidth="1"/>
    <col min="7" max="7" width="6.44140625" style="2" customWidth="1"/>
    <col min="8" max="8" width="1.109375" style="2" customWidth="1"/>
    <col min="9" max="10" width="7.44140625" style="2" customWidth="1"/>
    <col min="11" max="11" width="6.88671875" style="2" customWidth="1"/>
    <col min="12" max="12" width="5.6640625" style="2" customWidth="1"/>
    <col min="13" max="24" width="9.109375" style="2"/>
    <col min="26" max="16384" width="9.109375" style="2"/>
  </cols>
  <sheetData>
    <row r="1" spans="1:25" ht="12.75" customHeight="1" x14ac:dyDescent="0.25">
      <c r="A1" s="1" t="s">
        <v>2</v>
      </c>
      <c r="Y1" s="2"/>
    </row>
    <row r="2" spans="1:25" ht="28.5" customHeight="1" thickBot="1" x14ac:dyDescent="0.35">
      <c r="A2" s="3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Y2" s="2"/>
    </row>
    <row r="3" spans="1:25" ht="12" customHeight="1" x14ac:dyDescent="0.25">
      <c r="A3" s="2" t="s">
        <v>3</v>
      </c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Y3" s="2"/>
    </row>
    <row r="4" spans="1:25" ht="12" customHeight="1" x14ac:dyDescent="0.25">
      <c r="B4" s="5" t="s">
        <v>0</v>
      </c>
      <c r="C4" s="5"/>
      <c r="D4" s="31" t="s">
        <v>7</v>
      </c>
      <c r="E4" s="31"/>
      <c r="F4" s="31"/>
      <c r="G4" s="31"/>
      <c r="I4" s="31" t="s">
        <v>8</v>
      </c>
      <c r="J4" s="31"/>
      <c r="K4" s="31"/>
      <c r="L4" s="31"/>
      <c r="Y4" s="2"/>
    </row>
    <row r="5" spans="1:25" ht="12" customHeight="1" x14ac:dyDescent="0.25">
      <c r="B5" s="5"/>
      <c r="C5" s="5"/>
      <c r="D5" s="5" t="s">
        <v>0</v>
      </c>
      <c r="E5" s="5" t="s">
        <v>9</v>
      </c>
      <c r="F5" s="5" t="s">
        <v>10</v>
      </c>
      <c r="G5" s="5" t="s">
        <v>11</v>
      </c>
      <c r="H5" s="5"/>
      <c r="I5" s="5" t="s">
        <v>0</v>
      </c>
      <c r="J5" s="5" t="s">
        <v>12</v>
      </c>
      <c r="K5" s="5" t="s">
        <v>13</v>
      </c>
      <c r="L5" s="5" t="s">
        <v>14</v>
      </c>
      <c r="Y5" s="2"/>
    </row>
    <row r="6" spans="1:25" ht="12" customHeight="1" x14ac:dyDescent="0.25">
      <c r="A6" s="6" t="s">
        <v>3</v>
      </c>
      <c r="B6" s="6"/>
      <c r="C6" s="6"/>
      <c r="D6" s="7"/>
      <c r="E6" s="7" t="s">
        <v>15</v>
      </c>
      <c r="F6" s="7" t="s">
        <v>16</v>
      </c>
      <c r="G6" s="7" t="s">
        <v>17</v>
      </c>
      <c r="H6" s="7"/>
      <c r="I6" s="7"/>
      <c r="J6" s="7"/>
      <c r="K6" s="7"/>
      <c r="L6" s="7" t="s">
        <v>18</v>
      </c>
      <c r="Y6" s="2"/>
    </row>
    <row r="7" spans="1:25" ht="17.25" customHeight="1" x14ac:dyDescent="0.25">
      <c r="A7" s="8" t="s">
        <v>4</v>
      </c>
      <c r="Y7" s="2"/>
    </row>
    <row r="8" spans="1:25" ht="12" customHeight="1" x14ac:dyDescent="0.25">
      <c r="A8" s="9" t="s">
        <v>0</v>
      </c>
      <c r="B8" s="10">
        <f>SUM(B9:B28)</f>
        <v>11677</v>
      </c>
      <c r="C8" s="10"/>
      <c r="D8" s="10">
        <f>SUM(D9:D28)</f>
        <v>6520</v>
      </c>
      <c r="E8" s="10">
        <f>SUM(E9:E28)</f>
        <v>3854</v>
      </c>
      <c r="F8" s="10">
        <f>SUM(F9:F28)</f>
        <v>2132</v>
      </c>
      <c r="G8" s="10">
        <f>SUM(G9:G28)</f>
        <v>534</v>
      </c>
      <c r="H8" s="10"/>
      <c r="I8" s="10">
        <f>SUM(I9:I28)</f>
        <v>5157</v>
      </c>
      <c r="J8" s="10">
        <f>SUM(J9:J28)</f>
        <v>2775</v>
      </c>
      <c r="K8" s="10">
        <f>SUM(K9:K28)</f>
        <v>1093</v>
      </c>
      <c r="L8" s="10">
        <f>SUM(L9:L28)</f>
        <v>1289</v>
      </c>
      <c r="O8" s="11"/>
      <c r="Y8" s="2"/>
    </row>
    <row r="9" spans="1:25" ht="12" customHeight="1" x14ac:dyDescent="0.25">
      <c r="A9" s="2" t="s">
        <v>19</v>
      </c>
      <c r="B9" s="12">
        <f>SUM(I9,D9)</f>
        <v>565</v>
      </c>
      <c r="C9" s="12"/>
      <c r="D9" s="12">
        <f>SUM(E9:G9)</f>
        <v>476</v>
      </c>
      <c r="E9" s="11">
        <v>419</v>
      </c>
      <c r="F9" s="11">
        <v>55</v>
      </c>
      <c r="G9" s="11">
        <v>2</v>
      </c>
      <c r="H9" s="12"/>
      <c r="I9" s="12">
        <f>SUM(J9:L9)</f>
        <v>89</v>
      </c>
      <c r="J9" s="11">
        <v>16</v>
      </c>
      <c r="K9" s="11">
        <v>42</v>
      </c>
      <c r="L9" s="11">
        <v>31</v>
      </c>
      <c r="Y9" s="2"/>
    </row>
    <row r="10" spans="1:25" ht="12" customHeight="1" x14ac:dyDescent="0.25">
      <c r="A10" s="13" t="s">
        <v>20</v>
      </c>
      <c r="B10" s="12">
        <f t="shared" ref="B10:B28" si="0">SUM(I10,D10)</f>
        <v>552</v>
      </c>
      <c r="C10" s="12"/>
      <c r="D10" s="12">
        <f t="shared" ref="D10:D28" si="1">SUM(E10:G10)</f>
        <v>402</v>
      </c>
      <c r="E10" s="11">
        <v>341</v>
      </c>
      <c r="F10" s="11">
        <v>59</v>
      </c>
      <c r="G10" s="11">
        <v>2</v>
      </c>
      <c r="H10" s="12"/>
      <c r="I10" s="12">
        <f t="shared" ref="I10:I28" si="2">SUM(J10:L10)</f>
        <v>150</v>
      </c>
      <c r="J10" s="11">
        <v>38</v>
      </c>
      <c r="K10" s="11">
        <v>69</v>
      </c>
      <c r="L10" s="11">
        <v>43</v>
      </c>
      <c r="Y10" s="2"/>
    </row>
    <row r="11" spans="1:25" ht="12" customHeight="1" x14ac:dyDescent="0.25">
      <c r="A11" s="2" t="s">
        <v>21</v>
      </c>
      <c r="B11" s="12">
        <f t="shared" si="0"/>
        <v>557</v>
      </c>
      <c r="C11" s="12"/>
      <c r="D11" s="12">
        <f t="shared" si="1"/>
        <v>386</v>
      </c>
      <c r="E11" s="11">
        <v>328</v>
      </c>
      <c r="F11" s="11">
        <v>52</v>
      </c>
      <c r="G11" s="11">
        <v>6</v>
      </c>
      <c r="H11" s="12"/>
      <c r="I11" s="12">
        <f t="shared" si="2"/>
        <v>171</v>
      </c>
      <c r="J11" s="11">
        <v>44</v>
      </c>
      <c r="K11" s="11">
        <v>66</v>
      </c>
      <c r="L11" s="11">
        <v>61</v>
      </c>
      <c r="Y11" s="2"/>
    </row>
    <row r="12" spans="1:25" ht="12" customHeight="1" x14ac:dyDescent="0.25">
      <c r="A12" s="2" t="s">
        <v>22</v>
      </c>
      <c r="B12" s="12">
        <f t="shared" si="0"/>
        <v>617</v>
      </c>
      <c r="C12" s="12"/>
      <c r="D12" s="12">
        <f t="shared" si="1"/>
        <v>436</v>
      </c>
      <c r="E12" s="11">
        <v>339</v>
      </c>
      <c r="F12" s="11">
        <v>86</v>
      </c>
      <c r="G12" s="11">
        <v>11</v>
      </c>
      <c r="H12" s="12"/>
      <c r="I12" s="12">
        <f t="shared" si="2"/>
        <v>181</v>
      </c>
      <c r="J12" s="11">
        <v>58</v>
      </c>
      <c r="K12" s="11">
        <v>56</v>
      </c>
      <c r="L12" s="11">
        <v>67</v>
      </c>
      <c r="Y12" s="2"/>
    </row>
    <row r="13" spans="1:25" ht="12" customHeight="1" x14ac:dyDescent="0.25">
      <c r="A13" s="2" t="s">
        <v>23</v>
      </c>
      <c r="B13" s="12">
        <f t="shared" si="0"/>
        <v>677</v>
      </c>
      <c r="C13" s="12"/>
      <c r="D13" s="12">
        <f t="shared" si="1"/>
        <v>424</v>
      </c>
      <c r="E13" s="11">
        <v>250</v>
      </c>
      <c r="F13" s="11">
        <v>146</v>
      </c>
      <c r="G13" s="11">
        <v>28</v>
      </c>
      <c r="H13" s="12"/>
      <c r="I13" s="12">
        <f t="shared" si="2"/>
        <v>253</v>
      </c>
      <c r="J13" s="11">
        <v>146</v>
      </c>
      <c r="K13" s="11">
        <v>49</v>
      </c>
      <c r="L13" s="11">
        <v>58</v>
      </c>
      <c r="Y13" s="2"/>
    </row>
    <row r="14" spans="1:25" ht="17.25" customHeight="1" x14ac:dyDescent="0.25">
      <c r="A14" s="2" t="s">
        <v>24</v>
      </c>
      <c r="B14" s="12">
        <f t="shared" si="0"/>
        <v>844</v>
      </c>
      <c r="C14" s="12"/>
      <c r="D14" s="12">
        <f t="shared" si="1"/>
        <v>463</v>
      </c>
      <c r="E14" s="11">
        <v>260</v>
      </c>
      <c r="F14" s="11">
        <v>177</v>
      </c>
      <c r="G14" s="11">
        <v>26</v>
      </c>
      <c r="H14" s="12"/>
      <c r="I14" s="12">
        <f t="shared" si="2"/>
        <v>381</v>
      </c>
      <c r="J14" s="11">
        <v>156</v>
      </c>
      <c r="K14" s="11">
        <v>94</v>
      </c>
      <c r="L14" s="11">
        <v>131</v>
      </c>
      <c r="Y14" s="2"/>
    </row>
    <row r="15" spans="1:25" ht="12" customHeight="1" x14ac:dyDescent="0.25">
      <c r="A15" s="2" t="s">
        <v>25</v>
      </c>
      <c r="B15" s="12">
        <f t="shared" si="0"/>
        <v>731</v>
      </c>
      <c r="C15" s="12"/>
      <c r="D15" s="12">
        <f t="shared" si="1"/>
        <v>350</v>
      </c>
      <c r="E15" s="11">
        <v>218</v>
      </c>
      <c r="F15" s="11">
        <v>107</v>
      </c>
      <c r="G15" s="11">
        <v>25</v>
      </c>
      <c r="H15" s="12"/>
      <c r="I15" s="12">
        <f t="shared" si="2"/>
        <v>381</v>
      </c>
      <c r="J15" s="11">
        <v>138</v>
      </c>
      <c r="K15" s="11">
        <v>77</v>
      </c>
      <c r="L15" s="11">
        <v>166</v>
      </c>
      <c r="Y15" s="2"/>
    </row>
    <row r="16" spans="1:25" ht="12" customHeight="1" x14ac:dyDescent="0.25">
      <c r="A16" s="2" t="s">
        <v>26</v>
      </c>
      <c r="B16" s="12">
        <f t="shared" si="0"/>
        <v>737</v>
      </c>
      <c r="C16" s="12"/>
      <c r="D16" s="12">
        <f t="shared" si="1"/>
        <v>320</v>
      </c>
      <c r="E16" s="11">
        <v>214</v>
      </c>
      <c r="F16" s="11">
        <v>93</v>
      </c>
      <c r="G16" s="11">
        <v>13</v>
      </c>
      <c r="H16" s="12"/>
      <c r="I16" s="12">
        <f t="shared" si="2"/>
        <v>417</v>
      </c>
      <c r="J16" s="11">
        <v>134</v>
      </c>
      <c r="K16" s="11">
        <v>102</v>
      </c>
      <c r="L16" s="11">
        <v>181</v>
      </c>
      <c r="Y16" s="2"/>
    </row>
    <row r="17" spans="1:25" ht="12" customHeight="1" x14ac:dyDescent="0.25">
      <c r="A17" s="2" t="s">
        <v>27</v>
      </c>
      <c r="B17" s="12">
        <f t="shared" si="0"/>
        <v>710</v>
      </c>
      <c r="C17" s="12"/>
      <c r="D17" s="12">
        <f t="shared" si="1"/>
        <v>322</v>
      </c>
      <c r="E17" s="11">
        <v>224</v>
      </c>
      <c r="F17" s="11">
        <v>85</v>
      </c>
      <c r="G17" s="11">
        <v>13</v>
      </c>
      <c r="H17" s="12"/>
      <c r="I17" s="12">
        <f t="shared" si="2"/>
        <v>388</v>
      </c>
      <c r="J17" s="11">
        <v>146</v>
      </c>
      <c r="K17" s="11">
        <v>92</v>
      </c>
      <c r="L17" s="11">
        <v>150</v>
      </c>
      <c r="Y17" s="2"/>
    </row>
    <row r="18" spans="1:25" ht="12" customHeight="1" x14ac:dyDescent="0.25">
      <c r="A18" s="2" t="s">
        <v>28</v>
      </c>
      <c r="B18" s="12">
        <f t="shared" si="0"/>
        <v>736</v>
      </c>
      <c r="C18" s="12"/>
      <c r="D18" s="12">
        <f t="shared" si="1"/>
        <v>328</v>
      </c>
      <c r="E18" s="11">
        <v>240</v>
      </c>
      <c r="F18" s="11">
        <v>73</v>
      </c>
      <c r="G18" s="11">
        <v>15</v>
      </c>
      <c r="H18" s="12"/>
      <c r="I18" s="12">
        <f t="shared" si="2"/>
        <v>408</v>
      </c>
      <c r="J18" s="11">
        <v>194</v>
      </c>
      <c r="K18" s="11">
        <v>110</v>
      </c>
      <c r="L18" s="11">
        <v>104</v>
      </c>
      <c r="Y18" s="2"/>
    </row>
    <row r="19" spans="1:25" ht="17.25" customHeight="1" x14ac:dyDescent="0.25">
      <c r="A19" s="2" t="s">
        <v>29</v>
      </c>
      <c r="B19" s="12">
        <f t="shared" si="0"/>
        <v>789</v>
      </c>
      <c r="C19" s="12"/>
      <c r="D19" s="12">
        <f t="shared" si="1"/>
        <v>390</v>
      </c>
      <c r="E19" s="11">
        <v>267</v>
      </c>
      <c r="F19" s="11">
        <v>97</v>
      </c>
      <c r="G19" s="11">
        <v>26</v>
      </c>
      <c r="H19" s="12"/>
      <c r="I19" s="12">
        <f t="shared" si="2"/>
        <v>399</v>
      </c>
      <c r="J19" s="11">
        <v>222</v>
      </c>
      <c r="K19" s="11">
        <v>102</v>
      </c>
      <c r="L19" s="11">
        <v>75</v>
      </c>
      <c r="Y19" s="2"/>
    </row>
    <row r="20" spans="1:25" ht="12" customHeight="1" x14ac:dyDescent="0.25">
      <c r="A20" s="2" t="s">
        <v>30</v>
      </c>
      <c r="B20" s="12">
        <f t="shared" si="0"/>
        <v>725</v>
      </c>
      <c r="C20" s="12"/>
      <c r="D20" s="12">
        <f t="shared" si="1"/>
        <v>351</v>
      </c>
      <c r="E20" s="11">
        <v>166</v>
      </c>
      <c r="F20" s="11">
        <v>145</v>
      </c>
      <c r="G20" s="11">
        <v>40</v>
      </c>
      <c r="H20" s="12"/>
      <c r="I20" s="12">
        <f t="shared" si="2"/>
        <v>374</v>
      </c>
      <c r="J20" s="11">
        <v>241</v>
      </c>
      <c r="K20" s="11">
        <v>63</v>
      </c>
      <c r="L20" s="11">
        <v>70</v>
      </c>
      <c r="Y20" s="2"/>
    </row>
    <row r="21" spans="1:25" ht="12" customHeight="1" x14ac:dyDescent="0.25">
      <c r="A21" s="2" t="s">
        <v>31</v>
      </c>
      <c r="B21" s="12">
        <f t="shared" si="0"/>
        <v>771</v>
      </c>
      <c r="C21" s="12"/>
      <c r="D21" s="12">
        <f t="shared" si="1"/>
        <v>364</v>
      </c>
      <c r="E21" s="11">
        <v>115</v>
      </c>
      <c r="F21" s="11">
        <v>190</v>
      </c>
      <c r="G21" s="11">
        <v>59</v>
      </c>
      <c r="H21" s="12"/>
      <c r="I21" s="12">
        <f t="shared" si="2"/>
        <v>407</v>
      </c>
      <c r="J21" s="11">
        <v>305</v>
      </c>
      <c r="K21" s="11">
        <v>43</v>
      </c>
      <c r="L21" s="11">
        <v>59</v>
      </c>
      <c r="Y21" s="2"/>
    </row>
    <row r="22" spans="1:25" ht="12" customHeight="1" x14ac:dyDescent="0.25">
      <c r="A22" s="2" t="s">
        <v>32</v>
      </c>
      <c r="B22" s="12">
        <f t="shared" si="0"/>
        <v>775</v>
      </c>
      <c r="C22" s="12"/>
      <c r="D22" s="12">
        <f t="shared" si="1"/>
        <v>397</v>
      </c>
      <c r="E22" s="11">
        <v>136</v>
      </c>
      <c r="F22" s="11">
        <v>205</v>
      </c>
      <c r="G22" s="11">
        <v>56</v>
      </c>
      <c r="H22" s="12"/>
      <c r="I22" s="12">
        <f t="shared" si="2"/>
        <v>378</v>
      </c>
      <c r="J22" s="11">
        <v>298</v>
      </c>
      <c r="K22" s="11">
        <v>46</v>
      </c>
      <c r="L22" s="11">
        <v>34</v>
      </c>
      <c r="Y22" s="2"/>
    </row>
    <row r="23" spans="1:25" ht="12" customHeight="1" x14ac:dyDescent="0.25">
      <c r="A23" s="2" t="s">
        <v>33</v>
      </c>
      <c r="B23" s="12">
        <f t="shared" si="0"/>
        <v>741</v>
      </c>
      <c r="C23" s="12"/>
      <c r="D23" s="12">
        <f t="shared" si="1"/>
        <v>402</v>
      </c>
      <c r="E23" s="11">
        <v>167</v>
      </c>
      <c r="F23" s="11">
        <v>169</v>
      </c>
      <c r="G23" s="11">
        <v>66</v>
      </c>
      <c r="H23" s="12"/>
      <c r="I23" s="12">
        <f t="shared" si="2"/>
        <v>339</v>
      </c>
      <c r="J23" s="11">
        <v>270</v>
      </c>
      <c r="K23" s="11">
        <v>45</v>
      </c>
      <c r="L23" s="11">
        <v>24</v>
      </c>
      <c r="Y23" s="2"/>
    </row>
    <row r="24" spans="1:25" ht="17.25" customHeight="1" x14ac:dyDescent="0.25">
      <c r="A24" s="2" t="s">
        <v>34</v>
      </c>
      <c r="B24" s="12">
        <f t="shared" si="0"/>
        <v>471</v>
      </c>
      <c r="C24" s="12"/>
      <c r="D24" s="12">
        <f t="shared" si="1"/>
        <v>287</v>
      </c>
      <c r="E24" s="11">
        <v>95</v>
      </c>
      <c r="F24" s="11">
        <v>143</v>
      </c>
      <c r="G24" s="11">
        <v>49</v>
      </c>
      <c r="H24" s="12"/>
      <c r="I24" s="12">
        <f t="shared" si="2"/>
        <v>184</v>
      </c>
      <c r="J24" s="11">
        <v>151</v>
      </c>
      <c r="K24" s="11">
        <v>22</v>
      </c>
      <c r="L24" s="11">
        <v>11</v>
      </c>
      <c r="Y24" s="2"/>
    </row>
    <row r="25" spans="1:25" ht="12" customHeight="1" x14ac:dyDescent="0.25">
      <c r="A25" s="2" t="s">
        <v>35</v>
      </c>
      <c r="B25" s="12">
        <f t="shared" si="0"/>
        <v>345</v>
      </c>
      <c r="C25" s="12"/>
      <c r="D25" s="12">
        <f t="shared" si="1"/>
        <v>222</v>
      </c>
      <c r="E25" s="11">
        <v>48</v>
      </c>
      <c r="F25" s="11">
        <v>128</v>
      </c>
      <c r="G25" s="11">
        <v>46</v>
      </c>
      <c r="H25" s="12"/>
      <c r="I25" s="12">
        <f t="shared" si="2"/>
        <v>123</v>
      </c>
      <c r="J25" s="11">
        <v>101</v>
      </c>
      <c r="K25" s="11">
        <v>11</v>
      </c>
      <c r="L25" s="11">
        <v>11</v>
      </c>
      <c r="Y25" s="2"/>
    </row>
    <row r="26" spans="1:25" ht="12" customHeight="1" x14ac:dyDescent="0.25">
      <c r="A26" s="2" t="s">
        <v>36</v>
      </c>
      <c r="B26" s="12">
        <f t="shared" si="0"/>
        <v>206</v>
      </c>
      <c r="C26" s="12"/>
      <c r="D26" s="12">
        <f t="shared" si="1"/>
        <v>125</v>
      </c>
      <c r="E26" s="11">
        <v>22</v>
      </c>
      <c r="F26" s="11">
        <v>68</v>
      </c>
      <c r="G26" s="11">
        <v>35</v>
      </c>
      <c r="H26" s="12"/>
      <c r="I26" s="12">
        <f t="shared" si="2"/>
        <v>81</v>
      </c>
      <c r="J26" s="11">
        <v>73</v>
      </c>
      <c r="K26" s="11">
        <v>1</v>
      </c>
      <c r="L26" s="11">
        <v>7</v>
      </c>
      <c r="Y26" s="2"/>
    </row>
    <row r="27" spans="1:25" ht="12" customHeight="1" x14ac:dyDescent="0.25">
      <c r="A27" s="2" t="s">
        <v>37</v>
      </c>
      <c r="B27" s="12">
        <f t="shared" si="0"/>
        <v>102</v>
      </c>
      <c r="C27" s="12"/>
      <c r="D27" s="12">
        <f t="shared" si="1"/>
        <v>58</v>
      </c>
      <c r="E27" s="11">
        <v>4</v>
      </c>
      <c r="F27" s="11">
        <v>40</v>
      </c>
      <c r="G27" s="11">
        <v>14</v>
      </c>
      <c r="H27" s="12"/>
      <c r="I27" s="12">
        <f t="shared" si="2"/>
        <v>44</v>
      </c>
      <c r="J27" s="11">
        <v>38</v>
      </c>
      <c r="K27" s="11">
        <v>2</v>
      </c>
      <c r="L27" s="11">
        <v>4</v>
      </c>
      <c r="Y27" s="2"/>
    </row>
    <row r="28" spans="1:25" ht="17.25" customHeight="1" x14ac:dyDescent="0.25">
      <c r="A28" s="2" t="s">
        <v>38</v>
      </c>
      <c r="B28" s="12">
        <f t="shared" si="0"/>
        <v>26</v>
      </c>
      <c r="C28" s="12"/>
      <c r="D28" s="12">
        <f t="shared" si="1"/>
        <v>17</v>
      </c>
      <c r="E28" s="14">
        <v>1</v>
      </c>
      <c r="F28" s="12">
        <v>14</v>
      </c>
      <c r="G28" s="12">
        <v>2</v>
      </c>
      <c r="H28" s="12"/>
      <c r="I28" s="12">
        <f t="shared" si="2"/>
        <v>9</v>
      </c>
      <c r="J28" s="11">
        <v>6</v>
      </c>
      <c r="K28" s="11">
        <v>1</v>
      </c>
      <c r="L28" s="11">
        <v>2</v>
      </c>
      <c r="Y28" s="2"/>
    </row>
    <row r="29" spans="1:25" ht="17.25" customHeight="1" x14ac:dyDescent="0.25">
      <c r="A29" s="2" t="s">
        <v>39</v>
      </c>
      <c r="B29" s="11">
        <f>SUM(B13:B28)</f>
        <v>9386</v>
      </c>
      <c r="C29" s="11"/>
      <c r="D29" s="11">
        <f>SUM(D13:D28)</f>
        <v>4820</v>
      </c>
      <c r="E29" s="11">
        <f>SUM(E13:E28)</f>
        <v>2427</v>
      </c>
      <c r="F29" s="11">
        <f>SUM(F13:F28)</f>
        <v>1880</v>
      </c>
      <c r="G29" s="11">
        <f>SUM(G13:G28)</f>
        <v>513</v>
      </c>
      <c r="H29" s="11"/>
      <c r="I29" s="11">
        <f>SUM(I13:I28)</f>
        <v>4566</v>
      </c>
      <c r="J29" s="11">
        <f>SUM(J13:J28)</f>
        <v>2619</v>
      </c>
      <c r="K29" s="11">
        <f>SUM(K13:K28)</f>
        <v>860</v>
      </c>
      <c r="L29" s="11">
        <f>SUM(L13:L28)</f>
        <v>1087</v>
      </c>
      <c r="N29" s="11"/>
      <c r="Y29" s="2"/>
    </row>
    <row r="30" spans="1:25" ht="17.25" customHeight="1" x14ac:dyDescent="0.25">
      <c r="A30" s="8" t="s">
        <v>5</v>
      </c>
      <c r="Y30" s="2"/>
    </row>
    <row r="31" spans="1:25" ht="12" customHeight="1" x14ac:dyDescent="0.25">
      <c r="A31" s="8" t="s">
        <v>0</v>
      </c>
      <c r="B31" s="15">
        <f>SUM(I31,D31)</f>
        <v>100</v>
      </c>
      <c r="C31" s="15"/>
      <c r="D31" s="16">
        <f t="shared" ref="D31:L46" si="3">D8/$B8*100</f>
        <v>55.83625931317976</v>
      </c>
      <c r="E31" s="16">
        <f t="shared" si="3"/>
        <v>33.005052667637237</v>
      </c>
      <c r="F31" s="16">
        <f t="shared" si="3"/>
        <v>18.258114241671663</v>
      </c>
      <c r="G31" s="16">
        <f t="shared" si="3"/>
        <v>4.5730924038708567</v>
      </c>
      <c r="H31" s="16"/>
      <c r="I31" s="16">
        <f t="shared" si="3"/>
        <v>44.163740686820248</v>
      </c>
      <c r="J31" s="16">
        <f t="shared" si="3"/>
        <v>23.764665581913164</v>
      </c>
      <c r="K31" s="16">
        <f t="shared" si="3"/>
        <v>9.3602808940652569</v>
      </c>
      <c r="L31" s="16">
        <f t="shared" si="3"/>
        <v>11.038794210841827</v>
      </c>
      <c r="Y31" s="2"/>
    </row>
    <row r="32" spans="1:25" ht="12" customHeight="1" x14ac:dyDescent="0.25">
      <c r="A32" s="2" t="s">
        <v>19</v>
      </c>
      <c r="B32" s="17">
        <f>SUM(I32,D32)</f>
        <v>100</v>
      </c>
      <c r="C32" s="17"/>
      <c r="D32" s="18">
        <f t="shared" si="3"/>
        <v>84.247787610619469</v>
      </c>
      <c r="E32" s="18">
        <f t="shared" si="3"/>
        <v>74.159292035398224</v>
      </c>
      <c r="F32" s="18">
        <f t="shared" si="3"/>
        <v>9.7345132743362832</v>
      </c>
      <c r="G32" s="18">
        <f t="shared" si="3"/>
        <v>0.35398230088495575</v>
      </c>
      <c r="H32" s="18"/>
      <c r="I32" s="18">
        <f t="shared" si="3"/>
        <v>15.752212389380531</v>
      </c>
      <c r="J32" s="18">
        <f t="shared" si="3"/>
        <v>2.831858407079646</v>
      </c>
      <c r="K32" s="18">
        <f t="shared" si="3"/>
        <v>7.4336283185840708</v>
      </c>
      <c r="L32" s="18">
        <f t="shared" si="3"/>
        <v>5.4867256637168138</v>
      </c>
      <c r="Y32" s="2"/>
    </row>
    <row r="33" spans="1:25" ht="12" customHeight="1" x14ac:dyDescent="0.25">
      <c r="A33" s="13" t="s">
        <v>20</v>
      </c>
      <c r="B33" s="17">
        <f t="shared" ref="B33:B51" si="4">SUM(I33,D33)</f>
        <v>100</v>
      </c>
      <c r="C33" s="17"/>
      <c r="D33" s="18">
        <f t="shared" si="3"/>
        <v>72.826086956521735</v>
      </c>
      <c r="E33" s="18">
        <f t="shared" si="3"/>
        <v>61.775362318840578</v>
      </c>
      <c r="F33" s="18">
        <f t="shared" si="3"/>
        <v>10.688405797101449</v>
      </c>
      <c r="G33" s="18">
        <f t="shared" si="3"/>
        <v>0.36231884057971014</v>
      </c>
      <c r="H33" s="18"/>
      <c r="I33" s="18">
        <f t="shared" si="3"/>
        <v>27.173913043478258</v>
      </c>
      <c r="J33" s="18">
        <f t="shared" si="3"/>
        <v>6.8840579710144931</v>
      </c>
      <c r="K33" s="18">
        <f t="shared" si="3"/>
        <v>12.5</v>
      </c>
      <c r="L33" s="18">
        <f t="shared" si="3"/>
        <v>7.7898550724637676</v>
      </c>
      <c r="Y33" s="2"/>
    </row>
    <row r="34" spans="1:25" ht="12" customHeight="1" x14ac:dyDescent="0.25">
      <c r="A34" s="2" t="s">
        <v>21</v>
      </c>
      <c r="B34" s="17">
        <f t="shared" si="4"/>
        <v>100</v>
      </c>
      <c r="C34" s="17"/>
      <c r="D34" s="18">
        <f t="shared" si="3"/>
        <v>69.299820466786358</v>
      </c>
      <c r="E34" s="18">
        <f t="shared" si="3"/>
        <v>58.886894075403951</v>
      </c>
      <c r="F34" s="18">
        <f t="shared" si="3"/>
        <v>9.3357271095152594</v>
      </c>
      <c r="G34" s="18">
        <f t="shared" si="3"/>
        <v>1.0771992818671454</v>
      </c>
      <c r="H34" s="18"/>
      <c r="I34" s="18">
        <f t="shared" si="3"/>
        <v>30.700179533213646</v>
      </c>
      <c r="J34" s="18">
        <f t="shared" si="3"/>
        <v>7.8994614003590664</v>
      </c>
      <c r="K34" s="18">
        <f t="shared" si="3"/>
        <v>11.8491921005386</v>
      </c>
      <c r="L34" s="18">
        <f t="shared" si="3"/>
        <v>10.951526032315979</v>
      </c>
      <c r="Y34" s="2"/>
    </row>
    <row r="35" spans="1:25" ht="12" customHeight="1" x14ac:dyDescent="0.25">
      <c r="A35" s="2" t="s">
        <v>22</v>
      </c>
      <c r="B35" s="17">
        <f t="shared" si="4"/>
        <v>100</v>
      </c>
      <c r="C35" s="17"/>
      <c r="D35" s="18">
        <f t="shared" si="3"/>
        <v>70.664505672609408</v>
      </c>
      <c r="E35" s="18">
        <f t="shared" si="3"/>
        <v>54.943273905996762</v>
      </c>
      <c r="F35" s="18">
        <f t="shared" si="3"/>
        <v>13.938411669367909</v>
      </c>
      <c r="G35" s="18">
        <f t="shared" si="3"/>
        <v>1.7828200972447326</v>
      </c>
      <c r="H35" s="18"/>
      <c r="I35" s="18">
        <f t="shared" si="3"/>
        <v>29.335494327390599</v>
      </c>
      <c r="J35" s="18">
        <f t="shared" si="3"/>
        <v>9.4003241491085898</v>
      </c>
      <c r="K35" s="18">
        <f t="shared" si="3"/>
        <v>9.0761750405186383</v>
      </c>
      <c r="L35" s="18">
        <f t="shared" si="3"/>
        <v>10.858995137763371</v>
      </c>
      <c r="Y35" s="2"/>
    </row>
    <row r="36" spans="1:25" ht="12" customHeight="1" x14ac:dyDescent="0.25">
      <c r="A36" s="2" t="s">
        <v>23</v>
      </c>
      <c r="B36" s="17">
        <f t="shared" si="4"/>
        <v>100</v>
      </c>
      <c r="C36" s="17"/>
      <c r="D36" s="18">
        <f t="shared" si="3"/>
        <v>62.629246676514029</v>
      </c>
      <c r="E36" s="18">
        <f t="shared" si="3"/>
        <v>36.92762186115214</v>
      </c>
      <c r="F36" s="18">
        <f t="shared" si="3"/>
        <v>21.565731166912851</v>
      </c>
      <c r="G36" s="18">
        <f t="shared" si="3"/>
        <v>4.1358936484490396</v>
      </c>
      <c r="H36" s="18"/>
      <c r="I36" s="18">
        <f t="shared" si="3"/>
        <v>37.370753323485964</v>
      </c>
      <c r="J36" s="18">
        <f t="shared" si="3"/>
        <v>21.565731166912851</v>
      </c>
      <c r="K36" s="18">
        <f t="shared" si="3"/>
        <v>7.2378138847858198</v>
      </c>
      <c r="L36" s="18">
        <f t="shared" si="3"/>
        <v>8.5672082717872975</v>
      </c>
      <c r="Y36" s="2"/>
    </row>
    <row r="37" spans="1:25" ht="17.25" customHeight="1" x14ac:dyDescent="0.25">
      <c r="A37" s="2" t="s">
        <v>24</v>
      </c>
      <c r="B37" s="17">
        <f t="shared" si="4"/>
        <v>100</v>
      </c>
      <c r="C37" s="17"/>
      <c r="D37" s="18">
        <f t="shared" si="3"/>
        <v>54.857819905213269</v>
      </c>
      <c r="E37" s="18">
        <f t="shared" si="3"/>
        <v>30.805687203791472</v>
      </c>
      <c r="F37" s="18">
        <f t="shared" si="3"/>
        <v>20.971563981042653</v>
      </c>
      <c r="G37" s="18">
        <f t="shared" si="3"/>
        <v>3.080568720379147</v>
      </c>
      <c r="H37" s="18"/>
      <c r="I37" s="18">
        <f t="shared" si="3"/>
        <v>45.142180094786731</v>
      </c>
      <c r="J37" s="18">
        <f t="shared" si="3"/>
        <v>18.48341232227488</v>
      </c>
      <c r="K37" s="18">
        <f t="shared" si="3"/>
        <v>11.137440758293838</v>
      </c>
      <c r="L37" s="18">
        <f t="shared" si="3"/>
        <v>15.521327014218009</v>
      </c>
      <c r="Y37" s="2"/>
    </row>
    <row r="38" spans="1:25" ht="12" customHeight="1" x14ac:dyDescent="0.25">
      <c r="A38" s="2" t="s">
        <v>25</v>
      </c>
      <c r="B38" s="17">
        <f t="shared" si="4"/>
        <v>100</v>
      </c>
      <c r="C38" s="17"/>
      <c r="D38" s="18">
        <f t="shared" si="3"/>
        <v>47.879616963064301</v>
      </c>
      <c r="E38" s="18">
        <f t="shared" si="3"/>
        <v>29.822161422708621</v>
      </c>
      <c r="F38" s="18">
        <f t="shared" si="3"/>
        <v>14.637482900136799</v>
      </c>
      <c r="G38" s="18">
        <f t="shared" si="3"/>
        <v>3.4199726402188784</v>
      </c>
      <c r="H38" s="18"/>
      <c r="I38" s="18">
        <f t="shared" si="3"/>
        <v>52.120383036935699</v>
      </c>
      <c r="J38" s="18">
        <f t="shared" si="3"/>
        <v>18.878248974008208</v>
      </c>
      <c r="K38" s="18">
        <f t="shared" si="3"/>
        <v>10.533515731874145</v>
      </c>
      <c r="L38" s="18">
        <f t="shared" si="3"/>
        <v>22.708618331053351</v>
      </c>
      <c r="Y38" s="2"/>
    </row>
    <row r="39" spans="1:25" ht="12" customHeight="1" x14ac:dyDescent="0.25">
      <c r="A39" s="2" t="s">
        <v>26</v>
      </c>
      <c r="B39" s="17">
        <f t="shared" si="4"/>
        <v>100</v>
      </c>
      <c r="C39" s="17"/>
      <c r="D39" s="18">
        <f t="shared" si="3"/>
        <v>43.419267299864316</v>
      </c>
      <c r="E39" s="18">
        <f t="shared" si="3"/>
        <v>29.036635006784262</v>
      </c>
      <c r="F39" s="18">
        <f t="shared" si="3"/>
        <v>12.618724559023068</v>
      </c>
      <c r="G39" s="18">
        <f t="shared" si="3"/>
        <v>1.7639077340569878</v>
      </c>
      <c r="H39" s="18"/>
      <c r="I39" s="18">
        <f t="shared" si="3"/>
        <v>56.580732700135684</v>
      </c>
      <c r="J39" s="18">
        <f t="shared" si="3"/>
        <v>18.181818181818183</v>
      </c>
      <c r="K39" s="18">
        <f t="shared" si="3"/>
        <v>13.83989145183175</v>
      </c>
      <c r="L39" s="18">
        <f t="shared" si="3"/>
        <v>24.559023066485754</v>
      </c>
      <c r="Y39" s="2"/>
    </row>
    <row r="40" spans="1:25" ht="12" customHeight="1" x14ac:dyDescent="0.25">
      <c r="A40" s="2" t="s">
        <v>27</v>
      </c>
      <c r="B40" s="17">
        <f t="shared" si="4"/>
        <v>100</v>
      </c>
      <c r="C40" s="17"/>
      <c r="D40" s="18">
        <f t="shared" si="3"/>
        <v>45.352112676056336</v>
      </c>
      <c r="E40" s="18">
        <f t="shared" si="3"/>
        <v>31.549295774647888</v>
      </c>
      <c r="F40" s="18">
        <f t="shared" si="3"/>
        <v>11.971830985915492</v>
      </c>
      <c r="G40" s="18">
        <f t="shared" si="3"/>
        <v>1.8309859154929577</v>
      </c>
      <c r="H40" s="18"/>
      <c r="I40" s="18">
        <f t="shared" si="3"/>
        <v>54.647887323943664</v>
      </c>
      <c r="J40" s="18">
        <f t="shared" si="3"/>
        <v>20.56338028169014</v>
      </c>
      <c r="K40" s="18">
        <f t="shared" si="3"/>
        <v>12.957746478873238</v>
      </c>
      <c r="L40" s="18">
        <f t="shared" si="3"/>
        <v>21.12676056338028</v>
      </c>
      <c r="Y40" s="2"/>
    </row>
    <row r="41" spans="1:25" ht="12" customHeight="1" x14ac:dyDescent="0.25">
      <c r="A41" s="2" t="s">
        <v>28</v>
      </c>
      <c r="B41" s="17">
        <f t="shared" si="4"/>
        <v>100</v>
      </c>
      <c r="C41" s="17"/>
      <c r="D41" s="18">
        <f t="shared" si="3"/>
        <v>44.565217391304344</v>
      </c>
      <c r="E41" s="18">
        <f t="shared" si="3"/>
        <v>32.608695652173914</v>
      </c>
      <c r="F41" s="18">
        <f t="shared" si="3"/>
        <v>9.9184782608695645</v>
      </c>
      <c r="G41" s="18">
        <f t="shared" si="3"/>
        <v>2.0380434782608696</v>
      </c>
      <c r="H41" s="18"/>
      <c r="I41" s="18">
        <f t="shared" si="3"/>
        <v>55.434782608695656</v>
      </c>
      <c r="J41" s="18">
        <f t="shared" si="3"/>
        <v>26.358695652173914</v>
      </c>
      <c r="K41" s="18">
        <f t="shared" si="3"/>
        <v>14.945652173913043</v>
      </c>
      <c r="L41" s="18">
        <f t="shared" si="3"/>
        <v>14.130434782608695</v>
      </c>
      <c r="Y41" s="2"/>
    </row>
    <row r="42" spans="1:25" ht="17.25" customHeight="1" x14ac:dyDescent="0.25">
      <c r="A42" s="2" t="s">
        <v>29</v>
      </c>
      <c r="B42" s="17">
        <f t="shared" si="4"/>
        <v>100</v>
      </c>
      <c r="C42" s="17"/>
      <c r="D42" s="18">
        <f t="shared" si="3"/>
        <v>49.429657794676807</v>
      </c>
      <c r="E42" s="18">
        <f t="shared" si="3"/>
        <v>33.840304182509506</v>
      </c>
      <c r="F42" s="18">
        <f t="shared" si="3"/>
        <v>12.29404309252218</v>
      </c>
      <c r="G42" s="18">
        <f t="shared" si="3"/>
        <v>3.2953105196451205</v>
      </c>
      <c r="H42" s="18"/>
      <c r="I42" s="18">
        <f t="shared" si="3"/>
        <v>50.570342205323193</v>
      </c>
      <c r="J42" s="18">
        <f t="shared" si="3"/>
        <v>28.13688212927757</v>
      </c>
      <c r="K42" s="18">
        <f t="shared" si="3"/>
        <v>12.927756653992395</v>
      </c>
      <c r="L42" s="18">
        <f t="shared" si="3"/>
        <v>9.5057034220532319</v>
      </c>
      <c r="Y42" s="2"/>
    </row>
    <row r="43" spans="1:25" ht="12" customHeight="1" x14ac:dyDescent="0.25">
      <c r="A43" s="2" t="s">
        <v>30</v>
      </c>
      <c r="B43" s="17">
        <f t="shared" si="4"/>
        <v>100</v>
      </c>
      <c r="C43" s="17"/>
      <c r="D43" s="18">
        <f t="shared" si="3"/>
        <v>48.413793103448278</v>
      </c>
      <c r="E43" s="18">
        <f t="shared" si="3"/>
        <v>22.896551724137932</v>
      </c>
      <c r="F43" s="18">
        <f t="shared" si="3"/>
        <v>20</v>
      </c>
      <c r="G43" s="18">
        <f t="shared" si="3"/>
        <v>5.5172413793103452</v>
      </c>
      <c r="H43" s="18"/>
      <c r="I43" s="18">
        <f t="shared" si="3"/>
        <v>51.586206896551722</v>
      </c>
      <c r="J43" s="18">
        <f t="shared" si="3"/>
        <v>33.241379310344826</v>
      </c>
      <c r="K43" s="18">
        <f t="shared" si="3"/>
        <v>8.6896551724137936</v>
      </c>
      <c r="L43" s="18">
        <f t="shared" si="3"/>
        <v>9.6551724137931032</v>
      </c>
      <c r="Y43" s="2"/>
    </row>
    <row r="44" spans="1:25" ht="12" customHeight="1" x14ac:dyDescent="0.25">
      <c r="A44" s="2" t="s">
        <v>31</v>
      </c>
      <c r="B44" s="17">
        <f t="shared" si="4"/>
        <v>100</v>
      </c>
      <c r="C44" s="17"/>
      <c r="D44" s="18">
        <f t="shared" si="3"/>
        <v>47.211413748378725</v>
      </c>
      <c r="E44" s="18">
        <f t="shared" si="3"/>
        <v>14.915693904020753</v>
      </c>
      <c r="F44" s="18">
        <f t="shared" si="3"/>
        <v>24.643320363164722</v>
      </c>
      <c r="G44" s="18">
        <f t="shared" si="3"/>
        <v>7.6523994811932559</v>
      </c>
      <c r="H44" s="18"/>
      <c r="I44" s="18">
        <f t="shared" si="3"/>
        <v>52.788586251621275</v>
      </c>
      <c r="J44" s="18">
        <f t="shared" si="3"/>
        <v>39.559014267185475</v>
      </c>
      <c r="K44" s="18">
        <f t="shared" si="3"/>
        <v>5.5771725032425428</v>
      </c>
      <c r="L44" s="18">
        <f t="shared" si="3"/>
        <v>7.6523994811932559</v>
      </c>
      <c r="Y44" s="2"/>
    </row>
    <row r="45" spans="1:25" ht="12" customHeight="1" x14ac:dyDescent="0.25">
      <c r="A45" s="2" t="s">
        <v>32</v>
      </c>
      <c r="B45" s="17">
        <f t="shared" si="4"/>
        <v>100</v>
      </c>
      <c r="C45" s="17"/>
      <c r="D45" s="18">
        <f t="shared" si="3"/>
        <v>51.225806451612897</v>
      </c>
      <c r="E45" s="18">
        <f t="shared" si="3"/>
        <v>17.548387096774192</v>
      </c>
      <c r="F45" s="18">
        <f t="shared" si="3"/>
        <v>26.451612903225808</v>
      </c>
      <c r="G45" s="18">
        <f t="shared" si="3"/>
        <v>7.2258064516129039</v>
      </c>
      <c r="H45" s="18"/>
      <c r="I45" s="18">
        <f t="shared" si="3"/>
        <v>48.774193548387096</v>
      </c>
      <c r="J45" s="18">
        <f t="shared" si="3"/>
        <v>38.451612903225808</v>
      </c>
      <c r="K45" s="18">
        <f t="shared" si="3"/>
        <v>5.935483870967742</v>
      </c>
      <c r="L45" s="18">
        <f t="shared" si="3"/>
        <v>4.387096774193548</v>
      </c>
      <c r="Y45" s="2"/>
    </row>
    <row r="46" spans="1:25" ht="12" customHeight="1" x14ac:dyDescent="0.25">
      <c r="A46" s="2" t="s">
        <v>33</v>
      </c>
      <c r="B46" s="17">
        <f t="shared" si="4"/>
        <v>100</v>
      </c>
      <c r="C46" s="17"/>
      <c r="D46" s="18">
        <f t="shared" si="3"/>
        <v>54.251012145748987</v>
      </c>
      <c r="E46" s="18">
        <f t="shared" si="3"/>
        <v>22.537112010796221</v>
      </c>
      <c r="F46" s="18">
        <f t="shared" si="3"/>
        <v>22.807017543859647</v>
      </c>
      <c r="G46" s="18">
        <f t="shared" si="3"/>
        <v>8.9068825910931171</v>
      </c>
      <c r="H46" s="18"/>
      <c r="I46" s="18">
        <f t="shared" si="3"/>
        <v>45.748987854251013</v>
      </c>
      <c r="J46" s="18">
        <f t="shared" si="3"/>
        <v>36.43724696356275</v>
      </c>
      <c r="K46" s="18">
        <f t="shared" si="3"/>
        <v>6.0728744939271255</v>
      </c>
      <c r="L46" s="18">
        <f t="shared" si="3"/>
        <v>3.2388663967611335</v>
      </c>
      <c r="Y46" s="2"/>
    </row>
    <row r="47" spans="1:25" ht="17.25" customHeight="1" x14ac:dyDescent="0.25">
      <c r="A47" s="2" t="s">
        <v>34</v>
      </c>
      <c r="B47" s="17">
        <f t="shared" si="4"/>
        <v>100</v>
      </c>
      <c r="C47" s="17"/>
      <c r="D47" s="18">
        <f t="shared" ref="D47:G52" si="5">D24/$B24*100</f>
        <v>60.93418259023354</v>
      </c>
      <c r="E47" s="18">
        <f t="shared" si="5"/>
        <v>20.169851380042463</v>
      </c>
      <c r="F47" s="18">
        <f t="shared" si="5"/>
        <v>30.360934182590231</v>
      </c>
      <c r="G47" s="18">
        <f t="shared" si="5"/>
        <v>10.40339702760085</v>
      </c>
      <c r="H47" s="18"/>
      <c r="I47" s="18">
        <f t="shared" ref="I47:L52" si="6">I24/$B24*100</f>
        <v>39.06581740976646</v>
      </c>
      <c r="J47" s="18">
        <f t="shared" si="6"/>
        <v>32.059447983014863</v>
      </c>
      <c r="K47" s="18">
        <f t="shared" si="6"/>
        <v>4.6709129511677281</v>
      </c>
      <c r="L47" s="18">
        <f t="shared" si="6"/>
        <v>2.335456475583864</v>
      </c>
      <c r="Y47" s="2"/>
    </row>
    <row r="48" spans="1:25" ht="12" customHeight="1" x14ac:dyDescent="0.25">
      <c r="A48" s="2" t="s">
        <v>35</v>
      </c>
      <c r="B48" s="17">
        <f t="shared" si="4"/>
        <v>100</v>
      </c>
      <c r="C48" s="17"/>
      <c r="D48" s="18">
        <f t="shared" si="5"/>
        <v>64.347826086956516</v>
      </c>
      <c r="E48" s="18">
        <f t="shared" si="5"/>
        <v>13.913043478260869</v>
      </c>
      <c r="F48" s="18">
        <f t="shared" si="5"/>
        <v>37.10144927536232</v>
      </c>
      <c r="G48" s="18">
        <f t="shared" si="5"/>
        <v>13.333333333333334</v>
      </c>
      <c r="H48" s="18"/>
      <c r="I48" s="18">
        <f t="shared" si="6"/>
        <v>35.652173913043477</v>
      </c>
      <c r="J48" s="18">
        <f t="shared" si="6"/>
        <v>29.275362318840582</v>
      </c>
      <c r="K48" s="18">
        <f t="shared" si="6"/>
        <v>3.1884057971014492</v>
      </c>
      <c r="L48" s="18">
        <f t="shared" si="6"/>
        <v>3.1884057971014492</v>
      </c>
      <c r="Y48" s="2"/>
    </row>
    <row r="49" spans="1:25" ht="12" customHeight="1" x14ac:dyDescent="0.25">
      <c r="A49" s="2" t="s">
        <v>36</v>
      </c>
      <c r="B49" s="17">
        <f t="shared" si="4"/>
        <v>100</v>
      </c>
      <c r="C49" s="17"/>
      <c r="D49" s="18">
        <f t="shared" si="5"/>
        <v>60.679611650485434</v>
      </c>
      <c r="E49" s="18">
        <f t="shared" si="5"/>
        <v>10.679611650485436</v>
      </c>
      <c r="F49" s="18">
        <f t="shared" si="5"/>
        <v>33.009708737864081</v>
      </c>
      <c r="G49" s="18">
        <f t="shared" si="5"/>
        <v>16.990291262135923</v>
      </c>
      <c r="H49" s="18"/>
      <c r="I49" s="18">
        <f t="shared" si="6"/>
        <v>39.320388349514559</v>
      </c>
      <c r="J49" s="18">
        <f t="shared" si="6"/>
        <v>35.436893203883493</v>
      </c>
      <c r="K49" s="18">
        <f t="shared" si="6"/>
        <v>0.48543689320388345</v>
      </c>
      <c r="L49" s="18">
        <f t="shared" si="6"/>
        <v>3.3980582524271843</v>
      </c>
      <c r="Y49" s="2"/>
    </row>
    <row r="50" spans="1:25" ht="12" customHeight="1" x14ac:dyDescent="0.25">
      <c r="A50" s="2" t="s">
        <v>37</v>
      </c>
      <c r="B50" s="17">
        <f t="shared" si="4"/>
        <v>100</v>
      </c>
      <c r="C50" s="17"/>
      <c r="D50" s="18">
        <f t="shared" si="5"/>
        <v>56.862745098039213</v>
      </c>
      <c r="E50" s="18">
        <f t="shared" si="5"/>
        <v>3.9215686274509802</v>
      </c>
      <c r="F50" s="18">
        <f t="shared" si="5"/>
        <v>39.215686274509807</v>
      </c>
      <c r="G50" s="18">
        <f t="shared" si="5"/>
        <v>13.725490196078432</v>
      </c>
      <c r="H50" s="18"/>
      <c r="I50" s="18">
        <f t="shared" si="6"/>
        <v>43.137254901960787</v>
      </c>
      <c r="J50" s="18">
        <f t="shared" si="6"/>
        <v>37.254901960784316</v>
      </c>
      <c r="K50" s="18">
        <f t="shared" si="6"/>
        <v>1.9607843137254901</v>
      </c>
      <c r="L50" s="18">
        <f>L27/$B27*100</f>
        <v>3.9215686274509802</v>
      </c>
      <c r="Y50" s="2"/>
    </row>
    <row r="51" spans="1:25" ht="17.25" customHeight="1" x14ac:dyDescent="0.25">
      <c r="A51" s="2" t="s">
        <v>38</v>
      </c>
      <c r="B51" s="17">
        <f t="shared" si="4"/>
        <v>100</v>
      </c>
      <c r="C51" s="17"/>
      <c r="D51" s="18">
        <f t="shared" si="5"/>
        <v>65.384615384615387</v>
      </c>
      <c r="E51" s="14" t="s">
        <v>1</v>
      </c>
      <c r="F51" s="18">
        <f>F28/$B28*100</f>
        <v>53.846153846153847</v>
      </c>
      <c r="G51" s="18">
        <f>G28/$B28*100</f>
        <v>7.6923076923076925</v>
      </c>
      <c r="H51" s="18"/>
      <c r="I51" s="18">
        <f t="shared" si="6"/>
        <v>34.615384615384613</v>
      </c>
      <c r="J51" s="18">
        <f t="shared" si="6"/>
        <v>23.076923076923077</v>
      </c>
      <c r="K51" s="18">
        <f t="shared" si="6"/>
        <v>3.8461538461538463</v>
      </c>
      <c r="L51" s="18">
        <f>L28/$B28*100</f>
        <v>7.6923076923076925</v>
      </c>
      <c r="Y51" s="2"/>
    </row>
    <row r="52" spans="1:25" ht="17.25" customHeight="1" thickBot="1" x14ac:dyDescent="0.3">
      <c r="A52" s="4" t="s">
        <v>39</v>
      </c>
      <c r="B52" s="19">
        <f>SUM(I52,D52)</f>
        <v>100</v>
      </c>
      <c r="C52" s="19"/>
      <c r="D52" s="20">
        <f t="shared" si="5"/>
        <v>51.353079053910079</v>
      </c>
      <c r="E52" s="20">
        <f>E29/$B29*100</f>
        <v>25.857660345194972</v>
      </c>
      <c r="F52" s="20">
        <f>F29/$B29*100</f>
        <v>20.029831664180694</v>
      </c>
      <c r="G52" s="20">
        <f>G29/$B29*100</f>
        <v>5.4655870445344128</v>
      </c>
      <c r="H52" s="20"/>
      <c r="I52" s="20">
        <f t="shared" si="6"/>
        <v>48.646920946089921</v>
      </c>
      <c r="J52" s="20">
        <f t="shared" si="6"/>
        <v>27.903260174728317</v>
      </c>
      <c r="K52" s="20">
        <f>K29/$B29*100</f>
        <v>9.1625825697847851</v>
      </c>
      <c r="L52" s="20">
        <f>L29/$B29*100</f>
        <v>11.581078201576817</v>
      </c>
      <c r="Y52" s="2"/>
    </row>
    <row r="53" spans="1:25" ht="12" customHeight="1" x14ac:dyDescent="0.25">
      <c r="A53" s="21" t="s">
        <v>40</v>
      </c>
      <c r="Y53" s="2"/>
    </row>
    <row r="54" spans="1:25" ht="12" customHeight="1" x14ac:dyDescent="0.25">
      <c r="A54" s="22" t="s">
        <v>46</v>
      </c>
      <c r="Y54" s="2"/>
    </row>
    <row r="73" spans="1:25" ht="12.75" customHeight="1" x14ac:dyDescent="0.25">
      <c r="A73" s="22"/>
      <c r="Y73" s="2"/>
    </row>
    <row r="74" spans="1:25" ht="12.75" customHeight="1" x14ac:dyDescent="0.25">
      <c r="A74" s="22"/>
      <c r="Y74" s="2"/>
    </row>
    <row r="77" spans="1:25" ht="12.75" customHeight="1" x14ac:dyDescent="0.25">
      <c r="A77" s="22"/>
      <c r="Y77" s="2"/>
    </row>
    <row r="78" spans="1:25" ht="12.75" customHeight="1" x14ac:dyDescent="0.25">
      <c r="A78" s="22"/>
      <c r="Y78" s="2"/>
    </row>
  </sheetData>
  <mergeCells count="3">
    <mergeCell ref="B3:L3"/>
    <mergeCell ref="D4:G4"/>
    <mergeCell ref="I4:L4"/>
  </mergeCells>
  <pageMargins left="0.7" right="0.7" top="0.75" bottom="0.75" header="0.3" footer="0.3"/>
  <pageSetup paperSize="9" orientation="portrait" r:id="rId1"/>
  <ignoredErrors>
    <ignoredError sqref="E29:L29" formulaRange="1"/>
    <ignoredError sqref="A11 A34" twoDigitTextYear="1"/>
    <ignoredError sqref="B51:L5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2024</vt:lpstr>
      <vt:lpstr>Blad1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2024-05-21T04:59:01Z</cp:lastPrinted>
  <dcterms:created xsi:type="dcterms:W3CDTF">2010-11-04T11:17:50Z</dcterms:created>
  <dcterms:modified xsi:type="dcterms:W3CDTF">2025-11-10T14:03:10Z</dcterms:modified>
</cp:coreProperties>
</file>