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Befolkning\"/>
    </mc:Choice>
  </mc:AlternateContent>
  <xr:revisionPtr revIDLastSave="0" documentId="13_ncr:1_{D4950A9C-8E48-4AF9-86F9-D80A4057336E}" xr6:coauthVersionLast="47" xr6:coauthVersionMax="47" xr10:uidLastSave="{00000000-0000-0000-0000-000000000000}"/>
  <bookViews>
    <workbookView xWindow="1770" yWindow="1770" windowWidth="25050" windowHeight="13905" xr2:uid="{00000000-000D-0000-FFFF-FFFF00000000}"/>
  </bookViews>
  <sheets>
    <sheet name="Äldrekvot (65+ år)" sheetId="1" r:id="rId1"/>
    <sheet name="Yngrekvot (0-19 år)" sheetId="3" r:id="rId2"/>
    <sheet name="Försörjningskvot (0-19, 65+) " sheetId="4" r:id="rId3"/>
    <sheet name="Dia försörjn.kvot 1980-" sheetId="5" r:id="rId4"/>
    <sheet name="Underlag" sheetId="2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" i="2" l="1"/>
  <c r="AT21" i="2" l="1"/>
  <c r="AT20" i="2"/>
  <c r="AT19" i="2"/>
  <c r="AT17" i="2"/>
  <c r="B17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AS17" i="2"/>
  <c r="AU17" i="2"/>
  <c r="D19" i="2"/>
  <c r="P19" i="2"/>
  <c r="T19" i="2"/>
  <c r="AF19" i="2"/>
  <c r="AJ19" i="2"/>
  <c r="B20" i="2"/>
  <c r="B19" i="2" s="1"/>
  <c r="C20" i="2"/>
  <c r="C19" i="2" s="1"/>
  <c r="D20" i="2"/>
  <c r="E20" i="2"/>
  <c r="E19" i="2" s="1"/>
  <c r="F20" i="2"/>
  <c r="G20" i="2"/>
  <c r="G19" i="2" s="1"/>
  <c r="H20" i="2"/>
  <c r="I20" i="2"/>
  <c r="J20" i="2"/>
  <c r="K20" i="2"/>
  <c r="L20" i="2"/>
  <c r="M20" i="2"/>
  <c r="N20" i="2"/>
  <c r="N19" i="2" s="1"/>
  <c r="O20" i="2"/>
  <c r="O19" i="2" s="1"/>
  <c r="P20" i="2"/>
  <c r="Q20" i="2"/>
  <c r="Q19" i="2" s="1"/>
  <c r="R20" i="2"/>
  <c r="R19" i="2" s="1"/>
  <c r="S20" i="2"/>
  <c r="S19" i="2" s="1"/>
  <c r="T20" i="2"/>
  <c r="U20" i="2"/>
  <c r="U19" i="2" s="1"/>
  <c r="V20" i="2"/>
  <c r="W20" i="2"/>
  <c r="W19" i="2" s="1"/>
  <c r="X20" i="2"/>
  <c r="Y20" i="2"/>
  <c r="Z20" i="2"/>
  <c r="AA20" i="2"/>
  <c r="AB20" i="2"/>
  <c r="AC20" i="2"/>
  <c r="AD20" i="2"/>
  <c r="AD19" i="2" s="1"/>
  <c r="AE20" i="2"/>
  <c r="AE19" i="2" s="1"/>
  <c r="AF20" i="2"/>
  <c r="AG20" i="2"/>
  <c r="AG19" i="2" s="1"/>
  <c r="AH20" i="2"/>
  <c r="AH19" i="2" s="1"/>
  <c r="AI20" i="2"/>
  <c r="AI19" i="2" s="1"/>
  <c r="AJ20" i="2"/>
  <c r="AK20" i="2"/>
  <c r="AK19" i="2" s="1"/>
  <c r="AL20" i="2"/>
  <c r="AM20" i="2"/>
  <c r="AM19" i="2" s="1"/>
  <c r="AN20" i="2"/>
  <c r="AO20" i="2"/>
  <c r="AP20" i="2"/>
  <c r="AQ20" i="2"/>
  <c r="AR20" i="2"/>
  <c r="AS20" i="2"/>
  <c r="AU20" i="2"/>
  <c r="AU19" i="2" s="1"/>
  <c r="B21" i="2"/>
  <c r="C21" i="2"/>
  <c r="D21" i="2"/>
  <c r="E21" i="2"/>
  <c r="F21" i="2"/>
  <c r="G21" i="2"/>
  <c r="H21" i="2"/>
  <c r="I21" i="2"/>
  <c r="J21" i="2"/>
  <c r="K21" i="2"/>
  <c r="L21" i="2"/>
  <c r="L19" i="2" s="1"/>
  <c r="M21" i="2"/>
  <c r="M19" i="2" s="1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B19" i="2" s="1"/>
  <c r="AC21" i="2"/>
  <c r="AC19" i="2" s="1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AR21" i="2"/>
  <c r="AR19" i="2" s="1"/>
  <c r="AS21" i="2"/>
  <c r="AS19" i="2" s="1"/>
  <c r="AU21" i="2"/>
  <c r="K3" i="2"/>
  <c r="G3" i="2"/>
  <c r="C3" i="2"/>
  <c r="AP19" i="2" l="1"/>
  <c r="AL19" i="2"/>
  <c r="Z19" i="2"/>
  <c r="V19" i="2"/>
  <c r="J19" i="2"/>
  <c r="F19" i="2"/>
  <c r="AO19" i="2"/>
  <c r="Y19" i="2"/>
  <c r="I19" i="2"/>
  <c r="AQ19" i="2"/>
  <c r="AA19" i="2"/>
  <c r="K19" i="2"/>
  <c r="AN19" i="2"/>
  <c r="X19" i="2"/>
  <c r="H19" i="2"/>
  <c r="K7" i="2"/>
  <c r="K6" i="2"/>
  <c r="K5" i="2"/>
  <c r="G7" i="2"/>
  <c r="G6" i="2"/>
  <c r="G5" i="2"/>
  <c r="G4" i="2"/>
  <c r="C7" i="2"/>
  <c r="C6" i="2"/>
  <c r="C5" i="2"/>
  <c r="C4" i="2"/>
  <c r="A26" i="4" l="1"/>
  <c r="A26" i="3"/>
  <c r="J7" i="2" l="1"/>
  <c r="J6" i="2"/>
  <c r="J5" i="2"/>
  <c r="J4" i="2"/>
  <c r="F7" i="2"/>
  <c r="F6" i="2"/>
  <c r="F5" i="2"/>
  <c r="F4" i="2"/>
  <c r="B7" i="2" l="1"/>
  <c r="B6" i="2"/>
  <c r="B4" i="2"/>
  <c r="B5" i="2"/>
</calcChain>
</file>

<file path=xl/sharedStrings.xml><?xml version="1.0" encoding="utf-8"?>
<sst xmlns="http://schemas.openxmlformats.org/spreadsheetml/2006/main" count="179" uniqueCount="81">
  <si>
    <t>Ålands statistik- och utredningsbyrå</t>
  </si>
  <si>
    <t>Åland</t>
  </si>
  <si>
    <t>Brändö</t>
  </si>
  <si>
    <t>Eckerö</t>
  </si>
  <si>
    <t>Finström</t>
  </si>
  <si>
    <t>Föglö</t>
  </si>
  <si>
    <t>Geta</t>
  </si>
  <si>
    <t>Hammarland</t>
  </si>
  <si>
    <t>Jomala</t>
  </si>
  <si>
    <t>Kumlinge</t>
  </si>
  <si>
    <t>Kökar</t>
  </si>
  <si>
    <t>Lemland</t>
  </si>
  <si>
    <t>Lumparland</t>
  </si>
  <si>
    <t>Saltvik</t>
  </si>
  <si>
    <t>Sottunga</t>
  </si>
  <si>
    <t>Sund</t>
  </si>
  <si>
    <t>Vårdö</t>
  </si>
  <si>
    <t>Mariehamn</t>
  </si>
  <si>
    <t>Landskomm.</t>
  </si>
  <si>
    <t>-Landsbygden</t>
  </si>
  <si>
    <t>-Skärgården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</si>
  <si>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</si>
  <si>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</si>
  <si>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</si>
  <si>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</si>
  <si>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</si>
  <si>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</si>
  <si>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</si>
  <si>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</si>
  <si>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</si>
  <si>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</si>
  <si>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</si>
  <si>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Not: Äldrekvoten är uträknad som antal äldre (65+ år) per 100 personer i yrkesaktiv ålder (20-64 år).</t>
  </si>
  <si>
    <t>Kommun</t>
  </si>
  <si>
    <t>2011</t>
  </si>
  <si>
    <t>2012</t>
  </si>
  <si>
    <t>Diagramunderlag</t>
  </si>
  <si>
    <t>Landsbygden</t>
  </si>
  <si>
    <t>Skärgården</t>
  </si>
  <si>
    <t>Källa: ÅSUB Befolkning, Befolkningsregistercentralen</t>
  </si>
  <si>
    <t>2013</t>
  </si>
  <si>
    <t>Försörjningskvot (0-19, 65+ år)</t>
  </si>
  <si>
    <t>Not: Försörjningskvoten är uträknad som summan av antal yngre (0-19 år) och äldre (65+ år) per 100 personer i yrkesaktiv ålder (20-64 år).</t>
  </si>
  <si>
    <t>Äldrekvot (65+ år)</t>
  </si>
  <si>
    <t>Yngrekvot (0-19 år)</t>
  </si>
  <si>
    <t>Not: Yngrekvoten är uträknad som antal yngre (0-19 år) per 100 personer i yrkesaktiv ålder (20-64 år).</t>
  </si>
  <si>
    <t>Se uppgifter om försörjningskvot för yngre respektive totalt på respektive blad</t>
  </si>
  <si>
    <t>Källa: ÅSUB Befolkning, Myndigheten för digitalisering och befolkningsdata</t>
  </si>
  <si>
    <r>
      <t>Not</t>
    </r>
    <r>
      <rPr>
        <i/>
        <sz val="8"/>
        <rFont val="Calibri"/>
        <family val="2"/>
        <scheme val="minor"/>
      </rPr>
      <t>:</t>
    </r>
    <r>
      <rPr>
        <sz val="8"/>
        <rFont val="Calibri"/>
        <family val="2"/>
        <scheme val="minor"/>
      </rPr>
      <t xml:space="preserve"> Antal barn och unga (0-19 år) samt antal äldre (65+ år) per 100 personer i yrkesaktiv </t>
    </r>
  </si>
  <si>
    <t>ålder (20-64 år)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</si>
  <si>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</si>
  <si>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</si>
  <si>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</si>
  <si>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</si>
  <si>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</si>
  <si>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</si>
  <si>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</si>
  <si>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</si>
  <si>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</si>
  <si>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</si>
  <si>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</si>
  <si>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</si>
  <si>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</si>
  <si>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</si>
  <si>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</si>
  <si>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</si>
  <si>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</si>
  <si>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</si>
  <si>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</si>
  <si>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</si>
  <si>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0-19</t>
  </si>
  <si>
    <t>20-64</t>
  </si>
  <si>
    <t>65+</t>
  </si>
  <si>
    <t>Totalt</t>
  </si>
  <si>
    <t>Barn och unga
(0-19 år)</t>
  </si>
  <si>
    <t>Äldre
(65+ år)</t>
  </si>
  <si>
    <t>Diagramunderlag Försörjningskvot 1980-</t>
  </si>
  <si>
    <t>Yngrekvot (0-19 år) efter kommun 2000 - 2025</t>
  </si>
  <si>
    <t>Försörjningskvot (0-19, 65+ år) efter kommun 2000 - 2025</t>
  </si>
  <si>
    <t>Senast uppdaterad 7.4.2026</t>
  </si>
  <si>
    <t>Äldrekvot efter kommun 2000 - 2025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</si>
</sst>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i/>
      <sz val="8"/>
      <name val="Calibri"/>
      <family val="2"/>
      <scheme val="minor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1" fontId="2" fillId="0" borderId="0" xfId="0" applyNumberFormat="1" applyFont="1"/>
    <xf numFmtId="0" fontId="1" fillId="0" borderId="0" xfId="0" quotePrefix="1" applyFont="1"/>
    <xf numFmtId="3" fontId="2" fillId="0" borderId="0" xfId="0" quotePrefix="1" applyNumberFormat="1" applyFont="1" applyAlignment="1">
      <alignment horizontal="right"/>
    </xf>
    <xf numFmtId="0" fontId="4" fillId="0" borderId="1" xfId="0" applyFont="1" applyBorder="1"/>
    <xf numFmtId="3" fontId="5" fillId="0" borderId="1" xfId="0" applyNumberFormat="1" applyFont="1" applyBorder="1" applyAlignment="1">
      <alignment horizontal="right"/>
    </xf>
    <xf numFmtId="3" fontId="5" fillId="0" borderId="1" xfId="0" quotePrefix="1" applyNumberFormat="1" applyFont="1" applyBorder="1" applyAlignment="1">
      <alignment horizontal="right"/>
    </xf>
    <xf numFmtId="0" fontId="6" fillId="0" borderId="0" xfId="0" applyFont="1"/>
    <xf numFmtId="0" fontId="7" fillId="0" borderId="0" xfId="0" applyFont="1"/>
    <xf numFmtId="1" fontId="5" fillId="0" borderId="1" xfId="0" applyNumberFormat="1" applyFont="1" applyBorder="1"/>
    <xf numFmtId="0" fontId="2" fillId="0" borderId="3" xfId="0" applyFont="1" applyBorder="1" applyAlignment="1">
      <alignment horizontal="right"/>
    </xf>
    <xf numFmtId="0" fontId="2" fillId="2" borderId="0" xfId="0" applyFont="1" applyFill="1"/>
    <xf numFmtId="3" fontId="2" fillId="0" borderId="0" xfId="0" applyNumberFormat="1" applyFont="1"/>
    <xf numFmtId="1" fontId="8" fillId="0" borderId="0" xfId="0" applyNumberFormat="1" applyFont="1"/>
    <xf numFmtId="0" fontId="1" fillId="0" borderId="0" xfId="1" applyFont="1"/>
    <xf numFmtId="3" fontId="1" fillId="0" borderId="0" xfId="0" applyNumberFormat="1" applyFont="1"/>
    <xf numFmtId="164" fontId="1" fillId="0" borderId="0" xfId="0" applyNumberFormat="1" applyFont="1"/>
    <xf numFmtId="0" fontId="1" fillId="0" borderId="0" xfId="0" applyFont="1" applyAlignment="1">
      <alignment wrapText="1"/>
    </xf>
    <xf numFmtId="1" fontId="1" fillId="0" borderId="0" xfId="0" applyNumberFormat="1" applyFont="1"/>
  </cellXfs>
  <cellStyles count="2">
    <cellStyle name="Normal" xfId="0" builtinId="0"/>
    <cellStyle name="Normal 6" xfId="1" xr:uid="{6103C784-190B-42DA-806D-2E3466E9231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Äldrekvoten efter region 2000 och 2025</a:t>
            </a:r>
          </a:p>
        </c:rich>
      </c:tx>
      <c:layout>
        <c:manualLayout>
          <c:xMode val="edge"/>
          <c:yMode val="edge"/>
          <c:x val="1.4429396325459318E-2"/>
          <c:y val="5.9761760549162119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0.1107041552004028"/>
          <c:y val="0.21827604691802893"/>
          <c:w val="0.87521129606201253"/>
          <c:h val="0.581968144392899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Underlag!$B$3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Underlag!$A$4:$A$7</c:f>
              <c:strCache>
                <c:ptCount val="4"/>
                <c:pt idx="0">
                  <c:v>Mariehamn</c:v>
                </c:pt>
                <c:pt idx="1">
                  <c:v>Landsbygden</c:v>
                </c:pt>
                <c:pt idx="2">
                  <c:v>Skärgården</c:v>
                </c:pt>
                <c:pt idx="3">
                  <c:v>Åland</c:v>
                </c:pt>
              </c:strCache>
            </c:strRef>
          </c:cat>
          <c:val>
            <c:numRef>
              <c:f>Underlag!$B$4:$B$7</c:f>
              <c:numCache>
                <c:formatCode>#,##0</c:formatCode>
                <c:ptCount val="4"/>
                <c:pt idx="0">
                  <c:v>25.965830383253806</c:v>
                </c:pt>
                <c:pt idx="1">
                  <c:v>26.070812889537198</c:v>
                </c:pt>
                <c:pt idx="2">
                  <c:v>45.281522601110233</c:v>
                </c:pt>
                <c:pt idx="3">
                  <c:v>27.609647689391466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9A-47B7-8F5B-3D22B168643B}"/>
            </c:ext>
          </c:extLst>
        </c:ser>
        <c:ser>
          <c:idx val="1"/>
          <c:order val="1"/>
          <c:tx>
            <c:strRef>
              <c:f>Underlag!$C$3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Underlag!$A$4:$A$7</c:f>
              <c:strCache>
                <c:ptCount val="4"/>
                <c:pt idx="0">
                  <c:v>Mariehamn</c:v>
                </c:pt>
                <c:pt idx="1">
                  <c:v>Landsbygden</c:v>
                </c:pt>
                <c:pt idx="2">
                  <c:v>Skärgården</c:v>
                </c:pt>
                <c:pt idx="3">
                  <c:v>Åland</c:v>
                </c:pt>
              </c:strCache>
            </c:strRef>
          </c:cat>
          <c:val>
            <c:numRef>
              <c:f>Underlag!$C$4:$C$7</c:f>
              <c:numCache>
                <c:formatCode>0</c:formatCode>
                <c:ptCount val="4"/>
                <c:pt idx="0">
                  <c:v>49.17451010646505</c:v>
                </c:pt>
                <c:pt idx="1">
                  <c:v>40.952692391541312</c:v>
                </c:pt>
                <c:pt idx="2">
                  <c:v>70.171890798786649</c:v>
                </c:pt>
                <c:pt idx="3" formatCode="#,##0">
                  <c:v>45.890410958904113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9A-47B7-8F5B-3D22B1686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7"/>
        <c:axId val="285457792"/>
        <c:axId val="322000000"/>
      </c:barChart>
      <c:catAx>
        <c:axId val="285457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22000000"/>
        <c:crosses val="autoZero"/>
        <c:auto val="1"/>
        <c:lblAlgn val="ctr"/>
        <c:lblOffset val="40"/>
        <c:tickLblSkip val="1"/>
        <c:tickMarkSkip val="1"/>
        <c:noMultiLvlLbl val="0"/>
      </c:catAx>
      <c:valAx>
        <c:axId val="322000000"/>
        <c:scaling>
          <c:orientation val="minMax"/>
          <c:max val="80"/>
          <c:min val="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Procent</a:t>
                </a:r>
              </a:p>
            </c:rich>
          </c:tx>
          <c:layout>
            <c:manualLayout>
              <c:xMode val="edge"/>
              <c:yMode val="edge"/>
              <c:x val="2.1179890975166565E-2"/>
              <c:y val="0.109808197052291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285457792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legend>
      <c:legendPos val="b"/>
      <c:layout>
        <c:manualLayout>
          <c:xMode val="edge"/>
          <c:yMode val="edge"/>
          <c:x val="0.14793823386429075"/>
          <c:y val="0.22696682145501043"/>
          <c:w val="0.26765122587101359"/>
          <c:h val="8.92724947843058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 alignWithMargins="0"/>
    <c:pageMargins b="1" l="0.75000000000000666" r="0.75000000000000666" t="1" header="0.5" footer="0.5"/>
    <c:pageSetup paperSize="9"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Yngrekvot (0-19 år) efter region 2000 och 2025</a:t>
            </a:r>
          </a:p>
        </c:rich>
      </c:tx>
      <c:layout>
        <c:manualLayout>
          <c:xMode val="edge"/>
          <c:yMode val="edge"/>
          <c:x val="3.4746823612937072E-2"/>
          <c:y val="5.9761760549162128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0.1107041552004028"/>
          <c:y val="0.21827604691802893"/>
          <c:w val="0.87521129606201253"/>
          <c:h val="0.656042353680148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Underlag!$F$3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Underlag!$E$4:$E$7</c:f>
              <c:strCache>
                <c:ptCount val="4"/>
                <c:pt idx="0">
                  <c:v>Mariehamn</c:v>
                </c:pt>
                <c:pt idx="1">
                  <c:v>Landsbygden</c:v>
                </c:pt>
                <c:pt idx="2">
                  <c:v>Skärgården</c:v>
                </c:pt>
                <c:pt idx="3">
                  <c:v>Åland</c:v>
                </c:pt>
              </c:strCache>
            </c:strRef>
          </c:cat>
          <c:val>
            <c:numRef>
              <c:f>Underlag!$F$4:$F$7</c:f>
              <c:numCache>
                <c:formatCode>#,##0</c:formatCode>
                <c:ptCount val="4"/>
                <c:pt idx="0">
                  <c:v>35.462521163613978</c:v>
                </c:pt>
                <c:pt idx="1">
                  <c:v>45.524466251160327</c:v>
                </c:pt>
                <c:pt idx="2">
                  <c:v>40.919904837430607</c:v>
                </c:pt>
                <c:pt idx="3">
                  <c:v>40.871952415190535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06-4C60-9938-2CA19B4ED577}"/>
            </c:ext>
          </c:extLst>
        </c:ser>
        <c:ser>
          <c:idx val="1"/>
          <c:order val="1"/>
          <c:tx>
            <c:strRef>
              <c:f>Underlag!$G$3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Underlag!$E$4:$E$7</c:f>
              <c:strCache>
                <c:ptCount val="4"/>
                <c:pt idx="0">
                  <c:v>Mariehamn</c:v>
                </c:pt>
                <c:pt idx="1">
                  <c:v>Landsbygden</c:v>
                </c:pt>
                <c:pt idx="2">
                  <c:v>Skärgården</c:v>
                </c:pt>
                <c:pt idx="3">
                  <c:v>Åland</c:v>
                </c:pt>
              </c:strCache>
            </c:strRef>
          </c:cat>
          <c:val>
            <c:numRef>
              <c:f>Underlag!$G$4:$G$7</c:f>
              <c:numCache>
                <c:formatCode>0</c:formatCode>
                <c:ptCount val="4"/>
                <c:pt idx="0">
                  <c:v>35.318623669186856</c:v>
                </c:pt>
                <c:pt idx="1">
                  <c:v>43.143666884674083</c:v>
                </c:pt>
                <c:pt idx="2">
                  <c:v>31.04145601617796</c:v>
                </c:pt>
                <c:pt idx="3">
                  <c:v>39.377553472722902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06-4C60-9938-2CA19B4ED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7"/>
        <c:axId val="268188672"/>
        <c:axId val="268210944"/>
      </c:barChart>
      <c:catAx>
        <c:axId val="268188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268210944"/>
        <c:crosses val="autoZero"/>
        <c:auto val="1"/>
        <c:lblAlgn val="ctr"/>
        <c:lblOffset val="40"/>
        <c:tickLblSkip val="1"/>
        <c:tickMarkSkip val="1"/>
        <c:noMultiLvlLbl val="0"/>
      </c:catAx>
      <c:valAx>
        <c:axId val="268210944"/>
        <c:scaling>
          <c:orientation val="minMax"/>
          <c:max val="50"/>
          <c:min val="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Procent</a:t>
                </a:r>
              </a:p>
            </c:rich>
          </c:tx>
          <c:layout>
            <c:manualLayout>
              <c:xMode val="edge"/>
              <c:yMode val="edge"/>
              <c:x val="2.1179890975166565E-2"/>
              <c:y val="0.109808197052291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268188672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legend>
      <c:legendPos val="b"/>
      <c:layout>
        <c:manualLayout>
          <c:xMode val="edge"/>
          <c:yMode val="edge"/>
          <c:x val="0.59908078670782894"/>
          <c:y val="0.22126881575700477"/>
          <c:w val="0.22034062922751396"/>
          <c:h val="8.92724947843058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 alignWithMargins="0"/>
    <c:pageMargins b="1" l="0.75000000000000666" r="0.75000000000000666" t="1" header="0.5" footer="0.5"/>
    <c:pageSetup paperSize="9" orientation="landscape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Försörjningskvot (0-19, 65+ år) efter region 2000 och 2025</a:t>
            </a:r>
          </a:p>
        </c:rich>
      </c:tx>
      <c:layout>
        <c:manualLayout>
          <c:xMode val="edge"/>
          <c:yMode val="edge"/>
          <c:x val="2.6767443705563949E-2"/>
          <c:y val="5.9763507070266734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0.1107041552004028"/>
          <c:y val="0.21827604691802893"/>
          <c:w val="0.87521129606201253"/>
          <c:h val="0.627552325190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Underlag!$J$3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Underlag!$I$4:$I$7</c:f>
              <c:strCache>
                <c:ptCount val="4"/>
                <c:pt idx="0">
                  <c:v>Mariehamn</c:v>
                </c:pt>
                <c:pt idx="1">
                  <c:v>Landsbygden</c:v>
                </c:pt>
                <c:pt idx="2">
                  <c:v>Skärgården</c:v>
                </c:pt>
                <c:pt idx="3">
                  <c:v>Åland</c:v>
                </c:pt>
              </c:strCache>
            </c:strRef>
          </c:cat>
          <c:val>
            <c:numRef>
              <c:f>Underlag!$J$4:$J$7</c:f>
              <c:numCache>
                <c:formatCode>#,##0</c:formatCode>
                <c:ptCount val="4"/>
                <c:pt idx="0">
                  <c:v>61.428351546867788</c:v>
                </c:pt>
                <c:pt idx="1">
                  <c:v>71.595279140697514</c:v>
                </c:pt>
                <c:pt idx="2">
                  <c:v>86.201427438540847</c:v>
                </c:pt>
                <c:pt idx="3">
                  <c:v>68.481600104582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94-4F16-9EB9-6AD558B61DB3}"/>
            </c:ext>
          </c:extLst>
        </c:ser>
        <c:ser>
          <c:idx val="1"/>
          <c:order val="1"/>
          <c:tx>
            <c:strRef>
              <c:f>Underlag!$K$3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Underlag!$I$4:$I$7</c:f>
              <c:strCache>
                <c:ptCount val="4"/>
                <c:pt idx="0">
                  <c:v>Mariehamn</c:v>
                </c:pt>
                <c:pt idx="1">
                  <c:v>Landsbygden</c:v>
                </c:pt>
                <c:pt idx="2">
                  <c:v>Skärgården</c:v>
                </c:pt>
                <c:pt idx="3">
                  <c:v>Åland</c:v>
                </c:pt>
              </c:strCache>
            </c:strRef>
          </c:cat>
          <c:val>
            <c:numRef>
              <c:f>Underlag!$K$4:$K$7</c:f>
              <c:numCache>
                <c:formatCode>0</c:formatCode>
                <c:ptCount val="4"/>
                <c:pt idx="0">
                  <c:v>84.493133775651913</c:v>
                </c:pt>
                <c:pt idx="1">
                  <c:v>84.096359276215395</c:v>
                </c:pt>
                <c:pt idx="2">
                  <c:v>101.21334681496461</c:v>
                </c:pt>
                <c:pt idx="3">
                  <c:v>85.267964431627007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94-4F16-9EB9-6AD558B61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7"/>
        <c:axId val="323242624"/>
        <c:axId val="323248512"/>
      </c:barChart>
      <c:catAx>
        <c:axId val="323242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23248512"/>
        <c:crosses val="autoZero"/>
        <c:auto val="1"/>
        <c:lblAlgn val="ctr"/>
        <c:lblOffset val="40"/>
        <c:tickLblSkip val="1"/>
        <c:tickMarkSkip val="1"/>
        <c:noMultiLvlLbl val="0"/>
      </c:catAx>
      <c:valAx>
        <c:axId val="323248512"/>
        <c:scaling>
          <c:orientation val="minMax"/>
          <c:max val="120"/>
          <c:min val="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Procent</a:t>
                </a:r>
              </a:p>
            </c:rich>
          </c:tx>
          <c:layout>
            <c:manualLayout>
              <c:xMode val="edge"/>
              <c:yMode val="edge"/>
              <c:x val="2.1179890975166565E-2"/>
              <c:y val="0.109808197052291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323242624"/>
        <c:crosses val="autoZero"/>
        <c:crossBetween val="between"/>
        <c:majorUnit val="20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legend>
      <c:legendPos val="b"/>
      <c:layout>
        <c:manualLayout>
          <c:xMode val="edge"/>
          <c:yMode val="edge"/>
          <c:x val="0.30672741994207248"/>
          <c:y val="0.2326648271530162"/>
          <c:w val="0.20711106763828435"/>
          <c:h val="8.92724947843058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 alignWithMargins="0"/>
    <c:pageMargins b="1" l="0.75000000000000666" r="0.75000000000000666" t="1" header="0.5" footer="0.5"/>
    <c:pageSetup paperSize="9" orientation="landscape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sv-FI" sz="1000" b="1"/>
              <a:t>Försörjningskvoten 1980-2025</a:t>
            </a:r>
          </a:p>
        </c:rich>
      </c:tx>
      <c:layout>
        <c:manualLayout>
          <c:xMode val="edge"/>
          <c:yMode val="edge"/>
          <c:x val="6.0524546065904414E-4"/>
          <c:y val="1.22774708410067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4.843146287951397E-2"/>
          <c:y val="0.17208534936816139"/>
          <c:w val="0.7535551331134045"/>
          <c:h val="0.74757036585896386"/>
        </c:manualLayout>
      </c:layout>
      <c:lineChart>
        <c:grouping val="standard"/>
        <c:varyColors val="0"/>
        <c:ser>
          <c:idx val="0"/>
          <c:order val="0"/>
          <c:tx>
            <c:strRef>
              <c:f>Underlag!$A$19</c:f>
              <c:strCache>
                <c:ptCount val="1"/>
                <c:pt idx="0">
                  <c:v>Totalt</c:v>
                </c:pt>
              </c:strCache>
            </c:strRef>
          </c:tx>
          <c:spPr>
            <a:ln w="2540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Underlag!$B$12:$AU$12</c:f>
              <c:strCach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strCache>
            </c:strRef>
          </c:cat>
          <c:val>
            <c:numRef>
              <c:f>Underlag!$B$19:$AU$19</c:f>
              <c:numCache>
                <c:formatCode>0.0</c:formatCode>
                <c:ptCount val="46"/>
                <c:pt idx="0">
                  <c:v>74.168641541166579</c:v>
                </c:pt>
                <c:pt idx="1">
                  <c:v>74.464855017458632</c:v>
                </c:pt>
                <c:pt idx="2">
                  <c:v>74.073519502882391</c:v>
                </c:pt>
                <c:pt idx="3">
                  <c:v>73.066981759101992</c:v>
                </c:pt>
                <c:pt idx="4">
                  <c:v>72.138323484351062</c:v>
                </c:pt>
                <c:pt idx="5">
                  <c:v>71.371494987650735</c:v>
                </c:pt>
                <c:pt idx="6">
                  <c:v>70.994575045207952</c:v>
                </c:pt>
                <c:pt idx="7">
                  <c:v>70.574300071787505</c:v>
                </c:pt>
                <c:pt idx="8">
                  <c:v>70.568206001276877</c:v>
                </c:pt>
                <c:pt idx="9">
                  <c:v>69.899032393773666</c:v>
                </c:pt>
                <c:pt idx="10">
                  <c:v>69.952338191614288</c:v>
                </c:pt>
                <c:pt idx="11">
                  <c:v>69.303624965930766</c:v>
                </c:pt>
                <c:pt idx="12">
                  <c:v>68.71202916160388</c:v>
                </c:pt>
                <c:pt idx="13">
                  <c:v>68.560300832661824</c:v>
                </c:pt>
                <c:pt idx="14">
                  <c:v>68.902316213494458</c:v>
                </c:pt>
                <c:pt idx="15">
                  <c:v>68.451306730833494</c:v>
                </c:pt>
                <c:pt idx="16">
                  <c:v>68.469850586979732</c:v>
                </c:pt>
                <c:pt idx="17">
                  <c:v>69.009584664536732</c:v>
                </c:pt>
                <c:pt idx="18">
                  <c:v>68.618806343357249</c:v>
                </c:pt>
                <c:pt idx="19">
                  <c:v>68.597101069062774</c:v>
                </c:pt>
                <c:pt idx="20">
                  <c:v>68.481600104582</c:v>
                </c:pt>
                <c:pt idx="21">
                  <c:v>68.282109349725005</c:v>
                </c:pt>
                <c:pt idx="22">
                  <c:v>67.894366647483849</c:v>
                </c:pt>
                <c:pt idx="23">
                  <c:v>67.537835431769054</c:v>
                </c:pt>
                <c:pt idx="24">
                  <c:v>67.911392405063282</c:v>
                </c:pt>
                <c:pt idx="25">
                  <c:v>67.738296672306831</c:v>
                </c:pt>
                <c:pt idx="26">
                  <c:v>68.090154211150661</c:v>
                </c:pt>
                <c:pt idx="27">
                  <c:v>68.401141156040694</c:v>
                </c:pt>
                <c:pt idx="28">
                  <c:v>68.462388023070318</c:v>
                </c:pt>
                <c:pt idx="29">
                  <c:v>68.698296836982962</c:v>
                </c:pt>
                <c:pt idx="30">
                  <c:v>69.247038917089682</c:v>
                </c:pt>
                <c:pt idx="31">
                  <c:v>70.412885389746975</c:v>
                </c:pt>
                <c:pt idx="32">
                  <c:v>71.34784176986895</c:v>
                </c:pt>
                <c:pt idx="33">
                  <c:v>72.520462205103513</c:v>
                </c:pt>
                <c:pt idx="34">
                  <c:v>73.857623857623864</c:v>
                </c:pt>
                <c:pt idx="35">
                  <c:v>73.852798272449164</c:v>
                </c:pt>
                <c:pt idx="36">
                  <c:v>75.101894030208584</c:v>
                </c:pt>
                <c:pt idx="37">
                  <c:v>76.824368891287406</c:v>
                </c:pt>
                <c:pt idx="38">
                  <c:v>78.773330132629184</c:v>
                </c:pt>
                <c:pt idx="39">
                  <c:v>80.07833684844833</c:v>
                </c:pt>
                <c:pt idx="40">
                  <c:v>80.618667945566813</c:v>
                </c:pt>
                <c:pt idx="41">
                  <c:v>82.158722535718567</c:v>
                </c:pt>
                <c:pt idx="42">
                  <c:v>83.460236886632828</c:v>
                </c:pt>
                <c:pt idx="43">
                  <c:v>84.037360650798433</c:v>
                </c:pt>
                <c:pt idx="44">
                  <c:v>84.551475015051167</c:v>
                </c:pt>
                <c:pt idx="45">
                  <c:v>85.267964431627007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64-43C3-9C22-752791C47603}"/>
            </c:ext>
          </c:extLst>
        </c:ser>
        <c:ser>
          <c:idx val="2"/>
          <c:order val="1"/>
          <c:tx>
            <c:strRef>
              <c:f>Underlag!$A$21</c:f>
              <c:strCache>
                <c:ptCount val="1"/>
                <c:pt idx="0">
                  <c:v>Äldre
(65+ år)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Underlag!$B$12:$AU$12</c:f>
              <c:strCach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strCache>
            </c:strRef>
          </c:cat>
          <c:val>
            <c:numRef>
              <c:f>Underlag!$B$21:$AU$21</c:f>
              <c:numCache>
                <c:formatCode>0.0</c:formatCode>
                <c:ptCount val="46"/>
                <c:pt idx="0">
                  <c:v>27.253268098769208</c:v>
                </c:pt>
                <c:pt idx="1">
                  <c:v>27.713678457567937</c:v>
                </c:pt>
                <c:pt idx="2">
                  <c:v>27.850565246687133</c:v>
                </c:pt>
                <c:pt idx="3">
                  <c:v>27.664131157226201</c:v>
                </c:pt>
                <c:pt idx="4">
                  <c:v>27.533377106587874</c:v>
                </c:pt>
                <c:pt idx="5">
                  <c:v>27.647827981984602</c:v>
                </c:pt>
                <c:pt idx="6">
                  <c:v>28.122965641952984</c:v>
                </c:pt>
                <c:pt idx="7">
                  <c:v>28.571428571428569</c:v>
                </c:pt>
                <c:pt idx="8">
                  <c:v>28.665673547563316</c:v>
                </c:pt>
                <c:pt idx="9">
                  <c:v>28.200813350161269</c:v>
                </c:pt>
                <c:pt idx="10">
                  <c:v>28.120466947572009</c:v>
                </c:pt>
                <c:pt idx="11">
                  <c:v>27.855001362769151</c:v>
                </c:pt>
                <c:pt idx="12">
                  <c:v>27.629269609828537</c:v>
                </c:pt>
                <c:pt idx="13">
                  <c:v>27.524845554660221</c:v>
                </c:pt>
                <c:pt idx="14">
                  <c:v>27.82141658274589</c:v>
                </c:pt>
                <c:pt idx="15">
                  <c:v>27.444689526101197</c:v>
                </c:pt>
                <c:pt idx="16">
                  <c:v>27.38127001067236</c:v>
                </c:pt>
                <c:pt idx="17">
                  <c:v>27.675718849840251</c:v>
                </c:pt>
                <c:pt idx="18">
                  <c:v>27.485687964729884</c:v>
                </c:pt>
                <c:pt idx="19">
                  <c:v>27.395553223584969</c:v>
                </c:pt>
                <c:pt idx="20">
                  <c:v>27.609647689391466</c:v>
                </c:pt>
                <c:pt idx="21">
                  <c:v>27.693303138142994</c:v>
                </c:pt>
                <c:pt idx="22">
                  <c:v>27.72555790012149</c:v>
                </c:pt>
                <c:pt idx="23">
                  <c:v>27.731145873076436</c:v>
                </c:pt>
                <c:pt idx="24">
                  <c:v>27.917721518987342</c:v>
                </c:pt>
                <c:pt idx="25">
                  <c:v>28.163188569279939</c:v>
                </c:pt>
                <c:pt idx="26">
                  <c:v>28.488480988949245</c:v>
                </c:pt>
                <c:pt idx="27">
                  <c:v>29.006450012403874</c:v>
                </c:pt>
                <c:pt idx="28">
                  <c:v>29.32261627193521</c:v>
                </c:pt>
                <c:pt idx="29">
                  <c:v>30.006082725060828</c:v>
                </c:pt>
                <c:pt idx="30">
                  <c:v>31.091370558375637</c:v>
                </c:pt>
                <c:pt idx="31">
                  <c:v>32.201454414327785</c:v>
                </c:pt>
                <c:pt idx="32">
                  <c:v>33.227125165324033</c:v>
                </c:pt>
                <c:pt idx="33">
                  <c:v>34.334376504573903</c:v>
                </c:pt>
                <c:pt idx="34">
                  <c:v>35.467772967772973</c:v>
                </c:pt>
                <c:pt idx="35">
                  <c:v>36.128606562293804</c:v>
                </c:pt>
                <c:pt idx="36">
                  <c:v>36.975545432749939</c:v>
                </c:pt>
                <c:pt idx="37">
                  <c:v>38.382203034118845</c:v>
                </c:pt>
                <c:pt idx="38">
                  <c:v>39.728740322871033</c:v>
                </c:pt>
                <c:pt idx="39">
                  <c:v>40.89183489002712</c:v>
                </c:pt>
                <c:pt idx="40">
                  <c:v>41.550266770577302</c:v>
                </c:pt>
                <c:pt idx="41">
                  <c:v>42.622163525033017</c:v>
                </c:pt>
                <c:pt idx="42">
                  <c:v>43.751510756586896</c:v>
                </c:pt>
                <c:pt idx="43">
                  <c:v>44.495329918650192</c:v>
                </c:pt>
                <c:pt idx="44">
                  <c:v>45.267910897049966</c:v>
                </c:pt>
                <c:pt idx="45">
                  <c:v>45.890410958904113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664-43C3-9C22-752791C47603}"/>
            </c:ext>
          </c:extLst>
        </c:ser>
        <c:ser>
          <c:idx val="1"/>
          <c:order val="2"/>
          <c:tx>
            <c:strRef>
              <c:f>Underlag!$A$20</c:f>
              <c:strCache>
                <c:ptCount val="1"/>
                <c:pt idx="0">
                  <c:v>Barn och unga
(0-19 år)</c:v>
                </c:pt>
              </c:strCache>
            </c:strRef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Underlag!$B$12:$AU$12</c:f>
              <c:strCache>
                <c:ptCount val="46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</c:strCache>
            </c:strRef>
          </c:cat>
          <c:val>
            <c:numRef>
              <c:f>Underlag!$B$20:$AU$20</c:f>
              <c:numCache>
                <c:formatCode>0.0</c:formatCode>
                <c:ptCount val="46"/>
                <c:pt idx="0">
                  <c:v>46.915373442397367</c:v>
                </c:pt>
                <c:pt idx="1">
                  <c:v>46.751176559890695</c:v>
                </c:pt>
                <c:pt idx="2">
                  <c:v>46.222954256195251</c:v>
                </c:pt>
                <c:pt idx="3">
                  <c:v>45.402850601875784</c:v>
                </c:pt>
                <c:pt idx="4">
                  <c:v>44.604946377763191</c:v>
                </c:pt>
                <c:pt idx="5">
                  <c:v>43.723667005666137</c:v>
                </c:pt>
                <c:pt idx="6">
                  <c:v>42.871609403254972</c:v>
                </c:pt>
                <c:pt idx="7">
                  <c:v>42.002871500358935</c:v>
                </c:pt>
                <c:pt idx="8">
                  <c:v>41.902532453713555</c:v>
                </c:pt>
                <c:pt idx="9">
                  <c:v>41.698219043612397</c:v>
                </c:pt>
                <c:pt idx="10">
                  <c:v>41.831871244042276</c:v>
                </c:pt>
                <c:pt idx="11">
                  <c:v>41.448623603161622</c:v>
                </c:pt>
                <c:pt idx="12">
                  <c:v>41.082759551775347</c:v>
                </c:pt>
                <c:pt idx="13">
                  <c:v>41.035455278001606</c:v>
                </c:pt>
                <c:pt idx="14">
                  <c:v>41.080899630748576</c:v>
                </c:pt>
                <c:pt idx="15">
                  <c:v>41.006617204732301</c:v>
                </c:pt>
                <c:pt idx="16">
                  <c:v>41.088580576307365</c:v>
                </c:pt>
                <c:pt idx="17">
                  <c:v>41.333865814696487</c:v>
                </c:pt>
                <c:pt idx="18">
                  <c:v>41.133118378627358</c:v>
                </c:pt>
                <c:pt idx="19">
                  <c:v>41.201547845477798</c:v>
                </c:pt>
                <c:pt idx="20">
                  <c:v>40.871952415190535</c:v>
                </c:pt>
                <c:pt idx="21">
                  <c:v>40.588806211582011</c:v>
                </c:pt>
                <c:pt idx="22">
                  <c:v>40.168808747362363</c:v>
                </c:pt>
                <c:pt idx="23">
                  <c:v>39.806689558692611</c:v>
                </c:pt>
                <c:pt idx="24">
                  <c:v>39.993670886075947</c:v>
                </c:pt>
                <c:pt idx="25">
                  <c:v>39.575108103026885</c:v>
                </c:pt>
                <c:pt idx="26">
                  <c:v>39.601673222201413</c:v>
                </c:pt>
                <c:pt idx="27">
                  <c:v>39.39469114363682</c:v>
                </c:pt>
                <c:pt idx="28">
                  <c:v>39.139771751135108</c:v>
                </c:pt>
                <c:pt idx="29">
                  <c:v>38.692214111922141</c:v>
                </c:pt>
                <c:pt idx="30">
                  <c:v>38.155668358714045</c:v>
                </c:pt>
                <c:pt idx="31">
                  <c:v>38.211430975419198</c:v>
                </c:pt>
                <c:pt idx="32">
                  <c:v>38.12071660454491</c:v>
                </c:pt>
                <c:pt idx="33">
                  <c:v>38.18608570052961</c:v>
                </c:pt>
                <c:pt idx="34">
                  <c:v>38.389850889850891</c:v>
                </c:pt>
                <c:pt idx="35">
                  <c:v>37.72419171015536</c:v>
                </c:pt>
                <c:pt idx="36">
                  <c:v>38.126348597458644</c:v>
                </c:pt>
                <c:pt idx="37">
                  <c:v>38.442165857168554</c:v>
                </c:pt>
                <c:pt idx="38">
                  <c:v>39.044589809758143</c:v>
                </c:pt>
                <c:pt idx="39">
                  <c:v>39.186501958421211</c:v>
                </c:pt>
                <c:pt idx="40">
                  <c:v>39.068401174989511</c:v>
                </c:pt>
                <c:pt idx="41">
                  <c:v>39.536559010685558</c:v>
                </c:pt>
                <c:pt idx="42">
                  <c:v>39.708726130045932</c:v>
                </c:pt>
                <c:pt idx="43">
                  <c:v>39.542030732148234</c:v>
                </c:pt>
                <c:pt idx="44">
                  <c:v>39.283564118001202</c:v>
                </c:pt>
                <c:pt idx="45">
                  <c:v>39.377553472722902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64-43C3-9C22-752791C47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3589504"/>
        <c:axId val="223591040"/>
      </c:lineChart>
      <c:catAx>
        <c:axId val="22358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3591040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223591040"/>
        <c:scaling>
          <c:orientation val="minMax"/>
          <c:max val="10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sv-SE"/>
                  <a:t>Procent</a:t>
                </a:r>
              </a:p>
            </c:rich>
          </c:tx>
          <c:layout>
            <c:manualLayout>
              <c:xMode val="edge"/>
              <c:yMode val="edge"/>
              <c:x val="4.8927979496846683E-4"/>
              <c:y val="8.6263894729549234E-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23589504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81047768322839941"/>
          <c:y val="0.21577445544905413"/>
          <c:w val="0.18488351363611491"/>
          <c:h val="0.51825975712520278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144" r="0.75000000000000144" t="1" header="0.5" footer="0.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38100</xdr:rowOff>
    </xdr:from>
    <xdr:to>
      <xdr:col>7</xdr:col>
      <xdr:colOff>247649</xdr:colOff>
      <xdr:row>41</xdr:row>
      <xdr:rowOff>0</xdr:rowOff>
    </xdr:to>
    <xdr:graphicFrame macro="">
      <xdr:nvGraphicFramePr>
        <xdr:cNvPr id="1065" name="Chart 155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0.94348</cdr:x>
      <cdr:y>0.01706</cdr:y>
    </cdr:from>
    <cdr:to>
      <cdr:x>0.98925</cdr:x>
      <cdr:y>0.07164</cdr:y>
    </cdr:to>
    <cdr:sp macro="" textlink="">
      <cdr:nvSpPr>
        <cdr:cNvPr id="62484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0833" y="50800"/>
          <a:ext cx="207507" cy="1523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sv-FI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104775</xdr:rowOff>
    </xdr:from>
    <xdr:to>
      <xdr:col>9</xdr:col>
      <xdr:colOff>68580</xdr:colOff>
      <xdr:row>40</xdr:row>
      <xdr:rowOff>66675</xdr:rowOff>
    </xdr:to>
    <xdr:graphicFrame macro="">
      <xdr:nvGraphicFramePr>
        <xdr:cNvPr id="2" name="Chart 15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0.94348</cdr:x>
      <cdr:y>0.01706</cdr:y>
    </cdr:from>
    <cdr:to>
      <cdr:x>0.98925</cdr:x>
      <cdr:y>0.07164</cdr:y>
    </cdr:to>
    <cdr:sp macro="" textlink="">
      <cdr:nvSpPr>
        <cdr:cNvPr id="62484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0833" y="50800"/>
          <a:ext cx="207507" cy="1523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sv-FI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38099</xdr:rowOff>
    </xdr:from>
    <xdr:to>
      <xdr:col>11</xdr:col>
      <xdr:colOff>285750</xdr:colOff>
      <xdr:row>41</xdr:row>
      <xdr:rowOff>85724</xdr:rowOff>
    </xdr:to>
    <xdr:graphicFrame macro="">
      <xdr:nvGraphicFramePr>
        <xdr:cNvPr id="2" name="Chart 155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0.94348</cdr:x>
      <cdr:y>0.01706</cdr:y>
    </cdr:from>
    <cdr:to>
      <cdr:x>0.98925</cdr:x>
      <cdr:y>0.07164</cdr:y>
    </cdr:to>
    <cdr:sp macro="" textlink="">
      <cdr:nvSpPr>
        <cdr:cNvPr id="62484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0833" y="50800"/>
          <a:ext cx="207507" cy="1523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sv-FI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9</xdr:col>
      <xdr:colOff>180975</xdr:colOff>
      <xdr:row>19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6CD32E3-CD0E-47BD-B61F-766A5D851F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ÅSUB_Lugn 2024">
  <a:themeElements>
    <a:clrScheme name="ÅSUB Lugn 2024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9EBBDB"/>
      </a:accent2>
      <a:accent3>
        <a:srgbClr val="6F51A1"/>
      </a:accent3>
      <a:accent4>
        <a:srgbClr val="C6B5D5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 2024" id="{34F75F3A-2F64-4E94-9513-D1B434826C56}" vid="{6572EB00-9662-4638-8EAF-F23370E802E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33"/>
  <sheetViews>
    <sheetView showGridLines="0" tabSelected="1" workbookViewId="0"/>
  </sheetViews>
  <sheetFormatPr defaultColWidth="9.140625" defaultRowHeight="12.75" customHeight="1" x14ac:dyDescent="0.2"/>
  <cols>
    <col min="1" max="1" width="11.28515625" style="2" customWidth="1"/>
    <col min="2" max="27" width="4.42578125" style="2" customWidth="1"/>
    <col min="28" max="37" width="9.140625" style="2"/>
    <col min="38" max="38" width="11.7109375" style="2" bestFit="1" customWidth="1"/>
    <col min="39" max="16384" width="9.140625" style="2"/>
  </cols>
  <sheetData>
    <row r="1" spans="1:40" ht="12.75" customHeight="1" x14ac:dyDescent="0.2">
      <c r="A1" s="1" t="s">
        <v>0</v>
      </c>
      <c r="G1" s="18" t="s">
        <v>46</v>
      </c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</row>
    <row r="2" spans="1:40" ht="28.5" customHeight="1" thickBot="1" x14ac:dyDescent="0.25">
      <c r="A2" s="3" t="s">
        <v>80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40" ht="12" customHeight="1" x14ac:dyDescent="0.2">
      <c r="A3" s="5" t="s">
        <v>33</v>
      </c>
      <c r="B3" s="6" t="s">
        <v>21</v>
      </c>
      <c r="C3" s="6" t="s">
        <v>22</v>
      </c>
      <c r="D3" s="6" t="s">
        <v>23</v>
      </c>
      <c r="E3" s="6" t="s">
        <v>24</v>
      </c>
      <c r="F3" s="6" t="s">
        <v>25</v>
      </c>
      <c r="G3" s="6" t="s">
        <v>26</v>
      </c>
      <c r="H3" s="6" t="s">
        <v>27</v>
      </c>
      <c r="I3" s="6" t="s">
        <v>28</v>
      </c>
      <c r="J3" s="6" t="s">
        <v>29</v>
      </c>
      <c r="K3" s="6" t="s">
        <v>30</v>
      </c>
      <c r="L3" s="6" t="s">
        <v>31</v>
      </c>
      <c r="M3" s="6" t="s">
        <v>34</v>
      </c>
      <c r="N3" s="6" t="s">
        <v>35</v>
      </c>
      <c r="O3" s="6" t="s">
        <v>40</v>
      </c>
      <c r="P3" s="17">
        <v>2014</v>
      </c>
      <c r="Q3" s="17">
        <v>2015</v>
      </c>
      <c r="R3" s="17">
        <v>2016</v>
      </c>
      <c r="S3" s="17">
        <v>2017</v>
      </c>
      <c r="T3" s="17">
        <v>2018</v>
      </c>
      <c r="U3" s="17">
        <v>2019</v>
      </c>
      <c r="V3" s="17">
        <v>2020</v>
      </c>
      <c r="W3" s="17">
        <v>2021</v>
      </c>
      <c r="X3" s="17">
        <v>2022</v>
      </c>
      <c r="Y3" s="17">
        <v>2023</v>
      </c>
      <c r="Z3" s="17">
        <v>2024</v>
      </c>
      <c r="AA3" s="17">
        <v>2025</v>
      </c>
    </row>
    <row r="4" spans="1:40" ht="12" customHeight="1" x14ac:dyDescent="0.2">
      <c r="A4" s="1" t="s">
        <v>2</v>
      </c>
      <c r="B4" s="7">
        <v>44.89051094890511</v>
      </c>
      <c r="C4" s="7">
        <v>43.542435424354245</v>
      </c>
      <c r="D4" s="7">
        <v>43.494423791821561</v>
      </c>
      <c r="E4" s="7">
        <v>42.293906810035843</v>
      </c>
      <c r="F4" s="7">
        <v>43.369175627240139</v>
      </c>
      <c r="G4" s="7">
        <v>43.060498220640568</v>
      </c>
      <c r="H4" s="7">
        <v>43.971631205673759</v>
      </c>
      <c r="I4" s="7">
        <v>42.34875444839858</v>
      </c>
      <c r="J4" s="7">
        <v>42.95774647887324</v>
      </c>
      <c r="K4" s="7">
        <v>42.553191489361701</v>
      </c>
      <c r="L4" s="7">
        <v>46.153846153846153</v>
      </c>
      <c r="M4" s="7">
        <v>45.454545454545453</v>
      </c>
      <c r="N4" s="8">
        <v>50.370370370370367</v>
      </c>
      <c r="O4" s="8">
        <v>53.231939163498097</v>
      </c>
      <c r="P4" s="8">
        <v>52.2</v>
      </c>
      <c r="Q4" s="8">
        <v>55.598455598455601</v>
      </c>
      <c r="R4" s="8">
        <v>58.661417322834644</v>
      </c>
      <c r="S4" s="8">
        <v>63.983050847457626</v>
      </c>
      <c r="T4" s="8">
        <v>63.713080168776372</v>
      </c>
      <c r="U4" s="8">
        <v>66.239316239316238</v>
      </c>
      <c r="V4" s="8">
        <v>60.408163265306122</v>
      </c>
      <c r="W4" s="8">
        <v>63.865546218487388</v>
      </c>
      <c r="X4" s="8">
        <v>66.523605150214593</v>
      </c>
      <c r="Y4" s="8">
        <v>70.135746606334834</v>
      </c>
      <c r="Z4" s="8">
        <v>71.559633027522935</v>
      </c>
      <c r="AA4" s="25">
        <v>74.537037037037038</v>
      </c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</row>
    <row r="5" spans="1:40" ht="12" customHeight="1" x14ac:dyDescent="0.2">
      <c r="A5" s="1" t="s">
        <v>3</v>
      </c>
      <c r="B5" s="7">
        <v>34.782608695652172</v>
      </c>
      <c r="C5" s="7">
        <v>32.700421940928273</v>
      </c>
      <c r="D5" s="7">
        <v>33.266129032258064</v>
      </c>
      <c r="E5" s="7">
        <v>33.925049309664693</v>
      </c>
      <c r="F5" s="7">
        <v>34.592445328031808</v>
      </c>
      <c r="G5" s="7">
        <v>34.659090909090914</v>
      </c>
      <c r="H5" s="7">
        <v>34.410646387832699</v>
      </c>
      <c r="I5" s="7">
        <v>34.971644612476368</v>
      </c>
      <c r="J5" s="7">
        <v>34.839924670433149</v>
      </c>
      <c r="K5" s="7">
        <v>35.250463821892389</v>
      </c>
      <c r="L5" s="7">
        <v>35.135135135135137</v>
      </c>
      <c r="M5" s="7">
        <v>35.344827586206897</v>
      </c>
      <c r="N5" s="8">
        <v>37.122557726465367</v>
      </c>
      <c r="O5" s="8">
        <v>38.04347826086957</v>
      </c>
      <c r="P5" s="8">
        <v>41.7</v>
      </c>
      <c r="Q5" s="8">
        <v>41.851851851851848</v>
      </c>
      <c r="R5" s="8">
        <v>43.389199255121042</v>
      </c>
      <c r="S5" s="8">
        <v>43.761638733705773</v>
      </c>
      <c r="T5" s="8">
        <v>45.018450184501845</v>
      </c>
      <c r="U5" s="8">
        <v>47.080979284369114</v>
      </c>
      <c r="V5" s="8">
        <v>47.645951035781543</v>
      </c>
      <c r="W5" s="8">
        <v>52.095808383233532</v>
      </c>
      <c r="X5" s="8">
        <v>53.769841269841265</v>
      </c>
      <c r="Y5" s="8">
        <v>56.56565656565656</v>
      </c>
      <c r="Z5" s="8">
        <v>57.171717171717177</v>
      </c>
      <c r="AA5" s="25">
        <v>58.502024291497975</v>
      </c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</row>
    <row r="6" spans="1:40" ht="12" customHeight="1" x14ac:dyDescent="0.2">
      <c r="A6" s="1" t="s">
        <v>4</v>
      </c>
      <c r="B6" s="7">
        <v>25.980754996299037</v>
      </c>
      <c r="C6" s="7">
        <v>26.173020527859236</v>
      </c>
      <c r="D6" s="7">
        <v>26.831036983321248</v>
      </c>
      <c r="E6" s="7">
        <v>26.671459381739755</v>
      </c>
      <c r="F6" s="7">
        <v>27.382645803698434</v>
      </c>
      <c r="G6" s="7">
        <v>29.151817533856022</v>
      </c>
      <c r="H6" s="7">
        <v>29.11392405063291</v>
      </c>
      <c r="I6" s="7">
        <v>29.915134370579917</v>
      </c>
      <c r="J6" s="7">
        <v>29.562803608605137</v>
      </c>
      <c r="K6" s="7">
        <v>30.688202247191011</v>
      </c>
      <c r="L6" s="7">
        <v>31.818181818181817</v>
      </c>
      <c r="M6" s="7">
        <v>31.323631323631325</v>
      </c>
      <c r="N6" s="8">
        <v>32.5</v>
      </c>
      <c r="O6" s="8">
        <v>32.617728531855953</v>
      </c>
      <c r="P6" s="8">
        <v>34.799999999999997</v>
      </c>
      <c r="Q6" s="8">
        <v>35.74438202247191</v>
      </c>
      <c r="R6" s="8">
        <v>36.032944406314343</v>
      </c>
      <c r="S6" s="8">
        <v>36.823855755894591</v>
      </c>
      <c r="T6" s="8">
        <v>40</v>
      </c>
      <c r="U6" s="8">
        <v>41.482537419814683</v>
      </c>
      <c r="V6" s="8">
        <v>40.633802816901408</v>
      </c>
      <c r="W6" s="8">
        <v>40.807799442896936</v>
      </c>
      <c r="X6" s="8">
        <v>42.090193271295632</v>
      </c>
      <c r="Y6" s="8">
        <v>42.634560906515581</v>
      </c>
      <c r="Z6" s="8">
        <v>42.485955056179776</v>
      </c>
      <c r="AA6" s="25">
        <v>43.088857545839211</v>
      </c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12" customHeight="1" x14ac:dyDescent="0.2">
      <c r="A7" s="1" t="s">
        <v>5</v>
      </c>
      <c r="B7" s="7">
        <v>43.597560975609753</v>
      </c>
      <c r="C7" s="7">
        <v>43.25153374233129</v>
      </c>
      <c r="D7" s="7">
        <v>41.17647058823529</v>
      </c>
      <c r="E7" s="7">
        <v>41.055718475073313</v>
      </c>
      <c r="F7" s="7">
        <v>39.650145772594755</v>
      </c>
      <c r="G7" s="7">
        <v>40.909090909090914</v>
      </c>
      <c r="H7" s="7">
        <v>42.056074766355138</v>
      </c>
      <c r="I7" s="7">
        <v>42.769230769230774</v>
      </c>
      <c r="J7" s="7">
        <v>46.153846153846153</v>
      </c>
      <c r="K7" s="7">
        <v>46.428571428571431</v>
      </c>
      <c r="L7" s="7">
        <v>49.679487179487182</v>
      </c>
      <c r="M7" s="7">
        <v>49.044585987261144</v>
      </c>
      <c r="N7" s="8">
        <v>47.058823529411761</v>
      </c>
      <c r="O7" s="8">
        <v>50.47923322683706</v>
      </c>
      <c r="P7" s="8">
        <v>53.5</v>
      </c>
      <c r="Q7" s="8">
        <v>58.657243816254415</v>
      </c>
      <c r="R7" s="8">
        <v>60.99290780141844</v>
      </c>
      <c r="S7" s="8">
        <v>60.439560439560438</v>
      </c>
      <c r="T7" s="8">
        <v>59.92647058823529</v>
      </c>
      <c r="U7" s="8">
        <v>60.223048327137555</v>
      </c>
      <c r="V7" s="8">
        <v>64.341085271317837</v>
      </c>
      <c r="W7" s="8">
        <v>65.322580645161281</v>
      </c>
      <c r="X7" s="8">
        <v>66.122448979591837</v>
      </c>
      <c r="Y7" s="8">
        <v>65.060240963855421</v>
      </c>
      <c r="Z7" s="8">
        <v>63.095238095238095</v>
      </c>
      <c r="AA7" s="25">
        <v>65.476190476190482</v>
      </c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</row>
    <row r="8" spans="1:40" ht="12" customHeight="1" x14ac:dyDescent="0.2">
      <c r="A8" s="1" t="s">
        <v>6</v>
      </c>
      <c r="B8" s="7">
        <v>42.063492063492063</v>
      </c>
      <c r="C8" s="7">
        <v>45.267489711934154</v>
      </c>
      <c r="D8" s="7">
        <v>43.373493975903614</v>
      </c>
      <c r="E8" s="7">
        <v>44.081632653061227</v>
      </c>
      <c r="F8" s="7">
        <v>48.11715481171548</v>
      </c>
      <c r="G8" s="7">
        <v>46.351931330472098</v>
      </c>
      <c r="H8" s="7">
        <v>44.957983193277315</v>
      </c>
      <c r="I8" s="7">
        <v>48.101265822784811</v>
      </c>
      <c r="J8" s="7">
        <v>43.30708661417323</v>
      </c>
      <c r="K8" s="7">
        <v>46.800000000000004</v>
      </c>
      <c r="L8" s="7">
        <v>42.857142857142854</v>
      </c>
      <c r="M8" s="7">
        <v>41.391941391941387</v>
      </c>
      <c r="N8" s="8">
        <v>40.659340659340657</v>
      </c>
      <c r="O8" s="8">
        <v>39.024390243902438</v>
      </c>
      <c r="P8" s="8">
        <v>37.9</v>
      </c>
      <c r="Q8" s="8">
        <v>39.930555555555557</v>
      </c>
      <c r="R8" s="8">
        <v>37.800687285223368</v>
      </c>
      <c r="S8" s="8">
        <v>40.140845070422536</v>
      </c>
      <c r="T8" s="8">
        <v>40.830449826989614</v>
      </c>
      <c r="U8" s="8">
        <v>36.84210526315789</v>
      </c>
      <c r="V8" s="8">
        <v>39.721254355400696</v>
      </c>
      <c r="W8" s="8">
        <v>41.992882562277579</v>
      </c>
      <c r="X8" s="8">
        <v>43.262411347517734</v>
      </c>
      <c r="Y8" s="8">
        <v>47.63636363636364</v>
      </c>
      <c r="Z8" s="8">
        <v>48.913043478260867</v>
      </c>
      <c r="AA8" s="25">
        <v>54.580152671755719</v>
      </c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</row>
    <row r="9" spans="1:40" ht="17.25" customHeight="1" x14ac:dyDescent="0.2">
      <c r="A9" s="1" t="s">
        <v>7</v>
      </c>
      <c r="B9" s="7">
        <v>27.080745341614907</v>
      </c>
      <c r="C9" s="7">
        <v>27.205882352941174</v>
      </c>
      <c r="D9" s="7">
        <v>26.252983293556088</v>
      </c>
      <c r="E9" s="7">
        <v>26.481257557436518</v>
      </c>
      <c r="F9" s="7">
        <v>27.088305489260144</v>
      </c>
      <c r="G9" s="7">
        <v>28.292682926829265</v>
      </c>
      <c r="H9" s="7">
        <v>27.63938315539739</v>
      </c>
      <c r="I9" s="7">
        <v>28.950542822677928</v>
      </c>
      <c r="J9" s="7">
        <v>30.083234244946492</v>
      </c>
      <c r="K9" s="7">
        <v>29.452852153667052</v>
      </c>
      <c r="L9" s="7">
        <v>31.2</v>
      </c>
      <c r="M9" s="7">
        <v>32.760595647193583</v>
      </c>
      <c r="N9" s="8">
        <v>34.295612009237871</v>
      </c>
      <c r="O9" s="8">
        <v>36.247086247086244</v>
      </c>
      <c r="P9" s="8">
        <v>35.6</v>
      </c>
      <c r="Q9" s="8">
        <v>35.779816513761467</v>
      </c>
      <c r="R9" s="8">
        <v>36.866902237926972</v>
      </c>
      <c r="S9" s="8">
        <v>39.390386869871044</v>
      </c>
      <c r="T9" s="8">
        <v>39.675174013921115</v>
      </c>
      <c r="U9" s="8">
        <v>39.839265212399539</v>
      </c>
      <c r="V9" s="8">
        <v>40.503432494279174</v>
      </c>
      <c r="W9" s="8">
        <v>41.316685584562997</v>
      </c>
      <c r="X9" s="8">
        <v>41.321388577827548</v>
      </c>
      <c r="Y9" s="8">
        <v>42.569832402234638</v>
      </c>
      <c r="Z9" s="8">
        <v>45.062429057888764</v>
      </c>
      <c r="AA9" s="25">
        <v>44.870349492671927</v>
      </c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</row>
    <row r="10" spans="1:40" ht="12" customHeight="1" x14ac:dyDescent="0.2">
      <c r="A10" s="1" t="s">
        <v>8</v>
      </c>
      <c r="B10" s="7">
        <v>20.635721493440968</v>
      </c>
      <c r="C10" s="7">
        <v>20.876930742401594</v>
      </c>
      <c r="D10" s="7">
        <v>20.805043646944714</v>
      </c>
      <c r="E10" s="7">
        <v>20.722891566265062</v>
      </c>
      <c r="F10" s="7">
        <v>20.701248799231507</v>
      </c>
      <c r="G10" s="7">
        <v>20.297259637714816</v>
      </c>
      <c r="H10" s="7">
        <v>20.422212023864159</v>
      </c>
      <c r="I10" s="7">
        <v>20.714285714285715</v>
      </c>
      <c r="J10" s="7">
        <v>20.60580204778157</v>
      </c>
      <c r="K10" s="7">
        <v>20.530900041476567</v>
      </c>
      <c r="L10" s="7">
        <v>21.346938775510203</v>
      </c>
      <c r="M10" s="7">
        <v>21.77005136309759</v>
      </c>
      <c r="N10" s="8">
        <v>22.132097334878331</v>
      </c>
      <c r="O10" s="8">
        <v>23.135464231354639</v>
      </c>
      <c r="P10" s="8">
        <v>23.5</v>
      </c>
      <c r="Q10" s="8">
        <v>23.722627737226276</v>
      </c>
      <c r="R10" s="8">
        <v>24.173850574712645</v>
      </c>
      <c r="S10" s="8">
        <v>24.805653710247348</v>
      </c>
      <c r="T10" s="8">
        <v>25.941278065630396</v>
      </c>
      <c r="U10" s="8">
        <v>26.004649618067088</v>
      </c>
      <c r="V10" s="8">
        <v>26.373626373626376</v>
      </c>
      <c r="W10" s="8">
        <v>26.79245283018868</v>
      </c>
      <c r="X10" s="8">
        <v>27.019498607242337</v>
      </c>
      <c r="Y10" s="8">
        <v>28.104974061641748</v>
      </c>
      <c r="Z10" s="8">
        <v>29.070117363827869</v>
      </c>
      <c r="AA10" s="25">
        <v>29.814037192561489</v>
      </c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</row>
    <row r="11" spans="1:40" ht="12" customHeight="1" x14ac:dyDescent="0.2">
      <c r="A11" s="1" t="s">
        <v>9</v>
      </c>
      <c r="B11" s="7">
        <v>49.275362318840585</v>
      </c>
      <c r="C11" s="7">
        <v>47.142857142857139</v>
      </c>
      <c r="D11" s="7">
        <v>46.859903381642518</v>
      </c>
      <c r="E11" s="7">
        <v>52.791878172588838</v>
      </c>
      <c r="F11" s="7">
        <v>56.38297872340425</v>
      </c>
      <c r="G11" s="7">
        <v>54.838709677419352</v>
      </c>
      <c r="H11" s="7">
        <v>50.253807106598977</v>
      </c>
      <c r="I11" s="7">
        <v>48.768472906403943</v>
      </c>
      <c r="J11" s="7">
        <v>49.009900990099013</v>
      </c>
      <c r="K11" s="7">
        <v>47.596153846153847</v>
      </c>
      <c r="L11" s="7">
        <v>51</v>
      </c>
      <c r="M11" s="7">
        <v>50.5</v>
      </c>
      <c r="N11" s="8">
        <v>48.979591836734691</v>
      </c>
      <c r="O11" s="8">
        <v>50</v>
      </c>
      <c r="P11" s="8">
        <v>51</v>
      </c>
      <c r="Q11" s="8">
        <v>56.741573033707873</v>
      </c>
      <c r="R11" s="8">
        <v>59.763313609467453</v>
      </c>
      <c r="S11" s="8">
        <v>61.904761904761905</v>
      </c>
      <c r="T11" s="8">
        <v>68.944099378881987</v>
      </c>
      <c r="U11" s="8">
        <v>75.483870967741936</v>
      </c>
      <c r="V11" s="8">
        <v>78</v>
      </c>
      <c r="W11" s="8">
        <v>81.87919463087249</v>
      </c>
      <c r="X11" s="8">
        <v>88.732394366197184</v>
      </c>
      <c r="Y11" s="8">
        <v>88.235294117647058</v>
      </c>
      <c r="Z11" s="8">
        <v>95.934959349593498</v>
      </c>
      <c r="AA11" s="25">
        <v>98.347107438016536</v>
      </c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</row>
    <row r="12" spans="1:40" ht="12" customHeight="1" x14ac:dyDescent="0.2">
      <c r="A12" s="1" t="s">
        <v>10</v>
      </c>
      <c r="B12" s="7">
        <v>38.69047619047619</v>
      </c>
      <c r="C12" s="7">
        <v>44.871794871794876</v>
      </c>
      <c r="D12" s="7">
        <v>42.168674698795186</v>
      </c>
      <c r="E12" s="7">
        <v>41.77215189873418</v>
      </c>
      <c r="F12" s="7">
        <v>38.036809815950924</v>
      </c>
      <c r="G12" s="7">
        <v>37.125748502994007</v>
      </c>
      <c r="H12" s="7">
        <v>44.025157232704402</v>
      </c>
      <c r="I12" s="7">
        <v>41.29032258064516</v>
      </c>
      <c r="J12" s="7">
        <v>45.138888888888893</v>
      </c>
      <c r="K12" s="7">
        <v>43.448275862068961</v>
      </c>
      <c r="L12" s="7">
        <v>44.217687074829932</v>
      </c>
      <c r="M12" s="7">
        <v>54.961832061068705</v>
      </c>
      <c r="N12" s="8">
        <v>62.295081967213115</v>
      </c>
      <c r="O12" s="8">
        <v>69.672131147540981</v>
      </c>
      <c r="P12" s="8">
        <v>68.8</v>
      </c>
      <c r="Q12" s="8">
        <v>68.032786885245898</v>
      </c>
      <c r="R12" s="8">
        <v>66.666666666666671</v>
      </c>
      <c r="S12" s="8">
        <v>68.333333333333329</v>
      </c>
      <c r="T12" s="8">
        <v>74.782608695652172</v>
      </c>
      <c r="U12" s="8">
        <v>68.852459016393439</v>
      </c>
      <c r="V12" s="8">
        <v>71.666666666666671</v>
      </c>
      <c r="W12" s="8">
        <v>63.492063492063487</v>
      </c>
      <c r="X12" s="8">
        <v>67.479674796747972</v>
      </c>
      <c r="Y12" s="8">
        <v>64.285714285714292</v>
      </c>
      <c r="Z12" s="8">
        <v>61.240310077519375</v>
      </c>
      <c r="AA12" s="25">
        <v>60.833333333333329</v>
      </c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</row>
    <row r="13" spans="1:40" ht="12" customHeight="1" x14ac:dyDescent="0.2">
      <c r="A13" s="1" t="s">
        <v>11</v>
      </c>
      <c r="B13" s="7">
        <v>19.806243272335845</v>
      </c>
      <c r="C13" s="7">
        <v>20.488322717622083</v>
      </c>
      <c r="D13" s="7">
        <v>20.893970893970895</v>
      </c>
      <c r="E13" s="7">
        <v>20.910973084886127</v>
      </c>
      <c r="F13" s="7">
        <v>21.756894790602654</v>
      </c>
      <c r="G13" s="7">
        <v>21.8052738336714</v>
      </c>
      <c r="H13" s="7">
        <v>22.908366533864541</v>
      </c>
      <c r="I13" s="7">
        <v>24.015748031496063</v>
      </c>
      <c r="J13" s="7">
        <v>23.860329776915616</v>
      </c>
      <c r="K13" s="7">
        <v>24.806201550387598</v>
      </c>
      <c r="L13" s="7">
        <v>25.426944971537001</v>
      </c>
      <c r="M13" s="7">
        <v>26.256983240223462</v>
      </c>
      <c r="N13" s="8">
        <v>27.012025901942643</v>
      </c>
      <c r="O13" s="8">
        <v>27.651858567543066</v>
      </c>
      <c r="P13" s="8">
        <v>29.1</v>
      </c>
      <c r="Q13" s="8">
        <v>28.608923884514436</v>
      </c>
      <c r="R13" s="8">
        <v>29.37062937062937</v>
      </c>
      <c r="S13" s="8">
        <v>30.695652173913047</v>
      </c>
      <c r="T13" s="8">
        <v>31.954225352112676</v>
      </c>
      <c r="U13" s="8">
        <v>32.425307557117748</v>
      </c>
      <c r="V13" s="8">
        <v>33.075601374570446</v>
      </c>
      <c r="W13" s="8">
        <v>34.974093264248708</v>
      </c>
      <c r="X13" s="8">
        <v>36.21291448516579</v>
      </c>
      <c r="Y13" s="8">
        <v>36.284722222222221</v>
      </c>
      <c r="Z13" s="8">
        <v>36.814621409921671</v>
      </c>
      <c r="AA13" s="25">
        <v>37.903930131004365</v>
      </c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</row>
    <row r="14" spans="1:40" ht="17.25" customHeight="1" x14ac:dyDescent="0.2">
      <c r="A14" s="1" t="s">
        <v>12</v>
      </c>
      <c r="B14" s="7">
        <v>22.666666666666664</v>
      </c>
      <c r="C14" s="7">
        <v>20.600858369098713</v>
      </c>
      <c r="D14" s="7">
        <v>21.397379912663755</v>
      </c>
      <c r="E14" s="7">
        <v>21.900826446280991</v>
      </c>
      <c r="F14" s="7">
        <v>24.347826086956523</v>
      </c>
      <c r="G14" s="7">
        <v>26.495726495726498</v>
      </c>
      <c r="H14" s="7">
        <v>28.205128205128204</v>
      </c>
      <c r="I14" s="7">
        <v>29.955947136563875</v>
      </c>
      <c r="J14" s="7">
        <v>32.432432432432435</v>
      </c>
      <c r="K14" s="7">
        <v>35</v>
      </c>
      <c r="L14" s="7">
        <v>39.631336405529957</v>
      </c>
      <c r="M14" s="7">
        <v>43.457943925233643</v>
      </c>
      <c r="N14" s="8">
        <v>47.342995169082123</v>
      </c>
      <c r="O14" s="8">
        <v>48.571428571428569</v>
      </c>
      <c r="P14" s="8">
        <v>51.4</v>
      </c>
      <c r="Q14" s="8">
        <v>50.490196078431367</v>
      </c>
      <c r="R14" s="8">
        <v>51</v>
      </c>
      <c r="S14" s="8">
        <v>51.485148514851488</v>
      </c>
      <c r="T14" s="8">
        <v>54.081632653061227</v>
      </c>
      <c r="U14" s="8">
        <v>55.208333333333336</v>
      </c>
      <c r="V14" s="8">
        <v>51.515151515151516</v>
      </c>
      <c r="W14" s="8">
        <v>54.314720812182735</v>
      </c>
      <c r="X14" s="8">
        <v>56.756756756756758</v>
      </c>
      <c r="Y14" s="8">
        <v>57.754010695187162</v>
      </c>
      <c r="Z14" s="8">
        <v>59.358288770053477</v>
      </c>
      <c r="AA14" s="25">
        <v>58.201058201058196</v>
      </c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</row>
    <row r="15" spans="1:40" ht="12" customHeight="1" x14ac:dyDescent="0.2">
      <c r="A15" s="1" t="s">
        <v>13</v>
      </c>
      <c r="B15" s="7">
        <v>33.368644067796609</v>
      </c>
      <c r="C15" s="7">
        <v>31.408308004052689</v>
      </c>
      <c r="D15" s="7">
        <v>33.197139938712972</v>
      </c>
      <c r="E15" s="7">
        <v>31.405782652043868</v>
      </c>
      <c r="F15" s="7">
        <v>30.7</v>
      </c>
      <c r="G15" s="7">
        <v>31.397637795275589</v>
      </c>
      <c r="H15" s="7">
        <v>30.677290836653388</v>
      </c>
      <c r="I15" s="7">
        <v>31.43418467583497</v>
      </c>
      <c r="J15" s="7">
        <v>31.894013738959764</v>
      </c>
      <c r="K15" s="7">
        <v>33.787731256085685</v>
      </c>
      <c r="L15" s="7">
        <v>35.414634146341463</v>
      </c>
      <c r="M15" s="7">
        <v>37.022526934378057</v>
      </c>
      <c r="N15" s="8">
        <v>36.878048780487802</v>
      </c>
      <c r="O15" s="8">
        <v>37.696850393700785</v>
      </c>
      <c r="P15" s="8">
        <v>38.700000000000003</v>
      </c>
      <c r="Q15" s="8">
        <v>39.411764705882355</v>
      </c>
      <c r="R15" s="8">
        <v>40.733399405351832</v>
      </c>
      <c r="S15" s="8">
        <v>41.090555014605648</v>
      </c>
      <c r="T15" s="8">
        <v>44.8692152917505</v>
      </c>
      <c r="U15" s="8">
        <v>46.224489795918366</v>
      </c>
      <c r="V15" s="8">
        <v>48.535564853556487</v>
      </c>
      <c r="W15" s="8">
        <v>49.734888653234357</v>
      </c>
      <c r="X15" s="8">
        <v>50.05291005291005</v>
      </c>
      <c r="Y15" s="8">
        <v>51.284796573875802</v>
      </c>
      <c r="Z15" s="8">
        <v>52.562704471101419</v>
      </c>
      <c r="AA15" s="25">
        <v>54.107338444687848</v>
      </c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</row>
    <row r="16" spans="1:40" ht="12" customHeight="1" x14ac:dyDescent="0.2">
      <c r="A16" s="1" t="s">
        <v>14</v>
      </c>
      <c r="B16" s="7">
        <v>57.8125</v>
      </c>
      <c r="C16" s="7">
        <v>56.060606060606055</v>
      </c>
      <c r="D16" s="7">
        <v>56.71641791044776</v>
      </c>
      <c r="E16" s="7">
        <v>54.285714285714285</v>
      </c>
      <c r="F16" s="7">
        <v>57.575757575757578</v>
      </c>
      <c r="G16" s="7">
        <v>53.731343283582092</v>
      </c>
      <c r="H16" s="7">
        <v>54.6875</v>
      </c>
      <c r="I16" s="7">
        <v>53.225806451612897</v>
      </c>
      <c r="J16" s="7">
        <v>53.225806451612897</v>
      </c>
      <c r="K16" s="7">
        <v>57.8125</v>
      </c>
      <c r="L16" s="7">
        <v>57.377049180327866</v>
      </c>
      <c r="M16" s="7">
        <v>68.518518518518519</v>
      </c>
      <c r="N16" s="8">
        <v>58.928571428571431</v>
      </c>
      <c r="O16" s="8">
        <v>60.344827586206897</v>
      </c>
      <c r="P16" s="8">
        <v>59.3</v>
      </c>
      <c r="Q16" s="8">
        <v>64.285714285714292</v>
      </c>
      <c r="R16" s="8">
        <v>62.962962962962962</v>
      </c>
      <c r="S16" s="8">
        <v>70.588235294117652</v>
      </c>
      <c r="T16" s="8">
        <v>80.851063829787222</v>
      </c>
      <c r="U16" s="8">
        <v>84.444444444444443</v>
      </c>
      <c r="V16" s="8">
        <v>71.15384615384616</v>
      </c>
      <c r="W16" s="8">
        <v>74</v>
      </c>
      <c r="X16" s="8">
        <v>73.076923076923066</v>
      </c>
      <c r="Y16" s="8">
        <v>66.071428571428569</v>
      </c>
      <c r="Z16" s="8">
        <v>82.608695652173907</v>
      </c>
      <c r="AA16" s="25">
        <v>93.333333333333329</v>
      </c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</row>
    <row r="17" spans="1:40" ht="12" customHeight="1" x14ac:dyDescent="0.2">
      <c r="A17" s="1" t="s">
        <v>15</v>
      </c>
      <c r="B17" s="7">
        <v>29.005059021922431</v>
      </c>
      <c r="C17" s="7">
        <v>29.966329966329969</v>
      </c>
      <c r="D17" s="7">
        <v>30.232558139534881</v>
      </c>
      <c r="E17" s="7">
        <v>31.023102310231021</v>
      </c>
      <c r="F17" s="7">
        <v>31.092436974789916</v>
      </c>
      <c r="G17" s="7">
        <v>29.917355371900829</v>
      </c>
      <c r="H17" s="7">
        <v>32.081911262798634</v>
      </c>
      <c r="I17" s="7">
        <v>33.730834752981259</v>
      </c>
      <c r="J17" s="7">
        <v>33.851468048359237</v>
      </c>
      <c r="K17" s="7">
        <v>35.405872193436963</v>
      </c>
      <c r="L17" s="7">
        <v>34.358974358974358</v>
      </c>
      <c r="M17" s="7">
        <v>38.327526132404181</v>
      </c>
      <c r="N17" s="8">
        <v>38.620689655172413</v>
      </c>
      <c r="O17" s="8">
        <v>39.929947460595443</v>
      </c>
      <c r="P17" s="8">
        <v>41.7</v>
      </c>
      <c r="Q17" s="8">
        <v>42.408376963350783</v>
      </c>
      <c r="R17" s="8">
        <v>44.265232974910397</v>
      </c>
      <c r="S17" s="8">
        <v>45.060658578856149</v>
      </c>
      <c r="T17" s="8">
        <v>46.276595744680847</v>
      </c>
      <c r="U17" s="8">
        <v>47.06927175843694</v>
      </c>
      <c r="V17" s="8">
        <v>48</v>
      </c>
      <c r="W17" s="8">
        <v>50.367647058823529</v>
      </c>
      <c r="X17" s="8">
        <v>53.728489483747609</v>
      </c>
      <c r="Y17" s="8">
        <v>52.862595419847324</v>
      </c>
      <c r="Z17" s="8">
        <v>53.537284894837477</v>
      </c>
      <c r="AA17" s="25">
        <v>53.383458646616546</v>
      </c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</row>
    <row r="18" spans="1:40" ht="12" customHeight="1" x14ac:dyDescent="0.2">
      <c r="A18" s="1" t="s">
        <v>16</v>
      </c>
      <c r="B18" s="7">
        <v>45.909090909090914</v>
      </c>
      <c r="C18" s="7">
        <v>49.519230769230774</v>
      </c>
      <c r="D18" s="7">
        <v>50.480769230769226</v>
      </c>
      <c r="E18" s="7">
        <v>45.291479820627799</v>
      </c>
      <c r="F18" s="7">
        <v>45.739910313901348</v>
      </c>
      <c r="G18" s="7">
        <v>49.315068493150683</v>
      </c>
      <c r="H18" s="7">
        <v>48.245614035087719</v>
      </c>
      <c r="I18" s="7">
        <v>46.186440677966104</v>
      </c>
      <c r="J18" s="7">
        <v>43.388429752066116</v>
      </c>
      <c r="K18" s="7">
        <v>48.936170212765958</v>
      </c>
      <c r="L18" s="7">
        <v>51.47679324894515</v>
      </c>
      <c r="M18" s="7">
        <v>53.617021276595743</v>
      </c>
      <c r="N18" s="8">
        <v>56.279069767441861</v>
      </c>
      <c r="O18" s="8">
        <v>57.339449541284402</v>
      </c>
      <c r="P18" s="8">
        <v>59</v>
      </c>
      <c r="Q18" s="8">
        <v>55.844155844155843</v>
      </c>
      <c r="R18" s="8">
        <v>57.964601769911503</v>
      </c>
      <c r="S18" s="8">
        <v>67.632850241545896</v>
      </c>
      <c r="T18" s="8">
        <v>64.38356164383562</v>
      </c>
      <c r="U18" s="8">
        <v>68.095238095238102</v>
      </c>
      <c r="V18" s="8">
        <v>61.883408071748882</v>
      </c>
      <c r="W18" s="8">
        <v>56.896551724137936</v>
      </c>
      <c r="X18" s="8">
        <v>54.385964912280706</v>
      </c>
      <c r="Y18" s="8">
        <v>51.428571428571423</v>
      </c>
      <c r="Z18" s="8">
        <v>55.042016806722692</v>
      </c>
      <c r="AA18" s="25">
        <v>57.021276595744688</v>
      </c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</row>
    <row r="19" spans="1:40" ht="17.25" customHeight="1" x14ac:dyDescent="0.2">
      <c r="A19" s="1" t="s">
        <v>17</v>
      </c>
      <c r="B19" s="7">
        <v>25.965830383253806</v>
      </c>
      <c r="C19" s="7">
        <v>26.227508386703263</v>
      </c>
      <c r="D19" s="7">
        <v>26.116003644093531</v>
      </c>
      <c r="E19" s="7">
        <v>26.318981200727716</v>
      </c>
      <c r="F19" s="7">
        <v>26.2976297629763</v>
      </c>
      <c r="G19" s="7">
        <v>26.512111755089908</v>
      </c>
      <c r="H19" s="7">
        <v>27.013372956909361</v>
      </c>
      <c r="I19" s="7">
        <v>27.464892830746489</v>
      </c>
      <c r="J19" s="7">
        <v>28.203240058910161</v>
      </c>
      <c r="K19" s="7">
        <v>28.861017937873708</v>
      </c>
      <c r="L19" s="7">
        <v>30.053927998833991</v>
      </c>
      <c r="M19" s="7">
        <v>31.590477581422522</v>
      </c>
      <c r="N19" s="8">
        <v>33.142940831868778</v>
      </c>
      <c r="O19" s="8">
        <v>34.444608349314059</v>
      </c>
      <c r="P19" s="8">
        <v>35.799999999999997</v>
      </c>
      <c r="Q19" s="8">
        <v>36.761650341347583</v>
      </c>
      <c r="R19" s="8">
        <v>37.781731909845789</v>
      </c>
      <c r="S19" s="8">
        <v>39.672619047619044</v>
      </c>
      <c r="T19" s="8">
        <v>40.676198987190944</v>
      </c>
      <c r="U19" s="8">
        <v>42.924385059216519</v>
      </c>
      <c r="V19" s="8">
        <v>44.366519286476596</v>
      </c>
      <c r="W19" s="8">
        <v>45.873113643363105</v>
      </c>
      <c r="X19" s="8">
        <v>47.593083034740616</v>
      </c>
      <c r="Y19" s="8">
        <v>48.447980034316018</v>
      </c>
      <c r="Z19" s="8">
        <v>49.090060662622491</v>
      </c>
      <c r="AA19" s="25">
        <v>49.17451010646505</v>
      </c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</row>
    <row r="20" spans="1:40" ht="17.25" customHeight="1" x14ac:dyDescent="0.2">
      <c r="A20" s="1" t="s">
        <v>18</v>
      </c>
      <c r="B20" s="7">
        <v>28.822994773915017</v>
      </c>
      <c r="C20" s="7">
        <v>28.773743958637745</v>
      </c>
      <c r="D20" s="7">
        <v>28.896498398320997</v>
      </c>
      <c r="E20" s="7">
        <v>28.751369112814896</v>
      </c>
      <c r="F20" s="7">
        <v>29.100065688635869</v>
      </c>
      <c r="G20" s="7">
        <v>29.367143476376246</v>
      </c>
      <c r="H20" s="7">
        <v>29.557445892107246</v>
      </c>
      <c r="I20" s="7">
        <v>30.120739395234537</v>
      </c>
      <c r="J20" s="7">
        <v>30.122002524190155</v>
      </c>
      <c r="K20" s="7">
        <v>30.825420014609207</v>
      </c>
      <c r="L20" s="7">
        <v>31.826158769484874</v>
      </c>
      <c r="M20" s="8">
        <v>32.628676470588239</v>
      </c>
      <c r="N20" s="8">
        <v>33.285743422394454</v>
      </c>
      <c r="O20" s="8">
        <v>34.258412117515505</v>
      </c>
      <c r="P20" s="8">
        <v>35.200000000000003</v>
      </c>
      <c r="Q20" s="8">
        <v>35.699184536393844</v>
      </c>
      <c r="R20" s="8">
        <v>36.428571428571431</v>
      </c>
      <c r="S20" s="8">
        <v>37.511298583910815</v>
      </c>
      <c r="T20" s="8">
        <v>39.08935571414213</v>
      </c>
      <c r="U20" s="8">
        <v>39.554401039064842</v>
      </c>
      <c r="V20" s="8">
        <v>39.725350721201345</v>
      </c>
      <c r="W20" s="8">
        <v>40.545060999606456</v>
      </c>
      <c r="X20" s="8">
        <v>41.317010563727905</v>
      </c>
      <c r="Y20" s="8">
        <v>42.007069913589945</v>
      </c>
      <c r="Z20" s="8">
        <v>42.854336509183774</v>
      </c>
      <c r="AA20" s="25">
        <v>43.796123191970878</v>
      </c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</row>
    <row r="21" spans="1:40" ht="12" customHeight="1" x14ac:dyDescent="0.2">
      <c r="A21" s="9" t="s">
        <v>19</v>
      </c>
      <c r="B21" s="7">
        <v>26.070812889537198</v>
      </c>
      <c r="C21" s="7">
        <v>26.005221932114882</v>
      </c>
      <c r="D21" s="7">
        <v>26.282709081580297</v>
      </c>
      <c r="E21" s="7">
        <v>26.176545408293055</v>
      </c>
      <c r="F21" s="7">
        <v>26.587906504065039</v>
      </c>
      <c r="G21" s="7">
        <v>26.898972173477059</v>
      </c>
      <c r="H21" s="7">
        <v>27.028372324539575</v>
      </c>
      <c r="I21" s="7">
        <v>27.862171174509076</v>
      </c>
      <c r="J21" s="7">
        <v>27.789881384652627</v>
      </c>
      <c r="K21" s="7">
        <v>28.497782040522718</v>
      </c>
      <c r="L21" s="7">
        <v>29.301170627882229</v>
      </c>
      <c r="M21" s="7">
        <v>30.059419783292558</v>
      </c>
      <c r="N21" s="8">
        <v>30.728200371057511</v>
      </c>
      <c r="O21" s="8">
        <v>31.491521513438691</v>
      </c>
      <c r="P21" s="8">
        <v>32.5</v>
      </c>
      <c r="Q21" s="8">
        <v>32.791912766924128</v>
      </c>
      <c r="R21" s="8">
        <v>33.412617510476835</v>
      </c>
      <c r="S21" s="8">
        <v>34.340597618512689</v>
      </c>
      <c r="T21" s="8">
        <v>35.951899303214205</v>
      </c>
      <c r="U21" s="8">
        <v>36.327167372409178</v>
      </c>
      <c r="V21" s="8">
        <v>36.687238263169498</v>
      </c>
      <c r="W21" s="8">
        <v>37.671307970617256</v>
      </c>
      <c r="X21" s="8">
        <v>38.403250603997364</v>
      </c>
      <c r="Y21" s="8">
        <v>39.30717954321932</v>
      </c>
      <c r="Z21" s="8">
        <v>40.130790190735695</v>
      </c>
      <c r="AA21" s="25">
        <v>40.952692391541312</v>
      </c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</row>
    <row r="22" spans="1:40" ht="12" customHeight="1" x14ac:dyDescent="0.2">
      <c r="A22" s="9" t="s">
        <v>20</v>
      </c>
      <c r="B22" s="7">
        <v>45.281522601110233</v>
      </c>
      <c r="C22" s="7">
        <v>45.917542441390466</v>
      </c>
      <c r="D22" s="7">
        <v>45.107398568019093</v>
      </c>
      <c r="E22" s="7">
        <v>44.716088328075706</v>
      </c>
      <c r="F22" s="7">
        <v>44.770206022187004</v>
      </c>
      <c r="G22" s="7">
        <v>45.12</v>
      </c>
      <c r="H22" s="7">
        <v>45.803357314148677</v>
      </c>
      <c r="I22" s="7">
        <v>44.611727416798729</v>
      </c>
      <c r="J22" s="7">
        <v>45.585874799357946</v>
      </c>
      <c r="K22" s="10">
        <v>46.457326892109499</v>
      </c>
      <c r="L22" s="7">
        <v>49.1869918699187</v>
      </c>
      <c r="M22" s="7">
        <v>50.868486352357323</v>
      </c>
      <c r="N22" s="8">
        <v>51.945854483925544</v>
      </c>
      <c r="O22" s="8">
        <v>54.794520547945204</v>
      </c>
      <c r="P22" s="8">
        <v>55.8</v>
      </c>
      <c r="Q22" s="8">
        <v>58.370239149689993</v>
      </c>
      <c r="R22" s="8">
        <v>60.396039603960396</v>
      </c>
      <c r="S22" s="8">
        <v>64.26540284360189</v>
      </c>
      <c r="T22" s="8">
        <v>65.65176022835395</v>
      </c>
      <c r="U22" s="8">
        <v>67.536231884057969</v>
      </c>
      <c r="V22" s="8">
        <v>66.030534351145036</v>
      </c>
      <c r="W22" s="8">
        <v>65.675934803451582</v>
      </c>
      <c r="X22" s="8">
        <v>67.253176930596283</v>
      </c>
      <c r="Y22" s="8">
        <v>65.924491771539209</v>
      </c>
      <c r="Z22" s="8">
        <v>67.693836978131216</v>
      </c>
      <c r="AA22" s="25">
        <v>70.171890798786649</v>
      </c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</row>
    <row r="23" spans="1:40" ht="17.25" customHeight="1" thickBot="1" x14ac:dyDescent="0.25">
      <c r="A23" s="11" t="s">
        <v>1</v>
      </c>
      <c r="B23" s="12">
        <v>27.609647689391466</v>
      </c>
      <c r="C23" s="12">
        <v>27.693303138142994</v>
      </c>
      <c r="D23" s="12">
        <v>27.72555790012149</v>
      </c>
      <c r="E23" s="13">
        <v>27.731145873076436</v>
      </c>
      <c r="F23" s="12">
        <v>27.917721518987342</v>
      </c>
      <c r="G23" s="12">
        <v>28.163188569279939</v>
      </c>
      <c r="H23" s="12">
        <v>28.488480988949245</v>
      </c>
      <c r="I23" s="12">
        <v>29.006450012403874</v>
      </c>
      <c r="J23" s="12">
        <v>29.32261627193521</v>
      </c>
      <c r="K23" s="13">
        <v>30.006082725060828</v>
      </c>
      <c r="L23" s="12">
        <v>31.091370558375637</v>
      </c>
      <c r="M23" s="12">
        <v>32.201454414327785</v>
      </c>
      <c r="N23" s="12">
        <v>33.227125165324033</v>
      </c>
      <c r="O23" s="16">
        <v>34.334376504573903</v>
      </c>
      <c r="P23" s="16">
        <v>35.5</v>
      </c>
      <c r="Q23" s="16">
        <v>36.128606562293804</v>
      </c>
      <c r="R23" s="16">
        <v>36.975545432749939</v>
      </c>
      <c r="S23" s="16">
        <v>38.382203034118845</v>
      </c>
      <c r="T23" s="16">
        <v>39.728740322871033</v>
      </c>
      <c r="U23" s="16">
        <v>40.89183489002712</v>
      </c>
      <c r="V23" s="16">
        <v>41.550266770577302</v>
      </c>
      <c r="W23" s="16">
        <v>42.622163525033017</v>
      </c>
      <c r="X23" s="16">
        <v>43.751510756586896</v>
      </c>
      <c r="Y23" s="16">
        <v>44.495329918650192</v>
      </c>
      <c r="Z23" s="16">
        <v>45.267910897049966</v>
      </c>
      <c r="AA23" s="16">
        <v>45.890410958904113</v>
      </c>
    </row>
    <row r="24" spans="1:40" ht="12" customHeight="1" x14ac:dyDescent="0.2">
      <c r="A24" s="14" t="s">
        <v>32</v>
      </c>
    </row>
    <row r="25" spans="1:40" ht="12" customHeight="1" x14ac:dyDescent="0.2">
      <c r="A25" s="15" t="s">
        <v>47</v>
      </c>
    </row>
    <row r="26" spans="1:40" ht="12" customHeight="1" x14ac:dyDescent="0.2">
      <c r="A26" s="15" t="s">
        <v>79</v>
      </c>
    </row>
    <row r="28" spans="1:40" ht="12.75" customHeight="1" x14ac:dyDescent="0.2">
      <c r="A28" s="14"/>
    </row>
    <row r="29" spans="1:40" ht="12.75" customHeight="1" x14ac:dyDescent="0.2">
      <c r="A29" s="14"/>
    </row>
    <row r="32" spans="1:40" ht="12.75" customHeight="1" x14ac:dyDescent="0.2">
      <c r="A32" s="14"/>
    </row>
    <row r="33" spans="1:1" ht="12.75" customHeight="1" x14ac:dyDescent="0.2">
      <c r="A33" s="14"/>
    </row>
  </sheetData>
  <pageMargins left="0.11811023622047245" right="0" top="0.74803149606299213" bottom="0.74803149606299213" header="0.31496062992125984" footer="0.31496062992125984"/>
  <pageSetup paperSize="9" scale="90" orientation="landscape" r:id="rId1"/>
  <ignoredErrors>
    <ignoredError sqref="B3:O3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33"/>
  <sheetViews>
    <sheetView showGridLines="0" workbookViewId="0"/>
  </sheetViews>
  <sheetFormatPr defaultColWidth="9.140625" defaultRowHeight="12.75" customHeight="1" x14ac:dyDescent="0.2"/>
  <cols>
    <col min="1" max="1" width="11.28515625" style="2" customWidth="1"/>
    <col min="2" max="27" width="4.42578125" style="2" customWidth="1"/>
    <col min="28" max="37" width="9.140625" style="2"/>
    <col min="38" max="38" width="11.7109375" style="2" bestFit="1" customWidth="1"/>
    <col min="39" max="16384" width="9.140625" style="2"/>
  </cols>
  <sheetData>
    <row r="1" spans="1:40" ht="12.75" customHeight="1" x14ac:dyDescent="0.2">
      <c r="A1" s="1" t="s">
        <v>0</v>
      </c>
    </row>
    <row r="2" spans="1:40" ht="28.5" customHeight="1" thickBot="1" x14ac:dyDescent="0.25">
      <c r="A2" s="3" t="s">
        <v>77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40" ht="12" customHeight="1" x14ac:dyDescent="0.2">
      <c r="A3" s="5" t="s">
        <v>33</v>
      </c>
      <c r="B3" s="6" t="s">
        <v>21</v>
      </c>
      <c r="C3" s="6" t="s">
        <v>22</v>
      </c>
      <c r="D3" s="6" t="s">
        <v>23</v>
      </c>
      <c r="E3" s="6" t="s">
        <v>24</v>
      </c>
      <c r="F3" s="6" t="s">
        <v>25</v>
      </c>
      <c r="G3" s="6" t="s">
        <v>26</v>
      </c>
      <c r="H3" s="6" t="s">
        <v>27</v>
      </c>
      <c r="I3" s="6" t="s">
        <v>28</v>
      </c>
      <c r="J3" s="6" t="s">
        <v>29</v>
      </c>
      <c r="K3" s="6" t="s">
        <v>30</v>
      </c>
      <c r="L3" s="6" t="s">
        <v>31</v>
      </c>
      <c r="M3" s="6" t="s">
        <v>34</v>
      </c>
      <c r="N3" s="6" t="s">
        <v>35</v>
      </c>
      <c r="O3" s="6" t="s">
        <v>40</v>
      </c>
      <c r="P3" s="17">
        <v>2014</v>
      </c>
      <c r="Q3" s="17">
        <v>2015</v>
      </c>
      <c r="R3" s="17">
        <v>2016</v>
      </c>
      <c r="S3" s="17">
        <v>2017</v>
      </c>
      <c r="T3" s="17">
        <v>2018</v>
      </c>
      <c r="U3" s="17">
        <v>2019</v>
      </c>
      <c r="V3" s="17">
        <v>2020</v>
      </c>
      <c r="W3" s="17">
        <v>2021</v>
      </c>
      <c r="X3" s="17">
        <v>2022</v>
      </c>
      <c r="Y3" s="17">
        <v>2023</v>
      </c>
      <c r="Z3" s="17">
        <v>2024</v>
      </c>
      <c r="AA3" s="17">
        <v>2025</v>
      </c>
    </row>
    <row r="4" spans="1:40" ht="12" customHeight="1" x14ac:dyDescent="0.2">
      <c r="A4" s="1" t="s">
        <v>2</v>
      </c>
      <c r="B4" s="7">
        <v>42.700729927007302</v>
      </c>
      <c r="C4" s="7">
        <v>41.328413284132843</v>
      </c>
      <c r="D4" s="7">
        <v>43.122676579925653</v>
      </c>
      <c r="E4" s="7">
        <v>42.293906810035843</v>
      </c>
      <c r="F4" s="7">
        <v>41.577060931899645</v>
      </c>
      <c r="G4" s="7">
        <v>41.637010676156585</v>
      </c>
      <c r="H4" s="7">
        <v>40.425531914893618</v>
      </c>
      <c r="I4" s="7">
        <v>39.145907473309606</v>
      </c>
      <c r="J4" s="7">
        <v>39.436619718309856</v>
      </c>
      <c r="K4" s="7">
        <v>34.042553191489361</v>
      </c>
      <c r="L4" s="7">
        <v>32.600732600732599</v>
      </c>
      <c r="M4" s="7">
        <v>29.09090909090909</v>
      </c>
      <c r="N4" s="8">
        <v>25.925925925925927</v>
      </c>
      <c r="O4" s="8">
        <v>27.376425855513308</v>
      </c>
      <c r="P4" s="8">
        <v>24.626865671641792</v>
      </c>
      <c r="Q4" s="8">
        <v>25.868725868725868</v>
      </c>
      <c r="R4" s="8">
        <v>26.771653543307085</v>
      </c>
      <c r="S4" s="8">
        <v>27.542372881355931</v>
      </c>
      <c r="T4" s="8">
        <v>25.738396624472575</v>
      </c>
      <c r="U4" s="8">
        <v>23.931623931623932</v>
      </c>
      <c r="V4" s="8">
        <v>22.857142857142858</v>
      </c>
      <c r="W4" s="8">
        <v>24.789915966386555</v>
      </c>
      <c r="X4" s="8">
        <v>26.609442060085836</v>
      </c>
      <c r="Y4" s="8">
        <v>27.149321266968325</v>
      </c>
      <c r="Z4" s="8">
        <v>25.688073394495415</v>
      </c>
      <c r="AA4" s="8">
        <v>24.537037037037038</v>
      </c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</row>
    <row r="5" spans="1:40" ht="12" customHeight="1" x14ac:dyDescent="0.2">
      <c r="A5" s="1" t="s">
        <v>3</v>
      </c>
      <c r="B5" s="7">
        <v>45.652173913043477</v>
      </c>
      <c r="C5" s="7">
        <v>44.303797468354432</v>
      </c>
      <c r="D5" s="7">
        <v>44.95967741935484</v>
      </c>
      <c r="E5" s="7">
        <v>42.603550295857985</v>
      </c>
      <c r="F5" s="7">
        <v>43.737574552683895</v>
      </c>
      <c r="G5" s="7">
        <v>40.530303030303031</v>
      </c>
      <c r="H5" s="7">
        <v>42.20532319391635</v>
      </c>
      <c r="I5" s="7">
        <v>39.508506616257087</v>
      </c>
      <c r="J5" s="7">
        <v>38.606403013182671</v>
      </c>
      <c r="K5" s="7">
        <v>36.178107606679035</v>
      </c>
      <c r="L5" s="7">
        <v>34.774774774774777</v>
      </c>
      <c r="M5" s="7">
        <v>33.275862068965516</v>
      </c>
      <c r="N5" s="8">
        <v>33.392539964476022</v>
      </c>
      <c r="O5" s="8">
        <v>33.514492753623188</v>
      </c>
      <c r="P5" s="8">
        <v>34.150943396226417</v>
      </c>
      <c r="Q5" s="8">
        <v>31.296296296296298</v>
      </c>
      <c r="R5" s="8">
        <v>29.422718808193668</v>
      </c>
      <c r="S5" s="8">
        <v>32.774674115456236</v>
      </c>
      <c r="T5" s="8">
        <v>32.287822878228781</v>
      </c>
      <c r="U5" s="8">
        <v>32.20338983050847</v>
      </c>
      <c r="V5" s="8">
        <v>32.7683615819209</v>
      </c>
      <c r="W5" s="8">
        <v>34.131736526946113</v>
      </c>
      <c r="X5" s="8">
        <v>32.539682539682538</v>
      </c>
      <c r="Y5" s="8">
        <v>33.737373737373737</v>
      </c>
      <c r="Z5" s="8">
        <v>35.959595959595958</v>
      </c>
      <c r="AA5" s="8">
        <v>36.032388663967616</v>
      </c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</row>
    <row r="6" spans="1:40" ht="12" customHeight="1" x14ac:dyDescent="0.2">
      <c r="A6" s="1" t="s">
        <v>4</v>
      </c>
      <c r="B6" s="7">
        <v>44.189489267209474</v>
      </c>
      <c r="C6" s="7">
        <v>42.741935483870968</v>
      </c>
      <c r="D6" s="7">
        <v>42.277012327773747</v>
      </c>
      <c r="E6" s="7">
        <v>43.781452192667146</v>
      </c>
      <c r="F6" s="7">
        <v>43.243243243243242</v>
      </c>
      <c r="G6" s="7">
        <v>44.832501781895935</v>
      </c>
      <c r="H6" s="7">
        <v>44.163150492264414</v>
      </c>
      <c r="I6" s="7">
        <v>43.847241867043849</v>
      </c>
      <c r="J6" s="7">
        <v>42.748091603053432</v>
      </c>
      <c r="K6" s="7">
        <v>43.890449438202246</v>
      </c>
      <c r="L6" s="7">
        <v>43.146853146853147</v>
      </c>
      <c r="M6" s="7">
        <v>43.797643797643801</v>
      </c>
      <c r="N6" s="8">
        <v>43.263888888888886</v>
      </c>
      <c r="O6" s="8">
        <v>41.897506925207757</v>
      </c>
      <c r="P6" s="8">
        <v>41.742160278745644</v>
      </c>
      <c r="Q6" s="8">
        <v>41.362359550561798</v>
      </c>
      <c r="R6" s="8">
        <v>42.004118050789295</v>
      </c>
      <c r="S6" s="8">
        <v>42.094313453536749</v>
      </c>
      <c r="T6" s="8">
        <v>42.25352112676056</v>
      </c>
      <c r="U6" s="8">
        <v>43.335709194583039</v>
      </c>
      <c r="V6" s="8">
        <v>42.676056338028168</v>
      </c>
      <c r="W6" s="8">
        <v>42.896935933147631</v>
      </c>
      <c r="X6" s="8">
        <v>43.163922691481751</v>
      </c>
      <c r="Y6" s="8">
        <v>42.209631728045323</v>
      </c>
      <c r="Z6" s="8">
        <v>41.292134831460672</v>
      </c>
      <c r="AA6" s="8">
        <v>42.03102961918195</v>
      </c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12" customHeight="1" x14ac:dyDescent="0.2">
      <c r="A7" s="1" t="s">
        <v>5</v>
      </c>
      <c r="B7" s="7">
        <v>37.804878048780488</v>
      </c>
      <c r="C7" s="7">
        <v>37.423312883435585</v>
      </c>
      <c r="D7" s="7">
        <v>35.294117647058826</v>
      </c>
      <c r="E7" s="7">
        <v>37.243401759530791</v>
      </c>
      <c r="F7" s="7">
        <v>37.317784256559769</v>
      </c>
      <c r="G7" s="7">
        <v>39.696969696969695</v>
      </c>
      <c r="H7" s="7">
        <v>39.563862928348911</v>
      </c>
      <c r="I7" s="7">
        <v>36.307692307692307</v>
      </c>
      <c r="J7" s="7">
        <v>38.46153846153846</v>
      </c>
      <c r="K7" s="7">
        <v>35.714285714285715</v>
      </c>
      <c r="L7" s="7">
        <v>36.217948717948715</v>
      </c>
      <c r="M7" s="7">
        <v>34.713375796178347</v>
      </c>
      <c r="N7" s="8">
        <v>31.888544891640866</v>
      </c>
      <c r="O7" s="8">
        <v>32.268370607028757</v>
      </c>
      <c r="P7" s="8">
        <v>33.993399339933994</v>
      </c>
      <c r="Q7" s="8">
        <v>37.102473498233216</v>
      </c>
      <c r="R7" s="8">
        <v>37.943262411347519</v>
      </c>
      <c r="S7" s="8">
        <v>34.432234432234431</v>
      </c>
      <c r="T7" s="8">
        <v>36.397058823529413</v>
      </c>
      <c r="U7" s="8">
        <v>37.174721189591075</v>
      </c>
      <c r="V7" s="8">
        <v>39.534883720930232</v>
      </c>
      <c r="W7" s="8">
        <v>36.693548387096776</v>
      </c>
      <c r="X7" s="8">
        <v>39.591836734693878</v>
      </c>
      <c r="Y7" s="8">
        <v>39.357429718875501</v>
      </c>
      <c r="Z7" s="8">
        <v>36.111111111111107</v>
      </c>
      <c r="AA7" s="8">
        <v>37.698412698412696</v>
      </c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</row>
    <row r="8" spans="1:40" ht="12" customHeight="1" x14ac:dyDescent="0.2">
      <c r="A8" s="1" t="s">
        <v>6</v>
      </c>
      <c r="B8" s="7">
        <v>47.61904761904762</v>
      </c>
      <c r="C8" s="7">
        <v>50.617283950617285</v>
      </c>
      <c r="D8" s="7">
        <v>45.381526104417674</v>
      </c>
      <c r="E8" s="7">
        <v>44.081632653061227</v>
      </c>
      <c r="F8" s="7">
        <v>44.769874476987447</v>
      </c>
      <c r="G8" s="7">
        <v>44.206008583690988</v>
      </c>
      <c r="H8" s="7">
        <v>43.27731092436975</v>
      </c>
      <c r="I8" s="7">
        <v>38.81856540084388</v>
      </c>
      <c r="J8" s="7">
        <v>36.220472440944881</v>
      </c>
      <c r="K8" s="7">
        <v>36</v>
      </c>
      <c r="L8" s="7">
        <v>35.714285714285715</v>
      </c>
      <c r="M8" s="7">
        <v>38.827838827838825</v>
      </c>
      <c r="N8" s="8">
        <v>40.659340659340657</v>
      </c>
      <c r="O8" s="8">
        <v>35.191637630662022</v>
      </c>
      <c r="P8" s="8">
        <v>32.413793103448278</v>
      </c>
      <c r="Q8" s="8">
        <v>33.680555555555557</v>
      </c>
      <c r="R8" s="8">
        <v>33.676975945017183</v>
      </c>
      <c r="S8" s="8">
        <v>34.154929577464785</v>
      </c>
      <c r="T8" s="8">
        <v>37.024221453287197</v>
      </c>
      <c r="U8" s="8">
        <v>37.192982456140349</v>
      </c>
      <c r="V8" s="8">
        <v>38.327526132404181</v>
      </c>
      <c r="W8" s="8">
        <v>37.722419928825623</v>
      </c>
      <c r="X8" s="8">
        <v>36.524822695035461</v>
      </c>
      <c r="Y8" s="8">
        <v>37.45454545454546</v>
      </c>
      <c r="Z8" s="8">
        <v>37.318840579710141</v>
      </c>
      <c r="AA8" s="8">
        <v>40.839694656488554</v>
      </c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</row>
    <row r="9" spans="1:40" ht="17.25" customHeight="1" x14ac:dyDescent="0.2">
      <c r="A9" s="1" t="s">
        <v>7</v>
      </c>
      <c r="B9" s="7">
        <v>40.745341614906835</v>
      </c>
      <c r="C9" s="7">
        <v>41.053921568627452</v>
      </c>
      <c r="D9" s="7">
        <v>38.305489260143197</v>
      </c>
      <c r="E9" s="7">
        <v>38.57315598548972</v>
      </c>
      <c r="F9" s="7">
        <v>38.424821002386636</v>
      </c>
      <c r="G9" s="7">
        <v>40.487804878048777</v>
      </c>
      <c r="H9" s="7">
        <v>41.162514827995253</v>
      </c>
      <c r="I9" s="7">
        <v>41.013268998793727</v>
      </c>
      <c r="J9" s="7">
        <v>41.14149821640904</v>
      </c>
      <c r="K9" s="7">
        <v>40.861466821885912</v>
      </c>
      <c r="L9" s="7">
        <v>41.142857142857146</v>
      </c>
      <c r="M9" s="7">
        <v>42.038946162657503</v>
      </c>
      <c r="N9" s="8">
        <v>41.454965357967666</v>
      </c>
      <c r="O9" s="8">
        <v>43.240093240093238</v>
      </c>
      <c r="P9" s="8">
        <v>42.558139534883722</v>
      </c>
      <c r="Q9" s="8">
        <v>40.481651376146786</v>
      </c>
      <c r="R9" s="8">
        <v>40.753828032979975</v>
      </c>
      <c r="S9" s="8">
        <v>41.969519343493552</v>
      </c>
      <c r="T9" s="8">
        <v>43.271461716937353</v>
      </c>
      <c r="U9" s="8">
        <v>41.905855338691161</v>
      </c>
      <c r="V9" s="8">
        <v>42.44851258581236</v>
      </c>
      <c r="W9" s="8">
        <v>42.451759364358679</v>
      </c>
      <c r="X9" s="8">
        <v>40.985442329227325</v>
      </c>
      <c r="Y9" s="8">
        <v>41.340782122905026</v>
      </c>
      <c r="Z9" s="8">
        <v>40.635641316685586</v>
      </c>
      <c r="AA9" s="8">
        <v>40.473506200676439</v>
      </c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</row>
    <row r="10" spans="1:40" ht="12" customHeight="1" x14ac:dyDescent="0.2">
      <c r="A10" s="1" t="s">
        <v>8</v>
      </c>
      <c r="B10" s="7">
        <v>47.27547931382442</v>
      </c>
      <c r="C10" s="7">
        <v>46.337817638266067</v>
      </c>
      <c r="D10" s="7">
        <v>45.683802133850634</v>
      </c>
      <c r="E10" s="7">
        <v>45.253012048192772</v>
      </c>
      <c r="F10" s="7">
        <v>47.790585975024015</v>
      </c>
      <c r="G10" s="7">
        <v>47.561542034370646</v>
      </c>
      <c r="H10" s="7">
        <v>47.728315741165673</v>
      </c>
      <c r="I10" s="7">
        <v>47.767857142857146</v>
      </c>
      <c r="J10" s="7">
        <v>46.501706484641637</v>
      </c>
      <c r="K10" s="7">
        <v>46.287847366238076</v>
      </c>
      <c r="L10" s="7">
        <v>45.918367346938773</v>
      </c>
      <c r="M10" s="7">
        <v>46.108257605689452</v>
      </c>
      <c r="N10" s="8">
        <v>46.079567400540746</v>
      </c>
      <c r="O10" s="8">
        <v>45.205479452054796</v>
      </c>
      <c r="P10" s="8">
        <v>46.168154761904759</v>
      </c>
      <c r="Q10" s="8">
        <v>45.912408759124091</v>
      </c>
      <c r="R10" s="8">
        <v>46.695402298850574</v>
      </c>
      <c r="S10" s="8">
        <v>46.890459363957596</v>
      </c>
      <c r="T10" s="8">
        <v>47.875647668393782</v>
      </c>
      <c r="U10" s="8">
        <v>47.791431418133513</v>
      </c>
      <c r="V10" s="8">
        <v>47.705235940530059</v>
      </c>
      <c r="W10" s="8">
        <v>46.540880503144656</v>
      </c>
      <c r="X10" s="8">
        <v>46.610956360259983</v>
      </c>
      <c r="Y10" s="8">
        <v>45.74305767470247</v>
      </c>
      <c r="Z10" s="8">
        <v>45.13993379476377</v>
      </c>
      <c r="AA10" s="8">
        <v>44.661067786442707</v>
      </c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</row>
    <row r="11" spans="1:40" ht="12" customHeight="1" x14ac:dyDescent="0.2">
      <c r="A11" s="1" t="s">
        <v>9</v>
      </c>
      <c r="B11" s="7">
        <v>46.376811594202898</v>
      </c>
      <c r="C11" s="7">
        <v>45.238095238095241</v>
      </c>
      <c r="D11" s="7">
        <v>45.893719806763286</v>
      </c>
      <c r="E11" s="7">
        <v>43.654822335025379</v>
      </c>
      <c r="F11" s="7">
        <v>40.957446808510639</v>
      </c>
      <c r="G11" s="7">
        <v>36.021505376344088</v>
      </c>
      <c r="H11" s="7">
        <v>31.979695431472081</v>
      </c>
      <c r="I11" s="7">
        <v>31.527093596059114</v>
      </c>
      <c r="J11" s="7">
        <v>29.207920792079207</v>
      </c>
      <c r="K11" s="7">
        <v>31.25</v>
      </c>
      <c r="L11" s="7">
        <v>31</v>
      </c>
      <c r="M11" s="7">
        <v>30</v>
      </c>
      <c r="N11" s="8">
        <v>23.469387755102041</v>
      </c>
      <c r="O11" s="8">
        <v>20.103092783505154</v>
      </c>
      <c r="P11" s="8">
        <v>19.791666666666668</v>
      </c>
      <c r="Q11" s="8">
        <v>21.348314606741575</v>
      </c>
      <c r="R11" s="8">
        <v>22.485207100591715</v>
      </c>
      <c r="S11" s="8">
        <v>25</v>
      </c>
      <c r="T11" s="8">
        <v>26.70807453416149</v>
      </c>
      <c r="U11" s="8">
        <v>27.096774193548391</v>
      </c>
      <c r="V11" s="8">
        <v>26.666666666666668</v>
      </c>
      <c r="W11" s="8">
        <v>28.187919463087248</v>
      </c>
      <c r="X11" s="8">
        <v>26.760563380281688</v>
      </c>
      <c r="Y11" s="8">
        <v>25</v>
      </c>
      <c r="Z11" s="8">
        <v>26.016260162601629</v>
      </c>
      <c r="AA11" s="8">
        <v>25.619834710743799</v>
      </c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</row>
    <row r="12" spans="1:40" ht="12" customHeight="1" x14ac:dyDescent="0.2">
      <c r="A12" s="1" t="s">
        <v>10</v>
      </c>
      <c r="B12" s="7">
        <v>37.5</v>
      </c>
      <c r="C12" s="7">
        <v>42.307692307692307</v>
      </c>
      <c r="D12" s="7">
        <v>42.7710843373494</v>
      </c>
      <c r="E12" s="7">
        <v>43.670886075949369</v>
      </c>
      <c r="F12" s="7">
        <v>43.558282208588956</v>
      </c>
      <c r="G12" s="7">
        <v>44.311377245508979</v>
      </c>
      <c r="H12" s="7">
        <v>43.39622641509434</v>
      </c>
      <c r="I12" s="7">
        <v>41.935483870967744</v>
      </c>
      <c r="J12" s="7">
        <v>36.805555555555557</v>
      </c>
      <c r="K12" s="7">
        <v>36.551724137931032</v>
      </c>
      <c r="L12" s="7">
        <v>31.972789115646258</v>
      </c>
      <c r="M12" s="7">
        <v>35.114503816793892</v>
      </c>
      <c r="N12" s="8">
        <v>38.524590163934427</v>
      </c>
      <c r="O12" s="8">
        <v>36.065573770491802</v>
      </c>
      <c r="P12" s="8">
        <v>33.6</v>
      </c>
      <c r="Q12" s="8">
        <v>36.885245901639344</v>
      </c>
      <c r="R12" s="8">
        <v>28.571428571428573</v>
      </c>
      <c r="S12" s="8">
        <v>28.333333333333332</v>
      </c>
      <c r="T12" s="8">
        <v>30.434782608695656</v>
      </c>
      <c r="U12" s="8">
        <v>21.311475409836063</v>
      </c>
      <c r="V12" s="8">
        <v>15.833333333333332</v>
      </c>
      <c r="W12" s="8">
        <v>14.285714285714285</v>
      </c>
      <c r="X12" s="8">
        <v>13.821138211382115</v>
      </c>
      <c r="Y12" s="8">
        <v>14.285714285714285</v>
      </c>
      <c r="Z12" s="8">
        <v>14.728682170542637</v>
      </c>
      <c r="AA12" s="8">
        <v>15</v>
      </c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</row>
    <row r="13" spans="1:40" ht="12" customHeight="1" x14ac:dyDescent="0.2">
      <c r="A13" s="1" t="s">
        <v>11</v>
      </c>
      <c r="B13" s="7">
        <v>50.807319698600644</v>
      </c>
      <c r="C13" s="7">
        <v>51.273885350318473</v>
      </c>
      <c r="D13" s="7">
        <v>52.702702702702702</v>
      </c>
      <c r="E13" s="7">
        <v>51.138716356107658</v>
      </c>
      <c r="F13" s="7">
        <v>51.276813074565887</v>
      </c>
      <c r="G13" s="7">
        <v>50.101419878296149</v>
      </c>
      <c r="H13" s="7">
        <v>49.501992031872511</v>
      </c>
      <c r="I13" s="7">
        <v>50.49212598425197</v>
      </c>
      <c r="J13" s="7">
        <v>49.078564500484966</v>
      </c>
      <c r="K13" s="7">
        <v>47.868217054263567</v>
      </c>
      <c r="L13" s="7">
        <v>46.679316888045541</v>
      </c>
      <c r="M13" s="7">
        <v>46.927374301675975</v>
      </c>
      <c r="N13" s="8">
        <v>47.178538390379281</v>
      </c>
      <c r="O13" s="8">
        <v>46.962828649138714</v>
      </c>
      <c r="P13" s="8">
        <v>47.545454545454547</v>
      </c>
      <c r="Q13" s="8">
        <v>45.581802274715663</v>
      </c>
      <c r="R13" s="8">
        <v>46.503496503496507</v>
      </c>
      <c r="S13" s="8">
        <v>45.652173913043477</v>
      </c>
      <c r="T13" s="8">
        <v>47.007042253521128</v>
      </c>
      <c r="U13" s="8">
        <v>47.978910369068537</v>
      </c>
      <c r="V13" s="8">
        <v>48.539518900343644</v>
      </c>
      <c r="W13" s="8">
        <v>49.395509499136445</v>
      </c>
      <c r="X13" s="8">
        <v>49.738219895287962</v>
      </c>
      <c r="Y13" s="8">
        <v>48.350694444444443</v>
      </c>
      <c r="Z13" s="8">
        <v>48.912097476066144</v>
      </c>
      <c r="AA13" s="8">
        <v>48.908296943231441</v>
      </c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</row>
    <row r="14" spans="1:40" ht="17.25" customHeight="1" x14ac:dyDescent="0.2">
      <c r="A14" s="1" t="s">
        <v>12</v>
      </c>
      <c r="B14" s="7">
        <v>44.888888888888886</v>
      </c>
      <c r="C14" s="7">
        <v>42.918454935622314</v>
      </c>
      <c r="D14" s="7">
        <v>38.864628820960696</v>
      </c>
      <c r="E14" s="7">
        <v>36.363636363636367</v>
      </c>
      <c r="F14" s="7">
        <v>40.434782608695649</v>
      </c>
      <c r="G14" s="7">
        <v>38.888888888888886</v>
      </c>
      <c r="H14" s="7">
        <v>37.179487179487182</v>
      </c>
      <c r="I14" s="7">
        <v>40.528634361233479</v>
      </c>
      <c r="J14" s="7">
        <v>41.891891891891895</v>
      </c>
      <c r="K14" s="7">
        <v>42.727272727272727</v>
      </c>
      <c r="L14" s="7">
        <v>41.935483870967744</v>
      </c>
      <c r="M14" s="7">
        <v>42.990654205607477</v>
      </c>
      <c r="N14" s="8">
        <v>42.028985507246375</v>
      </c>
      <c r="O14" s="8">
        <v>48.095238095238095</v>
      </c>
      <c r="P14" s="8">
        <v>49.519230769230766</v>
      </c>
      <c r="Q14" s="8">
        <v>44.607843137254903</v>
      </c>
      <c r="R14" s="8">
        <v>41.5</v>
      </c>
      <c r="S14" s="8">
        <v>44.059405940594061</v>
      </c>
      <c r="T14" s="8">
        <v>40.816326530612244</v>
      </c>
      <c r="U14" s="8">
        <v>35.416666666666671</v>
      </c>
      <c r="V14" s="8">
        <v>36.363636363636367</v>
      </c>
      <c r="W14" s="8">
        <v>36.548223350253807</v>
      </c>
      <c r="X14" s="8">
        <v>37.837837837837839</v>
      </c>
      <c r="Y14" s="8">
        <v>37.967914438502675</v>
      </c>
      <c r="Z14" s="8">
        <v>39.037433155080215</v>
      </c>
      <c r="AA14" s="8">
        <v>38.095238095238095</v>
      </c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</row>
    <row r="15" spans="1:40" ht="12" customHeight="1" x14ac:dyDescent="0.2">
      <c r="A15" s="1" t="s">
        <v>13</v>
      </c>
      <c r="B15" s="7">
        <v>44.491525423728817</v>
      </c>
      <c r="C15" s="7">
        <v>42.958459979736574</v>
      </c>
      <c r="D15" s="7">
        <v>41.879468845760982</v>
      </c>
      <c r="E15" s="7">
        <v>42.771684945164509</v>
      </c>
      <c r="F15" s="7">
        <v>41.6</v>
      </c>
      <c r="G15" s="7">
        <v>39.763779527559052</v>
      </c>
      <c r="H15" s="7">
        <v>39.243027888446214</v>
      </c>
      <c r="I15" s="7">
        <v>38.605108055009822</v>
      </c>
      <c r="J15" s="7">
        <v>40.137389597644749</v>
      </c>
      <c r="K15" s="7">
        <v>40.701071080817918</v>
      </c>
      <c r="L15" s="7">
        <v>40.390243902439025</v>
      </c>
      <c r="M15" s="7">
        <v>40.254652301665033</v>
      </c>
      <c r="N15" s="8">
        <v>40.975609756097562</v>
      </c>
      <c r="O15" s="8">
        <v>40.748031496062993</v>
      </c>
      <c r="P15" s="8">
        <v>41.321499013806708</v>
      </c>
      <c r="Q15" s="8">
        <v>39.901960784313722</v>
      </c>
      <c r="R15" s="8">
        <v>41.526263627353813</v>
      </c>
      <c r="S15" s="8">
        <v>41.285296981499513</v>
      </c>
      <c r="T15" s="8">
        <v>42.052313883299796</v>
      </c>
      <c r="U15" s="8">
        <v>42.448979591836732</v>
      </c>
      <c r="V15" s="8">
        <v>40.376569037656907</v>
      </c>
      <c r="W15" s="8">
        <v>42.20572640509014</v>
      </c>
      <c r="X15" s="8">
        <v>39.682539682539684</v>
      </c>
      <c r="Y15" s="8">
        <v>40.471092077087796</v>
      </c>
      <c r="Z15" s="8">
        <v>41.330425299890948</v>
      </c>
      <c r="AA15" s="8">
        <v>43.263964950711937</v>
      </c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</row>
    <row r="16" spans="1:40" ht="12" customHeight="1" x14ac:dyDescent="0.2">
      <c r="A16" s="1" t="s">
        <v>14</v>
      </c>
      <c r="B16" s="7">
        <v>43.75</v>
      </c>
      <c r="C16" s="7">
        <v>37.878787878787875</v>
      </c>
      <c r="D16" s="7">
        <v>40.298507462686565</v>
      </c>
      <c r="E16" s="7">
        <v>37.142857142857146</v>
      </c>
      <c r="F16" s="7">
        <v>40.909090909090907</v>
      </c>
      <c r="G16" s="7">
        <v>35.820895522388057</v>
      </c>
      <c r="H16" s="7">
        <v>32.8125</v>
      </c>
      <c r="I16" s="7">
        <v>33.87096774193548</v>
      </c>
      <c r="J16" s="7">
        <v>32.258064516129032</v>
      </c>
      <c r="K16" s="7">
        <v>37.5</v>
      </c>
      <c r="L16" s="7">
        <v>37.704918032786885</v>
      </c>
      <c r="M16" s="7">
        <v>22.222222222222221</v>
      </c>
      <c r="N16" s="8">
        <v>21.428571428571427</v>
      </c>
      <c r="O16" s="8">
        <v>12.068965517241379</v>
      </c>
      <c r="P16" s="8">
        <v>11.864406779661017</v>
      </c>
      <c r="Q16" s="8">
        <v>12.5</v>
      </c>
      <c r="R16" s="8">
        <v>14.814814814814815</v>
      </c>
      <c r="S16" s="8">
        <v>9.8039215686274517</v>
      </c>
      <c r="T16" s="8">
        <v>12.76595744680851</v>
      </c>
      <c r="U16" s="8">
        <v>11.111111111111111</v>
      </c>
      <c r="V16" s="8">
        <v>23.076923076923077</v>
      </c>
      <c r="W16" s="8">
        <v>36</v>
      </c>
      <c r="X16" s="8">
        <v>40.384615384615387</v>
      </c>
      <c r="Y16" s="8">
        <v>39.285714285714285</v>
      </c>
      <c r="Z16" s="8">
        <v>36.95652173913043</v>
      </c>
      <c r="AA16" s="8">
        <v>31.111111111111111</v>
      </c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</row>
    <row r="17" spans="1:40" ht="12" customHeight="1" x14ac:dyDescent="0.2">
      <c r="A17" s="1" t="s">
        <v>15</v>
      </c>
      <c r="B17" s="7">
        <v>41.821247892074197</v>
      </c>
      <c r="C17" s="7">
        <v>40.572390572390574</v>
      </c>
      <c r="D17" s="7">
        <v>40.863787375415285</v>
      </c>
      <c r="E17" s="7">
        <v>40.429042904290426</v>
      </c>
      <c r="F17" s="7">
        <v>41.008403361344541</v>
      </c>
      <c r="G17" s="7">
        <v>40.495867768595041</v>
      </c>
      <c r="H17" s="7">
        <v>44.197952218430032</v>
      </c>
      <c r="I17" s="7">
        <v>45.485519591141397</v>
      </c>
      <c r="J17" s="7">
        <v>44.214162348877373</v>
      </c>
      <c r="K17" s="7">
        <v>42.832469775474955</v>
      </c>
      <c r="L17" s="7">
        <v>39.82905982905983</v>
      </c>
      <c r="M17" s="7">
        <v>41.463414634146339</v>
      </c>
      <c r="N17" s="8">
        <v>39.827586206896555</v>
      </c>
      <c r="O17" s="8">
        <v>40.280210157618214</v>
      </c>
      <c r="P17" s="8">
        <v>40.246045694200355</v>
      </c>
      <c r="Q17" s="8">
        <v>37.521815008726001</v>
      </c>
      <c r="R17" s="8">
        <v>36.021505376344088</v>
      </c>
      <c r="S17" s="8">
        <v>33.622183708838818</v>
      </c>
      <c r="T17" s="8">
        <v>35.99290780141844</v>
      </c>
      <c r="U17" s="8">
        <v>34.635879218472468</v>
      </c>
      <c r="V17" s="8">
        <v>35.090909090909086</v>
      </c>
      <c r="W17" s="8">
        <v>36.94852941176471</v>
      </c>
      <c r="X17" s="8">
        <v>37.667304015296367</v>
      </c>
      <c r="Y17" s="8">
        <v>37.022900763358777</v>
      </c>
      <c r="Z17" s="8">
        <v>37.858508604206506</v>
      </c>
      <c r="AA17" s="8">
        <v>37.969924812030072</v>
      </c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</row>
    <row r="18" spans="1:40" ht="12" customHeight="1" x14ac:dyDescent="0.2">
      <c r="A18" s="1" t="s">
        <v>16</v>
      </c>
      <c r="B18" s="7">
        <v>40</v>
      </c>
      <c r="C18" s="7">
        <v>44.71153846153846</v>
      </c>
      <c r="D18" s="7">
        <v>44.71153846153846</v>
      </c>
      <c r="E18" s="7">
        <v>41.704035874439462</v>
      </c>
      <c r="F18" s="7">
        <v>44.843049327354258</v>
      </c>
      <c r="G18" s="7">
        <v>45.205479452054796</v>
      </c>
      <c r="H18" s="7">
        <v>42.10526315789474</v>
      </c>
      <c r="I18" s="7">
        <v>41.949152542372879</v>
      </c>
      <c r="J18" s="7">
        <v>42.148760330578511</v>
      </c>
      <c r="K18" s="7">
        <v>40.425531914893618</v>
      </c>
      <c r="L18" s="7">
        <v>39.240506329113927</v>
      </c>
      <c r="M18" s="7">
        <v>37.446808510638299</v>
      </c>
      <c r="N18" s="8">
        <v>40</v>
      </c>
      <c r="O18" s="8">
        <v>41.284403669724767</v>
      </c>
      <c r="P18" s="8">
        <v>38.738738738738739</v>
      </c>
      <c r="Q18" s="8">
        <v>35.064935064935064</v>
      </c>
      <c r="R18" s="8">
        <v>36.283185840707965</v>
      </c>
      <c r="S18" s="8">
        <v>40.096618357487927</v>
      </c>
      <c r="T18" s="8">
        <v>40.182648401826484</v>
      </c>
      <c r="U18" s="8">
        <v>44.761904761904766</v>
      </c>
      <c r="V18" s="8">
        <v>44.394618834080717</v>
      </c>
      <c r="W18" s="8">
        <v>42.672413793103445</v>
      </c>
      <c r="X18" s="8">
        <v>43.421052631578952</v>
      </c>
      <c r="Y18" s="8">
        <v>40.816326530612244</v>
      </c>
      <c r="Z18" s="8">
        <v>37.815126050420169</v>
      </c>
      <c r="AA18" s="8">
        <v>40.851063829787229</v>
      </c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</row>
    <row r="19" spans="1:40" ht="17.25" customHeight="1" x14ac:dyDescent="0.2">
      <c r="A19" s="1" t="s">
        <v>17</v>
      </c>
      <c r="B19" s="7">
        <v>35.462521163613978</v>
      </c>
      <c r="C19" s="7">
        <v>35.544373284537969</v>
      </c>
      <c r="D19" s="7">
        <v>35.317339811721837</v>
      </c>
      <c r="E19" s="7">
        <v>34.778653729533048</v>
      </c>
      <c r="F19" s="7">
        <v>34.398439843984399</v>
      </c>
      <c r="G19" s="7">
        <v>33.689998513895084</v>
      </c>
      <c r="H19" s="7">
        <v>33.818722139673106</v>
      </c>
      <c r="I19" s="7">
        <v>33.68810051736881</v>
      </c>
      <c r="J19" s="7">
        <v>33.873343151693668</v>
      </c>
      <c r="K19" s="7">
        <v>33.352778182878808</v>
      </c>
      <c r="L19" s="7">
        <v>33.041830636933391</v>
      </c>
      <c r="M19" s="7">
        <v>32.904921863589891</v>
      </c>
      <c r="N19" s="8">
        <v>33.025776215582894</v>
      </c>
      <c r="O19" s="8">
        <v>33.618527806461131</v>
      </c>
      <c r="P19" s="8">
        <v>33.801152312010636</v>
      </c>
      <c r="Q19" s="8">
        <v>33.333333333333336</v>
      </c>
      <c r="R19" s="8">
        <v>33.704033214709369</v>
      </c>
      <c r="S19" s="8">
        <v>34.092261904761905</v>
      </c>
      <c r="T19" s="8">
        <v>34.226988382484365</v>
      </c>
      <c r="U19" s="8">
        <v>34.406316428788344</v>
      </c>
      <c r="V19" s="8">
        <v>34.090562585760026</v>
      </c>
      <c r="W19" s="8">
        <v>34.939944564213121</v>
      </c>
      <c r="X19" s="8">
        <v>35.566287583735786</v>
      </c>
      <c r="Y19" s="8">
        <v>35.797847449695837</v>
      </c>
      <c r="Z19" s="8">
        <v>35.479856898428999</v>
      </c>
      <c r="AA19" s="8">
        <v>35.318623669186856</v>
      </c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</row>
    <row r="20" spans="1:40" ht="17.25" customHeight="1" x14ac:dyDescent="0.2">
      <c r="A20" s="1" t="s">
        <v>18</v>
      </c>
      <c r="B20" s="7">
        <v>44.864803453760508</v>
      </c>
      <c r="C20" s="7">
        <v>44.307069798808584</v>
      </c>
      <c r="D20" s="7">
        <v>43.698221584005303</v>
      </c>
      <c r="E20" s="7">
        <v>43.439211391018617</v>
      </c>
      <c r="F20" s="7">
        <v>44.077074666082765</v>
      </c>
      <c r="G20" s="7">
        <v>43.86649328131773</v>
      </c>
      <c r="H20" s="7">
        <v>43.792397975664905</v>
      </c>
      <c r="I20" s="7">
        <v>43.519606795597824</v>
      </c>
      <c r="J20" s="7">
        <v>42.900715187210771</v>
      </c>
      <c r="K20" s="7">
        <v>42.512783053323595</v>
      </c>
      <c r="L20" s="7">
        <v>41.777640136265099</v>
      </c>
      <c r="M20" s="8">
        <v>41.921977124183009</v>
      </c>
      <c r="N20" s="8">
        <v>41.668366306343053</v>
      </c>
      <c r="O20" s="8">
        <v>41.333739961370334</v>
      </c>
      <c r="P20" s="8">
        <v>41.539085470952045</v>
      </c>
      <c r="Q20" s="8">
        <v>40.702708144568611</v>
      </c>
      <c r="R20" s="8">
        <v>41.12676056338028</v>
      </c>
      <c r="S20" s="8">
        <v>41.377925077834689</v>
      </c>
      <c r="T20" s="8">
        <v>42.295708111367972</v>
      </c>
      <c r="U20" s="8">
        <v>42.331901288840044</v>
      </c>
      <c r="V20" s="8">
        <v>42.294013040901007</v>
      </c>
      <c r="W20" s="8">
        <v>42.473435655253837</v>
      </c>
      <c r="X20" s="8">
        <v>42.333892783098037</v>
      </c>
      <c r="Y20" s="8">
        <v>41.899057344854675</v>
      </c>
      <c r="Z20" s="8">
        <v>41.685492584225521</v>
      </c>
      <c r="AA20" s="8">
        <v>41.965954934566561</v>
      </c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</row>
    <row r="21" spans="1:40" ht="12" customHeight="1" x14ac:dyDescent="0.2">
      <c r="A21" s="9" t="s">
        <v>19</v>
      </c>
      <c r="B21" s="7">
        <v>45.524466251160327</v>
      </c>
      <c r="C21" s="7">
        <v>44.765013054830284</v>
      </c>
      <c r="D21" s="7">
        <v>44.048229861467419</v>
      </c>
      <c r="E21" s="7">
        <v>43.843805647417959</v>
      </c>
      <c r="F21" s="7">
        <v>44.550304878048777</v>
      </c>
      <c r="G21" s="7">
        <v>44.321885184256708</v>
      </c>
      <c r="H21" s="7">
        <v>44.512195121951223</v>
      </c>
      <c r="I21" s="7">
        <v>44.41151043596394</v>
      </c>
      <c r="J21" s="7">
        <v>43.730331638828368</v>
      </c>
      <c r="K21" s="7">
        <v>43.531950605442994</v>
      </c>
      <c r="L21" s="7">
        <v>42.804777107721414</v>
      </c>
      <c r="M21" s="7">
        <v>43.224979610858675</v>
      </c>
      <c r="N21" s="8">
        <v>43.158627087198518</v>
      </c>
      <c r="O21" s="8">
        <v>42.830776329449762</v>
      </c>
      <c r="P21" s="8">
        <v>43.190706234184496</v>
      </c>
      <c r="Q21" s="8">
        <v>42.02635165833712</v>
      </c>
      <c r="R21" s="8">
        <v>42.462340015856839</v>
      </c>
      <c r="S21" s="8">
        <v>42.653336328914847</v>
      </c>
      <c r="T21" s="8">
        <v>43.560350640593391</v>
      </c>
      <c r="U21" s="8">
        <v>43.614887452640957</v>
      </c>
      <c r="V21" s="8">
        <v>43.564029094115057</v>
      </c>
      <c r="W21" s="8">
        <v>43.745203376822715</v>
      </c>
      <c r="X21" s="8">
        <v>43.421919613441688</v>
      </c>
      <c r="Y21" s="8">
        <v>43.000764943721997</v>
      </c>
      <c r="Z21" s="8">
        <v>42.931880108991827</v>
      </c>
      <c r="AA21" s="8">
        <v>43.143666884674083</v>
      </c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</row>
    <row r="22" spans="1:40" ht="12" customHeight="1" x14ac:dyDescent="0.2">
      <c r="A22" s="9" t="s">
        <v>20</v>
      </c>
      <c r="B22" s="7">
        <v>40.919904837430607</v>
      </c>
      <c r="C22" s="7">
        <v>41.471301535974128</v>
      </c>
      <c r="D22" s="7">
        <v>41.527446300715994</v>
      </c>
      <c r="E22" s="7">
        <v>40.930599369085172</v>
      </c>
      <c r="F22" s="7">
        <v>41.125198098256739</v>
      </c>
      <c r="G22" s="7">
        <v>40.96</v>
      </c>
      <c r="H22" s="7">
        <v>39.168665067945646</v>
      </c>
      <c r="I22" s="7">
        <v>37.79714738510301</v>
      </c>
      <c r="J22" s="7">
        <v>37.399678972712678</v>
      </c>
      <c r="K22" s="10">
        <v>35.668276972624795</v>
      </c>
      <c r="L22" s="7">
        <v>34.715447154471548</v>
      </c>
      <c r="M22" s="7">
        <v>32.671629445822994</v>
      </c>
      <c r="N22" s="8">
        <v>30.795262267343485</v>
      </c>
      <c r="O22" s="8">
        <v>30.222602739726028</v>
      </c>
      <c r="P22" s="8">
        <v>29.255774165953806</v>
      </c>
      <c r="Q22" s="8">
        <v>30.380868024800709</v>
      </c>
      <c r="R22" s="8">
        <v>30.513051305130514</v>
      </c>
      <c r="S22" s="8">
        <v>30.616113744075829</v>
      </c>
      <c r="T22" s="8">
        <v>31.588962892483348</v>
      </c>
      <c r="U22" s="8">
        <v>31.207729468599034</v>
      </c>
      <c r="V22" s="8">
        <v>31.297709923664126</v>
      </c>
      <c r="W22" s="8">
        <v>31.351869606903165</v>
      </c>
      <c r="X22" s="8">
        <v>32.649071358748778</v>
      </c>
      <c r="Y22" s="8">
        <v>32.139399806389157</v>
      </c>
      <c r="Z22" s="8">
        <v>30.318091451292243</v>
      </c>
      <c r="AA22" s="8">
        <v>31.04145601617796</v>
      </c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</row>
    <row r="23" spans="1:40" ht="17.25" customHeight="1" thickBot="1" x14ac:dyDescent="0.25">
      <c r="A23" s="11" t="s">
        <v>1</v>
      </c>
      <c r="B23" s="12">
        <v>40.871952415190535</v>
      </c>
      <c r="C23" s="12">
        <v>40.588806211582011</v>
      </c>
      <c r="D23" s="12">
        <v>40.168808747362363</v>
      </c>
      <c r="E23" s="13">
        <v>39.806689558692611</v>
      </c>
      <c r="F23" s="12">
        <v>39.993670886075947</v>
      </c>
      <c r="G23" s="12">
        <v>39.575108103026885</v>
      </c>
      <c r="H23" s="12">
        <v>39.601673222201413</v>
      </c>
      <c r="I23" s="12">
        <v>39.394691143636813</v>
      </c>
      <c r="J23" s="12">
        <v>39.139771751135108</v>
      </c>
      <c r="K23" s="13">
        <v>38.692214111922141</v>
      </c>
      <c r="L23" s="12">
        <v>38.155668358714045</v>
      </c>
      <c r="M23" s="12">
        <v>38.211430975419198</v>
      </c>
      <c r="N23" s="12">
        <v>38.12071660454491</v>
      </c>
      <c r="O23" s="16">
        <v>38.18608570052961</v>
      </c>
      <c r="P23" s="16">
        <v>38.389850889850891</v>
      </c>
      <c r="Q23" s="16">
        <v>37.72419171015536</v>
      </c>
      <c r="R23" s="16">
        <v>38.126348597458644</v>
      </c>
      <c r="S23" s="16">
        <v>38.442165857168554</v>
      </c>
      <c r="T23" s="16">
        <v>39.044589809758143</v>
      </c>
      <c r="U23" s="16">
        <v>39.186501958421211</v>
      </c>
      <c r="V23" s="16">
        <v>39.068401174989511</v>
      </c>
      <c r="W23" s="16">
        <v>39.536559010685558</v>
      </c>
      <c r="X23" s="16">
        <v>39.708726130045932</v>
      </c>
      <c r="Y23" s="16">
        <v>39.542030732148234</v>
      </c>
      <c r="Z23" s="16">
        <v>39.283564118001202</v>
      </c>
      <c r="AA23" s="16">
        <v>39.377553472722902</v>
      </c>
    </row>
    <row r="24" spans="1:40" ht="12" customHeight="1" x14ac:dyDescent="0.2">
      <c r="A24" s="14" t="s">
        <v>45</v>
      </c>
    </row>
    <row r="25" spans="1:40" ht="12" customHeight="1" x14ac:dyDescent="0.2">
      <c r="A25" s="15" t="s">
        <v>39</v>
      </c>
    </row>
    <row r="26" spans="1:40" ht="12" customHeight="1" x14ac:dyDescent="0.2">
      <c r="A26" s="15" t="str">
        <f>'Äldrekvot (65+ år)'!A26</f>
        <v>Senast uppdaterad 7.4.2026</v>
      </c>
    </row>
    <row r="28" spans="1:40" ht="12.75" customHeight="1" x14ac:dyDescent="0.2">
      <c r="A28" s="14"/>
    </row>
    <row r="29" spans="1:40" ht="12.75" customHeight="1" x14ac:dyDescent="0.2">
      <c r="A29" s="14"/>
    </row>
    <row r="32" spans="1:40" ht="12.75" customHeight="1" x14ac:dyDescent="0.2">
      <c r="A32" s="14"/>
    </row>
    <row r="33" spans="1:1" ht="12.75" customHeight="1" x14ac:dyDescent="0.2">
      <c r="A33" s="14"/>
    </row>
  </sheetData>
  <pageMargins left="0.11811023622047245" right="0" top="0.74803149606299213" bottom="0.74803149606299213" header="0.31496062992125984" footer="0.31496062992125984"/>
  <pageSetup paperSize="9" scale="90" orientation="landscape" r:id="rId1"/>
  <ignoredErrors>
    <ignoredError sqref="B3 C3:Q3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33"/>
  <sheetViews>
    <sheetView showGridLines="0" workbookViewId="0"/>
  </sheetViews>
  <sheetFormatPr defaultColWidth="9.140625" defaultRowHeight="12.75" customHeight="1" x14ac:dyDescent="0.2"/>
  <cols>
    <col min="1" max="1" width="11.28515625" style="2" customWidth="1"/>
    <col min="2" max="26" width="4.42578125" style="2" customWidth="1"/>
    <col min="27" max="27" width="5.140625" style="2" customWidth="1"/>
    <col min="28" max="28" width="9.85546875" style="2" bestFit="1" customWidth="1"/>
    <col min="29" max="44" width="9.85546875" style="2" customWidth="1"/>
    <col min="45" max="53" width="9.140625" style="2"/>
    <col min="54" max="54" width="11.7109375" style="2" bestFit="1" customWidth="1"/>
    <col min="55" max="16384" width="9.140625" style="2"/>
  </cols>
  <sheetData>
    <row r="1" spans="1:56" ht="12.75" customHeight="1" x14ac:dyDescent="0.2">
      <c r="A1" s="1" t="s">
        <v>0</v>
      </c>
    </row>
    <row r="2" spans="1:56" ht="28.5" customHeight="1" thickBot="1" x14ac:dyDescent="0.25">
      <c r="A2" s="3" t="s">
        <v>78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56" ht="12" customHeight="1" x14ac:dyDescent="0.2">
      <c r="A3" s="5" t="s">
        <v>33</v>
      </c>
      <c r="B3" s="6" t="s">
        <v>21</v>
      </c>
      <c r="C3" s="6" t="s">
        <v>22</v>
      </c>
      <c r="D3" s="6" t="s">
        <v>23</v>
      </c>
      <c r="E3" s="6" t="s">
        <v>24</v>
      </c>
      <c r="F3" s="6" t="s">
        <v>25</v>
      </c>
      <c r="G3" s="6" t="s">
        <v>26</v>
      </c>
      <c r="H3" s="6" t="s">
        <v>27</v>
      </c>
      <c r="I3" s="6" t="s">
        <v>28</v>
      </c>
      <c r="J3" s="6" t="s">
        <v>29</v>
      </c>
      <c r="K3" s="6" t="s">
        <v>30</v>
      </c>
      <c r="L3" s="6" t="s">
        <v>31</v>
      </c>
      <c r="M3" s="6" t="s">
        <v>34</v>
      </c>
      <c r="N3" s="6" t="s">
        <v>35</v>
      </c>
      <c r="O3" s="6" t="s">
        <v>40</v>
      </c>
      <c r="P3" s="17">
        <v>2014</v>
      </c>
      <c r="Q3" s="17">
        <v>2015</v>
      </c>
      <c r="R3" s="17">
        <v>2016</v>
      </c>
      <c r="S3" s="17">
        <v>2017</v>
      </c>
      <c r="T3" s="17">
        <v>2018</v>
      </c>
      <c r="U3" s="17">
        <v>2019</v>
      </c>
      <c r="V3" s="17">
        <v>2020</v>
      </c>
      <c r="W3" s="17">
        <v>2021</v>
      </c>
      <c r="X3" s="17">
        <v>2022</v>
      </c>
      <c r="Y3" s="17">
        <v>2023</v>
      </c>
      <c r="Z3" s="17">
        <v>2024</v>
      </c>
      <c r="AA3" s="17">
        <v>2025</v>
      </c>
    </row>
    <row r="4" spans="1:56" ht="12" customHeight="1" x14ac:dyDescent="0.2">
      <c r="A4" s="1" t="s">
        <v>2</v>
      </c>
      <c r="B4" s="7">
        <v>87.591240875912405</v>
      </c>
      <c r="C4" s="7">
        <v>84.870848708487088</v>
      </c>
      <c r="D4" s="7">
        <v>86.617100371747213</v>
      </c>
      <c r="E4" s="7">
        <v>84.587813620071685</v>
      </c>
      <c r="F4" s="7">
        <v>84.946236559139791</v>
      </c>
      <c r="G4" s="7">
        <v>84.69750889679716</v>
      </c>
      <c r="H4" s="7">
        <v>84.39716312056737</v>
      </c>
      <c r="I4" s="7">
        <v>81.494661921708186</v>
      </c>
      <c r="J4" s="7">
        <v>82.394366197183103</v>
      </c>
      <c r="K4" s="7">
        <v>76.59574468085107</v>
      </c>
      <c r="L4" s="7">
        <v>78.754578754578759</v>
      </c>
      <c r="M4" s="7">
        <v>74.545454545454547</v>
      </c>
      <c r="N4" s="8">
        <v>76.296296296296291</v>
      </c>
      <c r="O4" s="8">
        <v>80.608365019011401</v>
      </c>
      <c r="P4" s="8">
        <v>76.865671641791039</v>
      </c>
      <c r="Q4" s="8">
        <v>81.467181467181462</v>
      </c>
      <c r="R4" s="8">
        <v>85.433070866141733</v>
      </c>
      <c r="S4" s="8">
        <v>91.525423728813564</v>
      </c>
      <c r="T4" s="8">
        <v>89.451476793248943</v>
      </c>
      <c r="U4" s="8">
        <v>90.17094017094017</v>
      </c>
      <c r="V4" s="8">
        <v>83.265306122448976</v>
      </c>
      <c r="W4" s="8">
        <v>88.65546218487394</v>
      </c>
      <c r="X4" s="8">
        <v>93.133047210300418</v>
      </c>
      <c r="Y4" s="8">
        <v>97.285067873303163</v>
      </c>
      <c r="Z4" s="20">
        <v>97.247706422018354</v>
      </c>
      <c r="AA4" s="20">
        <v>99.074074074074076</v>
      </c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</row>
    <row r="5" spans="1:56" ht="12" customHeight="1" x14ac:dyDescent="0.2">
      <c r="A5" s="1" t="s">
        <v>3</v>
      </c>
      <c r="B5" s="7">
        <v>80.434782608695656</v>
      </c>
      <c r="C5" s="7">
        <v>77.004219409282697</v>
      </c>
      <c r="D5" s="7">
        <v>78.225806451612897</v>
      </c>
      <c r="E5" s="7">
        <v>76.528599605522686</v>
      </c>
      <c r="F5" s="7">
        <v>78.33001988071571</v>
      </c>
      <c r="G5" s="7">
        <v>75.189393939393938</v>
      </c>
      <c r="H5" s="7">
        <v>76.615969581749056</v>
      </c>
      <c r="I5" s="7">
        <v>74.480151228733462</v>
      </c>
      <c r="J5" s="7">
        <v>73.44632768361582</v>
      </c>
      <c r="K5" s="7">
        <v>71.428571428571431</v>
      </c>
      <c r="L5" s="7">
        <v>69.909909909909913</v>
      </c>
      <c r="M5" s="7">
        <v>68.620689655172413</v>
      </c>
      <c r="N5" s="8">
        <v>70.515097690941388</v>
      </c>
      <c r="O5" s="8">
        <v>71.55797101449275</v>
      </c>
      <c r="P5" s="8">
        <v>75.84905660377359</v>
      </c>
      <c r="Q5" s="8">
        <v>73.148148148148152</v>
      </c>
      <c r="R5" s="8">
        <v>72.811918063314707</v>
      </c>
      <c r="S5" s="8">
        <v>76.536312849162016</v>
      </c>
      <c r="T5" s="8">
        <v>77.306273062730625</v>
      </c>
      <c r="U5" s="8">
        <v>79.284369114877578</v>
      </c>
      <c r="V5" s="8">
        <v>80.41431261770245</v>
      </c>
      <c r="W5" s="8">
        <v>86.227544910179645</v>
      </c>
      <c r="X5" s="8">
        <v>86.30952380952381</v>
      </c>
      <c r="Y5" s="8">
        <v>90.303030303030312</v>
      </c>
      <c r="Z5" s="20">
        <v>93.131313131313135</v>
      </c>
      <c r="AA5" s="20">
        <v>94.534412955465584</v>
      </c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</row>
    <row r="6" spans="1:56" ht="12" customHeight="1" x14ac:dyDescent="0.2">
      <c r="A6" s="1" t="s">
        <v>4</v>
      </c>
      <c r="B6" s="7">
        <v>70.170244263508508</v>
      </c>
      <c r="C6" s="7">
        <v>68.914956011730212</v>
      </c>
      <c r="D6" s="7">
        <v>69.108049311095002</v>
      </c>
      <c r="E6" s="7">
        <v>70.452911574406897</v>
      </c>
      <c r="F6" s="7">
        <v>70.62588904694168</v>
      </c>
      <c r="G6" s="7">
        <v>73.984319315751961</v>
      </c>
      <c r="H6" s="7">
        <v>73.277074542897324</v>
      </c>
      <c r="I6" s="7">
        <v>73.762376237623769</v>
      </c>
      <c r="J6" s="7">
        <v>72.310895211658575</v>
      </c>
      <c r="K6" s="7">
        <v>74.578651685393254</v>
      </c>
      <c r="L6" s="7">
        <v>74.96503496503496</v>
      </c>
      <c r="M6" s="7">
        <v>75.121275121275119</v>
      </c>
      <c r="N6" s="8">
        <v>75.763888888888886</v>
      </c>
      <c r="O6" s="8">
        <v>74.51523545706371</v>
      </c>
      <c r="P6" s="8">
        <v>76.58536585365853</v>
      </c>
      <c r="Q6" s="8">
        <v>77.106741573033702</v>
      </c>
      <c r="R6" s="8">
        <v>78.037062457103644</v>
      </c>
      <c r="S6" s="8">
        <v>78.918169209431341</v>
      </c>
      <c r="T6" s="8">
        <v>82.25352112676056</v>
      </c>
      <c r="U6" s="8">
        <v>84.818246614397722</v>
      </c>
      <c r="V6" s="8">
        <v>83.309859154929583</v>
      </c>
      <c r="W6" s="8">
        <v>83.704735376044567</v>
      </c>
      <c r="X6" s="8">
        <v>85.254115962777377</v>
      </c>
      <c r="Y6" s="8">
        <v>84.844192634560912</v>
      </c>
      <c r="Z6" s="20">
        <v>83.778089887640448</v>
      </c>
      <c r="AA6" s="20">
        <v>85.119887165021154</v>
      </c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</row>
    <row r="7" spans="1:56" ht="12" customHeight="1" x14ac:dyDescent="0.2">
      <c r="A7" s="1" t="s">
        <v>5</v>
      </c>
      <c r="B7" s="7">
        <v>81.402439024390247</v>
      </c>
      <c r="C7" s="7">
        <v>80.674846625766875</v>
      </c>
      <c r="D7" s="7">
        <v>76.470588235294116</v>
      </c>
      <c r="E7" s="7">
        <v>78.299120234604104</v>
      </c>
      <c r="F7" s="7">
        <v>76.967930029154516</v>
      </c>
      <c r="G7" s="7">
        <v>80.606060606060609</v>
      </c>
      <c r="H7" s="7">
        <v>81.619937694704049</v>
      </c>
      <c r="I7" s="7">
        <v>79.07692307692308</v>
      </c>
      <c r="J7" s="7">
        <v>84.615384615384613</v>
      </c>
      <c r="K7" s="7">
        <v>82.142857142857139</v>
      </c>
      <c r="L7" s="7">
        <v>85.897435897435898</v>
      </c>
      <c r="M7" s="7">
        <v>83.757961783439484</v>
      </c>
      <c r="N7" s="8">
        <v>78.94736842105263</v>
      </c>
      <c r="O7" s="8">
        <v>82.74760383386581</v>
      </c>
      <c r="P7" s="8">
        <v>87.458745874587464</v>
      </c>
      <c r="Q7" s="8">
        <v>95.759717314487631</v>
      </c>
      <c r="R7" s="8">
        <v>98.936170212765958</v>
      </c>
      <c r="S7" s="8">
        <v>94.871794871794862</v>
      </c>
      <c r="T7" s="8">
        <v>96.32352941176471</v>
      </c>
      <c r="U7" s="8">
        <v>97.39776951672863</v>
      </c>
      <c r="V7" s="8">
        <v>103.87596899224806</v>
      </c>
      <c r="W7" s="8">
        <v>102.01612903225808</v>
      </c>
      <c r="X7" s="8">
        <v>105.71428571428572</v>
      </c>
      <c r="Y7" s="8">
        <v>104.41767068273093</v>
      </c>
      <c r="Z7" s="20">
        <v>99.206349206349216</v>
      </c>
      <c r="AA7" s="20">
        <v>103.17460317460319</v>
      </c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</row>
    <row r="8" spans="1:56" ht="12" customHeight="1" x14ac:dyDescent="0.2">
      <c r="A8" s="1" t="s">
        <v>6</v>
      </c>
      <c r="B8" s="7">
        <v>89.682539682539684</v>
      </c>
      <c r="C8" s="7">
        <v>95.884773662551439</v>
      </c>
      <c r="D8" s="7">
        <v>88.755020080321287</v>
      </c>
      <c r="E8" s="7">
        <v>88.163265306122454</v>
      </c>
      <c r="F8" s="7">
        <v>92.887029288702934</v>
      </c>
      <c r="G8" s="7">
        <v>90.557939914163086</v>
      </c>
      <c r="H8" s="7">
        <v>88.235294117647058</v>
      </c>
      <c r="I8" s="7">
        <v>86.919831223628691</v>
      </c>
      <c r="J8" s="7">
        <v>79.527559055118104</v>
      </c>
      <c r="K8" s="7">
        <v>82.8</v>
      </c>
      <c r="L8" s="7">
        <v>78.571428571428569</v>
      </c>
      <c r="M8" s="7">
        <v>80.219780219780219</v>
      </c>
      <c r="N8" s="8">
        <v>81.318681318681314</v>
      </c>
      <c r="O8" s="8">
        <v>74.21602787456446</v>
      </c>
      <c r="P8" s="8">
        <v>70.34482758620689</v>
      </c>
      <c r="Q8" s="8">
        <v>73.611111111111114</v>
      </c>
      <c r="R8" s="8">
        <v>71.477663230240552</v>
      </c>
      <c r="S8" s="8">
        <v>74.295774647887328</v>
      </c>
      <c r="T8" s="8">
        <v>77.854671280276818</v>
      </c>
      <c r="U8" s="8">
        <v>74.035087719298247</v>
      </c>
      <c r="V8" s="8">
        <v>78.048780487804876</v>
      </c>
      <c r="W8" s="8">
        <v>79.715302491103202</v>
      </c>
      <c r="X8" s="8">
        <v>79.787234042553195</v>
      </c>
      <c r="Y8" s="8">
        <v>85.090909090909093</v>
      </c>
      <c r="Z8" s="20">
        <v>86.231884057971016</v>
      </c>
      <c r="AA8" s="20">
        <v>95.419847328244273</v>
      </c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</row>
    <row r="9" spans="1:56" ht="17.25" customHeight="1" x14ac:dyDescent="0.2">
      <c r="A9" s="1" t="s">
        <v>7</v>
      </c>
      <c r="B9" s="7">
        <v>67.826086956521735</v>
      </c>
      <c r="C9" s="7">
        <v>68.259803921568633</v>
      </c>
      <c r="D9" s="7">
        <v>64.558472553699289</v>
      </c>
      <c r="E9" s="7">
        <v>65.054413542926241</v>
      </c>
      <c r="F9" s="7">
        <v>65.513126491646773</v>
      </c>
      <c r="G9" s="7">
        <v>68.780487804878049</v>
      </c>
      <c r="H9" s="7">
        <v>68.801897983392649</v>
      </c>
      <c r="I9" s="7">
        <v>69.963811821471651</v>
      </c>
      <c r="J9" s="7">
        <v>71.224732461355529</v>
      </c>
      <c r="K9" s="7">
        <v>70.314318975552965</v>
      </c>
      <c r="L9" s="7">
        <v>72.342857142857142</v>
      </c>
      <c r="M9" s="7">
        <v>74.799541809851092</v>
      </c>
      <c r="N9" s="8">
        <v>75.750577367205537</v>
      </c>
      <c r="O9" s="8">
        <v>79.487179487179489</v>
      </c>
      <c r="P9" s="8">
        <v>78.139534883720927</v>
      </c>
      <c r="Q9" s="8">
        <v>76.261467889908261</v>
      </c>
      <c r="R9" s="8">
        <v>77.620730270906947</v>
      </c>
      <c r="S9" s="8">
        <v>81.359906213364596</v>
      </c>
      <c r="T9" s="8">
        <v>82.946635730858461</v>
      </c>
      <c r="U9" s="8">
        <v>81.745120551090693</v>
      </c>
      <c r="V9" s="8">
        <v>82.951945080091534</v>
      </c>
      <c r="W9" s="8">
        <v>83.768444948921683</v>
      </c>
      <c r="X9" s="8">
        <v>82.306830907054874</v>
      </c>
      <c r="Y9" s="8">
        <v>83.910614525139664</v>
      </c>
      <c r="Z9" s="20">
        <v>85.698070374574343</v>
      </c>
      <c r="AA9" s="20">
        <v>85.343855693348374</v>
      </c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</row>
    <row r="10" spans="1:56" ht="12" customHeight="1" x14ac:dyDescent="0.2">
      <c r="A10" s="1" t="s">
        <v>8</v>
      </c>
      <c r="B10" s="7">
        <v>67.911200807265388</v>
      </c>
      <c r="C10" s="7">
        <v>67.214748380667658</v>
      </c>
      <c r="D10" s="7">
        <v>66.488845780795344</v>
      </c>
      <c r="E10" s="7">
        <v>65.975903614457835</v>
      </c>
      <c r="F10" s="7">
        <v>68.491834774255523</v>
      </c>
      <c r="G10" s="7">
        <v>67.858801672085463</v>
      </c>
      <c r="H10" s="7">
        <v>68.150527765029835</v>
      </c>
      <c r="I10" s="7">
        <v>68.482142857142861</v>
      </c>
      <c r="J10" s="7">
        <v>67.107508532423211</v>
      </c>
      <c r="K10" s="7">
        <v>66.818747407714639</v>
      </c>
      <c r="L10" s="7">
        <v>67.265306122448976</v>
      </c>
      <c r="M10" s="7">
        <v>67.878308968787039</v>
      </c>
      <c r="N10" s="8">
        <v>68.211664735419077</v>
      </c>
      <c r="O10" s="8">
        <v>68.340943683409435</v>
      </c>
      <c r="P10" s="8">
        <v>69.642857142857139</v>
      </c>
      <c r="Q10" s="8">
        <v>69.635036496350367</v>
      </c>
      <c r="R10" s="8">
        <v>70.869252873563212</v>
      </c>
      <c r="S10" s="8">
        <v>71.696113074204945</v>
      </c>
      <c r="T10" s="8">
        <v>73.816925734024181</v>
      </c>
      <c r="U10" s="8">
        <v>73.796081036200604</v>
      </c>
      <c r="V10" s="8">
        <v>74.078862314156439</v>
      </c>
      <c r="W10" s="8">
        <v>73.333333333333329</v>
      </c>
      <c r="X10" s="8">
        <v>73.630454967502317</v>
      </c>
      <c r="Y10" s="8">
        <v>73.848031736344225</v>
      </c>
      <c r="Z10" s="20">
        <v>74.210051158591639</v>
      </c>
      <c r="AA10" s="20">
        <v>74.4751049790042</v>
      </c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</row>
    <row r="11" spans="1:56" ht="12" customHeight="1" x14ac:dyDescent="0.2">
      <c r="A11" s="1" t="s">
        <v>9</v>
      </c>
      <c r="B11" s="7">
        <v>95.652173913043484</v>
      </c>
      <c r="C11" s="7">
        <v>92.38095238095238</v>
      </c>
      <c r="D11" s="7">
        <v>92.753623188405797</v>
      </c>
      <c r="E11" s="7">
        <v>96.44670050761421</v>
      </c>
      <c r="F11" s="7">
        <v>97.340425531914889</v>
      </c>
      <c r="G11" s="7">
        <v>90.86021505376344</v>
      </c>
      <c r="H11" s="7">
        <v>82.233502538071065</v>
      </c>
      <c r="I11" s="7">
        <v>80.29556650246306</v>
      </c>
      <c r="J11" s="7">
        <v>78.21782178217822</v>
      </c>
      <c r="K11" s="7">
        <v>78.84615384615384</v>
      </c>
      <c r="L11" s="7">
        <v>82</v>
      </c>
      <c r="M11" s="7">
        <v>80.5</v>
      </c>
      <c r="N11" s="8">
        <v>72.448979591836732</v>
      </c>
      <c r="O11" s="8">
        <v>70.103092783505161</v>
      </c>
      <c r="P11" s="8">
        <v>70.833333333333329</v>
      </c>
      <c r="Q11" s="8">
        <v>78.089887640449433</v>
      </c>
      <c r="R11" s="8">
        <v>82.248520710059168</v>
      </c>
      <c r="S11" s="8">
        <v>86.904761904761912</v>
      </c>
      <c r="T11" s="8">
        <v>95.652173913043484</v>
      </c>
      <c r="U11" s="8">
        <v>102.58064516129033</v>
      </c>
      <c r="V11" s="8">
        <v>104.66666666666666</v>
      </c>
      <c r="W11" s="8">
        <v>110.06711409395973</v>
      </c>
      <c r="X11" s="8">
        <v>115.49295774647888</v>
      </c>
      <c r="Y11" s="8">
        <v>113.23529411764706</v>
      </c>
      <c r="Z11" s="20">
        <v>121.95121951219512</v>
      </c>
      <c r="AA11" s="20">
        <v>123.96694214876034</v>
      </c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</row>
    <row r="12" spans="1:56" ht="12" customHeight="1" x14ac:dyDescent="0.2">
      <c r="A12" s="1" t="s">
        <v>10</v>
      </c>
      <c r="B12" s="7">
        <v>76.19047619047619</v>
      </c>
      <c r="C12" s="7">
        <v>87.179487179487182</v>
      </c>
      <c r="D12" s="7">
        <v>84.939759036144579</v>
      </c>
      <c r="E12" s="7">
        <v>85.443037974683548</v>
      </c>
      <c r="F12" s="7">
        <v>81.595092024539881</v>
      </c>
      <c r="G12" s="7">
        <v>81.437125748502993</v>
      </c>
      <c r="H12" s="7">
        <v>87.421383647798748</v>
      </c>
      <c r="I12" s="7">
        <v>83.225806451612897</v>
      </c>
      <c r="J12" s="7">
        <v>81.944444444444443</v>
      </c>
      <c r="K12" s="7">
        <v>80</v>
      </c>
      <c r="L12" s="7">
        <v>76.19047619047619</v>
      </c>
      <c r="M12" s="7">
        <v>90.07633587786259</v>
      </c>
      <c r="N12" s="8">
        <v>100.81967213114754</v>
      </c>
      <c r="O12" s="8">
        <v>105.73770491803279</v>
      </c>
      <c r="P12" s="8">
        <v>102.4</v>
      </c>
      <c r="Q12" s="8">
        <v>104.91803278688525</v>
      </c>
      <c r="R12" s="8">
        <v>95.238095238095241</v>
      </c>
      <c r="S12" s="8">
        <v>96.666666666666671</v>
      </c>
      <c r="T12" s="8">
        <v>105.21739130434781</v>
      </c>
      <c r="U12" s="8">
        <v>90.163934426229503</v>
      </c>
      <c r="V12" s="8">
        <v>87.5</v>
      </c>
      <c r="W12" s="8">
        <v>77.777777777777786</v>
      </c>
      <c r="X12" s="8">
        <v>81.300813008130078</v>
      </c>
      <c r="Y12" s="8">
        <v>78.571428571428569</v>
      </c>
      <c r="Z12" s="20">
        <v>75.968992248062023</v>
      </c>
      <c r="AA12" s="20">
        <v>75.833333333333329</v>
      </c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</row>
    <row r="13" spans="1:56" ht="12" customHeight="1" x14ac:dyDescent="0.2">
      <c r="A13" s="1" t="s">
        <v>11</v>
      </c>
      <c r="B13" s="7">
        <v>70.613562970936485</v>
      </c>
      <c r="C13" s="7">
        <v>71.762208067940549</v>
      </c>
      <c r="D13" s="7">
        <v>73.596673596673597</v>
      </c>
      <c r="E13" s="7">
        <v>72.049689440993788</v>
      </c>
      <c r="F13" s="7">
        <v>73.033707865168537</v>
      </c>
      <c r="G13" s="7">
        <v>71.906693711967549</v>
      </c>
      <c r="H13" s="7">
        <v>72.410358565737056</v>
      </c>
      <c r="I13" s="7">
        <v>74.50787401574803</v>
      </c>
      <c r="J13" s="7">
        <v>72.938894277400578</v>
      </c>
      <c r="K13" s="7">
        <v>72.674418604651166</v>
      </c>
      <c r="L13" s="7">
        <v>72.106261859582546</v>
      </c>
      <c r="M13" s="7">
        <v>73.184357541899445</v>
      </c>
      <c r="N13" s="8">
        <v>74.190564292321923</v>
      </c>
      <c r="O13" s="8">
        <v>74.614687216681773</v>
      </c>
      <c r="P13" s="8">
        <v>76.63636363636364</v>
      </c>
      <c r="Q13" s="8">
        <v>74.190726159230096</v>
      </c>
      <c r="R13" s="8">
        <v>75.87412587412588</v>
      </c>
      <c r="S13" s="8">
        <v>76.34782608695653</v>
      </c>
      <c r="T13" s="8">
        <v>78.961267605633793</v>
      </c>
      <c r="U13" s="8">
        <v>80.404217926186291</v>
      </c>
      <c r="V13" s="8">
        <v>81.615120274914091</v>
      </c>
      <c r="W13" s="8">
        <v>84.369602763385146</v>
      </c>
      <c r="X13" s="8">
        <v>85.951134380453752</v>
      </c>
      <c r="Y13" s="8">
        <v>84.635416666666657</v>
      </c>
      <c r="Z13" s="20">
        <v>85.726718885987822</v>
      </c>
      <c r="AA13" s="20">
        <v>86.812227074235807</v>
      </c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</row>
    <row r="14" spans="1:56" ht="17.25" customHeight="1" x14ac:dyDescent="0.2">
      <c r="A14" s="1" t="s">
        <v>12</v>
      </c>
      <c r="B14" s="7">
        <v>67.555555555555557</v>
      </c>
      <c r="C14" s="7">
        <v>63.519313304721031</v>
      </c>
      <c r="D14" s="7">
        <v>60.262008733624455</v>
      </c>
      <c r="E14" s="7">
        <v>58.264462809917354</v>
      </c>
      <c r="F14" s="7">
        <v>64.782608695652172</v>
      </c>
      <c r="G14" s="7">
        <v>65.384615384615387</v>
      </c>
      <c r="H14" s="7">
        <v>65.384615384615387</v>
      </c>
      <c r="I14" s="7">
        <v>70.48458149779735</v>
      </c>
      <c r="J14" s="7">
        <v>74.324324324324323</v>
      </c>
      <c r="K14" s="7">
        <v>77.727272727272734</v>
      </c>
      <c r="L14" s="7">
        <v>81.566820276497694</v>
      </c>
      <c r="M14" s="7">
        <v>86.44859813084112</v>
      </c>
      <c r="N14" s="8">
        <v>89.371980676328505</v>
      </c>
      <c r="O14" s="8">
        <v>96.666666666666671</v>
      </c>
      <c r="P14" s="8">
        <v>100.96153846153847</v>
      </c>
      <c r="Q14" s="8">
        <v>95.098039215686271</v>
      </c>
      <c r="R14" s="8">
        <v>92.5</v>
      </c>
      <c r="S14" s="8">
        <v>95.544554455445535</v>
      </c>
      <c r="T14" s="8">
        <v>94.897959183673478</v>
      </c>
      <c r="U14" s="8">
        <v>90.625</v>
      </c>
      <c r="V14" s="8">
        <v>87.878787878787875</v>
      </c>
      <c r="W14" s="8">
        <v>90.862944162436548</v>
      </c>
      <c r="X14" s="8">
        <v>94.594594594594597</v>
      </c>
      <c r="Y14" s="8">
        <v>95.721925133689851</v>
      </c>
      <c r="Z14" s="20">
        <v>98.395721925133699</v>
      </c>
      <c r="AA14" s="20">
        <v>96.296296296296291</v>
      </c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</row>
    <row r="15" spans="1:56" ht="12" customHeight="1" x14ac:dyDescent="0.2">
      <c r="A15" s="1" t="s">
        <v>13</v>
      </c>
      <c r="B15" s="7">
        <v>77.860169491525426</v>
      </c>
      <c r="C15" s="7">
        <v>74.366767983789259</v>
      </c>
      <c r="D15" s="7">
        <v>75.076608784473947</v>
      </c>
      <c r="E15" s="7">
        <v>74.177467597208377</v>
      </c>
      <c r="F15" s="7">
        <v>72.3</v>
      </c>
      <c r="G15" s="7">
        <v>71.161417322834652</v>
      </c>
      <c r="H15" s="7">
        <v>69.920318725099605</v>
      </c>
      <c r="I15" s="7">
        <v>70.039292730844792</v>
      </c>
      <c r="J15" s="7">
        <v>72.031403336604512</v>
      </c>
      <c r="K15" s="7">
        <v>74.488802336903603</v>
      </c>
      <c r="L15" s="7">
        <v>75.804878048780495</v>
      </c>
      <c r="M15" s="7">
        <v>77.277179236043096</v>
      </c>
      <c r="N15" s="8">
        <v>77.853658536585371</v>
      </c>
      <c r="O15" s="8">
        <v>78.444881889763778</v>
      </c>
      <c r="P15" s="8">
        <v>79.980276134122292</v>
      </c>
      <c r="Q15" s="8">
        <v>79.313725490196077</v>
      </c>
      <c r="R15" s="8">
        <v>82.259663032705646</v>
      </c>
      <c r="S15" s="8">
        <v>82.375851996105169</v>
      </c>
      <c r="T15" s="8">
        <v>86.92152917505031</v>
      </c>
      <c r="U15" s="8">
        <v>88.673469387755105</v>
      </c>
      <c r="V15" s="8">
        <v>88.912133891213387</v>
      </c>
      <c r="W15" s="8">
        <v>91.940615058324497</v>
      </c>
      <c r="X15" s="8">
        <v>89.735449735449734</v>
      </c>
      <c r="Y15" s="8">
        <v>91.755888650963598</v>
      </c>
      <c r="Z15" s="20">
        <v>93.893129770992374</v>
      </c>
      <c r="AA15" s="20">
        <v>97.371303395399778</v>
      </c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</row>
    <row r="16" spans="1:56" ht="12" customHeight="1" x14ac:dyDescent="0.2">
      <c r="A16" s="1" t="s">
        <v>14</v>
      </c>
      <c r="B16" s="7">
        <v>101.5625</v>
      </c>
      <c r="C16" s="7">
        <v>93.939393939393938</v>
      </c>
      <c r="D16" s="7">
        <v>97.014925373134332</v>
      </c>
      <c r="E16" s="7">
        <v>91.428571428571431</v>
      </c>
      <c r="F16" s="7">
        <v>98.484848484848484</v>
      </c>
      <c r="G16" s="7">
        <v>89.552238805970148</v>
      </c>
      <c r="H16" s="7">
        <v>87.5</v>
      </c>
      <c r="I16" s="7">
        <v>87.096774193548384</v>
      </c>
      <c r="J16" s="7">
        <v>85.483870967741936</v>
      </c>
      <c r="K16" s="7">
        <v>95.3125</v>
      </c>
      <c r="L16" s="7">
        <v>95.081967213114751</v>
      </c>
      <c r="M16" s="7">
        <v>90.740740740740748</v>
      </c>
      <c r="N16" s="8">
        <v>80.357142857142861</v>
      </c>
      <c r="O16" s="8">
        <v>72.41379310344827</v>
      </c>
      <c r="P16" s="8">
        <v>71.186440677966104</v>
      </c>
      <c r="Q16" s="8">
        <v>76.785714285714292</v>
      </c>
      <c r="R16" s="8">
        <v>77.777777777777771</v>
      </c>
      <c r="S16" s="8">
        <v>80.392156862745097</v>
      </c>
      <c r="T16" s="8">
        <v>93.61702127659575</v>
      </c>
      <c r="U16" s="8">
        <v>95.555555555555557</v>
      </c>
      <c r="V16" s="8">
        <v>94.230769230769226</v>
      </c>
      <c r="W16" s="8">
        <v>110.00000000000001</v>
      </c>
      <c r="X16" s="8">
        <v>113.46153846153845</v>
      </c>
      <c r="Y16" s="8">
        <v>105.35714285714286</v>
      </c>
      <c r="Z16" s="20">
        <v>119.56521739130434</v>
      </c>
      <c r="AA16" s="20">
        <v>124.44444444444444</v>
      </c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</row>
    <row r="17" spans="1:56" ht="12" customHeight="1" x14ac:dyDescent="0.2">
      <c r="A17" s="1" t="s">
        <v>15</v>
      </c>
      <c r="B17" s="7">
        <v>70.826306913996632</v>
      </c>
      <c r="C17" s="7">
        <v>70.53872053872054</v>
      </c>
      <c r="D17" s="7">
        <v>71.096345514950173</v>
      </c>
      <c r="E17" s="7">
        <v>71.452145214521451</v>
      </c>
      <c r="F17" s="7">
        <v>72.100840336134453</v>
      </c>
      <c r="G17" s="7">
        <v>70.413223140495873</v>
      </c>
      <c r="H17" s="7">
        <v>76.279863481228674</v>
      </c>
      <c r="I17" s="7">
        <v>79.216354344122664</v>
      </c>
      <c r="J17" s="7">
        <v>78.065630397236617</v>
      </c>
      <c r="K17" s="7">
        <v>78.238341968911911</v>
      </c>
      <c r="L17" s="7">
        <v>74.188034188034194</v>
      </c>
      <c r="M17" s="7">
        <v>79.79094076655052</v>
      </c>
      <c r="N17" s="8">
        <v>78.448275862068968</v>
      </c>
      <c r="O17" s="8">
        <v>80.210157618213657</v>
      </c>
      <c r="P17" s="8">
        <v>81.898066783831283</v>
      </c>
      <c r="Q17" s="8">
        <v>79.930191972076784</v>
      </c>
      <c r="R17" s="8">
        <v>80.286738351254485</v>
      </c>
      <c r="S17" s="8">
        <v>78.682842287694982</v>
      </c>
      <c r="T17" s="8">
        <v>82.269503546099287</v>
      </c>
      <c r="U17" s="8">
        <v>81.705150976909408</v>
      </c>
      <c r="V17" s="8">
        <v>83.090909090909093</v>
      </c>
      <c r="W17" s="8">
        <v>87.316176470588232</v>
      </c>
      <c r="X17" s="8">
        <v>91.395793499043975</v>
      </c>
      <c r="Y17" s="8">
        <v>89.885496183206101</v>
      </c>
      <c r="Z17" s="20">
        <v>91.395793499043975</v>
      </c>
      <c r="AA17" s="20">
        <v>91.353383458646618</v>
      </c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</row>
    <row r="18" spans="1:56" ht="12" customHeight="1" x14ac:dyDescent="0.2">
      <c r="A18" s="1" t="s">
        <v>16</v>
      </c>
      <c r="B18" s="7">
        <v>85.909090909090907</v>
      </c>
      <c r="C18" s="7">
        <v>94.230769230769226</v>
      </c>
      <c r="D18" s="7">
        <v>95.192307692307693</v>
      </c>
      <c r="E18" s="7">
        <v>86.995515695067269</v>
      </c>
      <c r="F18" s="7">
        <v>90.582959641255599</v>
      </c>
      <c r="G18" s="7">
        <v>94.520547945205479</v>
      </c>
      <c r="H18" s="7">
        <v>90.350877192982452</v>
      </c>
      <c r="I18" s="7">
        <v>88.13559322033899</v>
      </c>
      <c r="J18" s="7">
        <v>85.537190082644628</v>
      </c>
      <c r="K18" s="7">
        <v>89.361702127659569</v>
      </c>
      <c r="L18" s="7">
        <v>90.71729957805907</v>
      </c>
      <c r="M18" s="7">
        <v>91.063829787234042</v>
      </c>
      <c r="N18" s="8">
        <v>96.279069767441854</v>
      </c>
      <c r="O18" s="8">
        <v>98.623853211009177</v>
      </c>
      <c r="P18" s="8">
        <v>97.747747747747752</v>
      </c>
      <c r="Q18" s="8">
        <v>90.909090909090907</v>
      </c>
      <c r="R18" s="8">
        <v>94.247787610619469</v>
      </c>
      <c r="S18" s="8">
        <v>107.72946859903381</v>
      </c>
      <c r="T18" s="8">
        <v>104.56621004566212</v>
      </c>
      <c r="U18" s="8">
        <v>112.85714285714286</v>
      </c>
      <c r="V18" s="8">
        <v>106.27802690582959</v>
      </c>
      <c r="W18" s="8">
        <v>99.568965517241381</v>
      </c>
      <c r="X18" s="8">
        <v>97.807017543859658</v>
      </c>
      <c r="Y18" s="8">
        <v>92.244897959183675</v>
      </c>
      <c r="Z18" s="20">
        <v>92.857142857142861</v>
      </c>
      <c r="AA18" s="20">
        <v>97.872340425531917</v>
      </c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</row>
    <row r="19" spans="1:56" ht="17.25" customHeight="1" x14ac:dyDescent="0.2">
      <c r="A19" s="1" t="s">
        <v>17</v>
      </c>
      <c r="B19" s="7">
        <v>61.428351546867788</v>
      </c>
      <c r="C19" s="7">
        <v>61.771881671241232</v>
      </c>
      <c r="D19" s="7">
        <v>61.433343455815368</v>
      </c>
      <c r="E19" s="7">
        <v>61.097634930260767</v>
      </c>
      <c r="F19" s="7">
        <v>60.696069606960698</v>
      </c>
      <c r="G19" s="7">
        <v>60.202110268984988</v>
      </c>
      <c r="H19" s="7">
        <v>60.832095096582464</v>
      </c>
      <c r="I19" s="7">
        <v>61.152993348115302</v>
      </c>
      <c r="J19" s="7">
        <v>62.076583210603829</v>
      </c>
      <c r="K19" s="7">
        <v>62.213796120752512</v>
      </c>
      <c r="L19" s="7">
        <v>63.095758635767382</v>
      </c>
      <c r="M19" s="7">
        <v>64.49539944501241</v>
      </c>
      <c r="N19" s="8">
        <v>66.168717047451665</v>
      </c>
      <c r="O19" s="8">
        <v>68.063136155775183</v>
      </c>
      <c r="P19" s="8">
        <v>69.596690796277144</v>
      </c>
      <c r="Q19" s="8">
        <v>70.094983674680918</v>
      </c>
      <c r="R19" s="8">
        <v>71.485765124555158</v>
      </c>
      <c r="S19" s="8">
        <v>73.764880952380949</v>
      </c>
      <c r="T19" s="8">
        <v>74.903187369675308</v>
      </c>
      <c r="U19" s="8">
        <v>77.330701488004863</v>
      </c>
      <c r="V19" s="8">
        <v>78.457081872236628</v>
      </c>
      <c r="W19" s="8">
        <v>80.813058207576233</v>
      </c>
      <c r="X19" s="8">
        <v>83.159370618476402</v>
      </c>
      <c r="Y19" s="8">
        <v>84.245827484011855</v>
      </c>
      <c r="Z19" s="20">
        <v>84.569917561051483</v>
      </c>
      <c r="AA19" s="20">
        <v>84.493133775651913</v>
      </c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</row>
    <row r="20" spans="1:56" ht="17.25" customHeight="1" x14ac:dyDescent="0.2">
      <c r="A20" s="1" t="s">
        <v>18</v>
      </c>
      <c r="B20" s="7">
        <v>73.687798227675529</v>
      </c>
      <c r="C20" s="7">
        <v>73.080813757446336</v>
      </c>
      <c r="D20" s="7">
        <v>72.594719982326296</v>
      </c>
      <c r="E20" s="7">
        <v>72.190580503833516</v>
      </c>
      <c r="F20" s="7">
        <v>73.177140354718631</v>
      </c>
      <c r="G20" s="7">
        <v>73.233636757693972</v>
      </c>
      <c r="H20" s="7">
        <v>73.349843867772151</v>
      </c>
      <c r="I20" s="7">
        <v>73.640346190832361</v>
      </c>
      <c r="J20" s="7">
        <v>73.022717711400929</v>
      </c>
      <c r="K20" s="7">
        <v>73.338203067932795</v>
      </c>
      <c r="L20" s="7">
        <v>73.603798905749969</v>
      </c>
      <c r="M20" s="8">
        <v>74.550653594771248</v>
      </c>
      <c r="N20" s="8">
        <v>74.954109728737507</v>
      </c>
      <c r="O20" s="8">
        <v>75.592152078885846</v>
      </c>
      <c r="P20" s="8">
        <v>76.781912197100269</v>
      </c>
      <c r="Q20" s="8">
        <v>76.401892680962447</v>
      </c>
      <c r="R20" s="8">
        <v>77.555331991951704</v>
      </c>
      <c r="S20" s="8">
        <v>78.889223661745518</v>
      </c>
      <c r="T20" s="8">
        <v>81.385063825510102</v>
      </c>
      <c r="U20" s="8">
        <v>81.886302327904886</v>
      </c>
      <c r="V20" s="8">
        <v>82.019363762102344</v>
      </c>
      <c r="W20" s="8">
        <v>83.0184966548603</v>
      </c>
      <c r="X20" s="8">
        <v>83.650903346825942</v>
      </c>
      <c r="Y20" s="8">
        <v>83.906127258444613</v>
      </c>
      <c r="Z20" s="20">
        <v>84.539829093409296</v>
      </c>
      <c r="AA20" s="20">
        <v>85.762078126537446</v>
      </c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</row>
    <row r="21" spans="1:56" ht="12" customHeight="1" x14ac:dyDescent="0.2">
      <c r="A21" s="9" t="s">
        <v>19</v>
      </c>
      <c r="B21" s="7">
        <v>71.595279140697514</v>
      </c>
      <c r="C21" s="7">
        <v>70.770234986945169</v>
      </c>
      <c r="D21" s="7">
        <v>70.330938943047713</v>
      </c>
      <c r="E21" s="7">
        <v>70.020351055711018</v>
      </c>
      <c r="F21" s="7">
        <v>71.138211382113823</v>
      </c>
      <c r="G21" s="7">
        <v>71.220857357733763</v>
      </c>
      <c r="H21" s="7">
        <v>71.540567446490797</v>
      </c>
      <c r="I21" s="7">
        <v>72.27368161047302</v>
      </c>
      <c r="J21" s="7">
        <v>71.520213023480991</v>
      </c>
      <c r="K21" s="7">
        <v>72.029732645965709</v>
      </c>
      <c r="L21" s="7">
        <v>72.105947735603635</v>
      </c>
      <c r="M21" s="7">
        <v>73.284399394151222</v>
      </c>
      <c r="N21" s="8">
        <v>73.886827458256036</v>
      </c>
      <c r="O21" s="8">
        <v>74.32229784288846</v>
      </c>
      <c r="P21" s="8">
        <v>75.672877846790897</v>
      </c>
      <c r="Q21" s="8">
        <v>74.818264425261248</v>
      </c>
      <c r="R21" s="8">
        <v>75.874957526333674</v>
      </c>
      <c r="S21" s="8">
        <v>76.993933947427536</v>
      </c>
      <c r="T21" s="8">
        <v>79.512249943807603</v>
      </c>
      <c r="U21" s="8">
        <v>79.94205482505015</v>
      </c>
      <c r="V21" s="8">
        <v>80.251267357284547</v>
      </c>
      <c r="W21" s="8">
        <v>81.416511347439965</v>
      </c>
      <c r="X21" s="8">
        <v>81.825170217439052</v>
      </c>
      <c r="Y21" s="8">
        <v>82.307944486941324</v>
      </c>
      <c r="Z21" s="20">
        <v>83.062670299727529</v>
      </c>
      <c r="AA21" s="20">
        <v>84.096359276215395</v>
      </c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D21" s="8"/>
    </row>
    <row r="22" spans="1:56" ht="12" customHeight="1" x14ac:dyDescent="0.2">
      <c r="A22" s="9" t="s">
        <v>20</v>
      </c>
      <c r="B22" s="7">
        <v>86.201427438540847</v>
      </c>
      <c r="C22" s="7">
        <v>87.388843977364587</v>
      </c>
      <c r="D22" s="7">
        <v>86.634844868735087</v>
      </c>
      <c r="E22" s="7">
        <v>85.646687697160885</v>
      </c>
      <c r="F22" s="7">
        <v>85.895404120443743</v>
      </c>
      <c r="G22" s="7">
        <v>86.08</v>
      </c>
      <c r="H22" s="7">
        <v>84.972022382094323</v>
      </c>
      <c r="I22" s="7">
        <v>82.408874801901746</v>
      </c>
      <c r="J22" s="7">
        <v>82.985553772070631</v>
      </c>
      <c r="K22" s="10">
        <v>82.125603864734302</v>
      </c>
      <c r="L22" s="7">
        <v>83.902439024390247</v>
      </c>
      <c r="M22" s="7">
        <v>83.54011579818031</v>
      </c>
      <c r="N22" s="8">
        <v>82.741116751269033</v>
      </c>
      <c r="O22" s="8">
        <v>85.017123287671239</v>
      </c>
      <c r="P22" s="8">
        <v>85.029940119760482</v>
      </c>
      <c r="Q22" s="8">
        <v>88.751107174490699</v>
      </c>
      <c r="R22" s="8">
        <v>90.909090909090907</v>
      </c>
      <c r="S22" s="8">
        <v>94.881516587677723</v>
      </c>
      <c r="T22" s="8">
        <v>97.240723120837302</v>
      </c>
      <c r="U22" s="8">
        <v>98.74396135265701</v>
      </c>
      <c r="V22" s="8">
        <v>97.328244274809165</v>
      </c>
      <c r="W22" s="8">
        <v>97.027804410354747</v>
      </c>
      <c r="X22" s="8">
        <v>99.902248289345067</v>
      </c>
      <c r="Y22" s="8">
        <v>98.063891577928359</v>
      </c>
      <c r="Z22" s="20">
        <v>98.011928429423449</v>
      </c>
      <c r="AA22" s="20">
        <v>101.21334681496461</v>
      </c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</row>
    <row r="23" spans="1:56" ht="17.25" customHeight="1" thickBot="1" x14ac:dyDescent="0.25">
      <c r="A23" s="11" t="s">
        <v>1</v>
      </c>
      <c r="B23" s="12">
        <v>68.481600104582</v>
      </c>
      <c r="C23" s="12">
        <v>68.282109349725005</v>
      </c>
      <c r="D23" s="12">
        <v>67.894366647483849</v>
      </c>
      <c r="E23" s="13">
        <v>67.537835431769039</v>
      </c>
      <c r="F23" s="12">
        <v>67.911392405063296</v>
      </c>
      <c r="G23" s="12">
        <v>67.738296672306831</v>
      </c>
      <c r="H23" s="12">
        <v>68.090154211150647</v>
      </c>
      <c r="I23" s="12">
        <v>68.40114115604068</v>
      </c>
      <c r="J23" s="12">
        <v>68.462388023070318</v>
      </c>
      <c r="K23" s="13">
        <v>68.698296836982962</v>
      </c>
      <c r="L23" s="12">
        <v>69.247038917089682</v>
      </c>
      <c r="M23" s="12">
        <v>70.412885389746975</v>
      </c>
      <c r="N23" s="12">
        <v>71.34784176986895</v>
      </c>
      <c r="O23" s="16">
        <v>72.520462205103513</v>
      </c>
      <c r="P23" s="16">
        <v>73.857623857623864</v>
      </c>
      <c r="Q23" s="16">
        <v>73.852798272449164</v>
      </c>
      <c r="R23" s="16">
        <v>75.101894030208584</v>
      </c>
      <c r="S23" s="16">
        <v>76.824368891287392</v>
      </c>
      <c r="T23" s="16">
        <v>78.773330132629184</v>
      </c>
      <c r="U23" s="16">
        <v>80.07833684844833</v>
      </c>
      <c r="V23" s="16">
        <v>80.618667945566813</v>
      </c>
      <c r="W23" s="16">
        <v>82.158722535718582</v>
      </c>
      <c r="X23" s="16">
        <v>83.460236886632828</v>
      </c>
      <c r="Y23" s="16">
        <v>84.037360650798433</v>
      </c>
      <c r="Z23" s="16">
        <v>84.551475015051167</v>
      </c>
      <c r="AA23" s="16">
        <v>85.267964431627007</v>
      </c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</row>
    <row r="24" spans="1:56" ht="12" customHeight="1" x14ac:dyDescent="0.2">
      <c r="A24" s="14" t="s">
        <v>42</v>
      </c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</row>
    <row r="25" spans="1:56" ht="12" customHeight="1" x14ac:dyDescent="0.2">
      <c r="A25" s="15" t="s">
        <v>39</v>
      </c>
      <c r="AS25" s="8"/>
    </row>
    <row r="26" spans="1:56" ht="12" customHeight="1" x14ac:dyDescent="0.2">
      <c r="A26" s="15" t="str">
        <f>'Äldrekvot (65+ år)'!A26</f>
        <v>Senast uppdaterad 7.4.2026</v>
      </c>
    </row>
    <row r="28" spans="1:56" ht="12.75" customHeight="1" x14ac:dyDescent="0.2">
      <c r="A28" s="14"/>
    </row>
    <row r="29" spans="1:56" ht="12.75" customHeight="1" x14ac:dyDescent="0.2">
      <c r="A29" s="14"/>
    </row>
    <row r="32" spans="1:56" ht="12.75" customHeight="1" x14ac:dyDescent="0.2">
      <c r="A32" s="14"/>
    </row>
    <row r="33" spans="1:1" ht="12.75" customHeight="1" x14ac:dyDescent="0.2">
      <c r="A33" s="14"/>
    </row>
  </sheetData>
  <pageMargins left="0.11811023622047245" right="0" top="0.74803149606299213" bottom="0.74803149606299213" header="0.31496062992125984" footer="0.31496062992125984"/>
  <pageSetup paperSize="9" scale="90" orientation="landscape" r:id="rId1"/>
  <ignoredErrors>
    <ignoredError sqref="B3:Q3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2C777-0170-486A-9D26-EF62CFAA3C7E}">
  <dimension ref="A1:I24"/>
  <sheetViews>
    <sheetView showGridLines="0" workbookViewId="0"/>
  </sheetViews>
  <sheetFormatPr defaultRowHeight="15" x14ac:dyDescent="0.25"/>
  <sheetData>
    <row r="1" spans="1:1" x14ac:dyDescent="0.25">
      <c r="A1" s="1" t="s">
        <v>0</v>
      </c>
    </row>
    <row r="21" spans="1:9" ht="13.9" customHeight="1" x14ac:dyDescent="0.25">
      <c r="A21" s="15" t="s">
        <v>48</v>
      </c>
      <c r="B21" s="1"/>
      <c r="C21" s="1"/>
      <c r="D21" s="1"/>
      <c r="E21" s="1"/>
      <c r="F21" s="1"/>
      <c r="G21" s="1"/>
      <c r="H21" s="1"/>
      <c r="I21" s="1"/>
    </row>
    <row r="22" spans="1:9" ht="13.9" customHeight="1" x14ac:dyDescent="0.25">
      <c r="A22" s="15" t="s">
        <v>49</v>
      </c>
      <c r="B22" s="1"/>
      <c r="C22" s="1"/>
      <c r="D22" s="1"/>
      <c r="E22" s="1"/>
      <c r="F22" s="1"/>
      <c r="G22" s="1"/>
      <c r="H22" s="1"/>
      <c r="I22" s="1"/>
    </row>
    <row r="23" spans="1:9" ht="13.9" customHeight="1" x14ac:dyDescent="0.25">
      <c r="A23" s="15" t="s">
        <v>47</v>
      </c>
    </row>
    <row r="24" spans="1:9" ht="13.9" customHeight="1" x14ac:dyDescent="0.25">
      <c r="A24" s="15" t="s">
        <v>79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W25"/>
  <sheetViews>
    <sheetView topLeftCell="AD1" workbookViewId="0">
      <selection activeCell="AU13" sqref="AU13:AU15"/>
    </sheetView>
  </sheetViews>
  <sheetFormatPr defaultColWidth="9.140625" defaultRowHeight="12" x14ac:dyDescent="0.2"/>
  <cols>
    <col min="1" max="1" width="9.140625" style="2"/>
    <col min="2" max="3" width="7.140625" style="2" customWidth="1"/>
    <col min="4" max="4" width="8.28515625" style="2" customWidth="1"/>
    <col min="5" max="5" width="9.140625" style="2"/>
    <col min="6" max="7" width="6.140625" style="2" customWidth="1"/>
    <col min="8" max="8" width="7" style="2" customWidth="1"/>
    <col min="9" max="9" width="9.140625" style="2"/>
    <col min="10" max="11" width="5.7109375" style="2" customWidth="1"/>
    <col min="12" max="47" width="6.7109375" style="2" customWidth="1"/>
    <col min="48" max="16384" width="9.140625" style="2"/>
  </cols>
  <sheetData>
    <row r="1" spans="1:75" x14ac:dyDescent="0.2">
      <c r="A1" s="2" t="s">
        <v>36</v>
      </c>
      <c r="E1" s="2" t="s">
        <v>36</v>
      </c>
      <c r="I1" s="2" t="s">
        <v>36</v>
      </c>
    </row>
    <row r="2" spans="1:75" x14ac:dyDescent="0.2">
      <c r="A2" s="2" t="s">
        <v>43</v>
      </c>
      <c r="E2" s="2" t="s">
        <v>44</v>
      </c>
      <c r="I2" s="2" t="s">
        <v>41</v>
      </c>
    </row>
    <row r="3" spans="1:75" x14ac:dyDescent="0.2">
      <c r="B3" s="2">
        <v>2000</v>
      </c>
      <c r="C3" s="2">
        <f>'Äldrekvot (65+ år)'!AA3</f>
        <v>2025</v>
      </c>
      <c r="F3" s="2">
        <v>2000</v>
      </c>
      <c r="G3" s="2">
        <f>'Yngrekvot (0-19 år)'!AA3</f>
        <v>2025</v>
      </c>
      <c r="J3" s="2">
        <v>2000</v>
      </c>
      <c r="K3" s="2">
        <f>'Försörjningskvot (0-19, 65+) '!AA3</f>
        <v>2025</v>
      </c>
    </row>
    <row r="4" spans="1:75" x14ac:dyDescent="0.2">
      <c r="A4" s="2" t="s">
        <v>17</v>
      </c>
      <c r="B4" s="19">
        <f>'Äldrekvot (65+ år)'!$B$19</f>
        <v>25.965830383253806</v>
      </c>
      <c r="C4" s="8">
        <f>'Äldrekvot (65+ år)'!$AA$19</f>
        <v>49.17451010646505</v>
      </c>
      <c r="E4" s="2" t="s">
        <v>17</v>
      </c>
      <c r="F4" s="19">
        <f>'Yngrekvot (0-19 år)'!$B$19</f>
        <v>35.462521163613978</v>
      </c>
      <c r="G4" s="8">
        <f>'Yngrekvot (0-19 år)'!$AA$19</f>
        <v>35.318623669186856</v>
      </c>
      <c r="I4" s="2" t="s">
        <v>17</v>
      </c>
      <c r="J4" s="19">
        <f>'Försörjningskvot (0-19, 65+) '!$B$19</f>
        <v>61.428351546867788</v>
      </c>
      <c r="K4" s="8">
        <f>'Försörjningskvot (0-19, 65+) '!$AA$19</f>
        <v>84.493133775651913</v>
      </c>
    </row>
    <row r="5" spans="1:75" x14ac:dyDescent="0.2">
      <c r="A5" s="2" t="s">
        <v>37</v>
      </c>
      <c r="B5" s="19">
        <f>'Äldrekvot (65+ år)'!$B$21</f>
        <v>26.070812889537198</v>
      </c>
      <c r="C5" s="8">
        <f>'Äldrekvot (65+ år)'!$AA$21</f>
        <v>40.952692391541312</v>
      </c>
      <c r="E5" s="2" t="s">
        <v>37</v>
      </c>
      <c r="F5" s="19">
        <f>'Yngrekvot (0-19 år)'!$B$21</f>
        <v>45.524466251160327</v>
      </c>
      <c r="G5" s="8">
        <f>'Yngrekvot (0-19 år)'!$AA$21</f>
        <v>43.143666884674083</v>
      </c>
      <c r="I5" s="2" t="s">
        <v>37</v>
      </c>
      <c r="J5" s="19">
        <f>'Försörjningskvot (0-19, 65+) '!$B$21</f>
        <v>71.595279140697514</v>
      </c>
      <c r="K5" s="8">
        <f>'Försörjningskvot (0-19, 65+) '!$AA$21</f>
        <v>84.096359276215395</v>
      </c>
    </row>
    <row r="6" spans="1:75" x14ac:dyDescent="0.2">
      <c r="A6" s="2" t="s">
        <v>38</v>
      </c>
      <c r="B6" s="19">
        <f>'Äldrekvot (65+ år)'!$B$22</f>
        <v>45.281522601110233</v>
      </c>
      <c r="C6" s="8">
        <f>'Äldrekvot (65+ år)'!$AA$22</f>
        <v>70.171890798786649</v>
      </c>
      <c r="E6" s="2" t="s">
        <v>38</v>
      </c>
      <c r="F6" s="19">
        <f>'Yngrekvot (0-19 år)'!$B$22</f>
        <v>40.919904837430607</v>
      </c>
      <c r="G6" s="8">
        <f>'Yngrekvot (0-19 år)'!$AA$22</f>
        <v>31.04145601617796</v>
      </c>
      <c r="I6" s="2" t="s">
        <v>38</v>
      </c>
      <c r="J6" s="19">
        <f>'Försörjningskvot (0-19, 65+) '!$B$22</f>
        <v>86.201427438540847</v>
      </c>
      <c r="K6" s="8">
        <f>'Försörjningskvot (0-19, 65+) '!$AA$22</f>
        <v>101.21334681496461</v>
      </c>
    </row>
    <row r="7" spans="1:75" x14ac:dyDescent="0.2">
      <c r="A7" s="2" t="s">
        <v>1</v>
      </c>
      <c r="B7" s="19">
        <f>'Äldrekvot (65+ år)'!$B$23</f>
        <v>27.609647689391466</v>
      </c>
      <c r="C7" s="19">
        <f>'Äldrekvot (65+ år)'!$AA$23</f>
        <v>45.890410958904113</v>
      </c>
      <c r="E7" s="2" t="s">
        <v>1</v>
      </c>
      <c r="F7" s="19">
        <f>'Yngrekvot (0-19 år)'!$B$23</f>
        <v>40.871952415190535</v>
      </c>
      <c r="G7" s="8">
        <f>'Yngrekvot (0-19 år)'!$AA$23</f>
        <v>39.377553472722902</v>
      </c>
      <c r="I7" s="2" t="s">
        <v>1</v>
      </c>
      <c r="J7" s="19">
        <f>'Försörjningskvot (0-19, 65+) '!$B$23</f>
        <v>68.481600104582</v>
      </c>
      <c r="K7" s="8">
        <f>'Försörjningskvot (0-19, 65+) '!$AA$23</f>
        <v>85.267964431627007</v>
      </c>
    </row>
    <row r="11" spans="1:75" ht="15" x14ac:dyDescent="0.25">
      <c r="A11" s="2" t="s">
        <v>76</v>
      </c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</row>
    <row r="12" spans="1:75" ht="15" x14ac:dyDescent="0.25">
      <c r="A12" s="1"/>
      <c r="B12" s="1" t="s">
        <v>50</v>
      </c>
      <c r="C12" s="1" t="s">
        <v>51</v>
      </c>
      <c r="D12" s="1" t="s">
        <v>52</v>
      </c>
      <c r="E12" s="1" t="s">
        <v>53</v>
      </c>
      <c r="F12" s="1" t="s">
        <v>54</v>
      </c>
      <c r="G12" s="1" t="s">
        <v>55</v>
      </c>
      <c r="H12" s="1" t="s">
        <v>56</v>
      </c>
      <c r="I12" s="1" t="s">
        <v>57</v>
      </c>
      <c r="J12" s="1" t="s">
        <v>58</v>
      </c>
      <c r="K12" s="1" t="s">
        <v>59</v>
      </c>
      <c r="L12" s="1" t="s">
        <v>60</v>
      </c>
      <c r="M12" s="1" t="s">
        <v>61</v>
      </c>
      <c r="N12" s="1" t="s">
        <v>62</v>
      </c>
      <c r="O12" s="1" t="s">
        <v>63</v>
      </c>
      <c r="P12" s="1" t="s">
        <v>64</v>
      </c>
      <c r="Q12" s="1" t="s">
        <v>65</v>
      </c>
      <c r="R12" s="1" t="s">
        <v>66</v>
      </c>
      <c r="S12" s="1" t="s">
        <v>67</v>
      </c>
      <c r="T12" s="1" t="s">
        <v>68</v>
      </c>
      <c r="U12" s="1" t="s">
        <v>69</v>
      </c>
      <c r="V12" s="1" t="s">
        <v>21</v>
      </c>
      <c r="W12" s="1" t="s">
        <v>22</v>
      </c>
      <c r="X12" s="1" t="s">
        <v>23</v>
      </c>
      <c r="Y12" s="1" t="s">
        <v>24</v>
      </c>
      <c r="Z12" s="1" t="s">
        <v>25</v>
      </c>
      <c r="AA12" s="1" t="s">
        <v>26</v>
      </c>
      <c r="AB12" s="1" t="s">
        <v>27</v>
      </c>
      <c r="AC12" s="1" t="s">
        <v>28</v>
      </c>
      <c r="AD12" s="1" t="s">
        <v>29</v>
      </c>
      <c r="AE12" s="1" t="s">
        <v>30</v>
      </c>
      <c r="AF12" s="1">
        <v>2010</v>
      </c>
      <c r="AG12" s="1">
        <v>2011</v>
      </c>
      <c r="AH12" s="1">
        <v>2012</v>
      </c>
      <c r="AI12" s="21">
        <v>2013</v>
      </c>
      <c r="AJ12" s="1">
        <v>2014</v>
      </c>
      <c r="AK12" s="21">
        <v>2015</v>
      </c>
      <c r="AL12" s="1">
        <v>2016</v>
      </c>
      <c r="AM12" s="21">
        <v>2017</v>
      </c>
      <c r="AN12" s="1">
        <v>2018</v>
      </c>
      <c r="AO12" s="21">
        <v>2019</v>
      </c>
      <c r="AP12" s="1">
        <v>2020</v>
      </c>
      <c r="AQ12" s="1">
        <v>2021</v>
      </c>
      <c r="AR12" s="1">
        <v>2022</v>
      </c>
      <c r="AS12" s="1">
        <v>2023</v>
      </c>
      <c r="AT12" s="1">
        <v>2024</v>
      </c>
      <c r="AU12" s="1">
        <v>2025</v>
      </c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</row>
    <row r="13" spans="1:75" ht="15" x14ac:dyDescent="0.25">
      <c r="A13" s="1" t="s">
        <v>70</v>
      </c>
      <c r="B13" s="22">
        <v>6137</v>
      </c>
      <c r="C13" s="22">
        <v>6159</v>
      </c>
      <c r="D13" s="22">
        <v>6174</v>
      </c>
      <c r="E13" s="22">
        <v>6148</v>
      </c>
      <c r="F13" s="22">
        <v>6114</v>
      </c>
      <c r="G13" s="22">
        <v>6019</v>
      </c>
      <c r="H13" s="22">
        <v>5927</v>
      </c>
      <c r="I13" s="22">
        <v>5851</v>
      </c>
      <c r="J13" s="22">
        <v>5907</v>
      </c>
      <c r="K13" s="22">
        <v>5947</v>
      </c>
      <c r="L13" s="22">
        <v>6056</v>
      </c>
      <c r="M13" s="22">
        <v>6083</v>
      </c>
      <c r="N13" s="22">
        <v>6086</v>
      </c>
      <c r="O13" s="22">
        <v>6111</v>
      </c>
      <c r="P13" s="22">
        <v>6119</v>
      </c>
      <c r="Q13" s="22">
        <v>6135</v>
      </c>
      <c r="R13" s="22">
        <v>6160</v>
      </c>
      <c r="S13" s="22">
        <v>6210</v>
      </c>
      <c r="T13" s="22">
        <v>6251</v>
      </c>
      <c r="U13" s="22">
        <v>6282</v>
      </c>
      <c r="V13" s="22">
        <v>6253</v>
      </c>
      <c r="W13" s="22">
        <v>6273</v>
      </c>
      <c r="X13" s="22">
        <v>6282</v>
      </c>
      <c r="Y13" s="22">
        <v>6260</v>
      </c>
      <c r="Z13" s="22">
        <v>6319</v>
      </c>
      <c r="AA13" s="22">
        <v>6315</v>
      </c>
      <c r="AB13" s="22">
        <v>6343</v>
      </c>
      <c r="AC13" s="22">
        <v>6352</v>
      </c>
      <c r="AD13" s="22">
        <v>6379</v>
      </c>
      <c r="AE13" s="22">
        <v>6361</v>
      </c>
      <c r="AF13" s="22">
        <v>6314</v>
      </c>
      <c r="AG13" s="1">
        <v>6358</v>
      </c>
      <c r="AH13" s="21">
        <v>6341</v>
      </c>
      <c r="AI13" s="21">
        <v>6345</v>
      </c>
      <c r="AJ13" s="1">
        <v>6385</v>
      </c>
      <c r="AK13" s="1">
        <v>6289</v>
      </c>
      <c r="AL13" s="1">
        <v>6361</v>
      </c>
      <c r="AM13" s="1">
        <v>6411</v>
      </c>
      <c r="AN13" s="1">
        <v>6506</v>
      </c>
      <c r="AO13" s="1">
        <v>6503</v>
      </c>
      <c r="AP13" s="1">
        <v>6517</v>
      </c>
      <c r="AQ13" s="1">
        <v>6586</v>
      </c>
      <c r="AR13" s="1">
        <v>6571</v>
      </c>
      <c r="AS13" s="1">
        <v>6562</v>
      </c>
      <c r="AT13" s="1">
        <v>6525</v>
      </c>
      <c r="AU13" s="1">
        <v>6554</v>
      </c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</row>
    <row r="14" spans="1:75" ht="15" x14ac:dyDescent="0.25">
      <c r="A14" s="1" t="s">
        <v>71</v>
      </c>
      <c r="B14" s="22">
        <v>13081</v>
      </c>
      <c r="C14" s="22">
        <v>13174</v>
      </c>
      <c r="D14" s="22">
        <v>13357</v>
      </c>
      <c r="E14" s="22">
        <v>13541</v>
      </c>
      <c r="F14" s="22">
        <v>13707</v>
      </c>
      <c r="G14" s="22">
        <v>13766</v>
      </c>
      <c r="H14" s="22">
        <v>13825</v>
      </c>
      <c r="I14" s="22">
        <v>13930</v>
      </c>
      <c r="J14" s="22">
        <v>14097</v>
      </c>
      <c r="K14" s="22">
        <v>14262</v>
      </c>
      <c r="L14" s="22">
        <v>14477</v>
      </c>
      <c r="M14" s="22">
        <v>14676</v>
      </c>
      <c r="N14" s="22">
        <v>14814</v>
      </c>
      <c r="O14" s="22">
        <v>14892</v>
      </c>
      <c r="P14" s="22">
        <v>14895</v>
      </c>
      <c r="Q14" s="22">
        <v>14961</v>
      </c>
      <c r="R14" s="22">
        <v>14992</v>
      </c>
      <c r="S14" s="22">
        <v>15024</v>
      </c>
      <c r="T14" s="22">
        <v>15197</v>
      </c>
      <c r="U14" s="22">
        <v>15247</v>
      </c>
      <c r="V14" s="22">
        <v>15299</v>
      </c>
      <c r="W14" s="22">
        <v>15455</v>
      </c>
      <c r="X14" s="22">
        <v>15639</v>
      </c>
      <c r="Y14" s="22">
        <v>15726</v>
      </c>
      <c r="Z14" s="22">
        <v>15800</v>
      </c>
      <c r="AA14" s="22">
        <v>15957</v>
      </c>
      <c r="AB14" s="22">
        <v>16017</v>
      </c>
      <c r="AC14" s="22">
        <v>16124</v>
      </c>
      <c r="AD14" s="22">
        <v>16298</v>
      </c>
      <c r="AE14" s="22">
        <v>16440</v>
      </c>
      <c r="AF14" s="22">
        <v>16548</v>
      </c>
      <c r="AG14" s="1">
        <v>16639</v>
      </c>
      <c r="AH14" s="21">
        <v>16634</v>
      </c>
      <c r="AI14" s="21">
        <v>16616</v>
      </c>
      <c r="AJ14" s="1">
        <v>16632</v>
      </c>
      <c r="AK14" s="1">
        <v>16671</v>
      </c>
      <c r="AL14" s="1">
        <v>16684</v>
      </c>
      <c r="AM14" s="1">
        <v>16677</v>
      </c>
      <c r="AN14" s="1">
        <v>16663</v>
      </c>
      <c r="AO14" s="1">
        <v>16595</v>
      </c>
      <c r="AP14" s="1">
        <v>16681</v>
      </c>
      <c r="AQ14" s="1">
        <v>16658</v>
      </c>
      <c r="AR14" s="1">
        <v>16548</v>
      </c>
      <c r="AS14" s="1">
        <v>16595</v>
      </c>
      <c r="AT14" s="1">
        <v>16610</v>
      </c>
      <c r="AU14" s="1">
        <v>16644</v>
      </c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</row>
    <row r="15" spans="1:75" ht="15" x14ac:dyDescent="0.25">
      <c r="A15" s="1" t="s">
        <v>72</v>
      </c>
      <c r="B15" s="22">
        <v>3565</v>
      </c>
      <c r="C15" s="22">
        <v>3651</v>
      </c>
      <c r="D15" s="22">
        <v>3720</v>
      </c>
      <c r="E15" s="22">
        <v>3746</v>
      </c>
      <c r="F15" s="22">
        <v>3774</v>
      </c>
      <c r="G15" s="22">
        <v>3806</v>
      </c>
      <c r="H15" s="22">
        <v>3888</v>
      </c>
      <c r="I15" s="22">
        <v>3980</v>
      </c>
      <c r="J15" s="22">
        <v>4041</v>
      </c>
      <c r="K15" s="22">
        <v>4022</v>
      </c>
      <c r="L15" s="22">
        <v>4071</v>
      </c>
      <c r="M15" s="22">
        <v>4088</v>
      </c>
      <c r="N15" s="22">
        <v>4093</v>
      </c>
      <c r="O15" s="22">
        <v>4099</v>
      </c>
      <c r="P15" s="22">
        <v>4144</v>
      </c>
      <c r="Q15" s="22">
        <v>4106</v>
      </c>
      <c r="R15" s="22">
        <v>4105</v>
      </c>
      <c r="S15" s="22">
        <v>4158</v>
      </c>
      <c r="T15" s="22">
        <v>4177</v>
      </c>
      <c r="U15" s="22">
        <v>4177</v>
      </c>
      <c r="V15" s="22">
        <v>4224</v>
      </c>
      <c r="W15" s="22">
        <v>4280</v>
      </c>
      <c r="X15" s="22">
        <v>4336</v>
      </c>
      <c r="Y15" s="22">
        <v>4361</v>
      </c>
      <c r="Z15" s="22">
        <v>4411</v>
      </c>
      <c r="AA15" s="22">
        <v>4494</v>
      </c>
      <c r="AB15" s="22">
        <v>4563</v>
      </c>
      <c r="AC15" s="22">
        <v>4677</v>
      </c>
      <c r="AD15" s="22">
        <v>4779</v>
      </c>
      <c r="AE15" s="22">
        <v>4933</v>
      </c>
      <c r="AF15" s="22">
        <v>5145</v>
      </c>
      <c r="AG15" s="1">
        <v>5358</v>
      </c>
      <c r="AH15" s="21">
        <v>5527</v>
      </c>
      <c r="AI15" s="21">
        <v>5705</v>
      </c>
      <c r="AJ15" s="1">
        <v>5899</v>
      </c>
      <c r="AK15" s="1">
        <v>6023</v>
      </c>
      <c r="AL15" s="1">
        <v>6169</v>
      </c>
      <c r="AM15" s="1">
        <v>6401</v>
      </c>
      <c r="AN15" s="1">
        <v>6620</v>
      </c>
      <c r="AO15" s="1">
        <v>6786</v>
      </c>
      <c r="AP15" s="1">
        <v>6931</v>
      </c>
      <c r="AQ15" s="1">
        <v>7100</v>
      </c>
      <c r="AR15" s="1">
        <v>7240</v>
      </c>
      <c r="AS15" s="1">
        <v>7384</v>
      </c>
      <c r="AT15" s="1">
        <v>7519</v>
      </c>
      <c r="AU15" s="1">
        <v>7638</v>
      </c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</row>
    <row r="16" spans="1:75" ht="15" x14ac:dyDescent="0.25">
      <c r="A16" s="1"/>
      <c r="B16" s="22">
        <v>22783</v>
      </c>
      <c r="C16" s="22">
        <v>22984</v>
      </c>
      <c r="D16" s="22">
        <v>23251</v>
      </c>
      <c r="E16" s="22">
        <v>23435</v>
      </c>
      <c r="F16" s="22">
        <v>23595</v>
      </c>
      <c r="G16" s="22">
        <v>23591</v>
      </c>
      <c r="H16" s="22">
        <v>23640</v>
      </c>
      <c r="I16" s="22">
        <v>23761</v>
      </c>
      <c r="J16" s="22">
        <v>24045</v>
      </c>
      <c r="K16" s="22">
        <v>24231</v>
      </c>
      <c r="L16" s="22">
        <v>24604</v>
      </c>
      <c r="M16" s="22">
        <v>24847</v>
      </c>
      <c r="N16" s="22">
        <v>24993</v>
      </c>
      <c r="O16" s="22">
        <v>25102</v>
      </c>
      <c r="P16" s="22">
        <v>25158</v>
      </c>
      <c r="Q16" s="22">
        <v>25202</v>
      </c>
      <c r="R16" s="22">
        <v>25257</v>
      </c>
      <c r="S16" s="22">
        <v>25392</v>
      </c>
      <c r="T16" s="22">
        <v>25625</v>
      </c>
      <c r="U16" s="22">
        <v>25706</v>
      </c>
      <c r="V16" s="22">
        <v>25776</v>
      </c>
      <c r="W16" s="22">
        <v>26008</v>
      </c>
      <c r="X16" s="22">
        <v>26257</v>
      </c>
      <c r="Y16" s="22">
        <v>26347</v>
      </c>
      <c r="Z16" s="22">
        <v>26530</v>
      </c>
      <c r="AA16" s="22">
        <v>26766</v>
      </c>
      <c r="AB16" s="22">
        <v>26923</v>
      </c>
      <c r="AC16" s="22">
        <v>27153</v>
      </c>
      <c r="AD16" s="22">
        <v>27456</v>
      </c>
      <c r="AE16" s="22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</row>
    <row r="17" spans="1:75" ht="15" x14ac:dyDescent="0.25">
      <c r="A17" s="1"/>
      <c r="B17" s="22">
        <f t="shared" ref="B17:AU17" si="0">SUM(B13:B15)</f>
        <v>22783</v>
      </c>
      <c r="C17" s="22">
        <f t="shared" si="0"/>
        <v>22984</v>
      </c>
      <c r="D17" s="22">
        <f t="shared" si="0"/>
        <v>23251</v>
      </c>
      <c r="E17" s="22">
        <f t="shared" si="0"/>
        <v>23435</v>
      </c>
      <c r="F17" s="22">
        <f t="shared" si="0"/>
        <v>23595</v>
      </c>
      <c r="G17" s="22">
        <f t="shared" si="0"/>
        <v>23591</v>
      </c>
      <c r="H17" s="22">
        <f t="shared" si="0"/>
        <v>23640</v>
      </c>
      <c r="I17" s="22">
        <f t="shared" si="0"/>
        <v>23761</v>
      </c>
      <c r="J17" s="22">
        <f t="shared" si="0"/>
        <v>24045</v>
      </c>
      <c r="K17" s="22">
        <f t="shared" si="0"/>
        <v>24231</v>
      </c>
      <c r="L17" s="22">
        <f t="shared" si="0"/>
        <v>24604</v>
      </c>
      <c r="M17" s="22">
        <f t="shared" si="0"/>
        <v>24847</v>
      </c>
      <c r="N17" s="22">
        <f t="shared" si="0"/>
        <v>24993</v>
      </c>
      <c r="O17" s="22">
        <f t="shared" si="0"/>
        <v>25102</v>
      </c>
      <c r="P17" s="22">
        <f t="shared" si="0"/>
        <v>25158</v>
      </c>
      <c r="Q17" s="22">
        <f t="shared" si="0"/>
        <v>25202</v>
      </c>
      <c r="R17" s="22">
        <f t="shared" si="0"/>
        <v>25257</v>
      </c>
      <c r="S17" s="22">
        <f t="shared" si="0"/>
        <v>25392</v>
      </c>
      <c r="T17" s="22">
        <f t="shared" si="0"/>
        <v>25625</v>
      </c>
      <c r="U17" s="22">
        <f t="shared" si="0"/>
        <v>25706</v>
      </c>
      <c r="V17" s="22">
        <f t="shared" si="0"/>
        <v>25776</v>
      </c>
      <c r="W17" s="22">
        <f t="shared" si="0"/>
        <v>26008</v>
      </c>
      <c r="X17" s="22">
        <f t="shared" si="0"/>
        <v>26257</v>
      </c>
      <c r="Y17" s="22">
        <f t="shared" si="0"/>
        <v>26347</v>
      </c>
      <c r="Z17" s="22">
        <f t="shared" si="0"/>
        <v>26530</v>
      </c>
      <c r="AA17" s="22">
        <f t="shared" si="0"/>
        <v>26766</v>
      </c>
      <c r="AB17" s="22">
        <f t="shared" si="0"/>
        <v>26923</v>
      </c>
      <c r="AC17" s="22">
        <f t="shared" si="0"/>
        <v>27153</v>
      </c>
      <c r="AD17" s="22">
        <f t="shared" si="0"/>
        <v>27456</v>
      </c>
      <c r="AE17" s="22">
        <f t="shared" si="0"/>
        <v>27734</v>
      </c>
      <c r="AF17" s="22">
        <f t="shared" si="0"/>
        <v>28007</v>
      </c>
      <c r="AG17" s="22">
        <f t="shared" si="0"/>
        <v>28355</v>
      </c>
      <c r="AH17" s="22">
        <f t="shared" si="0"/>
        <v>28502</v>
      </c>
      <c r="AI17" s="22">
        <f t="shared" si="0"/>
        <v>28666</v>
      </c>
      <c r="AJ17" s="22">
        <f t="shared" si="0"/>
        <v>28916</v>
      </c>
      <c r="AK17" s="22">
        <f t="shared" si="0"/>
        <v>28983</v>
      </c>
      <c r="AL17" s="22">
        <f t="shared" si="0"/>
        <v>29214</v>
      </c>
      <c r="AM17" s="22">
        <f t="shared" si="0"/>
        <v>29489</v>
      </c>
      <c r="AN17" s="22">
        <f t="shared" si="0"/>
        <v>29789</v>
      </c>
      <c r="AO17" s="22">
        <f t="shared" si="0"/>
        <v>29884</v>
      </c>
      <c r="AP17" s="22">
        <f t="shared" si="0"/>
        <v>30129</v>
      </c>
      <c r="AQ17" s="22">
        <f t="shared" si="0"/>
        <v>30344</v>
      </c>
      <c r="AR17" s="22">
        <f t="shared" si="0"/>
        <v>30359</v>
      </c>
      <c r="AS17" s="22">
        <f t="shared" si="0"/>
        <v>30541</v>
      </c>
      <c r="AT17" s="22">
        <f t="shared" ref="AT17" si="1">SUM(AT13:AT15)</f>
        <v>30654</v>
      </c>
      <c r="AU17" s="22">
        <f t="shared" si="0"/>
        <v>30836</v>
      </c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</row>
    <row r="18" spans="1:75" ht="1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</row>
    <row r="19" spans="1:75" ht="15" x14ac:dyDescent="0.25">
      <c r="A19" s="1" t="s">
        <v>73</v>
      </c>
      <c r="B19" s="23">
        <f t="shared" ref="B19:AU19" si="2">SUM(B20:B21)</f>
        <v>74.168641541166579</v>
      </c>
      <c r="C19" s="23">
        <f t="shared" si="2"/>
        <v>74.464855017458632</v>
      </c>
      <c r="D19" s="23">
        <f t="shared" si="2"/>
        <v>74.073519502882391</v>
      </c>
      <c r="E19" s="23">
        <f t="shared" si="2"/>
        <v>73.066981759101992</v>
      </c>
      <c r="F19" s="23">
        <f t="shared" si="2"/>
        <v>72.138323484351062</v>
      </c>
      <c r="G19" s="23">
        <f t="shared" si="2"/>
        <v>71.371494987650735</v>
      </c>
      <c r="H19" s="23">
        <f t="shared" si="2"/>
        <v>70.994575045207952</v>
      </c>
      <c r="I19" s="23">
        <f t="shared" si="2"/>
        <v>70.574300071787505</v>
      </c>
      <c r="J19" s="23">
        <f t="shared" si="2"/>
        <v>70.568206001276877</v>
      </c>
      <c r="K19" s="23">
        <f t="shared" si="2"/>
        <v>69.899032393773666</v>
      </c>
      <c r="L19" s="23">
        <f t="shared" si="2"/>
        <v>69.952338191614288</v>
      </c>
      <c r="M19" s="23">
        <f t="shared" si="2"/>
        <v>69.303624965930766</v>
      </c>
      <c r="N19" s="23">
        <f t="shared" si="2"/>
        <v>68.71202916160388</v>
      </c>
      <c r="O19" s="23">
        <f t="shared" si="2"/>
        <v>68.560300832661824</v>
      </c>
      <c r="P19" s="23">
        <f t="shared" si="2"/>
        <v>68.902316213494458</v>
      </c>
      <c r="Q19" s="23">
        <f t="shared" si="2"/>
        <v>68.451306730833494</v>
      </c>
      <c r="R19" s="23">
        <f t="shared" si="2"/>
        <v>68.469850586979732</v>
      </c>
      <c r="S19" s="23">
        <f t="shared" si="2"/>
        <v>69.009584664536732</v>
      </c>
      <c r="T19" s="23">
        <f t="shared" si="2"/>
        <v>68.618806343357249</v>
      </c>
      <c r="U19" s="23">
        <f t="shared" si="2"/>
        <v>68.597101069062774</v>
      </c>
      <c r="V19" s="23">
        <f t="shared" si="2"/>
        <v>68.481600104582</v>
      </c>
      <c r="W19" s="23">
        <f t="shared" si="2"/>
        <v>68.282109349725005</v>
      </c>
      <c r="X19" s="23">
        <f t="shared" si="2"/>
        <v>67.894366647483849</v>
      </c>
      <c r="Y19" s="23">
        <f t="shared" si="2"/>
        <v>67.537835431769054</v>
      </c>
      <c r="Z19" s="23">
        <f t="shared" si="2"/>
        <v>67.911392405063282</v>
      </c>
      <c r="AA19" s="23">
        <f t="shared" si="2"/>
        <v>67.738296672306831</v>
      </c>
      <c r="AB19" s="23">
        <f t="shared" si="2"/>
        <v>68.090154211150661</v>
      </c>
      <c r="AC19" s="23">
        <f t="shared" si="2"/>
        <v>68.401141156040694</v>
      </c>
      <c r="AD19" s="23">
        <f t="shared" si="2"/>
        <v>68.462388023070318</v>
      </c>
      <c r="AE19" s="23">
        <f t="shared" si="2"/>
        <v>68.698296836982962</v>
      </c>
      <c r="AF19" s="23">
        <f t="shared" si="2"/>
        <v>69.247038917089682</v>
      </c>
      <c r="AG19" s="23">
        <f t="shared" si="2"/>
        <v>70.412885389746975</v>
      </c>
      <c r="AH19" s="23">
        <f t="shared" si="2"/>
        <v>71.34784176986895</v>
      </c>
      <c r="AI19" s="23">
        <f t="shared" si="2"/>
        <v>72.520462205103513</v>
      </c>
      <c r="AJ19" s="23">
        <f t="shared" si="2"/>
        <v>73.857623857623864</v>
      </c>
      <c r="AK19" s="23">
        <f t="shared" si="2"/>
        <v>73.852798272449164</v>
      </c>
      <c r="AL19" s="23">
        <f t="shared" si="2"/>
        <v>75.101894030208584</v>
      </c>
      <c r="AM19" s="23">
        <f t="shared" si="2"/>
        <v>76.824368891287406</v>
      </c>
      <c r="AN19" s="23">
        <f t="shared" si="2"/>
        <v>78.773330132629184</v>
      </c>
      <c r="AO19" s="23">
        <f t="shared" si="2"/>
        <v>80.07833684844833</v>
      </c>
      <c r="AP19" s="23">
        <f t="shared" si="2"/>
        <v>80.618667945566813</v>
      </c>
      <c r="AQ19" s="23">
        <f t="shared" si="2"/>
        <v>82.158722535718567</v>
      </c>
      <c r="AR19" s="23">
        <f t="shared" si="2"/>
        <v>83.460236886632828</v>
      </c>
      <c r="AS19" s="23">
        <f t="shared" si="2"/>
        <v>84.037360650798433</v>
      </c>
      <c r="AT19" s="23">
        <f t="shared" ref="AT19" si="3">SUM(AT20:AT21)</f>
        <v>84.551475015051167</v>
      </c>
      <c r="AU19" s="23">
        <f t="shared" si="2"/>
        <v>85.267964431627007</v>
      </c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</row>
    <row r="20" spans="1:75" ht="36.75" x14ac:dyDescent="0.25">
      <c r="A20" s="24" t="s">
        <v>74</v>
      </c>
      <c r="B20" s="23">
        <f t="shared" ref="B20:AU20" si="4">B13/B14*100</f>
        <v>46.915373442397367</v>
      </c>
      <c r="C20" s="23">
        <f t="shared" si="4"/>
        <v>46.751176559890695</v>
      </c>
      <c r="D20" s="23">
        <f t="shared" si="4"/>
        <v>46.222954256195251</v>
      </c>
      <c r="E20" s="23">
        <f t="shared" si="4"/>
        <v>45.402850601875784</v>
      </c>
      <c r="F20" s="23">
        <f t="shared" si="4"/>
        <v>44.604946377763191</v>
      </c>
      <c r="G20" s="23">
        <f t="shared" si="4"/>
        <v>43.723667005666137</v>
      </c>
      <c r="H20" s="23">
        <f t="shared" si="4"/>
        <v>42.871609403254972</v>
      </c>
      <c r="I20" s="23">
        <f t="shared" si="4"/>
        <v>42.002871500358935</v>
      </c>
      <c r="J20" s="23">
        <f t="shared" si="4"/>
        <v>41.902532453713555</v>
      </c>
      <c r="K20" s="23">
        <f t="shared" si="4"/>
        <v>41.698219043612397</v>
      </c>
      <c r="L20" s="23">
        <f t="shared" si="4"/>
        <v>41.831871244042276</v>
      </c>
      <c r="M20" s="23">
        <f t="shared" si="4"/>
        <v>41.448623603161622</v>
      </c>
      <c r="N20" s="23">
        <f t="shared" si="4"/>
        <v>41.082759551775347</v>
      </c>
      <c r="O20" s="23">
        <f t="shared" si="4"/>
        <v>41.035455278001606</v>
      </c>
      <c r="P20" s="23">
        <f t="shared" si="4"/>
        <v>41.080899630748576</v>
      </c>
      <c r="Q20" s="23">
        <f t="shared" si="4"/>
        <v>41.006617204732301</v>
      </c>
      <c r="R20" s="23">
        <f t="shared" si="4"/>
        <v>41.088580576307365</v>
      </c>
      <c r="S20" s="23">
        <f t="shared" si="4"/>
        <v>41.333865814696487</v>
      </c>
      <c r="T20" s="23">
        <f t="shared" si="4"/>
        <v>41.133118378627358</v>
      </c>
      <c r="U20" s="23">
        <f t="shared" si="4"/>
        <v>41.201547845477798</v>
      </c>
      <c r="V20" s="23">
        <f t="shared" si="4"/>
        <v>40.871952415190535</v>
      </c>
      <c r="W20" s="23">
        <f t="shared" si="4"/>
        <v>40.588806211582011</v>
      </c>
      <c r="X20" s="23">
        <f t="shared" si="4"/>
        <v>40.168808747362363</v>
      </c>
      <c r="Y20" s="23">
        <f t="shared" si="4"/>
        <v>39.806689558692611</v>
      </c>
      <c r="Z20" s="23">
        <f t="shared" si="4"/>
        <v>39.993670886075947</v>
      </c>
      <c r="AA20" s="23">
        <f t="shared" si="4"/>
        <v>39.575108103026885</v>
      </c>
      <c r="AB20" s="23">
        <f t="shared" si="4"/>
        <v>39.601673222201413</v>
      </c>
      <c r="AC20" s="23">
        <f t="shared" si="4"/>
        <v>39.39469114363682</v>
      </c>
      <c r="AD20" s="23">
        <f t="shared" si="4"/>
        <v>39.139771751135108</v>
      </c>
      <c r="AE20" s="23">
        <f t="shared" si="4"/>
        <v>38.692214111922141</v>
      </c>
      <c r="AF20" s="23">
        <f t="shared" si="4"/>
        <v>38.155668358714045</v>
      </c>
      <c r="AG20" s="23">
        <f t="shared" si="4"/>
        <v>38.211430975419198</v>
      </c>
      <c r="AH20" s="23">
        <f t="shared" si="4"/>
        <v>38.12071660454491</v>
      </c>
      <c r="AI20" s="23">
        <f t="shared" si="4"/>
        <v>38.18608570052961</v>
      </c>
      <c r="AJ20" s="23">
        <f t="shared" si="4"/>
        <v>38.389850889850891</v>
      </c>
      <c r="AK20" s="23">
        <f t="shared" si="4"/>
        <v>37.72419171015536</v>
      </c>
      <c r="AL20" s="23">
        <f t="shared" si="4"/>
        <v>38.126348597458644</v>
      </c>
      <c r="AM20" s="23">
        <f t="shared" si="4"/>
        <v>38.442165857168554</v>
      </c>
      <c r="AN20" s="23">
        <f t="shared" si="4"/>
        <v>39.044589809758143</v>
      </c>
      <c r="AO20" s="23">
        <f t="shared" si="4"/>
        <v>39.186501958421211</v>
      </c>
      <c r="AP20" s="23">
        <f t="shared" si="4"/>
        <v>39.068401174989511</v>
      </c>
      <c r="AQ20" s="23">
        <f t="shared" si="4"/>
        <v>39.536559010685558</v>
      </c>
      <c r="AR20" s="23">
        <f t="shared" si="4"/>
        <v>39.708726130045932</v>
      </c>
      <c r="AS20" s="23">
        <f t="shared" si="4"/>
        <v>39.542030732148234</v>
      </c>
      <c r="AT20" s="23">
        <f t="shared" ref="AT20" si="5">AT13/AT14*100</f>
        <v>39.283564118001202</v>
      </c>
      <c r="AU20" s="23">
        <f t="shared" si="4"/>
        <v>39.377553472722902</v>
      </c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</row>
    <row r="21" spans="1:75" ht="24.75" x14ac:dyDescent="0.25">
      <c r="A21" s="24" t="s">
        <v>75</v>
      </c>
      <c r="B21" s="23">
        <f t="shared" ref="B21:AU21" si="6">B15/B14*100</f>
        <v>27.253268098769208</v>
      </c>
      <c r="C21" s="23">
        <f t="shared" si="6"/>
        <v>27.713678457567937</v>
      </c>
      <c r="D21" s="23">
        <f t="shared" si="6"/>
        <v>27.850565246687133</v>
      </c>
      <c r="E21" s="23">
        <f t="shared" si="6"/>
        <v>27.664131157226201</v>
      </c>
      <c r="F21" s="23">
        <f t="shared" si="6"/>
        <v>27.533377106587874</v>
      </c>
      <c r="G21" s="23">
        <f t="shared" si="6"/>
        <v>27.647827981984602</v>
      </c>
      <c r="H21" s="23">
        <f t="shared" si="6"/>
        <v>28.122965641952984</v>
      </c>
      <c r="I21" s="23">
        <f t="shared" si="6"/>
        <v>28.571428571428569</v>
      </c>
      <c r="J21" s="23">
        <f t="shared" si="6"/>
        <v>28.665673547563316</v>
      </c>
      <c r="K21" s="23">
        <f t="shared" si="6"/>
        <v>28.200813350161269</v>
      </c>
      <c r="L21" s="23">
        <f t="shared" si="6"/>
        <v>28.120466947572009</v>
      </c>
      <c r="M21" s="23">
        <f t="shared" si="6"/>
        <v>27.855001362769151</v>
      </c>
      <c r="N21" s="23">
        <f t="shared" si="6"/>
        <v>27.629269609828537</v>
      </c>
      <c r="O21" s="23">
        <f t="shared" si="6"/>
        <v>27.524845554660221</v>
      </c>
      <c r="P21" s="23">
        <f t="shared" si="6"/>
        <v>27.82141658274589</v>
      </c>
      <c r="Q21" s="23">
        <f t="shared" si="6"/>
        <v>27.444689526101197</v>
      </c>
      <c r="R21" s="23">
        <f t="shared" si="6"/>
        <v>27.38127001067236</v>
      </c>
      <c r="S21" s="23">
        <f t="shared" si="6"/>
        <v>27.675718849840251</v>
      </c>
      <c r="T21" s="23">
        <f t="shared" si="6"/>
        <v>27.485687964729884</v>
      </c>
      <c r="U21" s="23">
        <f t="shared" si="6"/>
        <v>27.395553223584969</v>
      </c>
      <c r="V21" s="23">
        <f t="shared" si="6"/>
        <v>27.609647689391466</v>
      </c>
      <c r="W21" s="23">
        <f t="shared" si="6"/>
        <v>27.693303138142994</v>
      </c>
      <c r="X21" s="23">
        <f t="shared" si="6"/>
        <v>27.72555790012149</v>
      </c>
      <c r="Y21" s="23">
        <f t="shared" si="6"/>
        <v>27.731145873076436</v>
      </c>
      <c r="Z21" s="23">
        <f t="shared" si="6"/>
        <v>27.917721518987342</v>
      </c>
      <c r="AA21" s="23">
        <f t="shared" si="6"/>
        <v>28.163188569279939</v>
      </c>
      <c r="AB21" s="23">
        <f t="shared" si="6"/>
        <v>28.488480988949245</v>
      </c>
      <c r="AC21" s="23">
        <f t="shared" si="6"/>
        <v>29.006450012403874</v>
      </c>
      <c r="AD21" s="23">
        <f t="shared" si="6"/>
        <v>29.32261627193521</v>
      </c>
      <c r="AE21" s="23">
        <f t="shared" si="6"/>
        <v>30.006082725060828</v>
      </c>
      <c r="AF21" s="23">
        <f t="shared" si="6"/>
        <v>31.091370558375637</v>
      </c>
      <c r="AG21" s="23">
        <f t="shared" si="6"/>
        <v>32.201454414327785</v>
      </c>
      <c r="AH21" s="23">
        <f t="shared" si="6"/>
        <v>33.227125165324033</v>
      </c>
      <c r="AI21" s="23">
        <f t="shared" si="6"/>
        <v>34.334376504573903</v>
      </c>
      <c r="AJ21" s="23">
        <f t="shared" si="6"/>
        <v>35.467772967772973</v>
      </c>
      <c r="AK21" s="23">
        <f t="shared" si="6"/>
        <v>36.128606562293804</v>
      </c>
      <c r="AL21" s="23">
        <f t="shared" si="6"/>
        <v>36.975545432749939</v>
      </c>
      <c r="AM21" s="23">
        <f t="shared" si="6"/>
        <v>38.382203034118845</v>
      </c>
      <c r="AN21" s="23">
        <f t="shared" si="6"/>
        <v>39.728740322871033</v>
      </c>
      <c r="AO21" s="23">
        <f t="shared" si="6"/>
        <v>40.89183489002712</v>
      </c>
      <c r="AP21" s="23">
        <f t="shared" si="6"/>
        <v>41.550266770577302</v>
      </c>
      <c r="AQ21" s="23">
        <f t="shared" si="6"/>
        <v>42.622163525033017</v>
      </c>
      <c r="AR21" s="23">
        <f t="shared" si="6"/>
        <v>43.751510756586896</v>
      </c>
      <c r="AS21" s="23">
        <f t="shared" si="6"/>
        <v>44.495329918650192</v>
      </c>
      <c r="AT21" s="23">
        <f t="shared" ref="AT21" si="7">AT15/AT14*100</f>
        <v>45.267910897049966</v>
      </c>
      <c r="AU21" s="23">
        <f t="shared" si="6"/>
        <v>45.890410958904113</v>
      </c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</row>
    <row r="22" spans="1:75" ht="15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</row>
    <row r="23" spans="1:75" ht="15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</row>
    <row r="24" spans="1:75" ht="15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</row>
    <row r="25" spans="1:75" ht="15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Äldrekvot (65+ år)</vt:lpstr>
      <vt:lpstr>Yngrekvot (0-19 år)</vt:lpstr>
      <vt:lpstr>Försörjningskvot (0-19, 65+) </vt:lpstr>
      <vt:lpstr>Dia försörjn.kvot 1980-</vt:lpstr>
      <vt:lpstr>Underlag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Ålands landskapsregering</dc:creator>
  <cp:lastModifiedBy>Kenth Häggblom</cp:lastModifiedBy>
  <cp:lastPrinted>2025-04-07T13:59:41Z</cp:lastPrinted>
  <dcterms:created xsi:type="dcterms:W3CDTF">2010-11-04T11:17:50Z</dcterms:created>
  <dcterms:modified xsi:type="dcterms:W3CDTF">2026-04-08T10:30:19Z</dcterms:modified>
</cp:coreProperties>
</file>