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0440304D-FB98-490C-B75B-50E46CC1291C}" xr6:coauthVersionLast="47" xr6:coauthVersionMax="47" xr10:uidLastSave="{00000000-0000-0000-0000-000000000000}"/>
  <bookViews>
    <workbookView xWindow="1425" yWindow="1425" windowWidth="24915" windowHeight="15360" xr2:uid="{00000000-000D-0000-FFFF-FFFF00000000}"/>
  </bookViews>
  <sheets>
    <sheet name="2023" sheetId="9" r:id="rId1"/>
    <sheet name="2022" sheetId="8" r:id="rId2"/>
    <sheet name="2021" sheetId="7" r:id="rId3"/>
    <sheet name="2020" sheetId="6" r:id="rId4"/>
    <sheet name="2019" sheetId="5" r:id="rId5"/>
    <sheet name="2018" sheetId="4" r:id="rId6"/>
    <sheet name="2017" sheetId="3" r:id="rId7"/>
    <sheet name="2016" sheetId="2" r:id="rId8"/>
    <sheet name="2015" sheetId="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2" i="9" l="1"/>
  <c r="F42" i="9"/>
  <c r="H38" i="9"/>
  <c r="N36" i="9"/>
  <c r="N34" i="9"/>
  <c r="N28" i="9"/>
  <c r="P24" i="9"/>
  <c r="O24" i="9"/>
  <c r="N24" i="9"/>
  <c r="N22" i="9" s="1"/>
  <c r="L24" i="9"/>
  <c r="K24" i="9"/>
  <c r="J24" i="9"/>
  <c r="H24" i="9"/>
  <c r="G24" i="9"/>
  <c r="F24" i="9"/>
  <c r="P23" i="9"/>
  <c r="O23" i="9"/>
  <c r="N23" i="9"/>
  <c r="L23" i="9"/>
  <c r="K23" i="9"/>
  <c r="K22" i="9" s="1"/>
  <c r="J23" i="9"/>
  <c r="J22" i="9" s="1"/>
  <c r="H23" i="9"/>
  <c r="G23" i="9"/>
  <c r="F23" i="9"/>
  <c r="F22" i="9" s="1"/>
  <c r="F25" i="9" s="1"/>
  <c r="O22" i="9"/>
  <c r="O25" i="9" s="1"/>
  <c r="D21" i="9"/>
  <c r="P43" i="9" s="1"/>
  <c r="C21" i="9"/>
  <c r="O43" i="9" s="1"/>
  <c r="B21" i="9"/>
  <c r="F43" i="9" s="1"/>
  <c r="D20" i="9"/>
  <c r="H42" i="9" s="1"/>
  <c r="C20" i="9"/>
  <c r="K42" i="9" s="1"/>
  <c r="B20" i="9"/>
  <c r="J42" i="9" s="1"/>
  <c r="D19" i="9"/>
  <c r="P41" i="9" s="1"/>
  <c r="C19" i="9"/>
  <c r="O41" i="9" s="1"/>
  <c r="B19" i="9"/>
  <c r="F41" i="9" s="1"/>
  <c r="D18" i="9"/>
  <c r="L40" i="9" s="1"/>
  <c r="C18" i="9"/>
  <c r="K40" i="9" s="1"/>
  <c r="B18" i="9"/>
  <c r="J40" i="9" s="1"/>
  <c r="D17" i="9"/>
  <c r="P39" i="9" s="1"/>
  <c r="C17" i="9"/>
  <c r="O39" i="9" s="1"/>
  <c r="B17" i="9"/>
  <c r="F39" i="9" s="1"/>
  <c r="D16" i="9"/>
  <c r="L38" i="9" s="1"/>
  <c r="C16" i="9"/>
  <c r="K38" i="9" s="1"/>
  <c r="B16" i="9"/>
  <c r="J38" i="9" s="1"/>
  <c r="D15" i="9"/>
  <c r="P37" i="9" s="1"/>
  <c r="C15" i="9"/>
  <c r="O37" i="9" s="1"/>
  <c r="B15" i="9"/>
  <c r="F37" i="9" s="1"/>
  <c r="D14" i="9"/>
  <c r="H36" i="9" s="1"/>
  <c r="C14" i="9"/>
  <c r="K36" i="9" s="1"/>
  <c r="B14" i="9"/>
  <c r="J36" i="9" s="1"/>
  <c r="D13" i="9"/>
  <c r="P35" i="9" s="1"/>
  <c r="C13" i="9"/>
  <c r="O35" i="9" s="1"/>
  <c r="B13" i="9"/>
  <c r="F35" i="9" s="1"/>
  <c r="D12" i="9"/>
  <c r="H34" i="9" s="1"/>
  <c r="C12" i="9"/>
  <c r="K34" i="9" s="1"/>
  <c r="B12" i="9"/>
  <c r="J34" i="9" s="1"/>
  <c r="D11" i="9"/>
  <c r="P33" i="9" s="1"/>
  <c r="C11" i="9"/>
  <c r="O33" i="9" s="1"/>
  <c r="B11" i="9"/>
  <c r="F33" i="9" s="1"/>
  <c r="D10" i="9"/>
  <c r="L32" i="9" s="1"/>
  <c r="C10" i="9"/>
  <c r="K32" i="9" s="1"/>
  <c r="B10" i="9"/>
  <c r="J32" i="9" s="1"/>
  <c r="D9" i="9"/>
  <c r="P31" i="9" s="1"/>
  <c r="C9" i="9"/>
  <c r="O31" i="9" s="1"/>
  <c r="B9" i="9"/>
  <c r="F31" i="9" s="1"/>
  <c r="D8" i="9"/>
  <c r="L30" i="9" s="1"/>
  <c r="C8" i="9"/>
  <c r="K30" i="9" s="1"/>
  <c r="B8" i="9"/>
  <c r="J30" i="9" s="1"/>
  <c r="D7" i="9"/>
  <c r="P29" i="9" s="1"/>
  <c r="C7" i="9"/>
  <c r="O29" i="9" s="1"/>
  <c r="B7" i="9"/>
  <c r="F29" i="9" s="1"/>
  <c r="D6" i="9"/>
  <c r="H28" i="9" s="1"/>
  <c r="C6" i="9"/>
  <c r="K28" i="9" s="1"/>
  <c r="B6" i="9"/>
  <c r="J28" i="9" s="1"/>
  <c r="J42" i="8"/>
  <c r="J40" i="8"/>
  <c r="N39" i="8"/>
  <c r="F39" i="8"/>
  <c r="N37" i="8"/>
  <c r="F37" i="8"/>
  <c r="N36" i="8"/>
  <c r="J36" i="8"/>
  <c r="N34" i="8"/>
  <c r="J34" i="8"/>
  <c r="N33" i="8"/>
  <c r="N32" i="8"/>
  <c r="J32" i="8"/>
  <c r="N31" i="8"/>
  <c r="F31" i="8"/>
  <c r="N29" i="8"/>
  <c r="F29" i="8"/>
  <c r="J28" i="8"/>
  <c r="P24" i="8"/>
  <c r="O24" i="8"/>
  <c r="N24" i="8"/>
  <c r="L24" i="8"/>
  <c r="L22" i="8" s="1"/>
  <c r="K24" i="8"/>
  <c r="J24" i="8"/>
  <c r="J22" i="8" s="1"/>
  <c r="H24" i="8"/>
  <c r="G24" i="8"/>
  <c r="F24" i="8"/>
  <c r="P23" i="8"/>
  <c r="P22" i="8" s="1"/>
  <c r="O23" i="8"/>
  <c r="N23" i="8"/>
  <c r="L23" i="8"/>
  <c r="K23" i="8"/>
  <c r="J23" i="8"/>
  <c r="H23" i="8"/>
  <c r="G23" i="8"/>
  <c r="G22" i="8" s="1"/>
  <c r="F23" i="8"/>
  <c r="F22" i="8" s="1"/>
  <c r="K22" i="8"/>
  <c r="K25" i="8" s="1"/>
  <c r="D21" i="8"/>
  <c r="L43" i="8" s="1"/>
  <c r="C21" i="8"/>
  <c r="O43" i="8" s="1"/>
  <c r="B21" i="8"/>
  <c r="N43" i="8" s="1"/>
  <c r="D20" i="8"/>
  <c r="P42" i="8" s="1"/>
  <c r="C20" i="8"/>
  <c r="G42" i="8" s="1"/>
  <c r="B20" i="8"/>
  <c r="F42" i="8" s="1"/>
  <c r="D19" i="8"/>
  <c r="L41" i="8" s="1"/>
  <c r="C19" i="8"/>
  <c r="K41" i="8" s="1"/>
  <c r="B19" i="8"/>
  <c r="N41" i="8" s="1"/>
  <c r="D18" i="8"/>
  <c r="H40" i="8" s="1"/>
  <c r="C18" i="8"/>
  <c r="G40" i="8" s="1"/>
  <c r="B18" i="8"/>
  <c r="F40" i="8" s="1"/>
  <c r="D17" i="8"/>
  <c r="L39" i="8" s="1"/>
  <c r="C17" i="8"/>
  <c r="K39" i="8" s="1"/>
  <c r="B17" i="8"/>
  <c r="J39" i="8" s="1"/>
  <c r="D16" i="8"/>
  <c r="P38" i="8" s="1"/>
  <c r="C16" i="8"/>
  <c r="G38" i="8" s="1"/>
  <c r="B16" i="8"/>
  <c r="F38" i="8" s="1"/>
  <c r="D15" i="8"/>
  <c r="L37" i="8" s="1"/>
  <c r="C15" i="8"/>
  <c r="K37" i="8" s="1"/>
  <c r="B15" i="8"/>
  <c r="J37" i="8" s="1"/>
  <c r="D14" i="8"/>
  <c r="P36" i="8" s="1"/>
  <c r="C14" i="8"/>
  <c r="G36" i="8" s="1"/>
  <c r="B14" i="8"/>
  <c r="F36" i="8" s="1"/>
  <c r="B36" i="8" s="1"/>
  <c r="D13" i="8"/>
  <c r="L35" i="8" s="1"/>
  <c r="C13" i="8"/>
  <c r="O35" i="8" s="1"/>
  <c r="B13" i="8"/>
  <c r="N35" i="8" s="1"/>
  <c r="D12" i="8"/>
  <c r="P34" i="8" s="1"/>
  <c r="C12" i="8"/>
  <c r="G34" i="8" s="1"/>
  <c r="B12" i="8"/>
  <c r="F34" i="8" s="1"/>
  <c r="B34" i="8" s="1"/>
  <c r="D11" i="8"/>
  <c r="L33" i="8" s="1"/>
  <c r="C11" i="8"/>
  <c r="K33" i="8" s="1"/>
  <c r="B11" i="8"/>
  <c r="J33" i="8" s="1"/>
  <c r="D10" i="8"/>
  <c r="H32" i="8" s="1"/>
  <c r="C10" i="8"/>
  <c r="G32" i="8" s="1"/>
  <c r="B10" i="8"/>
  <c r="F32" i="8" s="1"/>
  <c r="B32" i="8" s="1"/>
  <c r="D9" i="8"/>
  <c r="L31" i="8" s="1"/>
  <c r="C9" i="8"/>
  <c r="K31" i="8" s="1"/>
  <c r="B9" i="8"/>
  <c r="J31" i="8" s="1"/>
  <c r="D8" i="8"/>
  <c r="P30" i="8" s="1"/>
  <c r="C8" i="8"/>
  <c r="K30" i="8" s="1"/>
  <c r="B8" i="8"/>
  <c r="N30" i="8" s="1"/>
  <c r="D7" i="8"/>
  <c r="L29" i="8" s="1"/>
  <c r="C7" i="8"/>
  <c r="K29" i="8" s="1"/>
  <c r="B7" i="8"/>
  <c r="B23" i="8" s="1"/>
  <c r="D6" i="8"/>
  <c r="P28" i="8" s="1"/>
  <c r="C6" i="8"/>
  <c r="G28" i="8" s="1"/>
  <c r="B6" i="8"/>
  <c r="F28" i="8" s="1"/>
  <c r="O24" i="7"/>
  <c r="O22" i="7" s="1"/>
  <c r="O23" i="7"/>
  <c r="K39" i="7"/>
  <c r="K24" i="7"/>
  <c r="K23" i="7"/>
  <c r="K22" i="7" s="1"/>
  <c r="K25" i="7" s="1"/>
  <c r="G24" i="7"/>
  <c r="G23" i="7"/>
  <c r="N41" i="7"/>
  <c r="N36" i="7"/>
  <c r="J36" i="7"/>
  <c r="N33" i="7"/>
  <c r="N28" i="7"/>
  <c r="J28" i="7"/>
  <c r="P24" i="7"/>
  <c r="N24" i="7"/>
  <c r="L24" i="7"/>
  <c r="J24" i="7"/>
  <c r="H24" i="7"/>
  <c r="F24" i="7"/>
  <c r="P23" i="7"/>
  <c r="N23" i="7"/>
  <c r="N22" i="7" s="1"/>
  <c r="L23" i="7"/>
  <c r="L22" i="7" s="1"/>
  <c r="J23" i="7"/>
  <c r="H23" i="7"/>
  <c r="F23" i="7"/>
  <c r="F22" i="7" s="1"/>
  <c r="D21" i="7"/>
  <c r="P43" i="7" s="1"/>
  <c r="C21" i="7"/>
  <c r="G43" i="7" s="1"/>
  <c r="B21" i="7"/>
  <c r="D20" i="7"/>
  <c r="P42" i="7" s="1"/>
  <c r="C20" i="7"/>
  <c r="K42" i="7" s="1"/>
  <c r="B20" i="7"/>
  <c r="D19" i="7"/>
  <c r="H41" i="7" s="1"/>
  <c r="C19" i="7"/>
  <c r="K41" i="7" s="1"/>
  <c r="B19" i="7"/>
  <c r="F41" i="7" s="1"/>
  <c r="D18" i="7"/>
  <c r="C18" i="7"/>
  <c r="G40" i="7" s="1"/>
  <c r="B18" i="7"/>
  <c r="F40" i="7" s="1"/>
  <c r="D17" i="7"/>
  <c r="P39" i="7" s="1"/>
  <c r="C17" i="7"/>
  <c r="G39" i="7" s="1"/>
  <c r="B17" i="7"/>
  <c r="D16" i="7"/>
  <c r="P38" i="7" s="1"/>
  <c r="C16" i="7"/>
  <c r="K38" i="7" s="1"/>
  <c r="B16" i="7"/>
  <c r="D15" i="7"/>
  <c r="H37" i="7" s="1"/>
  <c r="C15" i="7"/>
  <c r="K37" i="7" s="1"/>
  <c r="B15" i="7"/>
  <c r="F37" i="7" s="1"/>
  <c r="D14" i="7"/>
  <c r="H36" i="7" s="1"/>
  <c r="C14" i="7"/>
  <c r="K36" i="7" s="1"/>
  <c r="B14" i="7"/>
  <c r="F36" i="7" s="1"/>
  <c r="D13" i="7"/>
  <c r="P35" i="7" s="1"/>
  <c r="C13" i="7"/>
  <c r="G35" i="7" s="1"/>
  <c r="B13" i="7"/>
  <c r="D12" i="7"/>
  <c r="P34" i="7" s="1"/>
  <c r="C12" i="7"/>
  <c r="K34" i="7" s="1"/>
  <c r="B12" i="7"/>
  <c r="D11" i="7"/>
  <c r="H33" i="7" s="1"/>
  <c r="C11" i="7"/>
  <c r="K33" i="7" s="1"/>
  <c r="B11" i="7"/>
  <c r="F33" i="7" s="1"/>
  <c r="D10" i="7"/>
  <c r="C10" i="7"/>
  <c r="G32" i="7" s="1"/>
  <c r="B10" i="7"/>
  <c r="F32" i="7" s="1"/>
  <c r="D9" i="7"/>
  <c r="P31" i="7" s="1"/>
  <c r="C9" i="7"/>
  <c r="G31" i="7" s="1"/>
  <c r="B9" i="7"/>
  <c r="F31" i="7" s="1"/>
  <c r="D8" i="7"/>
  <c r="P30" i="7" s="1"/>
  <c r="C8" i="7"/>
  <c r="K30" i="7" s="1"/>
  <c r="B8" i="7"/>
  <c r="F30" i="7" s="1"/>
  <c r="D7" i="7"/>
  <c r="C7" i="7"/>
  <c r="K29" i="7" s="1"/>
  <c r="B7" i="7"/>
  <c r="F29" i="7" s="1"/>
  <c r="D6" i="7"/>
  <c r="C6" i="7"/>
  <c r="O28" i="7" s="1"/>
  <c r="B6" i="7"/>
  <c r="F28" i="7" s="1"/>
  <c r="B33" i="9" l="1"/>
  <c r="N30" i="9"/>
  <c r="L35" i="9"/>
  <c r="D35" i="9" s="1"/>
  <c r="N38" i="9"/>
  <c r="H43" i="9"/>
  <c r="H32" i="9"/>
  <c r="D32" i="9" s="1"/>
  <c r="F36" i="9"/>
  <c r="B36" i="9" s="1"/>
  <c r="P38" i="9"/>
  <c r="D38" i="9" s="1"/>
  <c r="L43" i="9"/>
  <c r="P32" i="9"/>
  <c r="H40" i="9"/>
  <c r="F38" i="9"/>
  <c r="J33" i="9"/>
  <c r="P36" i="9"/>
  <c r="P40" i="9"/>
  <c r="D40" i="9" s="1"/>
  <c r="B41" i="9"/>
  <c r="H35" i="9"/>
  <c r="N33" i="9"/>
  <c r="H37" i="9"/>
  <c r="J41" i="9"/>
  <c r="F30" i="9"/>
  <c r="B30" i="9" s="1"/>
  <c r="G22" i="9"/>
  <c r="G25" i="9" s="1"/>
  <c r="F28" i="9"/>
  <c r="B28" i="9" s="1"/>
  <c r="F34" i="9"/>
  <c r="B34" i="9" s="1"/>
  <c r="L37" i="9"/>
  <c r="N41" i="9"/>
  <c r="H22" i="9"/>
  <c r="H25" i="9" s="1"/>
  <c r="P28" i="9"/>
  <c r="H29" i="9"/>
  <c r="L29" i="9"/>
  <c r="H30" i="9"/>
  <c r="P30" i="9"/>
  <c r="K31" i="9"/>
  <c r="O38" i="9"/>
  <c r="G30" i="9"/>
  <c r="K33" i="9"/>
  <c r="G38" i="9"/>
  <c r="G40" i="9"/>
  <c r="K41" i="9"/>
  <c r="O30" i="9"/>
  <c r="K39" i="9"/>
  <c r="G32" i="9"/>
  <c r="K43" i="9"/>
  <c r="K35" i="9"/>
  <c r="J25" i="9"/>
  <c r="B42" i="9"/>
  <c r="K25" i="9"/>
  <c r="D37" i="9"/>
  <c r="B39" i="9"/>
  <c r="D29" i="9"/>
  <c r="D43" i="9"/>
  <c r="B38" i="9"/>
  <c r="O46" i="9"/>
  <c r="C40" i="9"/>
  <c r="N46" i="9"/>
  <c r="L31" i="9"/>
  <c r="L33" i="9"/>
  <c r="G42" i="9"/>
  <c r="N25" i="9"/>
  <c r="N29" i="9"/>
  <c r="N35" i="9"/>
  <c r="N37" i="9"/>
  <c r="N39" i="9"/>
  <c r="N43" i="9"/>
  <c r="L22" i="9"/>
  <c r="B24" i="9"/>
  <c r="J46" i="9" s="1"/>
  <c r="L28" i="9"/>
  <c r="G29" i="9"/>
  <c r="G31" i="9"/>
  <c r="C31" i="9" s="1"/>
  <c r="G33" i="9"/>
  <c r="L34" i="9"/>
  <c r="G35" i="9"/>
  <c r="L36" i="9"/>
  <c r="D36" i="9" s="1"/>
  <c r="G37" i="9"/>
  <c r="G39" i="9"/>
  <c r="G41" i="9"/>
  <c r="L42" i="9"/>
  <c r="D42" i="9" s="1"/>
  <c r="G43" i="9"/>
  <c r="C24" i="9"/>
  <c r="K46" i="9" s="1"/>
  <c r="H31" i="9"/>
  <c r="D31" i="9" s="1"/>
  <c r="N32" i="9"/>
  <c r="H33" i="9"/>
  <c r="D33" i="9" s="1"/>
  <c r="H39" i="9"/>
  <c r="N40" i="9"/>
  <c r="H41" i="9"/>
  <c r="D41" i="9" s="1"/>
  <c r="D24" i="9"/>
  <c r="H46" i="9" s="1"/>
  <c r="O28" i="9"/>
  <c r="J29" i="9"/>
  <c r="J31" i="9"/>
  <c r="O32" i="9"/>
  <c r="O34" i="9"/>
  <c r="J35" i="9"/>
  <c r="O36" i="9"/>
  <c r="J37" i="9"/>
  <c r="B37" i="9" s="1"/>
  <c r="J39" i="9"/>
  <c r="O40" i="9"/>
  <c r="O42" i="9"/>
  <c r="J43" i="9"/>
  <c r="B43" i="9" s="1"/>
  <c r="J45" i="9"/>
  <c r="P22" i="9"/>
  <c r="K29" i="9"/>
  <c r="F32" i="9"/>
  <c r="P34" i="9"/>
  <c r="K37" i="9"/>
  <c r="F40" i="9"/>
  <c r="P42" i="9"/>
  <c r="G36" i="9"/>
  <c r="L41" i="9"/>
  <c r="C23" i="9"/>
  <c r="N31" i="9"/>
  <c r="B31" i="9" s="1"/>
  <c r="B23" i="9"/>
  <c r="G28" i="9"/>
  <c r="G34" i="9"/>
  <c r="L39" i="9"/>
  <c r="D23" i="9"/>
  <c r="P41" i="8"/>
  <c r="H42" i="8"/>
  <c r="H30" i="8"/>
  <c r="P33" i="8"/>
  <c r="H34" i="8"/>
  <c r="H38" i="8"/>
  <c r="H31" i="8"/>
  <c r="D31" i="8"/>
  <c r="H28" i="8"/>
  <c r="P31" i="8"/>
  <c r="H36" i="8"/>
  <c r="P39" i="8"/>
  <c r="O22" i="8"/>
  <c r="K42" i="8"/>
  <c r="K34" i="8"/>
  <c r="O29" i="8"/>
  <c r="O39" i="8"/>
  <c r="O33" i="8"/>
  <c r="K36" i="8"/>
  <c r="K28" i="8"/>
  <c r="O31" i="8"/>
  <c r="O41" i="8"/>
  <c r="O37" i="8"/>
  <c r="B42" i="8"/>
  <c r="G25" i="8"/>
  <c r="B31" i="8"/>
  <c r="J45" i="8"/>
  <c r="B37" i="8"/>
  <c r="J25" i="8"/>
  <c r="B29" i="8"/>
  <c r="N45" i="8"/>
  <c r="L25" i="8"/>
  <c r="O25" i="8"/>
  <c r="N46" i="8"/>
  <c r="B39" i="8"/>
  <c r="F25" i="8"/>
  <c r="P25" i="8"/>
  <c r="D23" i="8"/>
  <c r="H45" i="8" s="1"/>
  <c r="J30" i="8"/>
  <c r="L28" i="8"/>
  <c r="D28" i="8" s="1"/>
  <c r="G29" i="8"/>
  <c r="L30" i="8"/>
  <c r="D30" i="8" s="1"/>
  <c r="G31" i="8"/>
  <c r="L32" i="8"/>
  <c r="G33" i="8"/>
  <c r="L34" i="8"/>
  <c r="D34" i="8" s="1"/>
  <c r="G35" i="8"/>
  <c r="L36" i="8"/>
  <c r="D36" i="8" s="1"/>
  <c r="G37" i="8"/>
  <c r="L38" i="8"/>
  <c r="G39" i="8"/>
  <c r="C39" i="8" s="1"/>
  <c r="L40" i="8"/>
  <c r="G41" i="8"/>
  <c r="L42" i="8"/>
  <c r="D42" i="8" s="1"/>
  <c r="G43" i="8"/>
  <c r="J46" i="8"/>
  <c r="P29" i="8"/>
  <c r="K32" i="8"/>
  <c r="K40" i="8"/>
  <c r="F41" i="8"/>
  <c r="F43" i="8"/>
  <c r="H37" i="8"/>
  <c r="N38" i="8"/>
  <c r="H39" i="8"/>
  <c r="D39" i="8" s="1"/>
  <c r="N40" i="8"/>
  <c r="B40" i="8" s="1"/>
  <c r="H41" i="8"/>
  <c r="D41" i="8" s="1"/>
  <c r="N42" i="8"/>
  <c r="H43" i="8"/>
  <c r="D43" i="8" s="1"/>
  <c r="C23" i="8"/>
  <c r="O45" i="8" s="1"/>
  <c r="F33" i="8"/>
  <c r="B33" i="8" s="1"/>
  <c r="F35" i="8"/>
  <c r="B35" i="8" s="1"/>
  <c r="P37" i="8"/>
  <c r="F45" i="8"/>
  <c r="B45" i="8" s="1"/>
  <c r="B24" i="8"/>
  <c r="F46" i="8" s="1"/>
  <c r="B46" i="8" s="1"/>
  <c r="H29" i="8"/>
  <c r="D24" i="8"/>
  <c r="H46" i="8" s="1"/>
  <c r="O28" i="8"/>
  <c r="J29" i="8"/>
  <c r="O30" i="8"/>
  <c r="O32" i="8"/>
  <c r="O34" i="8"/>
  <c r="C34" i="8" s="1"/>
  <c r="J35" i="8"/>
  <c r="O36" i="8"/>
  <c r="O38" i="8"/>
  <c r="O40" i="8"/>
  <c r="J41" i="8"/>
  <c r="O42" i="8"/>
  <c r="C42" i="8" s="1"/>
  <c r="J43" i="8"/>
  <c r="J38" i="8"/>
  <c r="B38" i="8" s="1"/>
  <c r="P43" i="8"/>
  <c r="N22" i="8"/>
  <c r="C24" i="8"/>
  <c r="G46" i="8" s="1"/>
  <c r="N28" i="8"/>
  <c r="B28" i="8" s="1"/>
  <c r="H35" i="8"/>
  <c r="D35" i="8" s="1"/>
  <c r="F30" i="8"/>
  <c r="B30" i="8" s="1"/>
  <c r="P32" i="8"/>
  <c r="K35" i="8"/>
  <c r="P40" i="8"/>
  <c r="K43" i="8"/>
  <c r="P35" i="8"/>
  <c r="K38" i="8"/>
  <c r="H33" i="8"/>
  <c r="D33" i="8" s="1"/>
  <c r="G30" i="8"/>
  <c r="C30" i="8" s="1"/>
  <c r="H22" i="8"/>
  <c r="B32" i="7"/>
  <c r="P22" i="7"/>
  <c r="G22" i="7"/>
  <c r="J29" i="7"/>
  <c r="J37" i="7"/>
  <c r="G34" i="7"/>
  <c r="B36" i="7"/>
  <c r="N29" i="7"/>
  <c r="N37" i="7"/>
  <c r="G42" i="7"/>
  <c r="O30" i="7"/>
  <c r="J32" i="7"/>
  <c r="J40" i="7"/>
  <c r="B40" i="7" s="1"/>
  <c r="O34" i="7"/>
  <c r="C34" i="7" s="1"/>
  <c r="D24" i="7"/>
  <c r="N32" i="7"/>
  <c r="N40" i="7"/>
  <c r="O38" i="7"/>
  <c r="B29" i="7"/>
  <c r="B37" i="7"/>
  <c r="J33" i="7"/>
  <c r="B33" i="7" s="1"/>
  <c r="J41" i="7"/>
  <c r="B41" i="7" s="1"/>
  <c r="O42" i="7"/>
  <c r="H43" i="7"/>
  <c r="H38" i="7"/>
  <c r="H30" i="7"/>
  <c r="H34" i="7"/>
  <c r="H35" i="7"/>
  <c r="H31" i="7"/>
  <c r="H22" i="7"/>
  <c r="H25" i="7" s="1"/>
  <c r="H46" i="7"/>
  <c r="D23" i="7"/>
  <c r="L45" i="7" s="1"/>
  <c r="H39" i="7"/>
  <c r="H29" i="7"/>
  <c r="H42" i="7"/>
  <c r="O25" i="7"/>
  <c r="K43" i="7"/>
  <c r="O31" i="7"/>
  <c r="C31" i="7" s="1"/>
  <c r="O35" i="7"/>
  <c r="O39" i="7"/>
  <c r="O43" i="7"/>
  <c r="K31" i="7"/>
  <c r="O32" i="7"/>
  <c r="O36" i="7"/>
  <c r="O40" i="7"/>
  <c r="K35" i="7"/>
  <c r="O29" i="7"/>
  <c r="O33" i="7"/>
  <c r="O37" i="7"/>
  <c r="O41" i="7"/>
  <c r="G28" i="7"/>
  <c r="G36" i="7"/>
  <c r="K28" i="7"/>
  <c r="K40" i="7"/>
  <c r="G30" i="7"/>
  <c r="G38" i="7"/>
  <c r="K32" i="7"/>
  <c r="G25" i="7"/>
  <c r="G29" i="7"/>
  <c r="C29" i="7" s="1"/>
  <c r="G33" i="7"/>
  <c r="G37" i="7"/>
  <c r="C37" i="7" s="1"/>
  <c r="G41" i="7"/>
  <c r="C41" i="7" s="1"/>
  <c r="N25" i="7"/>
  <c r="P32" i="7"/>
  <c r="L32" i="7"/>
  <c r="F38" i="7"/>
  <c r="J38" i="7"/>
  <c r="P40" i="7"/>
  <c r="L40" i="7"/>
  <c r="N30" i="7"/>
  <c r="H32" i="7"/>
  <c r="H40" i="7"/>
  <c r="B28" i="7"/>
  <c r="F46" i="7"/>
  <c r="P46" i="7"/>
  <c r="J31" i="7"/>
  <c r="P28" i="7"/>
  <c r="L28" i="7"/>
  <c r="F34" i="7"/>
  <c r="J34" i="7"/>
  <c r="P36" i="7"/>
  <c r="L36" i="7"/>
  <c r="D36" i="7" s="1"/>
  <c r="C39" i="7"/>
  <c r="F42" i="7"/>
  <c r="J42" i="7"/>
  <c r="C24" i="7"/>
  <c r="G46" i="7" s="1"/>
  <c r="J30" i="7"/>
  <c r="B30" i="7" s="1"/>
  <c r="C23" i="7"/>
  <c r="P29" i="7"/>
  <c r="L29" i="7"/>
  <c r="P33" i="7"/>
  <c r="L33" i="7"/>
  <c r="F35" i="7"/>
  <c r="J35" i="7"/>
  <c r="P37" i="7"/>
  <c r="L37" i="7"/>
  <c r="F39" i="7"/>
  <c r="J39" i="7"/>
  <c r="P41" i="7"/>
  <c r="L41" i="7"/>
  <c r="F43" i="7"/>
  <c r="J43" i="7"/>
  <c r="J22" i="7"/>
  <c r="F45" i="7"/>
  <c r="L46" i="7"/>
  <c r="H28" i="7"/>
  <c r="N31" i="7"/>
  <c r="B31" i="7" s="1"/>
  <c r="N34" i="7"/>
  <c r="N35" i="7"/>
  <c r="N38" i="7"/>
  <c r="N39" i="7"/>
  <c r="N42" i="7"/>
  <c r="N43" i="7"/>
  <c r="B23" i="7"/>
  <c r="N45" i="7" s="1"/>
  <c r="B24" i="7"/>
  <c r="N46" i="7" s="1"/>
  <c r="L25" i="7"/>
  <c r="L30" i="7"/>
  <c r="L31" i="7"/>
  <c r="L34" i="7"/>
  <c r="L35" i="7"/>
  <c r="C38" i="7"/>
  <c r="L38" i="7"/>
  <c r="L39" i="7"/>
  <c r="C42" i="7"/>
  <c r="L42" i="7"/>
  <c r="L43" i="7"/>
  <c r="F25" i="7"/>
  <c r="P25" i="7"/>
  <c r="O24" i="6"/>
  <c r="O23" i="6"/>
  <c r="O22" i="6" s="1"/>
  <c r="K39" i="6"/>
  <c r="K24" i="6"/>
  <c r="K23" i="6"/>
  <c r="G24" i="6"/>
  <c r="G22" i="6" s="1"/>
  <c r="G23" i="6"/>
  <c r="N36" i="6"/>
  <c r="P24" i="6"/>
  <c r="N24" i="6"/>
  <c r="L24" i="6"/>
  <c r="J24" i="6"/>
  <c r="H24" i="6"/>
  <c r="F24" i="6"/>
  <c r="P23" i="6"/>
  <c r="N23" i="6"/>
  <c r="N22" i="6" s="1"/>
  <c r="N25" i="6" s="1"/>
  <c r="L23" i="6"/>
  <c r="J23" i="6"/>
  <c r="J22" i="6" s="1"/>
  <c r="H23" i="6"/>
  <c r="F23" i="6"/>
  <c r="F22" i="6"/>
  <c r="F25" i="6" s="1"/>
  <c r="D21" i="6"/>
  <c r="P43" i="6" s="1"/>
  <c r="C21" i="6"/>
  <c r="O43" i="6" s="1"/>
  <c r="B21" i="6"/>
  <c r="F43" i="6" s="1"/>
  <c r="D20" i="6"/>
  <c r="H42" i="6" s="1"/>
  <c r="C20" i="6"/>
  <c r="K42" i="6" s="1"/>
  <c r="B20" i="6"/>
  <c r="J42" i="6" s="1"/>
  <c r="D19" i="6"/>
  <c r="P41" i="6" s="1"/>
  <c r="C19" i="6"/>
  <c r="O41" i="6" s="1"/>
  <c r="B19" i="6"/>
  <c r="F41" i="6" s="1"/>
  <c r="D18" i="6"/>
  <c r="H40" i="6" s="1"/>
  <c r="C18" i="6"/>
  <c r="O40" i="6" s="1"/>
  <c r="B18" i="6"/>
  <c r="J40" i="6" s="1"/>
  <c r="D17" i="6"/>
  <c r="P39" i="6" s="1"/>
  <c r="C17" i="6"/>
  <c r="O39" i="6" s="1"/>
  <c r="B17" i="6"/>
  <c r="F39" i="6" s="1"/>
  <c r="D16" i="6"/>
  <c r="L38" i="6" s="1"/>
  <c r="C16" i="6"/>
  <c r="K38" i="6" s="1"/>
  <c r="B16" i="6"/>
  <c r="J38" i="6" s="1"/>
  <c r="D15" i="6"/>
  <c r="P37" i="6" s="1"/>
  <c r="C15" i="6"/>
  <c r="O37" i="6" s="1"/>
  <c r="B15" i="6"/>
  <c r="F37" i="6" s="1"/>
  <c r="D14" i="6"/>
  <c r="H36" i="6" s="1"/>
  <c r="C14" i="6"/>
  <c r="K36" i="6" s="1"/>
  <c r="B14" i="6"/>
  <c r="J36" i="6" s="1"/>
  <c r="D13" i="6"/>
  <c r="P35" i="6" s="1"/>
  <c r="C13" i="6"/>
  <c r="O35" i="6" s="1"/>
  <c r="B13" i="6"/>
  <c r="F35" i="6" s="1"/>
  <c r="D12" i="6"/>
  <c r="H34" i="6" s="1"/>
  <c r="C12" i="6"/>
  <c r="K34" i="6" s="1"/>
  <c r="B12" i="6"/>
  <c r="J34" i="6" s="1"/>
  <c r="D11" i="6"/>
  <c r="P33" i="6" s="1"/>
  <c r="C11" i="6"/>
  <c r="O33" i="6" s="1"/>
  <c r="B11" i="6"/>
  <c r="F33" i="6" s="1"/>
  <c r="D10" i="6"/>
  <c r="H32" i="6" s="1"/>
  <c r="C10" i="6"/>
  <c r="K32" i="6" s="1"/>
  <c r="B10" i="6"/>
  <c r="J32" i="6" s="1"/>
  <c r="D9" i="6"/>
  <c r="P31" i="6" s="1"/>
  <c r="C9" i="6"/>
  <c r="O31" i="6" s="1"/>
  <c r="B9" i="6"/>
  <c r="F31" i="6" s="1"/>
  <c r="D8" i="6"/>
  <c r="C8" i="6"/>
  <c r="K30" i="6" s="1"/>
  <c r="B8" i="6"/>
  <c r="J30" i="6" s="1"/>
  <c r="D7" i="6"/>
  <c r="P29" i="6" s="1"/>
  <c r="C7" i="6"/>
  <c r="O29" i="6" s="1"/>
  <c r="B7" i="6"/>
  <c r="F29" i="6" s="1"/>
  <c r="D6" i="6"/>
  <c r="H28" i="6" s="1"/>
  <c r="C6" i="6"/>
  <c r="K28" i="6" s="1"/>
  <c r="B6" i="6"/>
  <c r="J28" i="6" s="1"/>
  <c r="B35" i="9" l="1"/>
  <c r="B22" i="9"/>
  <c r="B29" i="9"/>
  <c r="D34" i="9"/>
  <c r="C32" i="9"/>
  <c r="C38" i="9"/>
  <c r="C22" i="9"/>
  <c r="C25" i="9" s="1"/>
  <c r="O47" i="9" s="1"/>
  <c r="C43" i="9"/>
  <c r="C33" i="9"/>
  <c r="D28" i="9"/>
  <c r="D30" i="9"/>
  <c r="D22" i="9"/>
  <c r="D25" i="9" s="1"/>
  <c r="H47" i="9" s="1"/>
  <c r="H45" i="9"/>
  <c r="P46" i="9"/>
  <c r="C30" i="9"/>
  <c r="C39" i="9"/>
  <c r="K45" i="9"/>
  <c r="G45" i="9"/>
  <c r="C35" i="9"/>
  <c r="C34" i="9"/>
  <c r="C28" i="9"/>
  <c r="O44" i="9"/>
  <c r="C41" i="9"/>
  <c r="C29" i="9"/>
  <c r="G46" i="9"/>
  <c r="C46" i="9" s="1"/>
  <c r="B40" i="9"/>
  <c r="D39" i="9"/>
  <c r="O45" i="9"/>
  <c r="P45" i="9"/>
  <c r="P25" i="9"/>
  <c r="P47" i="9" s="1"/>
  <c r="P44" i="9"/>
  <c r="C37" i="9"/>
  <c r="F45" i="9"/>
  <c r="H44" i="9"/>
  <c r="L44" i="9"/>
  <c r="L25" i="9"/>
  <c r="L47" i="9" s="1"/>
  <c r="C42" i="9"/>
  <c r="F46" i="9"/>
  <c r="B46" i="9" s="1"/>
  <c r="B32" i="9"/>
  <c r="L46" i="9"/>
  <c r="D46" i="9" s="1"/>
  <c r="C36" i="9"/>
  <c r="N45" i="9"/>
  <c r="L45" i="9"/>
  <c r="D40" i="8"/>
  <c r="D38" i="8"/>
  <c r="L45" i="8"/>
  <c r="D32" i="8"/>
  <c r="P45" i="8"/>
  <c r="D45" i="8" s="1"/>
  <c r="P46" i="8"/>
  <c r="C28" i="8"/>
  <c r="C36" i="8"/>
  <c r="C32" i="8"/>
  <c r="C29" i="8"/>
  <c r="C40" i="8"/>
  <c r="C31" i="8"/>
  <c r="C37" i="8"/>
  <c r="C38" i="8"/>
  <c r="C41" i="8"/>
  <c r="C33" i="8"/>
  <c r="K46" i="8"/>
  <c r="K45" i="8"/>
  <c r="O46" i="8"/>
  <c r="D37" i="8"/>
  <c r="L46" i="8"/>
  <c r="B22" i="8"/>
  <c r="N25" i="8"/>
  <c r="N44" i="8"/>
  <c r="B43" i="8"/>
  <c r="C43" i="8"/>
  <c r="C35" i="8"/>
  <c r="D29" i="8"/>
  <c r="B41" i="8"/>
  <c r="C22" i="8"/>
  <c r="G45" i="8"/>
  <c r="H44" i="8"/>
  <c r="H25" i="8"/>
  <c r="D22" i="8"/>
  <c r="D31" i="7"/>
  <c r="D37" i="7"/>
  <c r="C36" i="7"/>
  <c r="C28" i="7"/>
  <c r="D38" i="7"/>
  <c r="B22" i="7"/>
  <c r="C33" i="7"/>
  <c r="D35" i="7"/>
  <c r="D46" i="7"/>
  <c r="C30" i="7"/>
  <c r="D43" i="7"/>
  <c r="D39" i="7"/>
  <c r="D30" i="7"/>
  <c r="D34" i="7"/>
  <c r="D28" i="7"/>
  <c r="D41" i="7"/>
  <c r="D33" i="7"/>
  <c r="D42" i="7"/>
  <c r="H45" i="7"/>
  <c r="P45" i="7"/>
  <c r="D22" i="7"/>
  <c r="O46" i="7"/>
  <c r="C22" i="7"/>
  <c r="G44" i="7" s="1"/>
  <c r="O45" i="7"/>
  <c r="K46" i="7"/>
  <c r="K45" i="7"/>
  <c r="G45" i="7"/>
  <c r="B35" i="7"/>
  <c r="B46" i="7"/>
  <c r="C35" i="7"/>
  <c r="B43" i="7"/>
  <c r="C40" i="7"/>
  <c r="B34" i="7"/>
  <c r="D32" i="7"/>
  <c r="C43" i="7"/>
  <c r="B39" i="7"/>
  <c r="J25" i="7"/>
  <c r="C32" i="7"/>
  <c r="D29" i="7"/>
  <c r="J46" i="7"/>
  <c r="B42" i="7"/>
  <c r="J45" i="7"/>
  <c r="B45" i="7" s="1"/>
  <c r="D40" i="7"/>
  <c r="B38" i="7"/>
  <c r="P22" i="6"/>
  <c r="P25" i="6" s="1"/>
  <c r="L36" i="6"/>
  <c r="L34" i="6"/>
  <c r="L40" i="6"/>
  <c r="K40" i="6"/>
  <c r="H22" i="6"/>
  <c r="H25" i="6" s="1"/>
  <c r="L22" i="6"/>
  <c r="L25" i="6" s="1"/>
  <c r="L42" i="6"/>
  <c r="L32" i="6"/>
  <c r="D32" i="6" s="1"/>
  <c r="L28" i="6"/>
  <c r="D23" i="6"/>
  <c r="L45" i="6" s="1"/>
  <c r="O32" i="6"/>
  <c r="C32" i="6" s="1"/>
  <c r="K31" i="6"/>
  <c r="O34" i="6"/>
  <c r="O42" i="6"/>
  <c r="O25" i="6"/>
  <c r="O28" i="6"/>
  <c r="O36" i="6"/>
  <c r="O30" i="6"/>
  <c r="O38" i="6"/>
  <c r="G38" i="6"/>
  <c r="C38" i="6" s="1"/>
  <c r="K22" i="6"/>
  <c r="K33" i="6"/>
  <c r="K41" i="6"/>
  <c r="K35" i="6"/>
  <c r="K43" i="6"/>
  <c r="G29" i="6"/>
  <c r="G30" i="6"/>
  <c r="C30" i="6" s="1"/>
  <c r="K29" i="6"/>
  <c r="K37" i="6"/>
  <c r="G37" i="6"/>
  <c r="C37" i="6" s="1"/>
  <c r="G32" i="6"/>
  <c r="G40" i="6"/>
  <c r="G33" i="6"/>
  <c r="C33" i="6" s="1"/>
  <c r="G41" i="6"/>
  <c r="C41" i="6" s="1"/>
  <c r="G34" i="6"/>
  <c r="G25" i="6"/>
  <c r="G35" i="6"/>
  <c r="G43" i="6"/>
  <c r="G42" i="6"/>
  <c r="G28" i="6"/>
  <c r="C28" i="6" s="1"/>
  <c r="G36" i="6"/>
  <c r="C36" i="6" s="1"/>
  <c r="G31" i="6"/>
  <c r="G39" i="6"/>
  <c r="C39" i="6" s="1"/>
  <c r="F46" i="6"/>
  <c r="B29" i="6"/>
  <c r="J25" i="6"/>
  <c r="C24" i="6"/>
  <c r="N28" i="6"/>
  <c r="H29" i="6"/>
  <c r="N30" i="6"/>
  <c r="H31" i="6"/>
  <c r="N32" i="6"/>
  <c r="H33" i="6"/>
  <c r="N34" i="6"/>
  <c r="H35" i="6"/>
  <c r="H37" i="6"/>
  <c r="N38" i="6"/>
  <c r="H39" i="6"/>
  <c r="N40" i="6"/>
  <c r="H41" i="6"/>
  <c r="N42" i="6"/>
  <c r="H43" i="6"/>
  <c r="D24" i="6"/>
  <c r="P46" i="6" s="1"/>
  <c r="J29" i="6"/>
  <c r="J31" i="6"/>
  <c r="J33" i="6"/>
  <c r="B33" i="6" s="1"/>
  <c r="J35" i="6"/>
  <c r="B35" i="6" s="1"/>
  <c r="J37" i="6"/>
  <c r="B37" i="6" s="1"/>
  <c r="J39" i="6"/>
  <c r="J41" i="6"/>
  <c r="B41" i="6" s="1"/>
  <c r="J43" i="6"/>
  <c r="B24" i="6"/>
  <c r="N46" i="6" s="1"/>
  <c r="F28" i="6"/>
  <c r="P28" i="6"/>
  <c r="F30" i="6"/>
  <c r="B30" i="6" s="1"/>
  <c r="P30" i="6"/>
  <c r="F32" i="6"/>
  <c r="P32" i="6"/>
  <c r="F34" i="6"/>
  <c r="B34" i="6" s="1"/>
  <c r="P34" i="6"/>
  <c r="D34" i="6" s="1"/>
  <c r="C35" i="6"/>
  <c r="F36" i="6"/>
  <c r="B36" i="6" s="1"/>
  <c r="P36" i="6"/>
  <c r="D36" i="6" s="1"/>
  <c r="F38" i="6"/>
  <c r="P38" i="6"/>
  <c r="F40" i="6"/>
  <c r="P40" i="6"/>
  <c r="F42" i="6"/>
  <c r="B42" i="6" s="1"/>
  <c r="P42" i="6"/>
  <c r="B23" i="6"/>
  <c r="B22" i="6" s="1"/>
  <c r="J44" i="6" s="1"/>
  <c r="L29" i="6"/>
  <c r="L31" i="6"/>
  <c r="L33" i="6"/>
  <c r="L35" i="6"/>
  <c r="L37" i="6"/>
  <c r="L39" i="6"/>
  <c r="L41" i="6"/>
  <c r="L43" i="6"/>
  <c r="C23" i="6"/>
  <c r="O45" i="6" s="1"/>
  <c r="N29" i="6"/>
  <c r="H30" i="6"/>
  <c r="N31" i="6"/>
  <c r="N33" i="6"/>
  <c r="N35" i="6"/>
  <c r="N37" i="6"/>
  <c r="H38" i="6"/>
  <c r="N39" i="6"/>
  <c r="B39" i="6" s="1"/>
  <c r="N41" i="6"/>
  <c r="N43" i="6"/>
  <c r="B43" i="6" s="1"/>
  <c r="L30" i="6"/>
  <c r="N36" i="5"/>
  <c r="O36" i="5"/>
  <c r="P36" i="5"/>
  <c r="N37" i="5"/>
  <c r="O37" i="5"/>
  <c r="P37" i="5"/>
  <c r="N38" i="5"/>
  <c r="O38" i="5"/>
  <c r="P38" i="5"/>
  <c r="N39" i="5"/>
  <c r="O39" i="5"/>
  <c r="P39" i="5"/>
  <c r="N40" i="5"/>
  <c r="O40" i="5"/>
  <c r="P40" i="5"/>
  <c r="N41" i="5"/>
  <c r="O41" i="5"/>
  <c r="P41" i="5"/>
  <c r="N42" i="5"/>
  <c r="O42" i="5"/>
  <c r="P42" i="5"/>
  <c r="N43" i="5"/>
  <c r="O43" i="5"/>
  <c r="P43" i="5"/>
  <c r="N44" i="5"/>
  <c r="O44" i="5"/>
  <c r="P44" i="5"/>
  <c r="N45" i="5"/>
  <c r="O45" i="5"/>
  <c r="P45" i="5"/>
  <c r="N46" i="5"/>
  <c r="O46" i="5"/>
  <c r="P46" i="5"/>
  <c r="N27" i="5"/>
  <c r="O27" i="5"/>
  <c r="P27" i="5"/>
  <c r="N28" i="5"/>
  <c r="O28" i="5"/>
  <c r="P28" i="5"/>
  <c r="N29" i="5"/>
  <c r="O29" i="5"/>
  <c r="P29" i="5"/>
  <c r="N30" i="5"/>
  <c r="O30" i="5"/>
  <c r="P30" i="5"/>
  <c r="N31" i="5"/>
  <c r="O31" i="5"/>
  <c r="P31" i="5"/>
  <c r="N32" i="5"/>
  <c r="O32" i="5"/>
  <c r="P32" i="5"/>
  <c r="N33" i="5"/>
  <c r="O33" i="5"/>
  <c r="P33" i="5"/>
  <c r="N34" i="5"/>
  <c r="O34" i="5"/>
  <c r="P34" i="5"/>
  <c r="B45" i="9" l="1"/>
  <c r="G44" i="9"/>
  <c r="G47" i="9"/>
  <c r="C47" i="9" s="1"/>
  <c r="K47" i="9"/>
  <c r="K44" i="9"/>
  <c r="B25" i="9"/>
  <c r="N44" i="9"/>
  <c r="F44" i="9"/>
  <c r="B44" i="9" s="1"/>
  <c r="J44" i="9"/>
  <c r="D45" i="9"/>
  <c r="D47" i="9"/>
  <c r="D44" i="9"/>
  <c r="C45" i="9"/>
  <c r="C44" i="9"/>
  <c r="D46" i="8"/>
  <c r="C46" i="8"/>
  <c r="C45" i="8"/>
  <c r="N47" i="8"/>
  <c r="D25" i="8"/>
  <c r="L44" i="8"/>
  <c r="P44" i="8"/>
  <c r="C25" i="8"/>
  <c r="G44" i="8"/>
  <c r="O44" i="8"/>
  <c r="K44" i="8"/>
  <c r="J44" i="8"/>
  <c r="F44" i="8"/>
  <c r="B44" i="8" s="1"/>
  <c r="B25" i="8"/>
  <c r="N44" i="7"/>
  <c r="F44" i="7"/>
  <c r="B25" i="7"/>
  <c r="J47" i="7" s="1"/>
  <c r="J44" i="7"/>
  <c r="C46" i="7"/>
  <c r="D45" i="7"/>
  <c r="D25" i="7"/>
  <c r="L44" i="7"/>
  <c r="P44" i="7"/>
  <c r="H44" i="7"/>
  <c r="O44" i="7"/>
  <c r="K44" i="7"/>
  <c r="C25" i="7"/>
  <c r="O47" i="7" s="1"/>
  <c r="G47" i="7"/>
  <c r="C44" i="7"/>
  <c r="C45" i="7"/>
  <c r="D38" i="6"/>
  <c r="D42" i="6"/>
  <c r="C29" i="6"/>
  <c r="B31" i="6"/>
  <c r="D40" i="6"/>
  <c r="D37" i="6"/>
  <c r="C40" i="6"/>
  <c r="B40" i="6"/>
  <c r="D35" i="6"/>
  <c r="J46" i="6"/>
  <c r="B46" i="6" s="1"/>
  <c r="B32" i="6"/>
  <c r="D43" i="6"/>
  <c r="H46" i="6"/>
  <c r="L46" i="6"/>
  <c r="D28" i="6"/>
  <c r="H45" i="6"/>
  <c r="P45" i="6"/>
  <c r="D29" i="6"/>
  <c r="C31" i="6"/>
  <c r="K46" i="6"/>
  <c r="O46" i="6"/>
  <c r="K45" i="6"/>
  <c r="C43" i="6"/>
  <c r="K25" i="6"/>
  <c r="C42" i="6"/>
  <c r="C34" i="6"/>
  <c r="G45" i="6"/>
  <c r="G46" i="6"/>
  <c r="N45" i="6"/>
  <c r="F44" i="6"/>
  <c r="B28" i="6"/>
  <c r="B38" i="6"/>
  <c r="D33" i="6"/>
  <c r="D22" i="6"/>
  <c r="N44" i="6"/>
  <c r="D30" i="6"/>
  <c r="D41" i="6"/>
  <c r="C22" i="6"/>
  <c r="J45" i="6"/>
  <c r="D31" i="6"/>
  <c r="B25" i="6"/>
  <c r="J47" i="6" s="1"/>
  <c r="D39" i="6"/>
  <c r="F45" i="6"/>
  <c r="N35" i="5"/>
  <c r="P24" i="5"/>
  <c r="O24" i="5"/>
  <c r="N24" i="5"/>
  <c r="L24" i="5"/>
  <c r="K24" i="5"/>
  <c r="J24" i="5"/>
  <c r="H24" i="5"/>
  <c r="G24" i="5"/>
  <c r="F24" i="5"/>
  <c r="P23" i="5"/>
  <c r="P22" i="5" s="1"/>
  <c r="P25" i="5" s="1"/>
  <c r="O23" i="5"/>
  <c r="O22" i="5" s="1"/>
  <c r="O25" i="5" s="1"/>
  <c r="N23" i="5"/>
  <c r="L23" i="5"/>
  <c r="K23" i="5"/>
  <c r="K22" i="5" s="1"/>
  <c r="J23" i="5"/>
  <c r="J22" i="5" s="1"/>
  <c r="H23" i="5"/>
  <c r="H22" i="5" s="1"/>
  <c r="G23" i="5"/>
  <c r="G22" i="5" s="1"/>
  <c r="F23" i="5"/>
  <c r="N22" i="5"/>
  <c r="N25" i="5" s="1"/>
  <c r="L22" i="5"/>
  <c r="F22" i="5"/>
  <c r="F25" i="5" s="1"/>
  <c r="D21" i="5"/>
  <c r="C21" i="5"/>
  <c r="B21" i="5"/>
  <c r="F42" i="5" s="1"/>
  <c r="D20" i="5"/>
  <c r="H41" i="5" s="1"/>
  <c r="C20" i="5"/>
  <c r="K41" i="5" s="1"/>
  <c r="B20" i="5"/>
  <c r="J41" i="5" s="1"/>
  <c r="D19" i="5"/>
  <c r="C19" i="5"/>
  <c r="B19" i="5"/>
  <c r="F40" i="5" s="1"/>
  <c r="D18" i="5"/>
  <c r="H39" i="5" s="1"/>
  <c r="C18" i="5"/>
  <c r="K39" i="5" s="1"/>
  <c r="B18" i="5"/>
  <c r="J39" i="5" s="1"/>
  <c r="D17" i="5"/>
  <c r="C17" i="5"/>
  <c r="B17" i="5"/>
  <c r="F38" i="5" s="1"/>
  <c r="D16" i="5"/>
  <c r="H37" i="5" s="1"/>
  <c r="C16" i="5"/>
  <c r="K37" i="5" s="1"/>
  <c r="B16" i="5"/>
  <c r="J37" i="5" s="1"/>
  <c r="D15" i="5"/>
  <c r="C15" i="5"/>
  <c r="B15" i="5"/>
  <c r="F36" i="5" s="1"/>
  <c r="D14" i="5"/>
  <c r="H35" i="5" s="1"/>
  <c r="C14" i="5"/>
  <c r="K35" i="5" s="1"/>
  <c r="B14" i="5"/>
  <c r="J35" i="5" s="1"/>
  <c r="D13" i="5"/>
  <c r="C13" i="5"/>
  <c r="B13" i="5"/>
  <c r="F34" i="5" s="1"/>
  <c r="D12" i="5"/>
  <c r="H33" i="5" s="1"/>
  <c r="C12" i="5"/>
  <c r="K33" i="5" s="1"/>
  <c r="B12" i="5"/>
  <c r="J33" i="5" s="1"/>
  <c r="D11" i="5"/>
  <c r="C11" i="5"/>
  <c r="B11" i="5"/>
  <c r="F32" i="5" s="1"/>
  <c r="D10" i="5"/>
  <c r="H31" i="5" s="1"/>
  <c r="C10" i="5"/>
  <c r="K31" i="5" s="1"/>
  <c r="B10" i="5"/>
  <c r="J31" i="5" s="1"/>
  <c r="D9" i="5"/>
  <c r="C9" i="5"/>
  <c r="B9" i="5"/>
  <c r="F30" i="5" s="1"/>
  <c r="D8" i="5"/>
  <c r="H29" i="5" s="1"/>
  <c r="C8" i="5"/>
  <c r="K29" i="5" s="1"/>
  <c r="B8" i="5"/>
  <c r="J29" i="5" s="1"/>
  <c r="D7" i="5"/>
  <c r="C7" i="5"/>
  <c r="B7" i="5"/>
  <c r="F28" i="5" s="1"/>
  <c r="D6" i="5"/>
  <c r="H27" i="5" s="1"/>
  <c r="C6" i="5"/>
  <c r="K27" i="5" s="1"/>
  <c r="B6" i="5"/>
  <c r="J27" i="5" s="1"/>
  <c r="F47" i="9" l="1"/>
  <c r="J47" i="9"/>
  <c r="B47" i="9" s="1"/>
  <c r="N47" i="9"/>
  <c r="D44" i="8"/>
  <c r="K47" i="8"/>
  <c r="G47" i="8"/>
  <c r="O47" i="8"/>
  <c r="C44" i="8"/>
  <c r="F47" i="8"/>
  <c r="J47" i="8"/>
  <c r="L47" i="8"/>
  <c r="P47" i="8"/>
  <c r="H47" i="8"/>
  <c r="N47" i="7"/>
  <c r="F47" i="7"/>
  <c r="B47" i="7" s="1"/>
  <c r="B44" i="7"/>
  <c r="D44" i="7"/>
  <c r="L47" i="7"/>
  <c r="H47" i="7"/>
  <c r="P47" i="7"/>
  <c r="K47" i="7"/>
  <c r="C47" i="7" s="1"/>
  <c r="D46" i="6"/>
  <c r="B45" i="6"/>
  <c r="C46" i="6"/>
  <c r="C45" i="6"/>
  <c r="D45" i="6"/>
  <c r="G44" i="6"/>
  <c r="O44" i="6"/>
  <c r="K44" i="6"/>
  <c r="C25" i="6"/>
  <c r="N47" i="6"/>
  <c r="F47" i="6"/>
  <c r="D25" i="6"/>
  <c r="L44" i="6"/>
  <c r="H44" i="6"/>
  <c r="P44" i="6"/>
  <c r="B44" i="6"/>
  <c r="L27" i="5"/>
  <c r="L33" i="5"/>
  <c r="L35" i="5"/>
  <c r="L39" i="5"/>
  <c r="L31" i="5"/>
  <c r="L41" i="5"/>
  <c r="G34" i="5"/>
  <c r="G38" i="5"/>
  <c r="G36" i="5"/>
  <c r="G30" i="5"/>
  <c r="G42" i="5"/>
  <c r="J45" i="5"/>
  <c r="J43" i="5"/>
  <c r="J25" i="5"/>
  <c r="K25" i="5"/>
  <c r="B34" i="5"/>
  <c r="B42" i="5"/>
  <c r="G25" i="5"/>
  <c r="F45" i="5"/>
  <c r="B45" i="5" s="1"/>
  <c r="B32" i="5"/>
  <c r="H25" i="5"/>
  <c r="G32" i="5"/>
  <c r="H28" i="5"/>
  <c r="H30" i="5"/>
  <c r="H32" i="5"/>
  <c r="H34" i="5"/>
  <c r="H36" i="5"/>
  <c r="H38" i="5"/>
  <c r="H40" i="5"/>
  <c r="H42" i="5"/>
  <c r="B24" i="5"/>
  <c r="L29" i="5"/>
  <c r="C24" i="5"/>
  <c r="D24" i="5"/>
  <c r="H45" i="5" s="1"/>
  <c r="J28" i="5"/>
  <c r="B28" i="5" s="1"/>
  <c r="J30" i="5"/>
  <c r="B30" i="5" s="1"/>
  <c r="J32" i="5"/>
  <c r="J34" i="5"/>
  <c r="O35" i="5"/>
  <c r="J36" i="5"/>
  <c r="B36" i="5" s="1"/>
  <c r="J38" i="5"/>
  <c r="B38" i="5" s="1"/>
  <c r="J40" i="5"/>
  <c r="B40" i="5" s="1"/>
  <c r="J42" i="5"/>
  <c r="J44" i="5"/>
  <c r="L37" i="5"/>
  <c r="F27" i="5"/>
  <c r="B27" i="5" s="1"/>
  <c r="D27" i="5"/>
  <c r="K28" i="5"/>
  <c r="F29" i="5"/>
  <c r="K30" i="5"/>
  <c r="C30" i="5" s="1"/>
  <c r="F31" i="5"/>
  <c r="B31" i="5" s="1"/>
  <c r="D31" i="5"/>
  <c r="K32" i="5"/>
  <c r="F33" i="5"/>
  <c r="K34" i="5"/>
  <c r="C34" i="5" s="1"/>
  <c r="F35" i="5"/>
  <c r="B35" i="5" s="1"/>
  <c r="P35" i="5"/>
  <c r="D35" i="5" s="1"/>
  <c r="K36" i="5"/>
  <c r="C36" i="5" s="1"/>
  <c r="F37" i="5"/>
  <c r="B37" i="5" s="1"/>
  <c r="K38" i="5"/>
  <c r="F39" i="5"/>
  <c r="B39" i="5" s="1"/>
  <c r="D39" i="5"/>
  <c r="K40" i="5"/>
  <c r="F41" i="5"/>
  <c r="B41" i="5" s="1"/>
  <c r="K42" i="5"/>
  <c r="F43" i="5"/>
  <c r="B43" i="5" s="1"/>
  <c r="B23" i="5"/>
  <c r="B22" i="5" s="1"/>
  <c r="B25" i="5" s="1"/>
  <c r="L25" i="5"/>
  <c r="G27" i="5"/>
  <c r="L28" i="5"/>
  <c r="G29" i="5"/>
  <c r="L30" i="5"/>
  <c r="G31" i="5"/>
  <c r="L32" i="5"/>
  <c r="G33" i="5"/>
  <c r="L34" i="5"/>
  <c r="G35" i="5"/>
  <c r="L36" i="5"/>
  <c r="G37" i="5"/>
  <c r="L38" i="5"/>
  <c r="G39" i="5"/>
  <c r="L40" i="5"/>
  <c r="G41" i="5"/>
  <c r="L42" i="5"/>
  <c r="G28" i="5"/>
  <c r="C28" i="5" s="1"/>
  <c r="G40" i="5"/>
  <c r="C40" i="5" s="1"/>
  <c r="C23" i="5"/>
  <c r="C22" i="5" s="1"/>
  <c r="C25" i="5" s="1"/>
  <c r="D23" i="5"/>
  <c r="L44" i="5" s="1"/>
  <c r="O24" i="4"/>
  <c r="O23" i="4"/>
  <c r="O22" i="4" s="1"/>
  <c r="K24" i="4"/>
  <c r="K23" i="4"/>
  <c r="G24" i="4"/>
  <c r="G22" i="4" s="1"/>
  <c r="G23" i="4"/>
  <c r="C21" i="4"/>
  <c r="G42" i="4" s="1"/>
  <c r="C20" i="4"/>
  <c r="K41" i="4" s="1"/>
  <c r="C19" i="4"/>
  <c r="G40" i="4" s="1"/>
  <c r="C18" i="4"/>
  <c r="O39" i="4" s="1"/>
  <c r="C17" i="4"/>
  <c r="K38" i="4" s="1"/>
  <c r="C16" i="4"/>
  <c r="K37" i="4" s="1"/>
  <c r="C15" i="4"/>
  <c r="G36" i="4" s="1"/>
  <c r="C14" i="4"/>
  <c r="G35" i="4" s="1"/>
  <c r="C13" i="4"/>
  <c r="G34" i="4" s="1"/>
  <c r="C12" i="4"/>
  <c r="O33" i="4" s="1"/>
  <c r="C11" i="4"/>
  <c r="G32" i="4" s="1"/>
  <c r="C10" i="4"/>
  <c r="K31" i="4" s="1"/>
  <c r="C9" i="4"/>
  <c r="O30" i="4" s="1"/>
  <c r="C8" i="4"/>
  <c r="G29" i="4" s="1"/>
  <c r="C7" i="4"/>
  <c r="K28" i="4" s="1"/>
  <c r="C6" i="4"/>
  <c r="K27" i="4" s="1"/>
  <c r="J39" i="4"/>
  <c r="N35" i="4"/>
  <c r="P24" i="4"/>
  <c r="N24" i="4"/>
  <c r="L24" i="4"/>
  <c r="J24" i="4"/>
  <c r="H24" i="4"/>
  <c r="F24" i="4"/>
  <c r="P23" i="4"/>
  <c r="N23" i="4"/>
  <c r="L23" i="4"/>
  <c r="J23" i="4"/>
  <c r="J22" i="4" s="1"/>
  <c r="H23" i="4"/>
  <c r="H22" i="4" s="1"/>
  <c r="F23" i="4"/>
  <c r="D21" i="4"/>
  <c r="P42" i="4" s="1"/>
  <c r="B21" i="4"/>
  <c r="F42" i="4" s="1"/>
  <c r="D20" i="4"/>
  <c r="P41" i="4" s="1"/>
  <c r="B20" i="4"/>
  <c r="J41" i="4" s="1"/>
  <c r="D19" i="4"/>
  <c r="P40" i="4" s="1"/>
  <c r="B19" i="4"/>
  <c r="F40" i="4" s="1"/>
  <c r="D18" i="4"/>
  <c r="H39" i="4" s="1"/>
  <c r="B18" i="4"/>
  <c r="F39" i="4" s="1"/>
  <c r="D17" i="4"/>
  <c r="L38" i="4" s="1"/>
  <c r="B17" i="4"/>
  <c r="F38" i="4" s="1"/>
  <c r="D16" i="4"/>
  <c r="H37" i="4" s="1"/>
  <c r="B16" i="4"/>
  <c r="J37" i="4" s="1"/>
  <c r="D15" i="4"/>
  <c r="P36" i="4" s="1"/>
  <c r="B15" i="4"/>
  <c r="N36" i="4" s="1"/>
  <c r="D14" i="4"/>
  <c r="H35" i="4" s="1"/>
  <c r="B14" i="4"/>
  <c r="J35" i="4" s="1"/>
  <c r="D13" i="4"/>
  <c r="P34" i="4" s="1"/>
  <c r="B13" i="4"/>
  <c r="F34" i="4" s="1"/>
  <c r="D12" i="4"/>
  <c r="P33" i="4" s="1"/>
  <c r="B12" i="4"/>
  <c r="J33" i="4" s="1"/>
  <c r="D11" i="4"/>
  <c r="P32" i="4" s="1"/>
  <c r="B11" i="4"/>
  <c r="F32" i="4" s="1"/>
  <c r="D10" i="4"/>
  <c r="H31" i="4" s="1"/>
  <c r="B10" i="4"/>
  <c r="F31" i="4" s="1"/>
  <c r="D9" i="4"/>
  <c r="L30" i="4" s="1"/>
  <c r="B9" i="4"/>
  <c r="F30" i="4" s="1"/>
  <c r="D8" i="4"/>
  <c r="H29" i="4" s="1"/>
  <c r="B8" i="4"/>
  <c r="J29" i="4" s="1"/>
  <c r="D7" i="4"/>
  <c r="P28" i="4" s="1"/>
  <c r="B7" i="4"/>
  <c r="B23" i="4" s="1"/>
  <c r="D6" i="4"/>
  <c r="H27" i="4" s="1"/>
  <c r="B6" i="4"/>
  <c r="J27" i="4" s="1"/>
  <c r="B47" i="8" l="1"/>
  <c r="C47" i="8"/>
  <c r="D47" i="8"/>
  <c r="D47" i="7"/>
  <c r="B47" i="6"/>
  <c r="G47" i="6"/>
  <c r="O47" i="6"/>
  <c r="K47" i="6"/>
  <c r="D44" i="6"/>
  <c r="P47" i="6"/>
  <c r="L47" i="6"/>
  <c r="H47" i="6"/>
  <c r="C44" i="6"/>
  <c r="D33" i="5"/>
  <c r="D41" i="5"/>
  <c r="D38" i="5"/>
  <c r="D29" i="5"/>
  <c r="H44" i="5"/>
  <c r="D36" i="5"/>
  <c r="L45" i="5"/>
  <c r="D45" i="5" s="1"/>
  <c r="D34" i="5"/>
  <c r="D37" i="5"/>
  <c r="D42" i="5"/>
  <c r="D22" i="5"/>
  <c r="L43" i="5" s="1"/>
  <c r="D32" i="5"/>
  <c r="C42" i="5"/>
  <c r="C29" i="5"/>
  <c r="C37" i="5"/>
  <c r="C27" i="5"/>
  <c r="C38" i="5"/>
  <c r="C35" i="5"/>
  <c r="C33" i="5"/>
  <c r="K45" i="5"/>
  <c r="C39" i="5"/>
  <c r="C31" i="5"/>
  <c r="C41" i="5"/>
  <c r="F46" i="5"/>
  <c r="B46" i="5" s="1"/>
  <c r="C32" i="5"/>
  <c r="D40" i="5"/>
  <c r="G45" i="5"/>
  <c r="G46" i="5"/>
  <c r="C46" i="5" s="1"/>
  <c r="B29" i="5"/>
  <c r="D30" i="5"/>
  <c r="G43" i="5"/>
  <c r="C43" i="5" s="1"/>
  <c r="K46" i="5"/>
  <c r="J46" i="5"/>
  <c r="G44" i="5"/>
  <c r="K44" i="5"/>
  <c r="K43" i="5"/>
  <c r="B33" i="5"/>
  <c r="D28" i="5"/>
  <c r="F44" i="5"/>
  <c r="B44" i="5" s="1"/>
  <c r="F36" i="4"/>
  <c r="L22" i="4"/>
  <c r="L25" i="4" s="1"/>
  <c r="J36" i="4"/>
  <c r="F28" i="4"/>
  <c r="B28" i="4" s="1"/>
  <c r="J28" i="4"/>
  <c r="N28" i="4"/>
  <c r="O27" i="4"/>
  <c r="B31" i="4"/>
  <c r="J31" i="4"/>
  <c r="O31" i="4"/>
  <c r="K39" i="4"/>
  <c r="N31" i="4"/>
  <c r="O35" i="4"/>
  <c r="P38" i="4"/>
  <c r="H33" i="4"/>
  <c r="L33" i="4"/>
  <c r="H41" i="4"/>
  <c r="L35" i="4"/>
  <c r="L41" i="4"/>
  <c r="D41" i="4" s="1"/>
  <c r="P30" i="4"/>
  <c r="L27" i="4"/>
  <c r="H30" i="4"/>
  <c r="O32" i="4"/>
  <c r="O40" i="4"/>
  <c r="K32" i="4"/>
  <c r="O41" i="4"/>
  <c r="K34" i="4"/>
  <c r="O25" i="4"/>
  <c r="O34" i="4"/>
  <c r="O42" i="4"/>
  <c r="K40" i="4"/>
  <c r="O28" i="4"/>
  <c r="O36" i="4"/>
  <c r="O29" i="4"/>
  <c r="O37" i="4"/>
  <c r="K42" i="4"/>
  <c r="O38" i="4"/>
  <c r="K22" i="4"/>
  <c r="G30" i="4"/>
  <c r="K36" i="4"/>
  <c r="K33" i="4"/>
  <c r="G37" i="4"/>
  <c r="K29" i="4"/>
  <c r="K35" i="4"/>
  <c r="G38" i="4"/>
  <c r="C38" i="4" s="1"/>
  <c r="K30" i="4"/>
  <c r="G25" i="4"/>
  <c r="C24" i="4"/>
  <c r="G45" i="4" s="1"/>
  <c r="G31" i="4"/>
  <c r="G39" i="4"/>
  <c r="C39" i="4" s="1"/>
  <c r="C23" i="4"/>
  <c r="G44" i="4" s="1"/>
  <c r="G33" i="4"/>
  <c r="G41" i="4"/>
  <c r="G27" i="4"/>
  <c r="G28" i="4"/>
  <c r="B22" i="4"/>
  <c r="J43" i="4" s="1"/>
  <c r="F44" i="4"/>
  <c r="N44" i="4"/>
  <c r="J44" i="4"/>
  <c r="C42" i="4"/>
  <c r="H25" i="4"/>
  <c r="N27" i="4"/>
  <c r="H28" i="4"/>
  <c r="N29" i="4"/>
  <c r="H32" i="4"/>
  <c r="N33" i="4"/>
  <c r="H34" i="4"/>
  <c r="H36" i="4"/>
  <c r="N37" i="4"/>
  <c r="H38" i="4"/>
  <c r="D38" i="4" s="1"/>
  <c r="N39" i="4"/>
  <c r="B39" i="4" s="1"/>
  <c r="H40" i="4"/>
  <c r="N41" i="4"/>
  <c r="H42" i="4"/>
  <c r="L31" i="4"/>
  <c r="L39" i="4"/>
  <c r="D24" i="4"/>
  <c r="P45" i="4" s="1"/>
  <c r="J30" i="4"/>
  <c r="B30" i="4" s="1"/>
  <c r="J32" i="4"/>
  <c r="J38" i="4"/>
  <c r="J40" i="4"/>
  <c r="J42" i="4"/>
  <c r="B42" i="4" s="1"/>
  <c r="B24" i="4"/>
  <c r="J45" i="4" s="1"/>
  <c r="N22" i="4"/>
  <c r="J25" i="4"/>
  <c r="C35" i="4"/>
  <c r="F22" i="4"/>
  <c r="P22" i="4"/>
  <c r="F27" i="4"/>
  <c r="B27" i="4" s="1"/>
  <c r="P27" i="4"/>
  <c r="F29" i="4"/>
  <c r="B29" i="4" s="1"/>
  <c r="P29" i="4"/>
  <c r="P31" i="4"/>
  <c r="F33" i="4"/>
  <c r="F35" i="4"/>
  <c r="B35" i="4" s="1"/>
  <c r="P35" i="4"/>
  <c r="D35" i="4" s="1"/>
  <c r="F37" i="4"/>
  <c r="B37" i="4" s="1"/>
  <c r="P37" i="4"/>
  <c r="P39" i="4"/>
  <c r="F41" i="4"/>
  <c r="L29" i="4"/>
  <c r="L37" i="4"/>
  <c r="J34" i="4"/>
  <c r="L28" i="4"/>
  <c r="C31" i="4"/>
  <c r="L32" i="4"/>
  <c r="L34" i="4"/>
  <c r="L36" i="4"/>
  <c r="L40" i="4"/>
  <c r="L42" i="4"/>
  <c r="N30" i="4"/>
  <c r="N32" i="4"/>
  <c r="N34" i="4"/>
  <c r="N38" i="4"/>
  <c r="N40" i="4"/>
  <c r="B40" i="4" s="1"/>
  <c r="N42" i="4"/>
  <c r="D23" i="4"/>
  <c r="N35" i="3"/>
  <c r="P24" i="3"/>
  <c r="O24" i="3"/>
  <c r="O22" i="3" s="1"/>
  <c r="N24" i="3"/>
  <c r="L24" i="3"/>
  <c r="K24" i="3"/>
  <c r="J24" i="3"/>
  <c r="H24" i="3"/>
  <c r="G24" i="3"/>
  <c r="F24" i="3"/>
  <c r="P23" i="3"/>
  <c r="O23" i="3"/>
  <c r="N23" i="3"/>
  <c r="N22" i="3" s="1"/>
  <c r="L23" i="3"/>
  <c r="K23" i="3"/>
  <c r="J23" i="3"/>
  <c r="J22" i="3" s="1"/>
  <c r="H23" i="3"/>
  <c r="G23" i="3"/>
  <c r="F23" i="3"/>
  <c r="F22" i="3" s="1"/>
  <c r="D21" i="3"/>
  <c r="P42" i="3" s="1"/>
  <c r="C21" i="3"/>
  <c r="K42" i="3" s="1"/>
  <c r="B21" i="3"/>
  <c r="D20" i="3"/>
  <c r="P41" i="3" s="1"/>
  <c r="C20" i="3"/>
  <c r="K41" i="3" s="1"/>
  <c r="B20" i="3"/>
  <c r="F41" i="3" s="1"/>
  <c r="D19" i="3"/>
  <c r="C19" i="3"/>
  <c r="K40" i="3" s="1"/>
  <c r="B19" i="3"/>
  <c r="F40" i="3" s="1"/>
  <c r="D18" i="3"/>
  <c r="P39" i="3" s="1"/>
  <c r="C18" i="3"/>
  <c r="B18" i="3"/>
  <c r="F39" i="3" s="1"/>
  <c r="D17" i="3"/>
  <c r="P38" i="3" s="1"/>
  <c r="C17" i="3"/>
  <c r="K38" i="3" s="1"/>
  <c r="B17" i="3"/>
  <c r="D16" i="3"/>
  <c r="P37" i="3" s="1"/>
  <c r="C16" i="3"/>
  <c r="K37" i="3" s="1"/>
  <c r="B16" i="3"/>
  <c r="F37" i="3" s="1"/>
  <c r="D15" i="3"/>
  <c r="C15" i="3"/>
  <c r="K36" i="3" s="1"/>
  <c r="B15" i="3"/>
  <c r="F36" i="3" s="1"/>
  <c r="D14" i="3"/>
  <c r="P35" i="3" s="1"/>
  <c r="C14" i="3"/>
  <c r="B14" i="3"/>
  <c r="F35" i="3" s="1"/>
  <c r="D13" i="3"/>
  <c r="P34" i="3" s="1"/>
  <c r="C13" i="3"/>
  <c r="K34" i="3" s="1"/>
  <c r="B13" i="3"/>
  <c r="D12" i="3"/>
  <c r="P33" i="3" s="1"/>
  <c r="C12" i="3"/>
  <c r="K33" i="3" s="1"/>
  <c r="B12" i="3"/>
  <c r="F33" i="3" s="1"/>
  <c r="D11" i="3"/>
  <c r="C11" i="3"/>
  <c r="K32" i="3" s="1"/>
  <c r="B11" i="3"/>
  <c r="F32" i="3" s="1"/>
  <c r="D10" i="3"/>
  <c r="P31" i="3" s="1"/>
  <c r="C10" i="3"/>
  <c r="B10" i="3"/>
  <c r="F31" i="3" s="1"/>
  <c r="D9" i="3"/>
  <c r="P30" i="3" s="1"/>
  <c r="C9" i="3"/>
  <c r="K30" i="3" s="1"/>
  <c r="B9" i="3"/>
  <c r="D8" i="3"/>
  <c r="P29" i="3" s="1"/>
  <c r="C8" i="3"/>
  <c r="K29" i="3" s="1"/>
  <c r="B8" i="3"/>
  <c r="F29" i="3" s="1"/>
  <c r="D7" i="3"/>
  <c r="C7" i="3"/>
  <c r="K28" i="3" s="1"/>
  <c r="B7" i="3"/>
  <c r="F28" i="3" s="1"/>
  <c r="D6" i="3"/>
  <c r="P27" i="3" s="1"/>
  <c r="C6" i="3"/>
  <c r="B6" i="3"/>
  <c r="F27" i="3" s="1"/>
  <c r="D47" i="6" l="1"/>
  <c r="C47" i="6"/>
  <c r="H43" i="5"/>
  <c r="D25" i="5"/>
  <c r="D44" i="5"/>
  <c r="C45" i="5"/>
  <c r="C44" i="5"/>
  <c r="L22" i="3"/>
  <c r="C28" i="4"/>
  <c r="F45" i="4"/>
  <c r="G22" i="3"/>
  <c r="B25" i="4"/>
  <c r="B38" i="4"/>
  <c r="B34" i="4"/>
  <c r="B32" i="4"/>
  <c r="C34" i="4"/>
  <c r="N45" i="4"/>
  <c r="B36" i="4"/>
  <c r="D29" i="4"/>
  <c r="D39" i="4"/>
  <c r="D33" i="4"/>
  <c r="D30" i="4"/>
  <c r="D42" i="4"/>
  <c r="D37" i="4"/>
  <c r="D34" i="4"/>
  <c r="D22" i="4"/>
  <c r="L43" i="4" s="1"/>
  <c r="D27" i="4"/>
  <c r="D31" i="4"/>
  <c r="L45" i="4"/>
  <c r="C36" i="4"/>
  <c r="O45" i="4"/>
  <c r="C33" i="4"/>
  <c r="O44" i="4"/>
  <c r="C41" i="4"/>
  <c r="K25" i="4"/>
  <c r="K44" i="4"/>
  <c r="K45" i="4"/>
  <c r="C22" i="4"/>
  <c r="C40" i="4"/>
  <c r="C32" i="4"/>
  <c r="C29" i="4"/>
  <c r="C30" i="4"/>
  <c r="C37" i="4"/>
  <c r="C27" i="4"/>
  <c r="D32" i="4"/>
  <c r="L44" i="4"/>
  <c r="J46" i="4"/>
  <c r="P44" i="4"/>
  <c r="B41" i="4"/>
  <c r="N25" i="4"/>
  <c r="N43" i="4"/>
  <c r="D28" i="4"/>
  <c r="H45" i="4"/>
  <c r="D45" i="4" s="1"/>
  <c r="B44" i="4"/>
  <c r="D40" i="4"/>
  <c r="B33" i="4"/>
  <c r="P25" i="4"/>
  <c r="F25" i="4"/>
  <c r="F46" i="4" s="1"/>
  <c r="F43" i="4"/>
  <c r="B43" i="4" s="1"/>
  <c r="D36" i="4"/>
  <c r="B45" i="4"/>
  <c r="H44" i="4"/>
  <c r="N32" i="3"/>
  <c r="N33" i="3"/>
  <c r="P22" i="3"/>
  <c r="N27" i="3"/>
  <c r="N37" i="3"/>
  <c r="N36" i="3"/>
  <c r="H22" i="3"/>
  <c r="H25" i="3" s="1"/>
  <c r="N28" i="3"/>
  <c r="N39" i="3"/>
  <c r="N29" i="3"/>
  <c r="N40" i="3"/>
  <c r="K22" i="3"/>
  <c r="N31" i="3"/>
  <c r="N41" i="3"/>
  <c r="H33" i="3"/>
  <c r="H41" i="3"/>
  <c r="H30" i="3"/>
  <c r="H38" i="3"/>
  <c r="H31" i="3"/>
  <c r="H27" i="3"/>
  <c r="H35" i="3"/>
  <c r="H39" i="3"/>
  <c r="H29" i="3"/>
  <c r="H34" i="3"/>
  <c r="H37" i="3"/>
  <c r="H42" i="3"/>
  <c r="C24" i="3"/>
  <c r="G45" i="3" s="1"/>
  <c r="C23" i="3"/>
  <c r="G44" i="3" s="1"/>
  <c r="O45" i="3"/>
  <c r="N25" i="3"/>
  <c r="K27" i="3"/>
  <c r="O27" i="3"/>
  <c r="G27" i="3"/>
  <c r="P28" i="3"/>
  <c r="D23" i="3"/>
  <c r="L44" i="3" s="1"/>
  <c r="L28" i="3"/>
  <c r="F30" i="3"/>
  <c r="J30" i="3"/>
  <c r="N30" i="3"/>
  <c r="K31" i="3"/>
  <c r="O31" i="3"/>
  <c r="G31" i="3"/>
  <c r="P32" i="3"/>
  <c r="L32" i="3"/>
  <c r="H32" i="3"/>
  <c r="F34" i="3"/>
  <c r="J34" i="3"/>
  <c r="N34" i="3"/>
  <c r="K35" i="3"/>
  <c r="O35" i="3"/>
  <c r="G35" i="3"/>
  <c r="P36" i="3"/>
  <c r="H36" i="3"/>
  <c r="L36" i="3"/>
  <c r="F38" i="3"/>
  <c r="N38" i="3"/>
  <c r="J38" i="3"/>
  <c r="K39" i="3"/>
  <c r="O39" i="3"/>
  <c r="G39" i="3"/>
  <c r="P40" i="3"/>
  <c r="H40" i="3"/>
  <c r="L40" i="3"/>
  <c r="F42" i="3"/>
  <c r="J42" i="3"/>
  <c r="N42" i="3"/>
  <c r="H44" i="3"/>
  <c r="K45" i="3"/>
  <c r="H28" i="3"/>
  <c r="B23" i="3"/>
  <c r="J44" i="3" s="1"/>
  <c r="B24" i="3"/>
  <c r="F45" i="3" s="1"/>
  <c r="G25" i="3"/>
  <c r="L25" i="3"/>
  <c r="L27" i="3"/>
  <c r="G28" i="3"/>
  <c r="G29" i="3"/>
  <c r="L29" i="3"/>
  <c r="G30" i="3"/>
  <c r="L30" i="3"/>
  <c r="L31" i="3"/>
  <c r="G32" i="3"/>
  <c r="G33" i="3"/>
  <c r="L33" i="3"/>
  <c r="G34" i="3"/>
  <c r="L34" i="3"/>
  <c r="L35" i="3"/>
  <c r="D35" i="3" s="1"/>
  <c r="G36" i="3"/>
  <c r="G37" i="3"/>
  <c r="L37" i="3"/>
  <c r="G38" i="3"/>
  <c r="L38" i="3"/>
  <c r="L39" i="3"/>
  <c r="G40" i="3"/>
  <c r="G41" i="3"/>
  <c r="L41" i="3"/>
  <c r="G42" i="3"/>
  <c r="L42" i="3"/>
  <c r="D24" i="3"/>
  <c r="L45" i="3" s="1"/>
  <c r="J25" i="3"/>
  <c r="O25" i="3"/>
  <c r="J27" i="3"/>
  <c r="B27" i="3" s="1"/>
  <c r="J28" i="3"/>
  <c r="O28" i="3"/>
  <c r="J29" i="3"/>
  <c r="B29" i="3" s="1"/>
  <c r="O29" i="3"/>
  <c r="O30" i="3"/>
  <c r="J31" i="3"/>
  <c r="B31" i="3" s="1"/>
  <c r="J32" i="3"/>
  <c r="O32" i="3"/>
  <c r="J33" i="3"/>
  <c r="B33" i="3" s="1"/>
  <c r="O33" i="3"/>
  <c r="O34" i="3"/>
  <c r="J35" i="3"/>
  <c r="B35" i="3" s="1"/>
  <c r="J36" i="3"/>
  <c r="B36" i="3" s="1"/>
  <c r="O36" i="3"/>
  <c r="J37" i="3"/>
  <c r="B37" i="3" s="1"/>
  <c r="O37" i="3"/>
  <c r="O38" i="3"/>
  <c r="J39" i="3"/>
  <c r="B39" i="3" s="1"/>
  <c r="J40" i="3"/>
  <c r="B40" i="3" s="1"/>
  <c r="O40" i="3"/>
  <c r="J41" i="3"/>
  <c r="O41" i="3"/>
  <c r="O42" i="3"/>
  <c r="F25" i="3"/>
  <c r="K25" i="3"/>
  <c r="P25" i="3"/>
  <c r="H46" i="5" l="1"/>
  <c r="L46" i="5"/>
  <c r="D43" i="5"/>
  <c r="C45" i="4"/>
  <c r="B32" i="3"/>
  <c r="N46" i="4"/>
  <c r="D37" i="3"/>
  <c r="H43" i="4"/>
  <c r="P43" i="4"/>
  <c r="D25" i="4"/>
  <c r="L46" i="4" s="1"/>
  <c r="K43" i="4"/>
  <c r="O43" i="4"/>
  <c r="C25" i="4"/>
  <c r="G43" i="4"/>
  <c r="C44" i="4"/>
  <c r="D44" i="4"/>
  <c r="B46" i="4"/>
  <c r="B28" i="3"/>
  <c r="D34" i="3"/>
  <c r="C22" i="3"/>
  <c r="C25" i="3" s="1"/>
  <c r="G46" i="3" s="1"/>
  <c r="B38" i="3"/>
  <c r="B22" i="3"/>
  <c r="F43" i="3" s="1"/>
  <c r="N45" i="3"/>
  <c r="B41" i="3"/>
  <c r="B34" i="3"/>
  <c r="D33" i="3"/>
  <c r="O44" i="3"/>
  <c r="C44" i="3" s="1"/>
  <c r="D40" i="3"/>
  <c r="D29" i="3"/>
  <c r="D31" i="3"/>
  <c r="D42" i="3"/>
  <c r="D27" i="3"/>
  <c r="D41" i="3"/>
  <c r="D38" i="3"/>
  <c r="D30" i="3"/>
  <c r="D39" i="3"/>
  <c r="K44" i="3"/>
  <c r="C31" i="3"/>
  <c r="O46" i="3"/>
  <c r="C37" i="3"/>
  <c r="C29" i="3"/>
  <c r="C42" i="3"/>
  <c r="C34" i="3"/>
  <c r="K46" i="3"/>
  <c r="C38" i="3"/>
  <c r="C30" i="3"/>
  <c r="O43" i="3"/>
  <c r="G43" i="3"/>
  <c r="C40" i="3"/>
  <c r="C32" i="3"/>
  <c r="P45" i="3"/>
  <c r="C35" i="3"/>
  <c r="D22" i="3"/>
  <c r="J45" i="3"/>
  <c r="N43" i="3"/>
  <c r="P44" i="3"/>
  <c r="D44" i="3" s="1"/>
  <c r="C36" i="3"/>
  <c r="C28" i="3"/>
  <c r="D36" i="3"/>
  <c r="D32" i="3"/>
  <c r="B30" i="3"/>
  <c r="C27" i="3"/>
  <c r="H45" i="3"/>
  <c r="C41" i="3"/>
  <c r="C33" i="3"/>
  <c r="D28" i="3"/>
  <c r="N44" i="3"/>
  <c r="B42" i="3"/>
  <c r="C39" i="3"/>
  <c r="F44" i="3"/>
  <c r="B44" i="3" s="1"/>
  <c r="C45" i="3"/>
  <c r="D46" i="5" l="1"/>
  <c r="D43" i="4"/>
  <c r="C43" i="4"/>
  <c r="B25" i="3"/>
  <c r="P46" i="4"/>
  <c r="H46" i="4"/>
  <c r="K46" i="4"/>
  <c r="O46" i="4"/>
  <c r="G46" i="4"/>
  <c r="C46" i="4" s="1"/>
  <c r="J43" i="3"/>
  <c r="B43" i="3" s="1"/>
  <c r="B45" i="3"/>
  <c r="K43" i="3"/>
  <c r="D45" i="3"/>
  <c r="C43" i="3"/>
  <c r="C46" i="3"/>
  <c r="L43" i="3"/>
  <c r="H43" i="3"/>
  <c r="D25" i="3"/>
  <c r="P43" i="3"/>
  <c r="N46" i="3" l="1"/>
  <c r="F46" i="3"/>
  <c r="J46" i="3"/>
  <c r="D46" i="4"/>
  <c r="H46" i="3"/>
  <c r="P46" i="3"/>
  <c r="L46" i="3"/>
  <c r="D43" i="3"/>
  <c r="B46" i="3" l="1"/>
  <c r="D46" i="3"/>
  <c r="N35" i="2" l="1"/>
  <c r="P24" i="2"/>
  <c r="O24" i="2"/>
  <c r="N24" i="2"/>
  <c r="L24" i="2"/>
  <c r="K24" i="2"/>
  <c r="J24" i="2"/>
  <c r="H24" i="2"/>
  <c r="G24" i="2"/>
  <c r="F24" i="2"/>
  <c r="P23" i="2"/>
  <c r="O23" i="2"/>
  <c r="N23" i="2"/>
  <c r="N22" i="2" s="1"/>
  <c r="L23" i="2"/>
  <c r="K23" i="2"/>
  <c r="J23" i="2"/>
  <c r="H23" i="2"/>
  <c r="G23" i="2"/>
  <c r="F23" i="2"/>
  <c r="D21" i="2"/>
  <c r="C21" i="2"/>
  <c r="O42" i="2" s="1"/>
  <c r="B21" i="2"/>
  <c r="D20" i="2"/>
  <c r="H41" i="2" s="1"/>
  <c r="C20" i="2"/>
  <c r="B20" i="2"/>
  <c r="D19" i="2"/>
  <c r="C19" i="2"/>
  <c r="G40" i="2" s="1"/>
  <c r="B19" i="2"/>
  <c r="J40" i="2" s="1"/>
  <c r="D18" i="2"/>
  <c r="P39" i="2" s="1"/>
  <c r="C18" i="2"/>
  <c r="G39" i="2" s="1"/>
  <c r="B18" i="2"/>
  <c r="N39" i="2" s="1"/>
  <c r="D17" i="2"/>
  <c r="P38" i="2" s="1"/>
  <c r="C17" i="2"/>
  <c r="G38" i="2" s="1"/>
  <c r="B17" i="2"/>
  <c r="N38" i="2" s="1"/>
  <c r="D16" i="2"/>
  <c r="H37" i="2" s="1"/>
  <c r="C16" i="2"/>
  <c r="G37" i="2" s="1"/>
  <c r="B16" i="2"/>
  <c r="N37" i="2" s="1"/>
  <c r="D15" i="2"/>
  <c r="C15" i="2"/>
  <c r="G36" i="2" s="1"/>
  <c r="B15" i="2"/>
  <c r="N36" i="2" s="1"/>
  <c r="D14" i="2"/>
  <c r="P35" i="2" s="1"/>
  <c r="C14" i="2"/>
  <c r="G35" i="2" s="1"/>
  <c r="B14" i="2"/>
  <c r="J35" i="2" s="1"/>
  <c r="D13" i="2"/>
  <c r="P34" i="2" s="1"/>
  <c r="C13" i="2"/>
  <c r="G34" i="2" s="1"/>
  <c r="B13" i="2"/>
  <c r="N34" i="2" s="1"/>
  <c r="D12" i="2"/>
  <c r="L33" i="2" s="1"/>
  <c r="C12" i="2"/>
  <c r="G33" i="2" s="1"/>
  <c r="B12" i="2"/>
  <c r="N33" i="2" s="1"/>
  <c r="D11" i="2"/>
  <c r="P32" i="2" s="1"/>
  <c r="C11" i="2"/>
  <c r="G32" i="2" s="1"/>
  <c r="B11" i="2"/>
  <c r="D10" i="2"/>
  <c r="L31" i="2" s="1"/>
  <c r="C10" i="2"/>
  <c r="G31" i="2" s="1"/>
  <c r="B10" i="2"/>
  <c r="F31" i="2" s="1"/>
  <c r="D9" i="2"/>
  <c r="C9" i="2"/>
  <c r="G30" i="2" s="1"/>
  <c r="B9" i="2"/>
  <c r="N30" i="2" s="1"/>
  <c r="D8" i="2"/>
  <c r="L29" i="2" s="1"/>
  <c r="C8" i="2"/>
  <c r="B8" i="2"/>
  <c r="N29" i="2" s="1"/>
  <c r="D7" i="2"/>
  <c r="L28" i="2" s="1"/>
  <c r="C7" i="2"/>
  <c r="G28" i="2" s="1"/>
  <c r="B7" i="2"/>
  <c r="D6" i="2"/>
  <c r="L27" i="2" s="1"/>
  <c r="C6" i="2"/>
  <c r="G27" i="2" s="1"/>
  <c r="B6" i="2"/>
  <c r="F37" i="2" l="1"/>
  <c r="G22" i="2"/>
  <c r="K34" i="2"/>
  <c r="J37" i="2"/>
  <c r="B24" i="2"/>
  <c r="J45" i="2" s="1"/>
  <c r="O34" i="2"/>
  <c r="J31" i="2"/>
  <c r="B31" i="2" s="1"/>
  <c r="J39" i="2"/>
  <c r="N27" i="2"/>
  <c r="N31" i="2"/>
  <c r="F35" i="2"/>
  <c r="L22" i="2"/>
  <c r="L25" i="2" s="1"/>
  <c r="F45" i="2"/>
  <c r="J29" i="2"/>
  <c r="J33" i="2"/>
  <c r="O38" i="2"/>
  <c r="J27" i="2"/>
  <c r="H22" i="2"/>
  <c r="F27" i="2"/>
  <c r="F39" i="2"/>
  <c r="B39" i="2" s="1"/>
  <c r="H29" i="2"/>
  <c r="P37" i="2"/>
  <c r="O30" i="2"/>
  <c r="K28" i="2"/>
  <c r="K40" i="2"/>
  <c r="D23" i="2"/>
  <c r="H44" i="2" s="1"/>
  <c r="H27" i="2"/>
  <c r="H31" i="2"/>
  <c r="H33" i="2"/>
  <c r="P29" i="2"/>
  <c r="P41" i="2"/>
  <c r="P33" i="2"/>
  <c r="O28" i="2"/>
  <c r="O40" i="2"/>
  <c r="K32" i="2"/>
  <c r="K36" i="2"/>
  <c r="O32" i="2"/>
  <c r="O36" i="2"/>
  <c r="K38" i="2"/>
  <c r="J22" i="2"/>
  <c r="B23" i="2"/>
  <c r="J28" i="2"/>
  <c r="N28" i="2"/>
  <c r="F28" i="2"/>
  <c r="G29" i="2"/>
  <c r="O29" i="2"/>
  <c r="C23" i="2"/>
  <c r="K29" i="2"/>
  <c r="L30" i="2"/>
  <c r="D24" i="2"/>
  <c r="H45" i="2" s="1"/>
  <c r="P30" i="2"/>
  <c r="H30" i="2"/>
  <c r="N32" i="2"/>
  <c r="J32" i="2"/>
  <c r="F32" i="2"/>
  <c r="N25" i="2"/>
  <c r="H25" i="2"/>
  <c r="O22" i="2"/>
  <c r="H32" i="2"/>
  <c r="L32" i="2"/>
  <c r="H36" i="2"/>
  <c r="L36" i="2"/>
  <c r="H40" i="2"/>
  <c r="L40" i="2"/>
  <c r="P40" i="2"/>
  <c r="N42" i="2"/>
  <c r="F42" i="2"/>
  <c r="O27" i="2"/>
  <c r="J30" i="2"/>
  <c r="O31" i="2"/>
  <c r="K33" i="2"/>
  <c r="F34" i="2"/>
  <c r="K35" i="2"/>
  <c r="H35" i="2"/>
  <c r="L35" i="2"/>
  <c r="H39" i="2"/>
  <c r="L39" i="2"/>
  <c r="N41" i="2"/>
  <c r="F41" i="2"/>
  <c r="G42" i="2"/>
  <c r="K42" i="2"/>
  <c r="F22" i="2"/>
  <c r="K22" i="2"/>
  <c r="P22" i="2"/>
  <c r="L44" i="2"/>
  <c r="C24" i="2"/>
  <c r="O45" i="2" s="1"/>
  <c r="N45" i="2"/>
  <c r="P27" i="2"/>
  <c r="H28" i="2"/>
  <c r="F29" i="2"/>
  <c r="K30" i="2"/>
  <c r="P31" i="2"/>
  <c r="F33" i="2"/>
  <c r="B33" i="2" s="1"/>
  <c r="O33" i="2"/>
  <c r="J34" i="2"/>
  <c r="F36" i="2"/>
  <c r="P36" i="2"/>
  <c r="K37" i="2"/>
  <c r="F38" i="2"/>
  <c r="K39" i="2"/>
  <c r="J41" i="2"/>
  <c r="J42" i="2"/>
  <c r="H34" i="2"/>
  <c r="L34" i="2"/>
  <c r="H38" i="2"/>
  <c r="L38" i="2"/>
  <c r="N40" i="2"/>
  <c r="F40" i="2"/>
  <c r="G41" i="2"/>
  <c r="K41" i="2"/>
  <c r="H42" i="2"/>
  <c r="L42" i="2"/>
  <c r="P42" i="2"/>
  <c r="K27" i="2"/>
  <c r="P28" i="2"/>
  <c r="F30" i="2"/>
  <c r="K31" i="2"/>
  <c r="B35" i="2"/>
  <c r="O35" i="2"/>
  <c r="J36" i="2"/>
  <c r="O37" i="2"/>
  <c r="J38" i="2"/>
  <c r="O39" i="2"/>
  <c r="O41" i="2"/>
  <c r="G25" i="2"/>
  <c r="L37" i="2"/>
  <c r="L41" i="2"/>
  <c r="D41" i="2" s="1"/>
  <c r="C6" i="1"/>
  <c r="K27" i="1" s="1"/>
  <c r="C7" i="1"/>
  <c r="G28" i="1" s="1"/>
  <c r="C8" i="1"/>
  <c r="O29" i="1" s="1"/>
  <c r="C9" i="1"/>
  <c r="O30" i="1" s="1"/>
  <c r="C10" i="1"/>
  <c r="O31" i="1" s="1"/>
  <c r="C11" i="1"/>
  <c r="O32" i="1" s="1"/>
  <c r="C12" i="1"/>
  <c r="K33" i="1" s="1"/>
  <c r="C13" i="1"/>
  <c r="K34" i="1" s="1"/>
  <c r="C14" i="1"/>
  <c r="O35" i="1" s="1"/>
  <c r="C15" i="1"/>
  <c r="O36" i="1" s="1"/>
  <c r="C16" i="1"/>
  <c r="K37" i="1" s="1"/>
  <c r="C17" i="1"/>
  <c r="O38" i="1" s="1"/>
  <c r="C18" i="1"/>
  <c r="O39" i="1" s="1"/>
  <c r="C19" i="1"/>
  <c r="G40" i="1" s="1"/>
  <c r="C20" i="1"/>
  <c r="K41" i="1" s="1"/>
  <c r="C21" i="1"/>
  <c r="G42" i="1" s="1"/>
  <c r="D6" i="1"/>
  <c r="H27" i="1" s="1"/>
  <c r="D7" i="1"/>
  <c r="P28" i="1" s="1"/>
  <c r="D8" i="1"/>
  <c r="L29" i="1" s="1"/>
  <c r="D9" i="1"/>
  <c r="L30" i="1" s="1"/>
  <c r="D10" i="1"/>
  <c r="H31" i="1" s="1"/>
  <c r="D11" i="1"/>
  <c r="H32" i="1" s="1"/>
  <c r="D12" i="1"/>
  <c r="L33" i="1" s="1"/>
  <c r="D13" i="1"/>
  <c r="H34" i="1" s="1"/>
  <c r="D14" i="1"/>
  <c r="L35" i="1" s="1"/>
  <c r="D15" i="1"/>
  <c r="L36" i="1" s="1"/>
  <c r="D16" i="1"/>
  <c r="L37" i="1" s="1"/>
  <c r="D17" i="1"/>
  <c r="L38" i="1" s="1"/>
  <c r="D18" i="1"/>
  <c r="P39" i="1" s="1"/>
  <c r="D19" i="1"/>
  <c r="H40" i="1" s="1"/>
  <c r="D20" i="1"/>
  <c r="P41" i="1" s="1"/>
  <c r="D21" i="1"/>
  <c r="P42" i="1" s="1"/>
  <c r="P27" i="1"/>
  <c r="N35" i="1"/>
  <c r="B7" i="1"/>
  <c r="N28" i="1" s="1"/>
  <c r="B8" i="1"/>
  <c r="J29" i="1" s="1"/>
  <c r="B9" i="1"/>
  <c r="J30" i="1" s="1"/>
  <c r="B10" i="1"/>
  <c r="J31" i="1" s="1"/>
  <c r="B11" i="1"/>
  <c r="N32" i="1" s="1"/>
  <c r="B12" i="1"/>
  <c r="F33" i="1" s="1"/>
  <c r="B13" i="1"/>
  <c r="J34" i="1" s="1"/>
  <c r="N34" i="1"/>
  <c r="B14" i="1"/>
  <c r="F35" i="1" s="1"/>
  <c r="B15" i="1"/>
  <c r="J36" i="1" s="1"/>
  <c r="B16" i="1"/>
  <c r="N37" i="1" s="1"/>
  <c r="B17" i="1"/>
  <c r="N38" i="1" s="1"/>
  <c r="K38" i="1"/>
  <c r="B18" i="1"/>
  <c r="N39" i="1" s="1"/>
  <c r="B19" i="1"/>
  <c r="F40" i="1" s="1"/>
  <c r="B20" i="1"/>
  <c r="N41" i="1" s="1"/>
  <c r="B21" i="1"/>
  <c r="J42" i="1" s="1"/>
  <c r="B6" i="1"/>
  <c r="F27" i="1" s="1"/>
  <c r="F38" i="1"/>
  <c r="J32" i="1"/>
  <c r="J38" i="1"/>
  <c r="P23" i="1"/>
  <c r="P24" i="1"/>
  <c r="F23" i="1"/>
  <c r="G23" i="1"/>
  <c r="H23" i="1"/>
  <c r="J23" i="1"/>
  <c r="K23" i="1"/>
  <c r="L23" i="1"/>
  <c r="N23" i="1"/>
  <c r="O23" i="1"/>
  <c r="F24" i="1"/>
  <c r="G24" i="1"/>
  <c r="G22" i="1" s="1"/>
  <c r="G25" i="1" s="1"/>
  <c r="H24" i="1"/>
  <c r="J24" i="1"/>
  <c r="K24" i="1"/>
  <c r="L24" i="1"/>
  <c r="N24" i="1"/>
  <c r="O24" i="1"/>
  <c r="J27" i="1"/>
  <c r="K30" i="1"/>
  <c r="P30" i="1"/>
  <c r="H38" i="1"/>
  <c r="G27" i="1"/>
  <c r="G38" i="1"/>
  <c r="F36" i="1" l="1"/>
  <c r="N36" i="1"/>
  <c r="K39" i="1"/>
  <c r="F42" i="1"/>
  <c r="P38" i="1"/>
  <c r="B22" i="2"/>
  <c r="G34" i="1"/>
  <c r="D37" i="2"/>
  <c r="O34" i="1"/>
  <c r="F34" i="1"/>
  <c r="P34" i="1"/>
  <c r="P22" i="1"/>
  <c r="P25" i="1" s="1"/>
  <c r="F30" i="1"/>
  <c r="B30" i="1" s="1"/>
  <c r="P33" i="1"/>
  <c r="J44" i="2"/>
  <c r="B44" i="2" s="1"/>
  <c r="C34" i="2"/>
  <c r="B24" i="1"/>
  <c r="H30" i="1"/>
  <c r="N44" i="2"/>
  <c r="P44" i="2"/>
  <c r="D44" i="2" s="1"/>
  <c r="B32" i="2"/>
  <c r="H22" i="1"/>
  <c r="H25" i="1" s="1"/>
  <c r="L34" i="1"/>
  <c r="B29" i="2"/>
  <c r="F44" i="2"/>
  <c r="K32" i="1"/>
  <c r="J28" i="1"/>
  <c r="G39" i="1"/>
  <c r="C39" i="1" s="1"/>
  <c r="N22" i="1"/>
  <c r="N25" i="1" s="1"/>
  <c r="F39" i="1"/>
  <c r="B38" i="1"/>
  <c r="O27" i="1"/>
  <c r="B34" i="1"/>
  <c r="K22" i="1"/>
  <c r="K25" i="1" s="1"/>
  <c r="F41" i="1"/>
  <c r="N33" i="1"/>
  <c r="B37" i="2"/>
  <c r="B36" i="2"/>
  <c r="C38" i="2"/>
  <c r="B27" i="2"/>
  <c r="C30" i="2"/>
  <c r="B45" i="2"/>
  <c r="B34" i="2"/>
  <c r="C40" i="2"/>
  <c r="C28" i="2"/>
  <c r="D31" i="2"/>
  <c r="D29" i="2"/>
  <c r="C36" i="2"/>
  <c r="C37" i="2"/>
  <c r="D27" i="2"/>
  <c r="D33" i="2"/>
  <c r="C31" i="2"/>
  <c r="C32" i="2"/>
  <c r="C33" i="2"/>
  <c r="D34" i="2"/>
  <c r="D22" i="2"/>
  <c r="D25" i="2" s="1"/>
  <c r="L46" i="2" s="1"/>
  <c r="L45" i="2"/>
  <c r="P45" i="2"/>
  <c r="C22" i="2"/>
  <c r="K43" i="2" s="1"/>
  <c r="O44" i="2"/>
  <c r="C39" i="2"/>
  <c r="C27" i="2"/>
  <c r="C35" i="2"/>
  <c r="K44" i="2"/>
  <c r="F25" i="2"/>
  <c r="C41" i="2"/>
  <c r="D38" i="2"/>
  <c r="B38" i="2"/>
  <c r="G44" i="2"/>
  <c r="D35" i="2"/>
  <c r="D32" i="2"/>
  <c r="K45" i="2"/>
  <c r="J25" i="2"/>
  <c r="B30" i="2"/>
  <c r="B40" i="2"/>
  <c r="P43" i="2"/>
  <c r="P25" i="2"/>
  <c r="C42" i="2"/>
  <c r="D39" i="2"/>
  <c r="G45" i="2"/>
  <c r="B42" i="2"/>
  <c r="D36" i="2"/>
  <c r="C29" i="2"/>
  <c r="D42" i="2"/>
  <c r="D28" i="2"/>
  <c r="K25" i="2"/>
  <c r="B41" i="2"/>
  <c r="D40" i="2"/>
  <c r="O25" i="2"/>
  <c r="D30" i="2"/>
  <c r="B28" i="2"/>
  <c r="P40" i="1"/>
  <c r="L31" i="1"/>
  <c r="H28" i="1"/>
  <c r="H39" i="1"/>
  <c r="L32" i="1"/>
  <c r="H33" i="1"/>
  <c r="L28" i="1"/>
  <c r="H36" i="1"/>
  <c r="H29" i="1"/>
  <c r="P37" i="1"/>
  <c r="P29" i="1"/>
  <c r="D30" i="1"/>
  <c r="L22" i="1"/>
  <c r="L25" i="1" s="1"/>
  <c r="J22" i="1"/>
  <c r="J25" i="1" s="1"/>
  <c r="J41" i="1"/>
  <c r="J35" i="1"/>
  <c r="B35" i="1" s="1"/>
  <c r="L27" i="1"/>
  <c r="D27" i="1" s="1"/>
  <c r="L40" i="1"/>
  <c r="P32" i="1"/>
  <c r="P35" i="1"/>
  <c r="D24" i="1"/>
  <c r="N45" i="1"/>
  <c r="H37" i="1"/>
  <c r="J40" i="1"/>
  <c r="N27" i="1"/>
  <c r="B27" i="1" s="1"/>
  <c r="F31" i="1"/>
  <c r="N42" i="1"/>
  <c r="B42" i="1" s="1"/>
  <c r="N31" i="1"/>
  <c r="H35" i="1"/>
  <c r="L39" i="1"/>
  <c r="P36" i="1"/>
  <c r="D34" i="1"/>
  <c r="P31" i="1"/>
  <c r="D31" i="1" s="1"/>
  <c r="D23" i="1"/>
  <c r="P44" i="1" s="1"/>
  <c r="J45" i="1"/>
  <c r="F45" i="1"/>
  <c r="L41" i="1"/>
  <c r="N40" i="1"/>
  <c r="N30" i="1"/>
  <c r="N29" i="1"/>
  <c r="H41" i="1"/>
  <c r="F22" i="1"/>
  <c r="F25" i="1" s="1"/>
  <c r="B36" i="1"/>
  <c r="D38" i="1"/>
  <c r="F37" i="1"/>
  <c r="J39" i="1"/>
  <c r="O37" i="1"/>
  <c r="L42" i="1"/>
  <c r="O22" i="1"/>
  <c r="O25" i="1" s="1"/>
  <c r="F32" i="1"/>
  <c r="B32" i="1" s="1"/>
  <c r="F29" i="1"/>
  <c r="K29" i="1"/>
  <c r="C29" i="1" s="1"/>
  <c r="G29" i="1"/>
  <c r="B23" i="1"/>
  <c r="J37" i="1"/>
  <c r="J33" i="1"/>
  <c r="F28" i="1"/>
  <c r="K42" i="1"/>
  <c r="H42" i="1"/>
  <c r="K35" i="1"/>
  <c r="G36" i="1"/>
  <c r="G31" i="1"/>
  <c r="O41" i="1"/>
  <c r="C24" i="1"/>
  <c r="G45" i="1" s="1"/>
  <c r="K40" i="1"/>
  <c r="G32" i="1"/>
  <c r="C32" i="1" s="1"/>
  <c r="G41" i="1"/>
  <c r="O33" i="1"/>
  <c r="G33" i="1"/>
  <c r="K28" i="1"/>
  <c r="O28" i="1"/>
  <c r="K36" i="1"/>
  <c r="C27" i="1"/>
  <c r="G37" i="1"/>
  <c r="O40" i="1"/>
  <c r="C23" i="1"/>
  <c r="G44" i="1" s="1"/>
  <c r="G30" i="1"/>
  <c r="C30" i="1" s="1"/>
  <c r="O42" i="1"/>
  <c r="K31" i="1"/>
  <c r="G35" i="1"/>
  <c r="C34" i="1"/>
  <c r="C38" i="1"/>
  <c r="N43" i="2" l="1"/>
  <c r="B25" i="2"/>
  <c r="N46" i="2" s="1"/>
  <c r="C33" i="1"/>
  <c r="J46" i="2"/>
  <c r="J43" i="2"/>
  <c r="B43" i="2" s="1"/>
  <c r="D33" i="1"/>
  <c r="C36" i="1"/>
  <c r="F46" i="2"/>
  <c r="B46" i="2" s="1"/>
  <c r="F43" i="2"/>
  <c r="D29" i="1"/>
  <c r="D40" i="1"/>
  <c r="B45" i="1"/>
  <c r="B39" i="1"/>
  <c r="D41" i="1"/>
  <c r="C41" i="1"/>
  <c r="B40" i="1"/>
  <c r="B41" i="1"/>
  <c r="C37" i="1"/>
  <c r="C28" i="1"/>
  <c r="B33" i="1"/>
  <c r="C31" i="1"/>
  <c r="B28" i="1"/>
  <c r="B37" i="1"/>
  <c r="B31" i="1"/>
  <c r="C44" i="2"/>
  <c r="D45" i="2"/>
  <c r="O43" i="2"/>
  <c r="H43" i="2"/>
  <c r="L43" i="2"/>
  <c r="C25" i="2"/>
  <c r="G46" i="2" s="1"/>
  <c r="G43" i="2"/>
  <c r="H46" i="2"/>
  <c r="P46" i="2"/>
  <c r="C45" i="2"/>
  <c r="D28" i="1"/>
  <c r="D39" i="1"/>
  <c r="L44" i="1"/>
  <c r="D36" i="1"/>
  <c r="D37" i="1"/>
  <c r="D32" i="1"/>
  <c r="H44" i="1"/>
  <c r="D22" i="1"/>
  <c r="H45" i="1"/>
  <c r="L45" i="1"/>
  <c r="P45" i="1"/>
  <c r="B29" i="1"/>
  <c r="D35" i="1"/>
  <c r="B22" i="1"/>
  <c r="F44" i="1"/>
  <c r="N44" i="1"/>
  <c r="J44" i="1"/>
  <c r="C42" i="1"/>
  <c r="C40" i="1"/>
  <c r="C35" i="1"/>
  <c r="D42" i="1"/>
  <c r="C22" i="1"/>
  <c r="C25" i="1" s="1"/>
  <c r="O46" i="1" s="1"/>
  <c r="O45" i="1"/>
  <c r="K45" i="1"/>
  <c r="O44" i="1"/>
  <c r="K44" i="1"/>
  <c r="D44" i="1" l="1"/>
  <c r="C43" i="2"/>
  <c r="D43" i="2"/>
  <c r="K46" i="2"/>
  <c r="O46" i="2"/>
  <c r="D46" i="2"/>
  <c r="D25" i="1"/>
  <c r="H43" i="1"/>
  <c r="P43" i="1"/>
  <c r="L43" i="1"/>
  <c r="D45" i="1"/>
  <c r="G43" i="1"/>
  <c r="G46" i="1"/>
  <c r="B44" i="1"/>
  <c r="O43" i="1"/>
  <c r="B25" i="1"/>
  <c r="F43" i="1"/>
  <c r="N43" i="1"/>
  <c r="J43" i="1"/>
  <c r="K46" i="1"/>
  <c r="K43" i="1"/>
  <c r="C45" i="1"/>
  <c r="C44" i="1"/>
  <c r="C43" i="1" l="1"/>
  <c r="C46" i="2"/>
  <c r="D43" i="1"/>
  <c r="P46" i="1"/>
  <c r="H46" i="1"/>
  <c r="L46" i="1"/>
  <c r="B43" i="1"/>
  <c r="C46" i="1"/>
  <c r="N46" i="1"/>
  <c r="F46" i="1"/>
  <c r="J46" i="1"/>
  <c r="D46" i="1" l="1"/>
  <c r="B46" i="1"/>
</calcChain>
</file>

<file path=xl/sharedStrings.xml><?xml version="1.0" encoding="utf-8"?>
<sst xmlns="http://schemas.openxmlformats.org/spreadsheetml/2006/main" count="490" uniqueCount="50">
  <si>
    <t>Kommun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</si>
  <si>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</si>
  <si>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</si>
  <si>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</si>
  <si>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</si>
  <si>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</si>
  <si>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</si>
  <si>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</si>
  <si>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</si>
  <si>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</si>
  <si>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</si>
  <si>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</si>
  <si>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</si>
  <si>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</si>
  <si>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</si>
  <si>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</si>
  <si>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</si>
  <si>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</si>
  <si>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-Landsbygden</t>
  </si>
  <si>
    <t>-Skärgården</t>
  </si>
  <si>
    <t>Åland</t>
  </si>
  <si>
    <t>Ålands statistik- och utredningsbyrå</t>
  </si>
  <si>
    <t>Antal</t>
  </si>
  <si>
    <t>Totalt</t>
  </si>
  <si>
    <t>Svenska</t>
  </si>
  <si>
    <t>Finska</t>
  </si>
  <si>
    <t>Övriga</t>
  </si>
  <si>
    <t>Procent</t>
  </si>
  <si>
    <t>-</t>
  </si>
  <si>
    <t>Källa: ÅSUB Befolkning, Befolkningsregistercentralen</t>
  </si>
  <si>
    <t>Senast uppdaterad 26.4.2016</t>
  </si>
  <si>
    <t>Befolkning efter kommun och språk 2000–2015</t>
  </si>
  <si>
    <t>Befolkning efter kommun och språk 2000–2016</t>
  </si>
  <si>
    <t>Senast uppdaterad 20.4.2017</t>
  </si>
  <si>
    <t>Senast uppdaterad 5.4.2018</t>
  </si>
  <si>
    <t>Befolkning efter kommun och språk 2000–2017</t>
  </si>
  <si>
    <t>Befolkning efter kommun och språk 2000–2018</t>
  </si>
  <si>
    <t>Senast uppdaterad 29.4.2019</t>
  </si>
  <si>
    <t>Befolkning efter kommun och språk 2000–2019</t>
  </si>
  <si>
    <t>Källa: ÅSUB Befolkning, Myndigheten för digitalisering och befolkningsdata</t>
  </si>
  <si>
    <t>Senast uppdaterad 20.4.2020</t>
  </si>
  <si>
    <t>Befolkning efter kommun och språk 2000–2020</t>
  </si>
  <si>
    <t>Senast uppdaterad 4.5.2021</t>
  </si>
  <si>
    <t>Befolkning efter kommun och språk 2000–2021</t>
  </si>
  <si>
    <t>Senast uppdaterad 27.4.2022</t>
  </si>
  <si>
    <t>Befolkning efter kommun och språk 2000–2022</t>
  </si>
  <si>
    <t>Senast uppdaterad 27.4.2023</t>
  </si>
  <si>
    <t>Befolkning efter kommun och språk 2000–2023</t>
  </si>
  <si>
    <t>Uppgifter för 2014-2022 finns på övriga blad</t>
  </si>
  <si>
    <t>Senast uppdaterad 17.5.2024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</si>
</sst>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3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4" fillId="0" borderId="0" xfId="0" applyNumberFormat="1" applyFont="1" applyAlignment="1" applyProtection="1">
      <alignment horizontal="left"/>
      <protection locked="0"/>
    </xf>
    <xf numFmtId="3" fontId="4" fillId="0" borderId="0" xfId="0" applyNumberFormat="1" applyFont="1" applyAlignment="1" applyProtection="1">
      <alignment horizontal="right"/>
      <protection locked="0"/>
    </xf>
    <xf numFmtId="3" fontId="4" fillId="0" borderId="0" xfId="0" quotePrefix="1" applyNumberFormat="1" applyFont="1" applyAlignment="1" applyProtection="1">
      <alignment horizontal="left"/>
      <protection locked="0"/>
    </xf>
    <xf numFmtId="3" fontId="5" fillId="0" borderId="0" xfId="0" applyNumberFormat="1" applyFont="1" applyAlignment="1" applyProtection="1">
      <alignment horizontal="left"/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3" fontId="5" fillId="0" borderId="1" xfId="0" applyNumberFormat="1" applyFont="1" applyBorder="1" applyAlignment="1" applyProtection="1">
      <alignment horizontal="left"/>
      <protection locked="0"/>
    </xf>
    <xf numFmtId="164" fontId="3" fillId="0" borderId="1" xfId="0" applyNumberFormat="1" applyFont="1" applyBorder="1"/>
    <xf numFmtId="0" fontId="6" fillId="0" borderId="0" xfId="0" applyFont="1"/>
    <xf numFmtId="164" fontId="3" fillId="0" borderId="1" xfId="0" applyNumberFormat="1" applyFont="1" applyBorder="1" applyAlignment="1">
      <alignment horizontal="right"/>
    </xf>
    <xf numFmtId="0" fontId="1" fillId="2" borderId="0" xfId="0" applyFont="1" applyFill="1"/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Befolkning efter kommun och språk 2023</a:t>
            </a:r>
          </a:p>
        </c:rich>
      </c:tx>
      <c:layout>
        <c:manualLayout>
          <c:xMode val="edge"/>
          <c:yMode val="edge"/>
          <c:x val="1.0009038126432555E-2"/>
          <c:y val="1.333333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9152919110169234"/>
          <c:y val="8.4235036110612255E-2"/>
          <c:w val="0.6611771440402896"/>
          <c:h val="0.770310896881156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'2023'!$H$26</c:f>
              <c:strCache>
                <c:ptCount val="1"/>
                <c:pt idx="0">
                  <c:v>Svenska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'2023'!$A$28:$A$43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'2023'!$H$28:$H$43</c:f>
              <c:numCache>
                <c:formatCode>0.0</c:formatCode>
                <c:ptCount val="16"/>
                <c:pt idx="0">
                  <c:v>69.495412844036693</c:v>
                </c:pt>
                <c:pt idx="1">
                  <c:v>86.836518046709131</c:v>
                </c:pt>
                <c:pt idx="2">
                  <c:v>90.076628352490417</c:v>
                </c:pt>
                <c:pt idx="3">
                  <c:v>82.318271119842834</c:v>
                </c:pt>
                <c:pt idx="4">
                  <c:v>83.497053045186647</c:v>
                </c:pt>
                <c:pt idx="5">
                  <c:v>89.854191980558923</c:v>
                </c:pt>
                <c:pt idx="6">
                  <c:v>87.484641039143412</c:v>
                </c:pt>
                <c:pt idx="7">
                  <c:v>84.827586206896555</c:v>
                </c:pt>
                <c:pt idx="8">
                  <c:v>87.1111111111111</c:v>
                </c:pt>
                <c:pt idx="9">
                  <c:v>91.255289139633291</c:v>
                </c:pt>
                <c:pt idx="10">
                  <c:v>84.699453551912569</c:v>
                </c:pt>
                <c:pt idx="11">
                  <c:v>90.508096035734226</c:v>
                </c:pt>
                <c:pt idx="12">
                  <c:v>93.043478260869563</c:v>
                </c:pt>
                <c:pt idx="13">
                  <c:v>88.040201005025125</c:v>
                </c:pt>
                <c:pt idx="14">
                  <c:v>83.439490445859875</c:v>
                </c:pt>
                <c:pt idx="15">
                  <c:v>81.501862512698949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5-49A4-90DF-614877BE586A}"/>
            </c:ext>
          </c:extLst>
        </c:ser>
        <c:ser>
          <c:idx val="1"/>
          <c:order val="1"/>
          <c:tx>
            <c:strRef>
              <c:f>'2023'!$L$26</c:f>
              <c:strCache>
                <c:ptCount val="1"/>
                <c:pt idx="0">
                  <c:v>Finska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'2023'!$A$28:$A$43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'2023'!$L$28:$L$43</c:f>
              <c:numCache>
                <c:formatCode>0.0</c:formatCode>
                <c:ptCount val="16"/>
                <c:pt idx="0">
                  <c:v>19.954128440366972</c:v>
                </c:pt>
                <c:pt idx="1">
                  <c:v>4.7770700636942678</c:v>
                </c:pt>
                <c:pt idx="2">
                  <c:v>2.4521072796934869</c:v>
                </c:pt>
                <c:pt idx="3">
                  <c:v>3.1434184675834969</c:v>
                </c:pt>
                <c:pt idx="4">
                  <c:v>4.5186640471512778</c:v>
                </c:pt>
                <c:pt idx="5">
                  <c:v>3.2806804374240586</c:v>
                </c:pt>
                <c:pt idx="6">
                  <c:v>4.5638055116728102</c:v>
                </c:pt>
                <c:pt idx="7">
                  <c:v>7.2413793103448283</c:v>
                </c:pt>
                <c:pt idx="8">
                  <c:v>9.3333333333333339</c:v>
                </c:pt>
                <c:pt idx="9">
                  <c:v>3.3850493653032441</c:v>
                </c:pt>
                <c:pt idx="10">
                  <c:v>6.8306010928961758</c:v>
                </c:pt>
                <c:pt idx="11">
                  <c:v>3.9084310441094359</c:v>
                </c:pt>
                <c:pt idx="12">
                  <c:v>5.2173913043478262</c:v>
                </c:pt>
                <c:pt idx="13">
                  <c:v>4.4221105527638196</c:v>
                </c:pt>
                <c:pt idx="14">
                  <c:v>4.0339702760084926</c:v>
                </c:pt>
                <c:pt idx="15">
                  <c:v>4.8425330172705721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25-49A4-90DF-614877BE586A}"/>
            </c:ext>
          </c:extLst>
        </c:ser>
        <c:ser>
          <c:idx val="2"/>
          <c:order val="2"/>
          <c:tx>
            <c:strRef>
              <c:f>'2023'!$P$26</c:f>
              <c:strCache>
                <c:ptCount val="1"/>
                <c:pt idx="0">
                  <c:v>Övriga</c:v>
                </c:pt>
              </c:strCache>
            </c:strRef>
          </c:tx>
          <c:spPr>
            <a:solidFill>
              <a:schemeClr val="accent3"/>
            </a:solidFill>
            <a:ln w="0">
              <a:noFill/>
            </a:ln>
            <a:effectLst/>
          </c:spPr>
          <c:invertIfNegative val="0"/>
          <c:cat>
            <c:strRef>
              <c:f>'2023'!$A$28:$A$43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'2023'!$P$28:$P$43</c:f>
              <c:numCache>
                <c:formatCode>0.0</c:formatCode>
                <c:ptCount val="16"/>
                <c:pt idx="0">
                  <c:v>10.550458715596331</c:v>
                </c:pt>
                <c:pt idx="1">
                  <c:v>8.3864118895966033</c:v>
                </c:pt>
                <c:pt idx="2">
                  <c:v>7.4712643678160928</c:v>
                </c:pt>
                <c:pt idx="3">
                  <c:v>14.538310412573674</c:v>
                </c:pt>
                <c:pt idx="4">
                  <c:v>11.984282907662083</c:v>
                </c:pt>
                <c:pt idx="5">
                  <c:v>6.8651275820170108</c:v>
                </c:pt>
                <c:pt idx="6">
                  <c:v>7.9515534491837805</c:v>
                </c:pt>
                <c:pt idx="7">
                  <c:v>7.931034482758621</c:v>
                </c:pt>
                <c:pt idx="8">
                  <c:v>3.5555555555555554</c:v>
                </c:pt>
                <c:pt idx="9">
                  <c:v>5.3596614950634693</c:v>
                </c:pt>
                <c:pt idx="10">
                  <c:v>8.4699453551912569</c:v>
                </c:pt>
                <c:pt idx="11">
                  <c:v>5.5834729201563373</c:v>
                </c:pt>
                <c:pt idx="12">
                  <c:v>1.7391304347826086</c:v>
                </c:pt>
                <c:pt idx="13">
                  <c:v>7.5376884422110546</c:v>
                </c:pt>
                <c:pt idx="14">
                  <c:v>12.526539278131635</c:v>
                </c:pt>
                <c:pt idx="15">
                  <c:v>13.655604470030477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25-49A4-90DF-614877BE5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9470976"/>
        <c:axId val="79472512"/>
      </c:barChart>
      <c:catAx>
        <c:axId val="79470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2512"/>
        <c:crosses val="autoZero"/>
        <c:auto val="1"/>
        <c:lblAlgn val="ctr"/>
        <c:lblOffset val="100"/>
        <c:noMultiLvlLbl val="0"/>
      </c:catAx>
      <c:valAx>
        <c:axId val="79472512"/>
        <c:scaling>
          <c:orientation val="minMax"/>
          <c:max val="100"/>
          <c:min val="0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0976"/>
        <c:crosses val="autoZero"/>
        <c:crossBetween val="between"/>
        <c:majorUnit val="2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2368233553172439"/>
          <c:y val="0.92628210375269493"/>
          <c:w val="0.33985664784941327"/>
          <c:h val="4.1350462566335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Befolkning efter kommun och språk 2022</a:t>
            </a:r>
          </a:p>
        </c:rich>
      </c:tx>
      <c:layout>
        <c:manualLayout>
          <c:xMode val="edge"/>
          <c:yMode val="edge"/>
          <c:x val="1.0009038126432555E-2"/>
          <c:y val="1.333333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9152919110169234"/>
          <c:y val="8.4235036110612255E-2"/>
          <c:w val="0.6611771440402896"/>
          <c:h val="0.770310896881156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'2022'!$H$26</c:f>
              <c:strCache>
                <c:ptCount val="1"/>
                <c:pt idx="0">
                  <c:v>Svenska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'2022'!$A$28:$A$43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'2022'!$H$28:$H$43</c:f>
              <c:numCache>
                <c:formatCode>0.0</c:formatCode>
                <c:ptCount val="16"/>
                <c:pt idx="0">
                  <c:v>70.222222222222214</c:v>
                </c:pt>
                <c:pt idx="1">
                  <c:v>87.539936102236425</c:v>
                </c:pt>
                <c:pt idx="2">
                  <c:v>90.224111282843893</c:v>
                </c:pt>
                <c:pt idx="3">
                  <c:v>83.333333333333343</c:v>
                </c:pt>
                <c:pt idx="4">
                  <c:v>85.207100591715985</c:v>
                </c:pt>
                <c:pt idx="5">
                  <c:v>89.127764127764124</c:v>
                </c:pt>
                <c:pt idx="6">
                  <c:v>87.932263814616746</c:v>
                </c:pt>
                <c:pt idx="7">
                  <c:v>84.640522875816998</c:v>
                </c:pt>
                <c:pt idx="8">
                  <c:v>86.995515695067255</c:v>
                </c:pt>
                <c:pt idx="9">
                  <c:v>91.506335053965273</c:v>
                </c:pt>
                <c:pt idx="10">
                  <c:v>85.833333333333329</c:v>
                </c:pt>
                <c:pt idx="11">
                  <c:v>90.295593976575574</c:v>
                </c:pt>
                <c:pt idx="12">
                  <c:v>90.990990990990994</c:v>
                </c:pt>
                <c:pt idx="13">
                  <c:v>88.511488511488508</c:v>
                </c:pt>
                <c:pt idx="14">
                  <c:v>84.478935698447899</c:v>
                </c:pt>
                <c:pt idx="15">
                  <c:v>82.078761588840692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C-4148-AFFE-05DA3BCCA1D7}"/>
            </c:ext>
          </c:extLst>
        </c:ser>
        <c:ser>
          <c:idx val="1"/>
          <c:order val="1"/>
          <c:tx>
            <c:strRef>
              <c:f>'2022'!$L$26</c:f>
              <c:strCache>
                <c:ptCount val="1"/>
                <c:pt idx="0">
                  <c:v>Finska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'2022'!$A$28:$A$43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'2022'!$L$28:$L$43</c:f>
              <c:numCache>
                <c:formatCode>0.0</c:formatCode>
                <c:ptCount val="16"/>
                <c:pt idx="0">
                  <c:v>19.777777777777779</c:v>
                </c:pt>
                <c:pt idx="1">
                  <c:v>4.8988285410010652</c:v>
                </c:pt>
                <c:pt idx="2">
                  <c:v>2.6661514683153014</c:v>
                </c:pt>
                <c:pt idx="3">
                  <c:v>2.5793650793650791</c:v>
                </c:pt>
                <c:pt idx="4">
                  <c:v>4.5364891518737673</c:v>
                </c:pt>
                <c:pt idx="5">
                  <c:v>3.6240786240786242</c:v>
                </c:pt>
                <c:pt idx="6">
                  <c:v>4.5989304812834222</c:v>
                </c:pt>
                <c:pt idx="7">
                  <c:v>6.5359477124183014</c:v>
                </c:pt>
                <c:pt idx="8">
                  <c:v>9.8654708520179373</c:v>
                </c:pt>
                <c:pt idx="9">
                  <c:v>3.4256217738151102</c:v>
                </c:pt>
                <c:pt idx="10">
                  <c:v>6.1111111111111107</c:v>
                </c:pt>
                <c:pt idx="11">
                  <c:v>3.7925264919129953</c:v>
                </c:pt>
                <c:pt idx="12">
                  <c:v>8.1081081081081088</c:v>
                </c:pt>
                <c:pt idx="13">
                  <c:v>4.395604395604396</c:v>
                </c:pt>
                <c:pt idx="14">
                  <c:v>3.9911308203991127</c:v>
                </c:pt>
                <c:pt idx="15">
                  <c:v>4.7886365569447991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DC-4148-AFFE-05DA3BCCA1D7}"/>
            </c:ext>
          </c:extLst>
        </c:ser>
        <c:ser>
          <c:idx val="2"/>
          <c:order val="2"/>
          <c:tx>
            <c:strRef>
              <c:f>'2022'!$P$26</c:f>
              <c:strCache>
                <c:ptCount val="1"/>
                <c:pt idx="0">
                  <c:v>Övriga</c:v>
                </c:pt>
              </c:strCache>
            </c:strRef>
          </c:tx>
          <c:spPr>
            <a:solidFill>
              <a:schemeClr val="accent3"/>
            </a:solidFill>
            <a:ln w="0">
              <a:noFill/>
            </a:ln>
            <a:effectLst/>
          </c:spPr>
          <c:invertIfNegative val="0"/>
          <c:cat>
            <c:strRef>
              <c:f>'2022'!$A$28:$A$43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'2022'!$P$28:$P$43</c:f>
              <c:numCache>
                <c:formatCode>0.0</c:formatCode>
                <c:ptCount val="16"/>
                <c:pt idx="0">
                  <c:v>10</c:v>
                </c:pt>
                <c:pt idx="1">
                  <c:v>7.5612353567625137</c:v>
                </c:pt>
                <c:pt idx="2">
                  <c:v>7.1097372488408039</c:v>
                </c:pt>
                <c:pt idx="3">
                  <c:v>14.087301587301587</c:v>
                </c:pt>
                <c:pt idx="4">
                  <c:v>10.256410256410255</c:v>
                </c:pt>
                <c:pt idx="5">
                  <c:v>7.2481572481572485</c:v>
                </c:pt>
                <c:pt idx="6">
                  <c:v>7.4688057040998217</c:v>
                </c:pt>
                <c:pt idx="7">
                  <c:v>8.8235294117647065</c:v>
                </c:pt>
                <c:pt idx="8">
                  <c:v>3.1390134529147984</c:v>
                </c:pt>
                <c:pt idx="9">
                  <c:v>5.0680431722196158</c:v>
                </c:pt>
                <c:pt idx="10">
                  <c:v>8.0555555555555554</c:v>
                </c:pt>
                <c:pt idx="11">
                  <c:v>5.911879531511433</c:v>
                </c:pt>
                <c:pt idx="12">
                  <c:v>0.90090090090090091</c:v>
                </c:pt>
                <c:pt idx="13">
                  <c:v>7.092907092907093</c:v>
                </c:pt>
                <c:pt idx="14">
                  <c:v>11.529933481152993</c:v>
                </c:pt>
                <c:pt idx="15">
                  <c:v>13.13260185421451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DC-4148-AFFE-05DA3BCCA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9470976"/>
        <c:axId val="79472512"/>
      </c:barChart>
      <c:catAx>
        <c:axId val="79470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2512"/>
        <c:crosses val="autoZero"/>
        <c:auto val="1"/>
        <c:lblAlgn val="ctr"/>
        <c:lblOffset val="100"/>
        <c:noMultiLvlLbl val="0"/>
      </c:catAx>
      <c:valAx>
        <c:axId val="79472512"/>
        <c:scaling>
          <c:orientation val="minMax"/>
          <c:max val="100"/>
          <c:min val="0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0976"/>
        <c:crosses val="autoZero"/>
        <c:crossBetween val="between"/>
        <c:majorUnit val="2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2368233553172439"/>
          <c:y val="0.92628210375269493"/>
          <c:w val="0.33985664784941327"/>
          <c:h val="4.1350462566335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Befolkning efter kommun och språk 2021</a:t>
            </a:r>
          </a:p>
        </c:rich>
      </c:tx>
      <c:layout>
        <c:manualLayout>
          <c:xMode val="edge"/>
          <c:yMode val="edge"/>
          <c:x val="1.0009038126432555E-2"/>
          <c:y val="1.333333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9152919110169234"/>
          <c:y val="8.4235036110612255E-2"/>
          <c:w val="0.6611771440402896"/>
          <c:h val="0.770310896881156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'2021'!$H$26</c:f>
              <c:strCache>
                <c:ptCount val="1"/>
                <c:pt idx="0">
                  <c:v>Svenska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'2021'!$A$28:$A$43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'2021'!$H$28:$H$43</c:f>
              <c:numCache>
                <c:formatCode>0.0</c:formatCode>
                <c:ptCount val="16"/>
                <c:pt idx="0">
                  <c:v>72.16035634743875</c:v>
                </c:pt>
                <c:pt idx="1">
                  <c:v>88.21007502679528</c:v>
                </c:pt>
                <c:pt idx="2">
                  <c:v>89.916603487490519</c:v>
                </c:pt>
                <c:pt idx="3">
                  <c:v>84.231536926147712</c:v>
                </c:pt>
                <c:pt idx="4">
                  <c:v>85.544554455445549</c:v>
                </c:pt>
                <c:pt idx="5">
                  <c:v>88.264360716491666</c:v>
                </c:pt>
                <c:pt idx="6">
                  <c:v>87.989840348330915</c:v>
                </c:pt>
                <c:pt idx="7">
                  <c:v>84.025559105431313</c:v>
                </c:pt>
                <c:pt idx="8">
                  <c:v>86.160714285714292</c:v>
                </c:pt>
                <c:pt idx="9">
                  <c:v>91.334894613583145</c:v>
                </c:pt>
                <c:pt idx="10">
                  <c:v>84.574468085106375</c:v>
                </c:pt>
                <c:pt idx="11">
                  <c:v>90.939226519337012</c:v>
                </c:pt>
                <c:pt idx="12">
                  <c:v>92.38095238095238</c:v>
                </c:pt>
                <c:pt idx="13">
                  <c:v>88.714425907752698</c:v>
                </c:pt>
                <c:pt idx="14">
                  <c:v>84.017278617710573</c:v>
                </c:pt>
                <c:pt idx="15">
                  <c:v>82.541304718105948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6E-4FB4-9C41-A70613698910}"/>
            </c:ext>
          </c:extLst>
        </c:ser>
        <c:ser>
          <c:idx val="1"/>
          <c:order val="1"/>
          <c:tx>
            <c:strRef>
              <c:f>'2021'!$L$26</c:f>
              <c:strCache>
                <c:ptCount val="1"/>
                <c:pt idx="0">
                  <c:v>Finska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'2021'!$A$28:$A$43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'2021'!$L$28:$L$43</c:f>
              <c:numCache>
                <c:formatCode>0.0</c:formatCode>
                <c:ptCount val="16"/>
                <c:pt idx="0">
                  <c:v>17.817371937639198</c:v>
                </c:pt>
                <c:pt idx="1">
                  <c:v>4.7159699892818869</c:v>
                </c:pt>
                <c:pt idx="2">
                  <c:v>2.8051554207733131</c:v>
                </c:pt>
                <c:pt idx="3">
                  <c:v>2.5948103792415167</c:v>
                </c:pt>
                <c:pt idx="4">
                  <c:v>4.3564356435643559</c:v>
                </c:pt>
                <c:pt idx="5">
                  <c:v>3.2736256948733784</c:v>
                </c:pt>
                <c:pt idx="6">
                  <c:v>4.6988388969521049</c:v>
                </c:pt>
                <c:pt idx="7">
                  <c:v>6.0702875399361016</c:v>
                </c:pt>
                <c:pt idx="8">
                  <c:v>10.267857142857142</c:v>
                </c:pt>
                <c:pt idx="9">
                  <c:v>3.6065573770491808</c:v>
                </c:pt>
                <c:pt idx="10">
                  <c:v>6.1170212765957448</c:v>
                </c:pt>
                <c:pt idx="11">
                  <c:v>3.9779005524861875</c:v>
                </c:pt>
                <c:pt idx="12">
                  <c:v>2.8571428571428572</c:v>
                </c:pt>
                <c:pt idx="13">
                  <c:v>4.3179587831207069</c:v>
                </c:pt>
                <c:pt idx="14">
                  <c:v>4.7516198704103676</c:v>
                </c:pt>
                <c:pt idx="15">
                  <c:v>4.8458524953159596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6E-4FB4-9C41-A70613698910}"/>
            </c:ext>
          </c:extLst>
        </c:ser>
        <c:ser>
          <c:idx val="2"/>
          <c:order val="2"/>
          <c:tx>
            <c:strRef>
              <c:f>'2021'!$P$26</c:f>
              <c:strCache>
                <c:ptCount val="1"/>
                <c:pt idx="0">
                  <c:v>Övriga</c:v>
                </c:pt>
              </c:strCache>
            </c:strRef>
          </c:tx>
          <c:spPr>
            <a:solidFill>
              <a:schemeClr val="accent3"/>
            </a:solidFill>
            <a:ln w="0">
              <a:noFill/>
            </a:ln>
            <a:effectLst/>
          </c:spPr>
          <c:invertIfNegative val="0"/>
          <c:cat>
            <c:strRef>
              <c:f>'2021'!$A$28:$A$43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'2021'!$P$28:$P$43</c:f>
              <c:numCache>
                <c:formatCode>0.0</c:formatCode>
                <c:ptCount val="16"/>
                <c:pt idx="0">
                  <c:v>10.022271714922049</c:v>
                </c:pt>
                <c:pt idx="1">
                  <c:v>7.07395498392283</c:v>
                </c:pt>
                <c:pt idx="2">
                  <c:v>7.278241091736164</c:v>
                </c:pt>
                <c:pt idx="3">
                  <c:v>13.17365269461078</c:v>
                </c:pt>
                <c:pt idx="4">
                  <c:v>10.099009900990099</c:v>
                </c:pt>
                <c:pt idx="5">
                  <c:v>8.4620135886349601</c:v>
                </c:pt>
                <c:pt idx="6">
                  <c:v>7.3113207547169807</c:v>
                </c:pt>
                <c:pt idx="7">
                  <c:v>9.9041533546325873</c:v>
                </c:pt>
                <c:pt idx="8">
                  <c:v>3.5714285714285712</c:v>
                </c:pt>
                <c:pt idx="9">
                  <c:v>5.0585480093676818</c:v>
                </c:pt>
                <c:pt idx="10">
                  <c:v>9.3085106382978715</c:v>
                </c:pt>
                <c:pt idx="11">
                  <c:v>5.0828729281767959</c:v>
                </c:pt>
                <c:pt idx="12">
                  <c:v>4.7619047619047619</c:v>
                </c:pt>
                <c:pt idx="13">
                  <c:v>6.967615309126594</c:v>
                </c:pt>
                <c:pt idx="14">
                  <c:v>11.23110151187905</c:v>
                </c:pt>
                <c:pt idx="15">
                  <c:v>12.612842786578096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E-4FB4-9C41-A70613698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9470976"/>
        <c:axId val="79472512"/>
      </c:barChart>
      <c:catAx>
        <c:axId val="79470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2512"/>
        <c:crosses val="autoZero"/>
        <c:auto val="1"/>
        <c:lblAlgn val="ctr"/>
        <c:lblOffset val="100"/>
        <c:noMultiLvlLbl val="0"/>
      </c:catAx>
      <c:valAx>
        <c:axId val="79472512"/>
        <c:scaling>
          <c:orientation val="minMax"/>
          <c:max val="100"/>
          <c:min val="0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0976"/>
        <c:crosses val="autoZero"/>
        <c:crossBetween val="between"/>
        <c:majorUnit val="2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2368233553172439"/>
          <c:y val="0.92628210375269493"/>
          <c:w val="0.33985664784941327"/>
          <c:h val="4.1350462566335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en-US" sz="1000"/>
              <a:t>Befolkning efter kommun och språk 2020</a:t>
            </a:r>
          </a:p>
        </c:rich>
      </c:tx>
      <c:layout>
        <c:manualLayout>
          <c:xMode val="edge"/>
          <c:yMode val="edge"/>
          <c:x val="1.0009038126432555E-2"/>
          <c:y val="1.33333333333333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152919110169234"/>
          <c:y val="8.4235036110612255E-2"/>
          <c:w val="0.6611771440402896"/>
          <c:h val="0.770310896881156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'2020'!$H$26</c:f>
              <c:strCache>
                <c:ptCount val="1"/>
                <c:pt idx="0">
                  <c:v>Svenska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'2020'!$A$28:$A$43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'2020'!$H$28:$H$43</c:f>
              <c:numCache>
                <c:formatCode>0.0</c:formatCode>
                <c:ptCount val="16"/>
                <c:pt idx="0">
                  <c:v>71.714922048997778</c:v>
                </c:pt>
                <c:pt idx="1">
                  <c:v>87.682672233820455</c:v>
                </c:pt>
                <c:pt idx="2">
                  <c:v>89.857856319631196</c:v>
                </c:pt>
                <c:pt idx="3">
                  <c:v>83.269961977186313</c:v>
                </c:pt>
                <c:pt idx="4">
                  <c:v>84.93150684931507</c:v>
                </c:pt>
                <c:pt idx="5">
                  <c:v>88.742964352720449</c:v>
                </c:pt>
                <c:pt idx="6">
                  <c:v>87.968808020794654</c:v>
                </c:pt>
                <c:pt idx="7">
                  <c:v>85.993485342019554</c:v>
                </c:pt>
                <c:pt idx="8">
                  <c:v>86.666666666666671</c:v>
                </c:pt>
                <c:pt idx="9">
                  <c:v>92.100283822138124</c:v>
                </c:pt>
                <c:pt idx="10">
                  <c:v>84.946236559139791</c:v>
                </c:pt>
                <c:pt idx="11">
                  <c:v>91.860465116279073</c:v>
                </c:pt>
                <c:pt idx="12">
                  <c:v>96.039603960396036</c:v>
                </c:pt>
                <c:pt idx="13">
                  <c:v>88.282025819265144</c:v>
                </c:pt>
                <c:pt idx="14">
                  <c:v>84.782608695652172</c:v>
                </c:pt>
                <c:pt idx="15">
                  <c:v>82.86202477573687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3-430B-9E46-279F2E85B19F}"/>
            </c:ext>
          </c:extLst>
        </c:ser>
        <c:ser>
          <c:idx val="1"/>
          <c:order val="1"/>
          <c:tx>
            <c:strRef>
              <c:f>'2020'!$L$26</c:f>
              <c:strCache>
                <c:ptCount val="1"/>
                <c:pt idx="0">
                  <c:v>Finska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'2020'!$A$28:$A$43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'2020'!$L$28:$L$43</c:f>
              <c:numCache>
                <c:formatCode>0.0</c:formatCode>
                <c:ptCount val="16"/>
                <c:pt idx="0">
                  <c:v>18.930957683741649</c:v>
                </c:pt>
                <c:pt idx="1">
                  <c:v>4.8016701461377869</c:v>
                </c:pt>
                <c:pt idx="2">
                  <c:v>3.0349596619285437</c:v>
                </c:pt>
                <c:pt idx="3">
                  <c:v>2.6615969581749046</c:v>
                </c:pt>
                <c:pt idx="4">
                  <c:v>5.0880626223091969</c:v>
                </c:pt>
                <c:pt idx="5">
                  <c:v>3.6898061288305186</c:v>
                </c:pt>
                <c:pt idx="6">
                  <c:v>4.697363535090977</c:v>
                </c:pt>
                <c:pt idx="7">
                  <c:v>5.8631921824104234</c:v>
                </c:pt>
                <c:pt idx="8">
                  <c:v>10.222222222222223</c:v>
                </c:pt>
                <c:pt idx="9">
                  <c:v>3.3585619678334915</c:v>
                </c:pt>
                <c:pt idx="10">
                  <c:v>6.4516129032258061</c:v>
                </c:pt>
                <c:pt idx="11">
                  <c:v>3.709856035437431</c:v>
                </c:pt>
                <c:pt idx="12">
                  <c:v>2.9702970297029703</c:v>
                </c:pt>
                <c:pt idx="13">
                  <c:v>4.8659384309831184</c:v>
                </c:pt>
                <c:pt idx="14">
                  <c:v>5</c:v>
                </c:pt>
                <c:pt idx="15">
                  <c:v>4.8269970098248614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C3-430B-9E46-279F2E85B19F}"/>
            </c:ext>
          </c:extLst>
        </c:ser>
        <c:ser>
          <c:idx val="2"/>
          <c:order val="2"/>
          <c:tx>
            <c:strRef>
              <c:f>'2020'!$P$26</c:f>
              <c:strCache>
                <c:ptCount val="1"/>
                <c:pt idx="0">
                  <c:v>Övriga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'2020'!$A$28:$A$43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'2020'!$P$28:$P$43</c:f>
              <c:numCache>
                <c:formatCode>0.0</c:formatCode>
                <c:ptCount val="16"/>
                <c:pt idx="0">
                  <c:v>9.3541202672605799</c:v>
                </c:pt>
                <c:pt idx="1">
                  <c:v>7.5156576200417531</c:v>
                </c:pt>
                <c:pt idx="2">
                  <c:v>7.1071840184402619</c:v>
                </c:pt>
                <c:pt idx="3">
                  <c:v>14.068441064638785</c:v>
                </c:pt>
                <c:pt idx="4">
                  <c:v>9.9804305283757326</c:v>
                </c:pt>
                <c:pt idx="5">
                  <c:v>7.5672295184490315</c:v>
                </c:pt>
                <c:pt idx="6">
                  <c:v>7.3338284441143706</c:v>
                </c:pt>
                <c:pt idx="7">
                  <c:v>8.1433224755700326</c:v>
                </c:pt>
                <c:pt idx="8">
                  <c:v>3.1111111111111112</c:v>
                </c:pt>
                <c:pt idx="9">
                  <c:v>4.5411542100283819</c:v>
                </c:pt>
                <c:pt idx="10">
                  <c:v>8.6021505376344098</c:v>
                </c:pt>
                <c:pt idx="11">
                  <c:v>4.4296788482834994</c:v>
                </c:pt>
                <c:pt idx="12">
                  <c:v>0.99009900990099009</c:v>
                </c:pt>
                <c:pt idx="13">
                  <c:v>6.8520357497517379</c:v>
                </c:pt>
                <c:pt idx="14">
                  <c:v>10.217391304347826</c:v>
                </c:pt>
                <c:pt idx="15">
                  <c:v>12.310978214438274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C3-430B-9E46-279F2E85B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9470976"/>
        <c:axId val="79472512"/>
      </c:barChart>
      <c:catAx>
        <c:axId val="79470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aseline="0">
                <a:latin typeface="+mn-lt"/>
              </a:defRPr>
            </a:pPr>
            <a:endParaRPr lang="sv-FI"/>
          </a:p>
        </c:txPr>
        <c:crossAx val="79472512"/>
        <c:crosses val="autoZero"/>
        <c:auto val="1"/>
        <c:lblAlgn val="ctr"/>
        <c:lblOffset val="100"/>
        <c:noMultiLvlLbl val="0"/>
      </c:catAx>
      <c:valAx>
        <c:axId val="79472512"/>
        <c:scaling>
          <c:orientation val="minMax"/>
          <c:max val="100"/>
          <c:min val="0"/>
        </c:scaling>
        <c:delete val="0"/>
        <c:axPos val="t"/>
        <c:majorGridlines/>
        <c:numFmt formatCode="#,##0" sourceLinked="0"/>
        <c:majorTickMark val="none"/>
        <c:minorTickMark val="none"/>
        <c:tickLblPos val="high"/>
        <c:spPr>
          <a:ln w="3175">
            <a:solidFill>
              <a:schemeClr val="tx1">
                <a:lumMod val="50000"/>
                <a:lumOff val="50000"/>
              </a:schemeClr>
            </a:solidFill>
          </a:ln>
        </c:spPr>
        <c:txPr>
          <a:bodyPr/>
          <a:lstStyle/>
          <a:p>
            <a:pPr>
              <a:defRPr sz="800" baseline="0">
                <a:latin typeface="+mn-lt"/>
              </a:defRPr>
            </a:pPr>
            <a:endParaRPr lang="sv-FI"/>
          </a:p>
        </c:txPr>
        <c:crossAx val="79470976"/>
        <c:crosses val="autoZero"/>
        <c:crossBetween val="between"/>
        <c:majorUnit val="25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52368233553172439"/>
          <c:y val="0.92628210375269493"/>
          <c:w val="0.33985664784941327"/>
          <c:h val="4.1350462566335719E-2"/>
        </c:manualLayout>
      </c:layout>
      <c:overlay val="0"/>
      <c:txPr>
        <a:bodyPr/>
        <a:lstStyle/>
        <a:p>
          <a:pPr>
            <a:defRPr sz="800"/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1</xdr:rowOff>
    </xdr:from>
    <xdr:to>
      <xdr:col>10</xdr:col>
      <xdr:colOff>47625</xdr:colOff>
      <xdr:row>68</xdr:row>
      <xdr:rowOff>66675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AC13370-FDB7-4167-BC45-F16AAF71A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1</xdr:rowOff>
    </xdr:from>
    <xdr:to>
      <xdr:col>10</xdr:col>
      <xdr:colOff>47625</xdr:colOff>
      <xdr:row>68</xdr:row>
      <xdr:rowOff>66675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0C7546C-295A-4BC6-BA0F-4F83EE0A32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1</xdr:rowOff>
    </xdr:from>
    <xdr:to>
      <xdr:col>10</xdr:col>
      <xdr:colOff>47625</xdr:colOff>
      <xdr:row>68</xdr:row>
      <xdr:rowOff>66675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094655C-E4A3-4334-9E08-07528A3080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1</xdr:rowOff>
    </xdr:from>
    <xdr:to>
      <xdr:col>10</xdr:col>
      <xdr:colOff>47625</xdr:colOff>
      <xdr:row>69</xdr:row>
      <xdr:rowOff>66675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40AEFBF-FED5-45F7-9D74-E73151109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_NY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7A44E-8400-4CB5-B298-6070C5CD3CD7}">
  <dimension ref="A1:T49"/>
  <sheetViews>
    <sheetView showGridLines="0" tabSelected="1" workbookViewId="0"/>
  </sheetViews>
  <sheetFormatPr defaultColWidth="9.140625" defaultRowHeight="12" x14ac:dyDescent="0.2"/>
  <cols>
    <col min="1" max="1" width="11.7109375" style="1" customWidth="1"/>
    <col min="2" max="2" width="6.28515625" style="1" customWidth="1"/>
    <col min="3" max="4" width="6.7109375" style="1" customWidth="1"/>
    <col min="5" max="5" width="2" style="1" customWidth="1"/>
    <col min="6" max="8" width="6.5703125" style="1" customWidth="1"/>
    <col min="9" max="9" width="1.85546875" style="1" customWidth="1"/>
    <col min="10" max="12" width="5.85546875" style="1" customWidth="1"/>
    <col min="13" max="13" width="1.85546875" style="1" customWidth="1"/>
    <col min="14" max="16" width="5.85546875" style="1" customWidth="1"/>
    <col min="17" max="18" width="9.140625" style="1"/>
    <col min="19" max="19" width="7.140625" style="1" customWidth="1"/>
    <col min="20" max="20" width="6.42578125" style="1" customWidth="1"/>
    <col min="21" max="21" width="5.7109375" style="1" customWidth="1"/>
    <col min="22" max="16384" width="9.140625" style="1"/>
  </cols>
  <sheetData>
    <row r="1" spans="1:16" x14ac:dyDescent="0.2">
      <c r="A1" s="1" t="s">
        <v>21</v>
      </c>
      <c r="I1" s="19" t="s">
        <v>48</v>
      </c>
      <c r="J1" s="19"/>
      <c r="K1" s="19"/>
      <c r="L1" s="19"/>
      <c r="M1" s="19"/>
      <c r="N1" s="19"/>
      <c r="O1" s="19"/>
      <c r="P1" s="19"/>
    </row>
    <row r="2" spans="1:16" ht="28.5" customHeight="1" thickBot="1" x14ac:dyDescent="0.25">
      <c r="A2" s="2" t="s">
        <v>47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" customHeight="1" x14ac:dyDescent="0.2">
      <c r="A3" s="1" t="s">
        <v>0</v>
      </c>
      <c r="B3" s="20" t="s">
        <v>23</v>
      </c>
      <c r="C3" s="20"/>
      <c r="D3" s="20"/>
      <c r="F3" s="20" t="s">
        <v>24</v>
      </c>
      <c r="G3" s="20"/>
      <c r="H3" s="20"/>
      <c r="J3" s="20" t="s">
        <v>25</v>
      </c>
      <c r="K3" s="20"/>
      <c r="L3" s="20"/>
      <c r="N3" s="20" t="s">
        <v>26</v>
      </c>
      <c r="O3" s="20"/>
      <c r="P3" s="20"/>
    </row>
    <row r="4" spans="1:16" ht="12" customHeight="1" x14ac:dyDescent="0.2">
      <c r="A4" s="4"/>
      <c r="B4" s="4">
        <v>2000</v>
      </c>
      <c r="C4" s="4">
        <v>2022</v>
      </c>
      <c r="D4" s="4">
        <v>2023</v>
      </c>
      <c r="E4" s="4"/>
      <c r="F4" s="4">
        <v>2000</v>
      </c>
      <c r="G4" s="4">
        <v>2022</v>
      </c>
      <c r="H4" s="4">
        <v>2023</v>
      </c>
      <c r="I4" s="4"/>
      <c r="J4" s="4">
        <v>2000</v>
      </c>
      <c r="K4" s="4">
        <v>2022</v>
      </c>
      <c r="L4" s="4">
        <v>2023</v>
      </c>
      <c r="M4" s="4"/>
      <c r="N4" s="4">
        <v>2000</v>
      </c>
      <c r="O4" s="4">
        <v>2022</v>
      </c>
      <c r="P4" s="4">
        <v>2023</v>
      </c>
    </row>
    <row r="5" spans="1:16" ht="17.25" customHeight="1" x14ac:dyDescent="0.2">
      <c r="A5" s="5" t="s">
        <v>22</v>
      </c>
    </row>
    <row r="6" spans="1:16" ht="12" customHeight="1" x14ac:dyDescent="0.2">
      <c r="A6" s="1" t="s">
        <v>1</v>
      </c>
      <c r="B6" s="6">
        <f>SUM(F6,J6,N6)</f>
        <v>514</v>
      </c>
      <c r="C6" s="6">
        <f>SUM(G6,K6,O6)</f>
        <v>450</v>
      </c>
      <c r="D6" s="6">
        <f>SUM(H6,L6,P6)</f>
        <v>436</v>
      </c>
      <c r="E6" s="6"/>
      <c r="F6" s="6">
        <v>476</v>
      </c>
      <c r="G6" s="6">
        <v>316</v>
      </c>
      <c r="H6" s="6">
        <v>303</v>
      </c>
      <c r="I6" s="6"/>
      <c r="J6" s="6">
        <v>35</v>
      </c>
      <c r="K6" s="6">
        <v>89</v>
      </c>
      <c r="L6" s="6">
        <v>87</v>
      </c>
      <c r="M6" s="6"/>
      <c r="N6" s="7">
        <v>3</v>
      </c>
      <c r="O6" s="6">
        <v>45</v>
      </c>
      <c r="P6" s="6">
        <v>46</v>
      </c>
    </row>
    <row r="7" spans="1:16" ht="12" customHeight="1" x14ac:dyDescent="0.2">
      <c r="A7" s="1" t="s">
        <v>2</v>
      </c>
      <c r="B7" s="6">
        <f t="shared" ref="B7:D21" si="0">SUM(F7,J7,N7)</f>
        <v>830</v>
      </c>
      <c r="C7" s="6">
        <f t="shared" si="0"/>
        <v>939</v>
      </c>
      <c r="D7" s="6">
        <f t="shared" si="0"/>
        <v>942</v>
      </c>
      <c r="E7" s="6"/>
      <c r="F7" s="6">
        <v>798</v>
      </c>
      <c r="G7" s="6">
        <v>822</v>
      </c>
      <c r="H7" s="6">
        <v>818</v>
      </c>
      <c r="I7" s="6"/>
      <c r="J7" s="6">
        <v>27</v>
      </c>
      <c r="K7" s="6">
        <v>46</v>
      </c>
      <c r="L7" s="6">
        <v>45</v>
      </c>
      <c r="M7" s="6"/>
      <c r="N7" s="7">
        <v>5</v>
      </c>
      <c r="O7" s="6">
        <v>71</v>
      </c>
      <c r="P7" s="6">
        <v>79</v>
      </c>
    </row>
    <row r="8" spans="1:16" ht="12" customHeight="1" x14ac:dyDescent="0.2">
      <c r="A8" s="1" t="s">
        <v>3</v>
      </c>
      <c r="B8" s="6">
        <f t="shared" si="0"/>
        <v>2299</v>
      </c>
      <c r="C8" s="6">
        <f t="shared" si="0"/>
        <v>2588</v>
      </c>
      <c r="D8" s="6">
        <f t="shared" si="0"/>
        <v>2610</v>
      </c>
      <c r="E8" s="6"/>
      <c r="F8" s="6">
        <v>2207</v>
      </c>
      <c r="G8" s="6">
        <v>2335</v>
      </c>
      <c r="H8" s="6">
        <v>2351</v>
      </c>
      <c r="I8" s="6"/>
      <c r="J8" s="6">
        <v>76</v>
      </c>
      <c r="K8" s="6">
        <v>69</v>
      </c>
      <c r="L8" s="6">
        <v>64</v>
      </c>
      <c r="M8" s="6"/>
      <c r="N8" s="7">
        <v>16</v>
      </c>
      <c r="O8" s="6">
        <v>184</v>
      </c>
      <c r="P8" s="6">
        <v>195</v>
      </c>
    </row>
    <row r="9" spans="1:16" ht="12" customHeight="1" x14ac:dyDescent="0.2">
      <c r="A9" s="1" t="s">
        <v>4</v>
      </c>
      <c r="B9" s="6">
        <f t="shared" si="0"/>
        <v>595</v>
      </c>
      <c r="C9" s="6">
        <f t="shared" si="0"/>
        <v>504</v>
      </c>
      <c r="D9" s="6">
        <f t="shared" si="0"/>
        <v>509</v>
      </c>
      <c r="E9" s="6"/>
      <c r="F9" s="6">
        <v>568</v>
      </c>
      <c r="G9" s="6">
        <v>420</v>
      </c>
      <c r="H9" s="6">
        <v>419</v>
      </c>
      <c r="I9" s="6"/>
      <c r="J9" s="6">
        <v>22</v>
      </c>
      <c r="K9" s="6">
        <v>13</v>
      </c>
      <c r="L9" s="6">
        <v>16</v>
      </c>
      <c r="M9" s="6"/>
      <c r="N9" s="7">
        <v>5</v>
      </c>
      <c r="O9" s="6">
        <v>71</v>
      </c>
      <c r="P9" s="6">
        <v>74</v>
      </c>
    </row>
    <row r="10" spans="1:16" ht="12" customHeight="1" x14ac:dyDescent="0.2">
      <c r="A10" s="1" t="s">
        <v>5</v>
      </c>
      <c r="B10" s="6">
        <f t="shared" si="0"/>
        <v>478</v>
      </c>
      <c r="C10" s="6">
        <f t="shared" si="0"/>
        <v>507</v>
      </c>
      <c r="D10" s="6">
        <f t="shared" si="0"/>
        <v>509</v>
      </c>
      <c r="E10" s="6"/>
      <c r="F10" s="6">
        <v>438</v>
      </c>
      <c r="G10" s="6">
        <v>432</v>
      </c>
      <c r="H10" s="6">
        <v>425</v>
      </c>
      <c r="I10" s="6"/>
      <c r="J10" s="6">
        <v>33</v>
      </c>
      <c r="K10" s="6">
        <v>23</v>
      </c>
      <c r="L10" s="6">
        <v>23</v>
      </c>
      <c r="M10" s="6"/>
      <c r="N10" s="7">
        <v>7</v>
      </c>
      <c r="O10" s="6">
        <v>52</v>
      </c>
      <c r="P10" s="6">
        <v>61</v>
      </c>
    </row>
    <row r="11" spans="1:16" ht="17.25" customHeight="1" x14ac:dyDescent="0.2">
      <c r="A11" s="1" t="s">
        <v>6</v>
      </c>
      <c r="B11" s="6">
        <f t="shared" si="0"/>
        <v>1351</v>
      </c>
      <c r="C11" s="6">
        <f t="shared" si="0"/>
        <v>1628</v>
      </c>
      <c r="D11" s="6">
        <f t="shared" si="0"/>
        <v>1646</v>
      </c>
      <c r="E11" s="6"/>
      <c r="F11" s="6">
        <v>1308</v>
      </c>
      <c r="G11" s="6">
        <v>1451</v>
      </c>
      <c r="H11" s="6">
        <v>1479</v>
      </c>
      <c r="I11" s="6"/>
      <c r="J11" s="6">
        <v>39</v>
      </c>
      <c r="K11" s="6">
        <v>59</v>
      </c>
      <c r="L11" s="6">
        <v>54</v>
      </c>
      <c r="M11" s="6"/>
      <c r="N11" s="7">
        <v>4</v>
      </c>
      <c r="O11" s="6">
        <v>118</v>
      </c>
      <c r="P11" s="6">
        <v>113</v>
      </c>
    </row>
    <row r="12" spans="1:16" ht="12" customHeight="1" x14ac:dyDescent="0.2">
      <c r="A12" s="1" t="s">
        <v>7</v>
      </c>
      <c r="B12" s="6">
        <f t="shared" si="0"/>
        <v>3328</v>
      </c>
      <c r="C12" s="6">
        <f t="shared" si="0"/>
        <v>5610</v>
      </c>
      <c r="D12" s="6">
        <f t="shared" si="0"/>
        <v>5697</v>
      </c>
      <c r="E12" s="6"/>
      <c r="F12" s="6">
        <v>3150</v>
      </c>
      <c r="G12" s="6">
        <v>4933</v>
      </c>
      <c r="H12" s="6">
        <v>4984</v>
      </c>
      <c r="I12" s="6"/>
      <c r="J12" s="6">
        <v>149</v>
      </c>
      <c r="K12" s="6">
        <v>258</v>
      </c>
      <c r="L12" s="6">
        <v>260</v>
      </c>
      <c r="M12" s="6"/>
      <c r="N12" s="7">
        <v>29</v>
      </c>
      <c r="O12" s="6">
        <v>419</v>
      </c>
      <c r="P12" s="6">
        <v>453</v>
      </c>
    </row>
    <row r="13" spans="1:16" ht="12" customHeight="1" x14ac:dyDescent="0.2">
      <c r="A13" s="1" t="s">
        <v>8</v>
      </c>
      <c r="B13" s="6">
        <f t="shared" si="0"/>
        <v>405</v>
      </c>
      <c r="C13" s="6">
        <f t="shared" si="0"/>
        <v>306</v>
      </c>
      <c r="D13" s="6">
        <f t="shared" si="0"/>
        <v>290</v>
      </c>
      <c r="E13" s="6"/>
      <c r="F13" s="6">
        <v>381</v>
      </c>
      <c r="G13" s="6">
        <v>259</v>
      </c>
      <c r="H13" s="6">
        <v>246</v>
      </c>
      <c r="I13" s="6"/>
      <c r="J13" s="6">
        <v>18</v>
      </c>
      <c r="K13" s="6">
        <v>20</v>
      </c>
      <c r="L13" s="6">
        <v>21</v>
      </c>
      <c r="M13" s="6"/>
      <c r="N13" s="7">
        <v>6</v>
      </c>
      <c r="O13" s="6">
        <v>27</v>
      </c>
      <c r="P13" s="6">
        <v>23</v>
      </c>
    </row>
    <row r="14" spans="1:16" ht="12" customHeight="1" x14ac:dyDescent="0.2">
      <c r="A14" s="1" t="s">
        <v>9</v>
      </c>
      <c r="B14" s="6">
        <f t="shared" si="0"/>
        <v>296</v>
      </c>
      <c r="C14" s="6">
        <f t="shared" si="0"/>
        <v>223</v>
      </c>
      <c r="D14" s="6">
        <f t="shared" si="0"/>
        <v>225</v>
      </c>
      <c r="E14" s="6"/>
      <c r="F14" s="6">
        <v>282</v>
      </c>
      <c r="G14" s="6">
        <v>194</v>
      </c>
      <c r="H14" s="6">
        <v>196</v>
      </c>
      <c r="I14" s="6"/>
      <c r="J14" s="6">
        <v>14</v>
      </c>
      <c r="K14" s="6">
        <v>22</v>
      </c>
      <c r="L14" s="6">
        <v>21</v>
      </c>
      <c r="M14" s="6"/>
      <c r="N14" s="7" t="s">
        <v>28</v>
      </c>
      <c r="O14" s="6">
        <v>7</v>
      </c>
      <c r="P14" s="6">
        <v>8</v>
      </c>
    </row>
    <row r="15" spans="1:16" ht="12" customHeight="1" x14ac:dyDescent="0.2">
      <c r="A15" s="1" t="s">
        <v>10</v>
      </c>
      <c r="B15" s="6">
        <f t="shared" si="0"/>
        <v>1585</v>
      </c>
      <c r="C15" s="6">
        <f t="shared" si="0"/>
        <v>2131</v>
      </c>
      <c r="D15" s="6">
        <f t="shared" si="0"/>
        <v>2127</v>
      </c>
      <c r="E15" s="6"/>
      <c r="F15" s="6">
        <v>1508</v>
      </c>
      <c r="G15" s="6">
        <v>1950</v>
      </c>
      <c r="H15" s="6">
        <v>1941</v>
      </c>
      <c r="I15" s="6"/>
      <c r="J15" s="6">
        <v>59</v>
      </c>
      <c r="K15" s="6">
        <v>73</v>
      </c>
      <c r="L15" s="6">
        <v>72</v>
      </c>
      <c r="M15" s="6"/>
      <c r="N15" s="7">
        <v>18</v>
      </c>
      <c r="O15" s="6">
        <v>108</v>
      </c>
      <c r="P15" s="6">
        <v>114</v>
      </c>
    </row>
    <row r="16" spans="1:16" ht="17.25" customHeight="1" x14ac:dyDescent="0.2">
      <c r="A16" s="1" t="s">
        <v>11</v>
      </c>
      <c r="B16" s="6">
        <f t="shared" si="0"/>
        <v>377</v>
      </c>
      <c r="C16" s="6">
        <f t="shared" si="0"/>
        <v>360</v>
      </c>
      <c r="D16" s="6">
        <f t="shared" si="0"/>
        <v>366</v>
      </c>
      <c r="E16" s="6"/>
      <c r="F16" s="6">
        <v>355</v>
      </c>
      <c r="G16" s="6">
        <v>309</v>
      </c>
      <c r="H16" s="6">
        <v>310</v>
      </c>
      <c r="I16" s="6"/>
      <c r="J16" s="6">
        <v>18</v>
      </c>
      <c r="K16" s="6">
        <v>22</v>
      </c>
      <c r="L16" s="6">
        <v>25</v>
      </c>
      <c r="M16" s="6"/>
      <c r="N16" s="7">
        <v>4</v>
      </c>
      <c r="O16" s="6">
        <v>29</v>
      </c>
      <c r="P16" s="6">
        <v>31</v>
      </c>
    </row>
    <row r="17" spans="1:20" ht="12" customHeight="1" x14ac:dyDescent="0.2">
      <c r="A17" s="1" t="s">
        <v>12</v>
      </c>
      <c r="B17" s="6">
        <f t="shared" si="0"/>
        <v>1679</v>
      </c>
      <c r="C17" s="6">
        <f t="shared" si="0"/>
        <v>1793</v>
      </c>
      <c r="D17" s="6">
        <f t="shared" si="0"/>
        <v>1791</v>
      </c>
      <c r="E17" s="6"/>
      <c r="F17" s="6">
        <v>1614</v>
      </c>
      <c r="G17" s="6">
        <v>1619</v>
      </c>
      <c r="H17" s="6">
        <v>1621</v>
      </c>
      <c r="I17" s="6"/>
      <c r="J17" s="6">
        <v>52</v>
      </c>
      <c r="K17" s="6">
        <v>68</v>
      </c>
      <c r="L17" s="6">
        <v>70</v>
      </c>
      <c r="M17" s="6"/>
      <c r="N17" s="7">
        <v>13</v>
      </c>
      <c r="O17" s="6">
        <v>106</v>
      </c>
      <c r="P17" s="6">
        <v>100</v>
      </c>
    </row>
    <row r="18" spans="1:20" ht="12" customHeight="1" x14ac:dyDescent="0.2">
      <c r="A18" s="1" t="s">
        <v>13</v>
      </c>
      <c r="B18" s="6">
        <f t="shared" si="0"/>
        <v>129</v>
      </c>
      <c r="C18" s="6">
        <f t="shared" si="0"/>
        <v>111</v>
      </c>
      <c r="D18" s="6">
        <f t="shared" si="0"/>
        <v>115</v>
      </c>
      <c r="E18" s="6"/>
      <c r="F18" s="6">
        <v>118</v>
      </c>
      <c r="G18" s="6">
        <v>101</v>
      </c>
      <c r="H18" s="6">
        <v>107</v>
      </c>
      <c r="I18" s="6"/>
      <c r="J18" s="6">
        <v>6</v>
      </c>
      <c r="K18" s="6">
        <v>9</v>
      </c>
      <c r="L18" s="6">
        <v>6</v>
      </c>
      <c r="M18" s="6"/>
      <c r="N18" s="7">
        <v>5</v>
      </c>
      <c r="O18" s="6">
        <v>1</v>
      </c>
      <c r="P18" s="6">
        <v>2</v>
      </c>
    </row>
    <row r="19" spans="1:20" ht="12" customHeight="1" x14ac:dyDescent="0.2">
      <c r="A19" s="1" t="s">
        <v>14</v>
      </c>
      <c r="B19" s="6">
        <f t="shared" si="0"/>
        <v>1013</v>
      </c>
      <c r="C19" s="6">
        <f t="shared" si="0"/>
        <v>1001</v>
      </c>
      <c r="D19" s="6">
        <f t="shared" si="0"/>
        <v>995</v>
      </c>
      <c r="E19" s="6"/>
      <c r="F19" s="6">
        <v>960</v>
      </c>
      <c r="G19" s="6">
        <v>886</v>
      </c>
      <c r="H19" s="6">
        <v>876</v>
      </c>
      <c r="I19" s="6"/>
      <c r="J19" s="6">
        <v>38</v>
      </c>
      <c r="K19" s="6">
        <v>44</v>
      </c>
      <c r="L19" s="6">
        <v>44</v>
      </c>
      <c r="M19" s="6"/>
      <c r="N19" s="7">
        <v>15</v>
      </c>
      <c r="O19" s="6">
        <v>71</v>
      </c>
      <c r="P19" s="6">
        <v>75</v>
      </c>
    </row>
    <row r="20" spans="1:20" ht="12" customHeight="1" x14ac:dyDescent="0.2">
      <c r="A20" s="1" t="s">
        <v>15</v>
      </c>
      <c r="B20" s="6">
        <f t="shared" si="0"/>
        <v>409</v>
      </c>
      <c r="C20" s="6">
        <f t="shared" si="0"/>
        <v>451</v>
      </c>
      <c r="D20" s="6">
        <f t="shared" si="0"/>
        <v>471</v>
      </c>
      <c r="E20" s="6"/>
      <c r="F20" s="6">
        <v>391</v>
      </c>
      <c r="G20" s="6">
        <v>381</v>
      </c>
      <c r="H20" s="6">
        <v>393</v>
      </c>
      <c r="I20" s="6"/>
      <c r="J20" s="6">
        <v>15</v>
      </c>
      <c r="K20" s="6">
        <v>18</v>
      </c>
      <c r="L20" s="6">
        <v>19</v>
      </c>
      <c r="M20" s="6"/>
      <c r="N20" s="7">
        <v>3</v>
      </c>
      <c r="O20" s="6">
        <v>52</v>
      </c>
      <c r="P20" s="6">
        <v>59</v>
      </c>
    </row>
    <row r="21" spans="1:20" ht="17.25" customHeight="1" x14ac:dyDescent="0.2">
      <c r="A21" s="1" t="s">
        <v>16</v>
      </c>
      <c r="B21" s="6">
        <f t="shared" si="0"/>
        <v>10488</v>
      </c>
      <c r="C21" s="6">
        <f t="shared" si="0"/>
        <v>11757</v>
      </c>
      <c r="D21" s="6">
        <f t="shared" si="0"/>
        <v>11812</v>
      </c>
      <c r="E21" s="6"/>
      <c r="F21" s="6">
        <v>9615</v>
      </c>
      <c r="G21" s="6">
        <v>9650</v>
      </c>
      <c r="H21" s="6">
        <v>9627</v>
      </c>
      <c r="I21" s="6"/>
      <c r="J21" s="6">
        <v>637</v>
      </c>
      <c r="K21" s="6">
        <v>563</v>
      </c>
      <c r="L21" s="6">
        <v>572</v>
      </c>
      <c r="M21" s="6"/>
      <c r="N21" s="7">
        <v>236</v>
      </c>
      <c r="O21" s="6">
        <v>1544</v>
      </c>
      <c r="P21" s="6">
        <v>1613</v>
      </c>
    </row>
    <row r="22" spans="1:20" ht="17.25" customHeight="1" x14ac:dyDescent="0.2">
      <c r="A22" s="8" t="s">
        <v>17</v>
      </c>
      <c r="B22" s="9">
        <f>SUM(B23:B24)</f>
        <v>15288</v>
      </c>
      <c r="C22" s="9">
        <f>SUM(C23:C24)</f>
        <v>18602</v>
      </c>
      <c r="D22" s="9">
        <f>SUM(D23:D24)</f>
        <v>18729</v>
      </c>
      <c r="E22" s="8"/>
      <c r="F22" s="9">
        <f>SUM(F23:F24)</f>
        <v>14554</v>
      </c>
      <c r="G22" s="9">
        <f>SUM(G23:G24)</f>
        <v>16408</v>
      </c>
      <c r="H22" s="9">
        <f>SUM(H23:H24)</f>
        <v>16469</v>
      </c>
      <c r="I22" s="9"/>
      <c r="J22" s="9">
        <f>SUM(J23:J24)</f>
        <v>601</v>
      </c>
      <c r="K22" s="9">
        <f>SUM(K23:K24)</f>
        <v>833</v>
      </c>
      <c r="L22" s="9">
        <f>SUM(L23:L24)</f>
        <v>827</v>
      </c>
      <c r="M22" s="9"/>
      <c r="N22" s="9">
        <f>SUM(N23:N24)</f>
        <v>133</v>
      </c>
      <c r="O22" s="9">
        <f>SUM(O23:O24)</f>
        <v>1361</v>
      </c>
      <c r="P22" s="9">
        <f>SUM(P23:P24)</f>
        <v>1433</v>
      </c>
    </row>
    <row r="23" spans="1:20" ht="12" customHeight="1" x14ac:dyDescent="0.2">
      <c r="A23" s="10" t="s">
        <v>18</v>
      </c>
      <c r="B23" s="9">
        <f>SUM(B7,B8,B10,B11,B12,B15,B16,B17,B19)</f>
        <v>12940</v>
      </c>
      <c r="C23" s="9">
        <f>SUM(C7,C8,C10,C11,C12,C15,C16,C17,C19)</f>
        <v>16557</v>
      </c>
      <c r="D23" s="9">
        <f>SUM(D7,D8,D10,D11,D12,D15,D16,D17,D19)</f>
        <v>16683</v>
      </c>
      <c r="E23" s="10"/>
      <c r="F23" s="9">
        <f>SUM(F7,F8,F10,F11,F12,F15,F16,F17,F19)</f>
        <v>12338</v>
      </c>
      <c r="G23" s="9">
        <f>SUM(G7,G8,G10,G11,G12,G15,G16,G17,G19)</f>
        <v>14737</v>
      </c>
      <c r="H23" s="9">
        <f>SUM(H7,H8,H10,H11,H12,H15,H16,H17,H19)</f>
        <v>14805</v>
      </c>
      <c r="I23" s="9"/>
      <c r="J23" s="9">
        <f>SUM(J7,J8,J10,J11,J12,J15,J16,J17,J19)</f>
        <v>491</v>
      </c>
      <c r="K23" s="9">
        <f t="shared" ref="K23:P23" si="1">SUM(K7:K8,K10:K12,K15:K16,K17,K19)</f>
        <v>662</v>
      </c>
      <c r="L23" s="9">
        <f t="shared" si="1"/>
        <v>657</v>
      </c>
      <c r="M23" s="9"/>
      <c r="N23" s="9">
        <f t="shared" si="1"/>
        <v>111</v>
      </c>
      <c r="O23" s="9">
        <f t="shared" si="1"/>
        <v>1158</v>
      </c>
      <c r="P23" s="9">
        <f t="shared" si="1"/>
        <v>1221</v>
      </c>
    </row>
    <row r="24" spans="1:20" ht="12" customHeight="1" x14ac:dyDescent="0.2">
      <c r="A24" s="8" t="s">
        <v>19</v>
      </c>
      <c r="B24" s="9">
        <f>SUM(B6,B9,B13,B14,B18,B20)</f>
        <v>2348</v>
      </c>
      <c r="C24" s="9">
        <f>SUM(C6,C9,C13,C14,C18,C20)</f>
        <v>2045</v>
      </c>
      <c r="D24" s="9">
        <f>SUM(D6,D9,D13,D14,D18,D20)</f>
        <v>2046</v>
      </c>
      <c r="E24" s="8"/>
      <c r="F24" s="9">
        <f>SUM(F6,F9,F13,F14,F18,F20)</f>
        <v>2216</v>
      </c>
      <c r="G24" s="9">
        <f>SUM(G6,G9,G13,G14,G18,G20)</f>
        <v>1671</v>
      </c>
      <c r="H24" s="9">
        <f>SUM(H6,H9,H13,H14,H18,H20)</f>
        <v>1664</v>
      </c>
      <c r="I24" s="9"/>
      <c r="J24" s="9">
        <f>SUM(J6,J9,J13,J14,J18,J20)</f>
        <v>110</v>
      </c>
      <c r="K24" s="9">
        <f t="shared" ref="K24:P24" si="2">SUM(K6,K9,K13:K14,K18,K20)</f>
        <v>171</v>
      </c>
      <c r="L24" s="9">
        <f t="shared" si="2"/>
        <v>170</v>
      </c>
      <c r="M24" s="9"/>
      <c r="N24" s="9">
        <f t="shared" si="2"/>
        <v>22</v>
      </c>
      <c r="O24" s="9">
        <f t="shared" si="2"/>
        <v>203</v>
      </c>
      <c r="P24" s="9">
        <f t="shared" si="2"/>
        <v>212</v>
      </c>
    </row>
    <row r="25" spans="1:20" ht="17.25" customHeight="1" x14ac:dyDescent="0.2">
      <c r="A25" s="11" t="s">
        <v>20</v>
      </c>
      <c r="B25" s="12">
        <f>SUM(B21,B22)</f>
        <v>25776</v>
      </c>
      <c r="C25" s="12">
        <f>SUM(C21,C22)</f>
        <v>30359</v>
      </c>
      <c r="D25" s="12">
        <f>SUM(D21,D22)</f>
        <v>30541</v>
      </c>
      <c r="E25" s="11"/>
      <c r="F25" s="12">
        <f>SUM(F21,F22)</f>
        <v>24169</v>
      </c>
      <c r="G25" s="12">
        <f>SUM(G21,G22)</f>
        <v>26058</v>
      </c>
      <c r="H25" s="12">
        <f>SUM(H21,H22)</f>
        <v>26096</v>
      </c>
      <c r="I25" s="12"/>
      <c r="J25" s="12">
        <f>SUM(J21,J22)</f>
        <v>1238</v>
      </c>
      <c r="K25" s="12">
        <f>SUM(K21,K22)</f>
        <v>1396</v>
      </c>
      <c r="L25" s="12">
        <f>SUM(L21,L22)</f>
        <v>1399</v>
      </c>
      <c r="M25" s="12"/>
      <c r="N25" s="12">
        <f>SUM(N21,N22)</f>
        <v>369</v>
      </c>
      <c r="O25" s="12">
        <f>SUM(O21,O22)</f>
        <v>2905</v>
      </c>
      <c r="P25" s="12">
        <f>SUM(P21,P22)</f>
        <v>3046</v>
      </c>
    </row>
    <row r="26" spans="1:20" ht="17.25" hidden="1" customHeight="1" x14ac:dyDescent="0.2">
      <c r="A26" s="11"/>
      <c r="B26" s="12"/>
      <c r="C26" s="12"/>
      <c r="D26" s="12"/>
      <c r="E26" s="11"/>
      <c r="F26" s="12"/>
      <c r="G26" s="9" t="s">
        <v>24</v>
      </c>
      <c r="H26" s="9" t="s">
        <v>24</v>
      </c>
      <c r="I26" s="9"/>
      <c r="J26" s="9"/>
      <c r="K26" s="9" t="s">
        <v>25</v>
      </c>
      <c r="L26" s="9" t="s">
        <v>25</v>
      </c>
      <c r="M26" s="9"/>
      <c r="N26" s="9"/>
      <c r="O26" s="9" t="s">
        <v>26</v>
      </c>
      <c r="P26" s="9" t="s">
        <v>26</v>
      </c>
    </row>
    <row r="27" spans="1:20" ht="17.25" customHeight="1" x14ac:dyDescent="0.2">
      <c r="A27" s="5" t="s">
        <v>27</v>
      </c>
      <c r="B27" s="6"/>
      <c r="C27" s="6"/>
      <c r="D27" s="6"/>
      <c r="E27" s="6"/>
      <c r="F27" s="12"/>
      <c r="G27" s="12"/>
      <c r="H27" s="12"/>
      <c r="I27" s="12"/>
      <c r="J27" s="12"/>
      <c r="K27" s="12"/>
      <c r="L27" s="12"/>
      <c r="M27" s="12"/>
      <c r="N27" s="12"/>
      <c r="O27" s="6"/>
      <c r="P27" s="6"/>
    </row>
    <row r="28" spans="1:20" ht="12" customHeight="1" x14ac:dyDescent="0.2">
      <c r="A28" s="1" t="s">
        <v>1</v>
      </c>
      <c r="B28" s="13">
        <f>SUM(F28,J28,N28)</f>
        <v>100</v>
      </c>
      <c r="C28" s="13">
        <f>SUM(G28,K28,O28)</f>
        <v>100</v>
      </c>
      <c r="D28" s="13">
        <f>SUM(H28,L28,P28)</f>
        <v>100</v>
      </c>
      <c r="E28" s="13"/>
      <c r="F28" s="13">
        <f t="shared" ref="F28:H43" si="3">F6/B6*100</f>
        <v>92.607003891050582</v>
      </c>
      <c r="G28" s="13">
        <f t="shared" si="3"/>
        <v>70.222222222222214</v>
      </c>
      <c r="H28" s="13">
        <f t="shared" si="3"/>
        <v>69.495412844036693</v>
      </c>
      <c r="I28" s="13"/>
      <c r="J28" s="13">
        <f t="shared" ref="J28:L43" si="4">J6/B6*100</f>
        <v>6.809338521400778</v>
      </c>
      <c r="K28" s="13">
        <f t="shared" si="4"/>
        <v>19.777777777777779</v>
      </c>
      <c r="L28" s="13">
        <f t="shared" si="4"/>
        <v>19.954128440366972</v>
      </c>
      <c r="M28" s="13"/>
      <c r="N28" s="14">
        <f t="shared" ref="N28:P43" si="5">IF(N6="-",N6,N6/B6*100)</f>
        <v>0.58365758754863817</v>
      </c>
      <c r="O28" s="14">
        <f t="shared" si="5"/>
        <v>10</v>
      </c>
      <c r="P28" s="14">
        <f t="shared" si="5"/>
        <v>10.550458715596331</v>
      </c>
      <c r="R28" s="13"/>
      <c r="S28" s="13"/>
      <c r="T28" s="13"/>
    </row>
    <row r="29" spans="1:20" ht="12" customHeight="1" x14ac:dyDescent="0.2">
      <c r="A29" s="1" t="s">
        <v>2</v>
      </c>
      <c r="B29" s="13">
        <f t="shared" ref="B29:D47" si="6">SUM(F29,J29,N29)</f>
        <v>100.00000000000001</v>
      </c>
      <c r="C29" s="13">
        <f t="shared" si="6"/>
        <v>100</v>
      </c>
      <c r="D29" s="13">
        <f t="shared" si="6"/>
        <v>100</v>
      </c>
      <c r="E29" s="13"/>
      <c r="F29" s="13">
        <f t="shared" si="3"/>
        <v>96.144578313253021</v>
      </c>
      <c r="G29" s="13">
        <f t="shared" si="3"/>
        <v>87.539936102236425</v>
      </c>
      <c r="H29" s="13">
        <f t="shared" si="3"/>
        <v>86.836518046709131</v>
      </c>
      <c r="I29" s="13"/>
      <c r="J29" s="13">
        <f t="shared" si="4"/>
        <v>3.2530120481927707</v>
      </c>
      <c r="K29" s="13">
        <f t="shared" si="4"/>
        <v>4.8988285410010652</v>
      </c>
      <c r="L29" s="13">
        <f t="shared" si="4"/>
        <v>4.7770700636942678</v>
      </c>
      <c r="M29" s="13"/>
      <c r="N29" s="14">
        <f t="shared" si="5"/>
        <v>0.60240963855421692</v>
      </c>
      <c r="O29" s="14">
        <f t="shared" si="5"/>
        <v>7.5612353567625137</v>
      </c>
      <c r="P29" s="14">
        <f t="shared" si="5"/>
        <v>8.3864118895966033</v>
      </c>
      <c r="R29" s="13"/>
      <c r="S29" s="13"/>
      <c r="T29" s="13"/>
    </row>
    <row r="30" spans="1:20" ht="12" customHeight="1" x14ac:dyDescent="0.2">
      <c r="A30" s="1" t="s">
        <v>3</v>
      </c>
      <c r="B30" s="13">
        <f t="shared" si="6"/>
        <v>99.999999999999986</v>
      </c>
      <c r="C30" s="13">
        <f t="shared" si="6"/>
        <v>100</v>
      </c>
      <c r="D30" s="13">
        <f t="shared" si="6"/>
        <v>100</v>
      </c>
      <c r="E30" s="13"/>
      <c r="F30" s="13">
        <f t="shared" si="3"/>
        <v>95.998260113092641</v>
      </c>
      <c r="G30" s="13">
        <f t="shared" si="3"/>
        <v>90.224111282843893</v>
      </c>
      <c r="H30" s="13">
        <f t="shared" si="3"/>
        <v>90.076628352490417</v>
      </c>
      <c r="I30" s="13"/>
      <c r="J30" s="13">
        <f t="shared" si="4"/>
        <v>3.3057851239669422</v>
      </c>
      <c r="K30" s="13">
        <f t="shared" si="4"/>
        <v>2.6661514683153014</v>
      </c>
      <c r="L30" s="13">
        <f t="shared" si="4"/>
        <v>2.4521072796934869</v>
      </c>
      <c r="M30" s="13"/>
      <c r="N30" s="14">
        <f t="shared" si="5"/>
        <v>0.69595476294040892</v>
      </c>
      <c r="O30" s="14">
        <f t="shared" si="5"/>
        <v>7.1097372488408039</v>
      </c>
      <c r="P30" s="14">
        <f t="shared" si="5"/>
        <v>7.4712643678160928</v>
      </c>
      <c r="R30" s="13"/>
      <c r="S30" s="13"/>
      <c r="T30" s="13"/>
    </row>
    <row r="31" spans="1:20" ht="12" customHeight="1" x14ac:dyDescent="0.2">
      <c r="A31" s="1" t="s">
        <v>4</v>
      </c>
      <c r="B31" s="13">
        <f t="shared" si="6"/>
        <v>100</v>
      </c>
      <c r="C31" s="13">
        <f t="shared" si="6"/>
        <v>100</v>
      </c>
      <c r="D31" s="13">
        <f t="shared" si="6"/>
        <v>100.00000000000001</v>
      </c>
      <c r="E31" s="13"/>
      <c r="F31" s="13">
        <f t="shared" si="3"/>
        <v>95.462184873949582</v>
      </c>
      <c r="G31" s="13">
        <f t="shared" si="3"/>
        <v>83.333333333333343</v>
      </c>
      <c r="H31" s="13">
        <f t="shared" si="3"/>
        <v>82.318271119842834</v>
      </c>
      <c r="I31" s="13"/>
      <c r="J31" s="13">
        <f t="shared" si="4"/>
        <v>3.6974789915966388</v>
      </c>
      <c r="K31" s="13">
        <f t="shared" si="4"/>
        <v>2.5793650793650791</v>
      </c>
      <c r="L31" s="13">
        <f t="shared" si="4"/>
        <v>3.1434184675834969</v>
      </c>
      <c r="M31" s="13"/>
      <c r="N31" s="14">
        <f t="shared" si="5"/>
        <v>0.84033613445378152</v>
      </c>
      <c r="O31" s="14">
        <f t="shared" si="5"/>
        <v>14.087301587301587</v>
      </c>
      <c r="P31" s="14">
        <f t="shared" si="5"/>
        <v>14.538310412573674</v>
      </c>
      <c r="R31" s="13"/>
      <c r="S31" s="13"/>
      <c r="T31" s="13"/>
    </row>
    <row r="32" spans="1:20" ht="12" customHeight="1" x14ac:dyDescent="0.2">
      <c r="A32" s="1" t="s">
        <v>5</v>
      </c>
      <c r="B32" s="13">
        <f t="shared" si="6"/>
        <v>100.00000000000001</v>
      </c>
      <c r="C32" s="13">
        <f t="shared" si="6"/>
        <v>100</v>
      </c>
      <c r="D32" s="13">
        <f t="shared" si="6"/>
        <v>100</v>
      </c>
      <c r="E32" s="13"/>
      <c r="F32" s="13">
        <f t="shared" si="3"/>
        <v>91.63179916317992</v>
      </c>
      <c r="G32" s="13">
        <f t="shared" si="3"/>
        <v>85.207100591715985</v>
      </c>
      <c r="H32" s="13">
        <f t="shared" si="3"/>
        <v>83.497053045186647</v>
      </c>
      <c r="I32" s="13"/>
      <c r="J32" s="13">
        <f t="shared" si="4"/>
        <v>6.9037656903765692</v>
      </c>
      <c r="K32" s="13">
        <f t="shared" si="4"/>
        <v>4.5364891518737673</v>
      </c>
      <c r="L32" s="13">
        <f t="shared" si="4"/>
        <v>4.5186640471512778</v>
      </c>
      <c r="M32" s="13"/>
      <c r="N32" s="14">
        <f t="shared" si="5"/>
        <v>1.4644351464435146</v>
      </c>
      <c r="O32" s="14">
        <f t="shared" si="5"/>
        <v>10.256410256410255</v>
      </c>
      <c r="P32" s="14">
        <f t="shared" si="5"/>
        <v>11.984282907662083</v>
      </c>
      <c r="R32" s="13"/>
      <c r="S32" s="13"/>
      <c r="T32" s="13"/>
    </row>
    <row r="33" spans="1:20" ht="17.25" customHeight="1" x14ac:dyDescent="0.2">
      <c r="A33" s="1" t="s">
        <v>6</v>
      </c>
      <c r="B33" s="13">
        <f t="shared" si="6"/>
        <v>100</v>
      </c>
      <c r="C33" s="13">
        <f t="shared" si="6"/>
        <v>100</v>
      </c>
      <c r="D33" s="13">
        <f t="shared" si="6"/>
        <v>99.999999999999986</v>
      </c>
      <c r="E33" s="13"/>
      <c r="F33" s="13">
        <f t="shared" si="3"/>
        <v>96.817172464840866</v>
      </c>
      <c r="G33" s="13">
        <f t="shared" si="3"/>
        <v>89.127764127764124</v>
      </c>
      <c r="H33" s="13">
        <f t="shared" si="3"/>
        <v>89.854191980558923</v>
      </c>
      <c r="I33" s="13"/>
      <c r="J33" s="13">
        <f t="shared" si="4"/>
        <v>2.8867505551443373</v>
      </c>
      <c r="K33" s="13">
        <f t="shared" si="4"/>
        <v>3.6240786240786242</v>
      </c>
      <c r="L33" s="13">
        <f t="shared" si="4"/>
        <v>3.2806804374240586</v>
      </c>
      <c r="M33" s="13"/>
      <c r="N33" s="14">
        <f t="shared" si="5"/>
        <v>0.29607698001480381</v>
      </c>
      <c r="O33" s="14">
        <f t="shared" si="5"/>
        <v>7.2481572481572485</v>
      </c>
      <c r="P33" s="14">
        <f t="shared" si="5"/>
        <v>6.8651275820170108</v>
      </c>
      <c r="R33" s="13"/>
      <c r="S33" s="13"/>
      <c r="T33" s="13"/>
    </row>
    <row r="34" spans="1:20" ht="12" customHeight="1" x14ac:dyDescent="0.2">
      <c r="A34" s="1" t="s">
        <v>7</v>
      </c>
      <c r="B34" s="13">
        <f t="shared" si="6"/>
        <v>100</v>
      </c>
      <c r="C34" s="13">
        <f t="shared" si="6"/>
        <v>99.999999999999986</v>
      </c>
      <c r="D34" s="13">
        <f t="shared" si="6"/>
        <v>100</v>
      </c>
      <c r="E34" s="13"/>
      <c r="F34" s="13">
        <f t="shared" si="3"/>
        <v>94.651442307692307</v>
      </c>
      <c r="G34" s="13">
        <f t="shared" si="3"/>
        <v>87.932263814616746</v>
      </c>
      <c r="H34" s="13">
        <f t="shared" si="3"/>
        <v>87.484641039143412</v>
      </c>
      <c r="I34" s="13"/>
      <c r="J34" s="13">
        <f t="shared" si="4"/>
        <v>4.4771634615384617</v>
      </c>
      <c r="K34" s="13">
        <f t="shared" si="4"/>
        <v>4.5989304812834222</v>
      </c>
      <c r="L34" s="13">
        <f t="shared" si="4"/>
        <v>4.5638055116728102</v>
      </c>
      <c r="M34" s="13"/>
      <c r="N34" s="14">
        <f t="shared" si="5"/>
        <v>0.87139423076923084</v>
      </c>
      <c r="O34" s="14">
        <f t="shared" si="5"/>
        <v>7.4688057040998217</v>
      </c>
      <c r="P34" s="14">
        <f t="shared" si="5"/>
        <v>7.9515534491837805</v>
      </c>
      <c r="R34" s="13"/>
      <c r="S34" s="13"/>
      <c r="T34" s="13"/>
    </row>
    <row r="35" spans="1:20" ht="12" customHeight="1" x14ac:dyDescent="0.2">
      <c r="A35" s="1" t="s">
        <v>8</v>
      </c>
      <c r="B35" s="13">
        <f t="shared" si="6"/>
        <v>100</v>
      </c>
      <c r="C35" s="13">
        <f t="shared" si="6"/>
        <v>100.00000000000001</v>
      </c>
      <c r="D35" s="13">
        <f t="shared" si="6"/>
        <v>100</v>
      </c>
      <c r="E35" s="13"/>
      <c r="F35" s="13">
        <f t="shared" si="3"/>
        <v>94.074074074074076</v>
      </c>
      <c r="G35" s="13">
        <f t="shared" si="3"/>
        <v>84.640522875816998</v>
      </c>
      <c r="H35" s="13">
        <f t="shared" si="3"/>
        <v>84.827586206896555</v>
      </c>
      <c r="I35" s="13"/>
      <c r="J35" s="13">
        <f t="shared" si="4"/>
        <v>4.4444444444444446</v>
      </c>
      <c r="K35" s="13">
        <f t="shared" si="4"/>
        <v>6.5359477124183014</v>
      </c>
      <c r="L35" s="13">
        <f t="shared" si="4"/>
        <v>7.2413793103448283</v>
      </c>
      <c r="M35" s="13"/>
      <c r="N35" s="14">
        <f t="shared" si="5"/>
        <v>1.4814814814814816</v>
      </c>
      <c r="O35" s="14">
        <f t="shared" si="5"/>
        <v>8.8235294117647065</v>
      </c>
      <c r="P35" s="14">
        <f t="shared" si="5"/>
        <v>7.931034482758621</v>
      </c>
      <c r="R35" s="13"/>
      <c r="S35" s="13"/>
      <c r="T35" s="13"/>
    </row>
    <row r="36" spans="1:20" ht="12" customHeight="1" x14ac:dyDescent="0.2">
      <c r="A36" s="1" t="s">
        <v>9</v>
      </c>
      <c r="B36" s="13">
        <f t="shared" si="6"/>
        <v>100</v>
      </c>
      <c r="C36" s="13">
        <f t="shared" si="6"/>
        <v>99.999999999999986</v>
      </c>
      <c r="D36" s="13">
        <f t="shared" si="6"/>
        <v>99.999999999999986</v>
      </c>
      <c r="E36" s="13"/>
      <c r="F36" s="13">
        <f t="shared" si="3"/>
        <v>95.270270270270274</v>
      </c>
      <c r="G36" s="13">
        <f t="shared" si="3"/>
        <v>86.995515695067255</v>
      </c>
      <c r="H36" s="13">
        <f t="shared" si="3"/>
        <v>87.1111111111111</v>
      </c>
      <c r="I36" s="13"/>
      <c r="J36" s="13">
        <f t="shared" si="4"/>
        <v>4.7297297297297298</v>
      </c>
      <c r="K36" s="13">
        <f t="shared" si="4"/>
        <v>9.8654708520179373</v>
      </c>
      <c r="L36" s="13">
        <f t="shared" si="4"/>
        <v>9.3333333333333339</v>
      </c>
      <c r="M36" s="13"/>
      <c r="N36" s="14" t="str">
        <f t="shared" si="5"/>
        <v>-</v>
      </c>
      <c r="O36" s="14">
        <f t="shared" si="5"/>
        <v>3.1390134529147984</v>
      </c>
      <c r="P36" s="14">
        <f t="shared" si="5"/>
        <v>3.5555555555555554</v>
      </c>
      <c r="R36" s="13"/>
      <c r="S36" s="13"/>
      <c r="T36" s="13"/>
    </row>
    <row r="37" spans="1:20" ht="12" customHeight="1" x14ac:dyDescent="0.2">
      <c r="A37" s="1" t="s">
        <v>10</v>
      </c>
      <c r="B37" s="13">
        <f t="shared" si="6"/>
        <v>100</v>
      </c>
      <c r="C37" s="13">
        <f t="shared" si="6"/>
        <v>100</v>
      </c>
      <c r="D37" s="13">
        <f t="shared" si="6"/>
        <v>100</v>
      </c>
      <c r="E37" s="13"/>
      <c r="F37" s="13">
        <f t="shared" si="3"/>
        <v>95.14195583596215</v>
      </c>
      <c r="G37" s="13">
        <f t="shared" si="3"/>
        <v>91.506335053965273</v>
      </c>
      <c r="H37" s="13">
        <f t="shared" si="3"/>
        <v>91.255289139633291</v>
      </c>
      <c r="I37" s="13"/>
      <c r="J37" s="13">
        <f t="shared" si="4"/>
        <v>3.722397476340694</v>
      </c>
      <c r="K37" s="13">
        <f t="shared" si="4"/>
        <v>3.4256217738151102</v>
      </c>
      <c r="L37" s="13">
        <f t="shared" si="4"/>
        <v>3.3850493653032441</v>
      </c>
      <c r="M37" s="13"/>
      <c r="N37" s="14">
        <f t="shared" si="5"/>
        <v>1.1356466876971609</v>
      </c>
      <c r="O37" s="14">
        <f t="shared" si="5"/>
        <v>5.0680431722196158</v>
      </c>
      <c r="P37" s="14">
        <f t="shared" si="5"/>
        <v>5.3596614950634693</v>
      </c>
      <c r="R37" s="13"/>
      <c r="S37" s="13"/>
      <c r="T37" s="13"/>
    </row>
    <row r="38" spans="1:20" ht="17.25" customHeight="1" x14ac:dyDescent="0.2">
      <c r="A38" s="1" t="s">
        <v>11</v>
      </c>
      <c r="B38" s="13">
        <f t="shared" si="6"/>
        <v>100.00000000000001</v>
      </c>
      <c r="C38" s="13">
        <f t="shared" si="6"/>
        <v>100</v>
      </c>
      <c r="D38" s="13">
        <f t="shared" si="6"/>
        <v>100</v>
      </c>
      <c r="E38" s="13"/>
      <c r="F38" s="13">
        <f t="shared" si="3"/>
        <v>94.16445623342176</v>
      </c>
      <c r="G38" s="13">
        <f t="shared" si="3"/>
        <v>85.833333333333329</v>
      </c>
      <c r="H38" s="13">
        <f t="shared" si="3"/>
        <v>84.699453551912569</v>
      </c>
      <c r="I38" s="13"/>
      <c r="J38" s="13">
        <f t="shared" si="4"/>
        <v>4.774535809018567</v>
      </c>
      <c r="K38" s="13">
        <f t="shared" si="4"/>
        <v>6.1111111111111107</v>
      </c>
      <c r="L38" s="13">
        <f t="shared" si="4"/>
        <v>6.8306010928961758</v>
      </c>
      <c r="M38" s="13"/>
      <c r="N38" s="14">
        <f t="shared" si="5"/>
        <v>1.0610079575596816</v>
      </c>
      <c r="O38" s="14">
        <f t="shared" si="5"/>
        <v>8.0555555555555554</v>
      </c>
      <c r="P38" s="14">
        <f t="shared" si="5"/>
        <v>8.4699453551912569</v>
      </c>
      <c r="R38" s="13"/>
      <c r="S38" s="13"/>
      <c r="T38" s="13"/>
    </row>
    <row r="39" spans="1:20" ht="12" customHeight="1" x14ac:dyDescent="0.2">
      <c r="A39" s="1" t="s">
        <v>12</v>
      </c>
      <c r="B39" s="13">
        <f t="shared" si="6"/>
        <v>100</v>
      </c>
      <c r="C39" s="13">
        <f t="shared" si="6"/>
        <v>100</v>
      </c>
      <c r="D39" s="13">
        <f t="shared" si="6"/>
        <v>100</v>
      </c>
      <c r="E39" s="13"/>
      <c r="F39" s="13">
        <f t="shared" si="3"/>
        <v>96.128648004764742</v>
      </c>
      <c r="G39" s="13">
        <f t="shared" si="3"/>
        <v>90.295593976575574</v>
      </c>
      <c r="H39" s="13">
        <f t="shared" si="3"/>
        <v>90.508096035734226</v>
      </c>
      <c r="I39" s="13"/>
      <c r="J39" s="13">
        <f t="shared" si="4"/>
        <v>3.0970815961882074</v>
      </c>
      <c r="K39" s="13">
        <f t="shared" si="4"/>
        <v>3.7925264919129953</v>
      </c>
      <c r="L39" s="13">
        <f t="shared" si="4"/>
        <v>3.9084310441094359</v>
      </c>
      <c r="M39" s="13"/>
      <c r="N39" s="14">
        <f t="shared" si="5"/>
        <v>0.77427039904705186</v>
      </c>
      <c r="O39" s="14">
        <f t="shared" si="5"/>
        <v>5.911879531511433</v>
      </c>
      <c r="P39" s="14">
        <f t="shared" si="5"/>
        <v>5.5834729201563373</v>
      </c>
      <c r="R39" s="13"/>
      <c r="S39" s="13"/>
      <c r="T39" s="13"/>
    </row>
    <row r="40" spans="1:20" ht="12" customHeight="1" x14ac:dyDescent="0.2">
      <c r="A40" s="1" t="s">
        <v>13</v>
      </c>
      <c r="B40" s="13">
        <f t="shared" si="6"/>
        <v>99.999999999999986</v>
      </c>
      <c r="C40" s="13">
        <f t="shared" si="6"/>
        <v>100.00000000000001</v>
      </c>
      <c r="D40" s="13">
        <f t="shared" si="6"/>
        <v>100</v>
      </c>
      <c r="E40" s="13"/>
      <c r="F40" s="13">
        <f t="shared" si="3"/>
        <v>91.472868217054256</v>
      </c>
      <c r="G40" s="13">
        <f t="shared" si="3"/>
        <v>90.990990990990994</v>
      </c>
      <c r="H40" s="13">
        <f t="shared" si="3"/>
        <v>93.043478260869563</v>
      </c>
      <c r="I40" s="13"/>
      <c r="J40" s="13">
        <f t="shared" si="4"/>
        <v>4.6511627906976747</v>
      </c>
      <c r="K40" s="13">
        <f t="shared" si="4"/>
        <v>8.1081081081081088</v>
      </c>
      <c r="L40" s="13">
        <f t="shared" si="4"/>
        <v>5.2173913043478262</v>
      </c>
      <c r="M40" s="13"/>
      <c r="N40" s="14">
        <f t="shared" si="5"/>
        <v>3.8759689922480618</v>
      </c>
      <c r="O40" s="14">
        <f t="shared" si="5"/>
        <v>0.90090090090090091</v>
      </c>
      <c r="P40" s="14">
        <f t="shared" si="5"/>
        <v>1.7391304347826086</v>
      </c>
      <c r="R40" s="13"/>
      <c r="S40" s="13"/>
      <c r="T40" s="13"/>
    </row>
    <row r="41" spans="1:20" ht="12" customHeight="1" x14ac:dyDescent="0.2">
      <c r="A41" s="1" t="s">
        <v>14</v>
      </c>
      <c r="B41" s="13">
        <f t="shared" si="6"/>
        <v>100</v>
      </c>
      <c r="C41" s="13">
        <f t="shared" si="6"/>
        <v>100</v>
      </c>
      <c r="D41" s="13">
        <f t="shared" si="6"/>
        <v>100</v>
      </c>
      <c r="E41" s="13"/>
      <c r="F41" s="13">
        <f t="shared" si="3"/>
        <v>94.768015794669296</v>
      </c>
      <c r="G41" s="13">
        <f t="shared" si="3"/>
        <v>88.511488511488508</v>
      </c>
      <c r="H41" s="13">
        <f t="shared" si="3"/>
        <v>88.040201005025125</v>
      </c>
      <c r="I41" s="13"/>
      <c r="J41" s="13">
        <f t="shared" si="4"/>
        <v>3.7512339585389931</v>
      </c>
      <c r="K41" s="13">
        <f t="shared" si="4"/>
        <v>4.395604395604396</v>
      </c>
      <c r="L41" s="13">
        <f t="shared" si="4"/>
        <v>4.4221105527638196</v>
      </c>
      <c r="M41" s="13"/>
      <c r="N41" s="14">
        <f t="shared" si="5"/>
        <v>1.4807502467917077</v>
      </c>
      <c r="O41" s="14">
        <f t="shared" si="5"/>
        <v>7.092907092907093</v>
      </c>
      <c r="P41" s="14">
        <f t="shared" si="5"/>
        <v>7.5376884422110546</v>
      </c>
      <c r="R41" s="13"/>
      <c r="S41" s="13"/>
      <c r="T41" s="13"/>
    </row>
    <row r="42" spans="1:20" ht="12" customHeight="1" x14ac:dyDescent="0.2">
      <c r="A42" s="1" t="s">
        <v>15</v>
      </c>
      <c r="B42" s="13">
        <f t="shared" si="6"/>
        <v>100</v>
      </c>
      <c r="C42" s="13">
        <f t="shared" si="6"/>
        <v>100</v>
      </c>
      <c r="D42" s="13">
        <f t="shared" si="6"/>
        <v>100</v>
      </c>
      <c r="E42" s="13"/>
      <c r="F42" s="13">
        <f t="shared" si="3"/>
        <v>95.599022004889974</v>
      </c>
      <c r="G42" s="13">
        <f t="shared" si="3"/>
        <v>84.478935698447899</v>
      </c>
      <c r="H42" s="13">
        <f t="shared" si="3"/>
        <v>83.439490445859875</v>
      </c>
      <c r="I42" s="13"/>
      <c r="J42" s="13">
        <f t="shared" si="4"/>
        <v>3.6674816625916873</v>
      </c>
      <c r="K42" s="13">
        <f t="shared" si="4"/>
        <v>3.9911308203991127</v>
      </c>
      <c r="L42" s="13">
        <f t="shared" si="4"/>
        <v>4.0339702760084926</v>
      </c>
      <c r="M42" s="13"/>
      <c r="N42" s="14">
        <f t="shared" si="5"/>
        <v>0.73349633251833746</v>
      </c>
      <c r="O42" s="14">
        <f t="shared" si="5"/>
        <v>11.529933481152993</v>
      </c>
      <c r="P42" s="14">
        <f t="shared" si="5"/>
        <v>12.526539278131635</v>
      </c>
      <c r="R42" s="13"/>
      <c r="S42" s="13"/>
      <c r="T42" s="13"/>
    </row>
    <row r="43" spans="1:20" ht="17.25" customHeight="1" x14ac:dyDescent="0.2">
      <c r="A43" s="1" t="s">
        <v>16</v>
      </c>
      <c r="B43" s="13">
        <f t="shared" si="6"/>
        <v>100</v>
      </c>
      <c r="C43" s="13">
        <f t="shared" si="6"/>
        <v>100</v>
      </c>
      <c r="D43" s="13">
        <f t="shared" si="6"/>
        <v>100</v>
      </c>
      <c r="E43" s="13"/>
      <c r="F43" s="13">
        <f t="shared" si="3"/>
        <v>91.67620137299771</v>
      </c>
      <c r="G43" s="13">
        <f t="shared" si="3"/>
        <v>82.078761588840692</v>
      </c>
      <c r="H43" s="13">
        <f t="shared" si="3"/>
        <v>81.501862512698949</v>
      </c>
      <c r="I43" s="13"/>
      <c r="J43" s="13">
        <f t="shared" si="4"/>
        <v>6.0736079328756674</v>
      </c>
      <c r="K43" s="13">
        <f t="shared" si="4"/>
        <v>4.7886365569447991</v>
      </c>
      <c r="L43" s="13">
        <f t="shared" si="4"/>
        <v>4.8425330172705721</v>
      </c>
      <c r="M43" s="13"/>
      <c r="N43" s="14">
        <f t="shared" si="5"/>
        <v>2.250190694126621</v>
      </c>
      <c r="O43" s="14">
        <f t="shared" si="5"/>
        <v>13.13260185421451</v>
      </c>
      <c r="P43" s="14">
        <f t="shared" si="5"/>
        <v>13.655604470030477</v>
      </c>
      <c r="R43" s="13"/>
      <c r="S43" s="13"/>
      <c r="T43" s="13"/>
    </row>
    <row r="44" spans="1:20" ht="17.25" customHeight="1" x14ac:dyDescent="0.2">
      <c r="A44" s="8" t="s">
        <v>17</v>
      </c>
      <c r="B44" s="13">
        <f t="shared" si="6"/>
        <v>100.00000000000001</v>
      </c>
      <c r="C44" s="13">
        <f t="shared" si="6"/>
        <v>99.999999999999986</v>
      </c>
      <c r="D44" s="13">
        <f t="shared" si="6"/>
        <v>100</v>
      </c>
      <c r="E44" s="13"/>
      <c r="F44" s="13">
        <f t="shared" ref="F44:H47" si="7">F22/B22*100</f>
        <v>95.198848770277351</v>
      </c>
      <c r="G44" s="13">
        <f t="shared" si="7"/>
        <v>88.205569293624336</v>
      </c>
      <c r="H44" s="13">
        <f t="shared" si="7"/>
        <v>87.933151796678942</v>
      </c>
      <c r="I44" s="13"/>
      <c r="J44" s="13">
        <f t="shared" ref="J44:L47" si="8">J22/B22*100</f>
        <v>3.9311878597592886</v>
      </c>
      <c r="K44" s="13">
        <f t="shared" si="8"/>
        <v>4.4780131168691542</v>
      </c>
      <c r="L44" s="13">
        <f t="shared" si="8"/>
        <v>4.4156121522772169</v>
      </c>
      <c r="M44" s="13"/>
      <c r="N44" s="14">
        <f t="shared" ref="N44:P47" si="9">IF(N22="-",N22,N22/B22*100)</f>
        <v>0.86996336996336998</v>
      </c>
      <c r="O44" s="14">
        <f t="shared" si="9"/>
        <v>7.3164175895065044</v>
      </c>
      <c r="P44" s="14">
        <f t="shared" si="9"/>
        <v>7.6512360510438358</v>
      </c>
    </row>
    <row r="45" spans="1:20" ht="12" customHeight="1" x14ac:dyDescent="0.2">
      <c r="A45" s="10" t="s">
        <v>18</v>
      </c>
      <c r="B45" s="13">
        <f t="shared" si="6"/>
        <v>100</v>
      </c>
      <c r="C45" s="13">
        <f t="shared" si="6"/>
        <v>100.00000000000001</v>
      </c>
      <c r="D45" s="13">
        <f t="shared" si="6"/>
        <v>100</v>
      </c>
      <c r="E45" s="13"/>
      <c r="F45" s="13">
        <f t="shared" si="7"/>
        <v>95.347758887171565</v>
      </c>
      <c r="G45" s="13">
        <f t="shared" si="7"/>
        <v>89.007670471703818</v>
      </c>
      <c r="H45" s="13">
        <f t="shared" si="7"/>
        <v>88.743031828807773</v>
      </c>
      <c r="I45" s="13"/>
      <c r="J45" s="13">
        <f t="shared" si="8"/>
        <v>3.7944358578052548</v>
      </c>
      <c r="K45" s="13">
        <f t="shared" si="8"/>
        <v>3.998308872380262</v>
      </c>
      <c r="L45" s="13">
        <f t="shared" si="8"/>
        <v>3.9381406221902537</v>
      </c>
      <c r="M45" s="13"/>
      <c r="N45" s="14">
        <f t="shared" si="9"/>
        <v>0.85780525502318383</v>
      </c>
      <c r="O45" s="14">
        <f t="shared" si="9"/>
        <v>6.9940206559159268</v>
      </c>
      <c r="P45" s="14">
        <f t="shared" si="9"/>
        <v>7.3188275490019787</v>
      </c>
    </row>
    <row r="46" spans="1:20" ht="12" customHeight="1" x14ac:dyDescent="0.2">
      <c r="A46" s="8" t="s">
        <v>19</v>
      </c>
      <c r="B46" s="13">
        <f t="shared" si="6"/>
        <v>100</v>
      </c>
      <c r="C46" s="13">
        <f t="shared" si="6"/>
        <v>99.999999999999986</v>
      </c>
      <c r="D46" s="13">
        <f t="shared" si="6"/>
        <v>100</v>
      </c>
      <c r="E46" s="13"/>
      <c r="F46" s="13">
        <f t="shared" si="7"/>
        <v>94.378194207836458</v>
      </c>
      <c r="G46" s="13">
        <f t="shared" si="7"/>
        <v>81.71149144254278</v>
      </c>
      <c r="H46" s="13">
        <f t="shared" si="7"/>
        <v>81.329423264907135</v>
      </c>
      <c r="I46" s="13"/>
      <c r="J46" s="13">
        <f t="shared" si="8"/>
        <v>4.6848381601362865</v>
      </c>
      <c r="K46" s="13">
        <f t="shared" si="8"/>
        <v>8.3618581907090466</v>
      </c>
      <c r="L46" s="13">
        <f t="shared" si="8"/>
        <v>8.3088954056695989</v>
      </c>
      <c r="M46" s="13"/>
      <c r="N46" s="14">
        <f t="shared" si="9"/>
        <v>0.9369676320272573</v>
      </c>
      <c r="O46" s="14">
        <f t="shared" si="9"/>
        <v>9.9266503667481665</v>
      </c>
      <c r="P46" s="14">
        <f t="shared" si="9"/>
        <v>10.361681329423265</v>
      </c>
    </row>
    <row r="47" spans="1:20" ht="17.25" customHeight="1" thickBot="1" x14ac:dyDescent="0.25">
      <c r="A47" s="15" t="s">
        <v>20</v>
      </c>
      <c r="B47" s="16">
        <f t="shared" si="6"/>
        <v>99.999999999999986</v>
      </c>
      <c r="C47" s="16">
        <f t="shared" si="6"/>
        <v>100</v>
      </c>
      <c r="D47" s="16">
        <f t="shared" si="6"/>
        <v>100</v>
      </c>
      <c r="E47" s="16"/>
      <c r="F47" s="16">
        <f t="shared" si="7"/>
        <v>93.765518311607693</v>
      </c>
      <c r="G47" s="16">
        <f t="shared" si="7"/>
        <v>85.832866695213937</v>
      </c>
      <c r="H47" s="16">
        <f t="shared" si="7"/>
        <v>85.445794178317669</v>
      </c>
      <c r="I47" s="16"/>
      <c r="J47" s="16">
        <f t="shared" si="8"/>
        <v>4.8029174425822472</v>
      </c>
      <c r="K47" s="16">
        <f t="shared" si="8"/>
        <v>4.5983069271056358</v>
      </c>
      <c r="L47" s="16">
        <f t="shared" si="8"/>
        <v>4.5807275465767328</v>
      </c>
      <c r="M47" s="16"/>
      <c r="N47" s="18">
        <f t="shared" si="9"/>
        <v>1.4315642458100559</v>
      </c>
      <c r="O47" s="18">
        <f t="shared" si="9"/>
        <v>9.5688263776804234</v>
      </c>
      <c r="P47" s="18">
        <f t="shared" si="9"/>
        <v>9.9734782751055953</v>
      </c>
    </row>
    <row r="48" spans="1:20" ht="12" customHeight="1" x14ac:dyDescent="0.2">
      <c r="A48" s="17" t="s">
        <v>39</v>
      </c>
    </row>
    <row r="49" spans="1:1" ht="12" customHeight="1" x14ac:dyDescent="0.2">
      <c r="A49" s="17" t="s">
        <v>49</v>
      </c>
    </row>
  </sheetData>
  <mergeCells count="4">
    <mergeCell ref="B3:D3"/>
    <mergeCell ref="F3:H3"/>
    <mergeCell ref="J3:L3"/>
    <mergeCell ref="N3:P3"/>
  </mergeCells>
  <pageMargins left="0.51181102362204722" right="0.51181102362204722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ignoredErrors>
    <ignoredError sqref="B22:P2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1EA48-228B-4A98-8108-5521A3AA9946}">
  <dimension ref="A1:T49"/>
  <sheetViews>
    <sheetView showGridLines="0" topLeftCell="A30" workbookViewId="0">
      <selection activeCell="T2" sqref="T2"/>
    </sheetView>
  </sheetViews>
  <sheetFormatPr defaultColWidth="9.140625" defaultRowHeight="12" x14ac:dyDescent="0.2"/>
  <cols>
    <col min="1" max="1" width="11.7109375" style="1" customWidth="1"/>
    <col min="2" max="2" width="6.28515625" style="1" customWidth="1"/>
    <col min="3" max="4" width="6.7109375" style="1" customWidth="1"/>
    <col min="5" max="5" width="2" style="1" customWidth="1"/>
    <col min="6" max="8" width="6.5703125" style="1" customWidth="1"/>
    <col min="9" max="9" width="1.85546875" style="1" customWidth="1"/>
    <col min="10" max="12" width="5.85546875" style="1" customWidth="1"/>
    <col min="13" max="13" width="1.85546875" style="1" customWidth="1"/>
    <col min="14" max="16" width="5.85546875" style="1" customWidth="1"/>
    <col min="17" max="18" width="9.140625" style="1"/>
    <col min="19" max="19" width="7.140625" style="1" customWidth="1"/>
    <col min="20" max="20" width="6.42578125" style="1" customWidth="1"/>
    <col min="21" max="21" width="5.7109375" style="1" customWidth="1"/>
    <col min="22" max="16384" width="9.140625" style="1"/>
  </cols>
  <sheetData>
    <row r="1" spans="1:16" x14ac:dyDescent="0.2">
      <c r="A1" s="1" t="s">
        <v>21</v>
      </c>
    </row>
    <row r="2" spans="1:16" ht="28.5" customHeight="1" thickBot="1" x14ac:dyDescent="0.25">
      <c r="A2" s="2" t="s">
        <v>45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" customHeight="1" x14ac:dyDescent="0.2">
      <c r="A3" s="1" t="s">
        <v>0</v>
      </c>
      <c r="B3" s="20" t="s">
        <v>23</v>
      </c>
      <c r="C3" s="20"/>
      <c r="D3" s="20"/>
      <c r="F3" s="20" t="s">
        <v>24</v>
      </c>
      <c r="G3" s="20"/>
      <c r="H3" s="20"/>
      <c r="J3" s="20" t="s">
        <v>25</v>
      </c>
      <c r="K3" s="20"/>
      <c r="L3" s="20"/>
      <c r="N3" s="20" t="s">
        <v>26</v>
      </c>
      <c r="O3" s="20"/>
      <c r="P3" s="20"/>
    </row>
    <row r="4" spans="1:16" ht="12" customHeight="1" x14ac:dyDescent="0.2">
      <c r="A4" s="4"/>
      <c r="B4" s="4">
        <v>2000</v>
      </c>
      <c r="C4" s="4">
        <v>2021</v>
      </c>
      <c r="D4" s="4">
        <v>2022</v>
      </c>
      <c r="E4" s="4"/>
      <c r="F4" s="4">
        <v>2000</v>
      </c>
      <c r="G4" s="4">
        <v>2021</v>
      </c>
      <c r="H4" s="4">
        <v>2022</v>
      </c>
      <c r="I4" s="4"/>
      <c r="J4" s="4">
        <v>2000</v>
      </c>
      <c r="K4" s="4">
        <v>2021</v>
      </c>
      <c r="L4" s="4">
        <v>2022</v>
      </c>
      <c r="M4" s="4"/>
      <c r="N4" s="4">
        <v>2000</v>
      </c>
      <c r="O4" s="4">
        <v>2021</v>
      </c>
      <c r="P4" s="4">
        <v>2022</v>
      </c>
    </row>
    <row r="5" spans="1:16" ht="17.25" customHeight="1" x14ac:dyDescent="0.2">
      <c r="A5" s="5" t="s">
        <v>22</v>
      </c>
    </row>
    <row r="6" spans="1:16" ht="12" customHeight="1" x14ac:dyDescent="0.2">
      <c r="A6" s="1" t="s">
        <v>1</v>
      </c>
      <c r="B6" s="6">
        <f>SUM(F6,J6,N6)</f>
        <v>514</v>
      </c>
      <c r="C6" s="6">
        <f>SUM(G6,K6,O6)</f>
        <v>449</v>
      </c>
      <c r="D6" s="6">
        <f>SUM(H6,L6,P6)</f>
        <v>450</v>
      </c>
      <c r="E6" s="6"/>
      <c r="F6" s="6">
        <v>476</v>
      </c>
      <c r="G6" s="6">
        <v>324</v>
      </c>
      <c r="H6" s="6">
        <v>316</v>
      </c>
      <c r="I6" s="6"/>
      <c r="J6" s="6">
        <v>35</v>
      </c>
      <c r="K6" s="6">
        <v>80</v>
      </c>
      <c r="L6" s="6">
        <v>89</v>
      </c>
      <c r="M6" s="6"/>
      <c r="N6" s="7">
        <v>3</v>
      </c>
      <c r="O6" s="6">
        <v>45</v>
      </c>
      <c r="P6" s="6">
        <v>45</v>
      </c>
    </row>
    <row r="7" spans="1:16" ht="12" customHeight="1" x14ac:dyDescent="0.2">
      <c r="A7" s="1" t="s">
        <v>2</v>
      </c>
      <c r="B7" s="6">
        <f t="shared" ref="B7:D21" si="0">SUM(F7,J7,N7)</f>
        <v>830</v>
      </c>
      <c r="C7" s="6">
        <f t="shared" si="0"/>
        <v>933</v>
      </c>
      <c r="D7" s="6">
        <f t="shared" si="0"/>
        <v>939</v>
      </c>
      <c r="E7" s="6"/>
      <c r="F7" s="6">
        <v>798</v>
      </c>
      <c r="G7" s="6">
        <v>823</v>
      </c>
      <c r="H7" s="6">
        <v>822</v>
      </c>
      <c r="I7" s="6"/>
      <c r="J7" s="6">
        <v>27</v>
      </c>
      <c r="K7" s="6">
        <v>44</v>
      </c>
      <c r="L7" s="6">
        <v>46</v>
      </c>
      <c r="M7" s="6"/>
      <c r="N7" s="7">
        <v>5</v>
      </c>
      <c r="O7" s="6">
        <v>66</v>
      </c>
      <c r="P7" s="6">
        <v>71</v>
      </c>
    </row>
    <row r="8" spans="1:16" ht="12" customHeight="1" x14ac:dyDescent="0.2">
      <c r="A8" s="1" t="s">
        <v>3</v>
      </c>
      <c r="B8" s="6">
        <f t="shared" si="0"/>
        <v>2299</v>
      </c>
      <c r="C8" s="6">
        <f t="shared" si="0"/>
        <v>2638</v>
      </c>
      <c r="D8" s="6">
        <f t="shared" si="0"/>
        <v>2588</v>
      </c>
      <c r="E8" s="6"/>
      <c r="F8" s="6">
        <v>2207</v>
      </c>
      <c r="G8" s="6">
        <v>2372</v>
      </c>
      <c r="H8" s="6">
        <v>2335</v>
      </c>
      <c r="I8" s="6"/>
      <c r="J8" s="6">
        <v>76</v>
      </c>
      <c r="K8" s="6">
        <v>74</v>
      </c>
      <c r="L8" s="6">
        <v>69</v>
      </c>
      <c r="M8" s="6"/>
      <c r="N8" s="7">
        <v>16</v>
      </c>
      <c r="O8" s="6">
        <v>192</v>
      </c>
      <c r="P8" s="6">
        <v>184</v>
      </c>
    </row>
    <row r="9" spans="1:16" ht="12" customHeight="1" x14ac:dyDescent="0.2">
      <c r="A9" s="1" t="s">
        <v>4</v>
      </c>
      <c r="B9" s="6">
        <f t="shared" si="0"/>
        <v>595</v>
      </c>
      <c r="C9" s="6">
        <f t="shared" si="0"/>
        <v>501</v>
      </c>
      <c r="D9" s="6">
        <f t="shared" si="0"/>
        <v>504</v>
      </c>
      <c r="E9" s="6"/>
      <c r="F9" s="6">
        <v>568</v>
      </c>
      <c r="G9" s="6">
        <v>422</v>
      </c>
      <c r="H9" s="6">
        <v>420</v>
      </c>
      <c r="I9" s="6"/>
      <c r="J9" s="6">
        <v>22</v>
      </c>
      <c r="K9" s="6">
        <v>13</v>
      </c>
      <c r="L9" s="6">
        <v>13</v>
      </c>
      <c r="M9" s="6"/>
      <c r="N9" s="7">
        <v>5</v>
      </c>
      <c r="O9" s="6">
        <v>66</v>
      </c>
      <c r="P9" s="6">
        <v>71</v>
      </c>
    </row>
    <row r="10" spans="1:16" ht="12" customHeight="1" x14ac:dyDescent="0.2">
      <c r="A10" s="1" t="s">
        <v>5</v>
      </c>
      <c r="B10" s="6">
        <f t="shared" si="0"/>
        <v>478</v>
      </c>
      <c r="C10" s="6">
        <f t="shared" si="0"/>
        <v>505</v>
      </c>
      <c r="D10" s="6">
        <f t="shared" si="0"/>
        <v>507</v>
      </c>
      <c r="E10" s="6"/>
      <c r="F10" s="6">
        <v>438</v>
      </c>
      <c r="G10" s="6">
        <v>432</v>
      </c>
      <c r="H10" s="6">
        <v>432</v>
      </c>
      <c r="I10" s="6"/>
      <c r="J10" s="6">
        <v>33</v>
      </c>
      <c r="K10" s="6">
        <v>22</v>
      </c>
      <c r="L10" s="6">
        <v>23</v>
      </c>
      <c r="M10" s="6"/>
      <c r="N10" s="7">
        <v>7</v>
      </c>
      <c r="O10" s="6">
        <v>51</v>
      </c>
      <c r="P10" s="6">
        <v>52</v>
      </c>
    </row>
    <row r="11" spans="1:16" ht="17.25" customHeight="1" x14ac:dyDescent="0.2">
      <c r="A11" s="1" t="s">
        <v>6</v>
      </c>
      <c r="B11" s="6">
        <f t="shared" si="0"/>
        <v>1351</v>
      </c>
      <c r="C11" s="6">
        <f t="shared" si="0"/>
        <v>1619</v>
      </c>
      <c r="D11" s="6">
        <f t="shared" si="0"/>
        <v>1628</v>
      </c>
      <c r="E11" s="6"/>
      <c r="F11" s="6">
        <v>1308</v>
      </c>
      <c r="G11" s="6">
        <v>1429</v>
      </c>
      <c r="H11" s="6">
        <v>1451</v>
      </c>
      <c r="I11" s="6"/>
      <c r="J11" s="6">
        <v>39</v>
      </c>
      <c r="K11" s="6">
        <v>53</v>
      </c>
      <c r="L11" s="6">
        <v>59</v>
      </c>
      <c r="M11" s="6"/>
      <c r="N11" s="7">
        <v>4</v>
      </c>
      <c r="O11" s="6">
        <v>137</v>
      </c>
      <c r="P11" s="6">
        <v>118</v>
      </c>
    </row>
    <row r="12" spans="1:16" ht="12" customHeight="1" x14ac:dyDescent="0.2">
      <c r="A12" s="1" t="s">
        <v>7</v>
      </c>
      <c r="B12" s="6">
        <f t="shared" si="0"/>
        <v>3328</v>
      </c>
      <c r="C12" s="6">
        <f t="shared" si="0"/>
        <v>5512</v>
      </c>
      <c r="D12" s="6">
        <f t="shared" si="0"/>
        <v>5610</v>
      </c>
      <c r="E12" s="6"/>
      <c r="F12" s="6">
        <v>3150</v>
      </c>
      <c r="G12" s="6">
        <v>4850</v>
      </c>
      <c r="H12" s="6">
        <v>4933</v>
      </c>
      <c r="I12" s="6"/>
      <c r="J12" s="6">
        <v>149</v>
      </c>
      <c r="K12" s="6">
        <v>259</v>
      </c>
      <c r="L12" s="6">
        <v>258</v>
      </c>
      <c r="M12" s="6"/>
      <c r="N12" s="7">
        <v>29</v>
      </c>
      <c r="O12" s="6">
        <v>403</v>
      </c>
      <c r="P12" s="6">
        <v>419</v>
      </c>
    </row>
    <row r="13" spans="1:16" ht="12" customHeight="1" x14ac:dyDescent="0.2">
      <c r="A13" s="1" t="s">
        <v>8</v>
      </c>
      <c r="B13" s="6">
        <f t="shared" si="0"/>
        <v>405</v>
      </c>
      <c r="C13" s="6">
        <f t="shared" si="0"/>
        <v>313</v>
      </c>
      <c r="D13" s="6">
        <f t="shared" si="0"/>
        <v>306</v>
      </c>
      <c r="E13" s="6"/>
      <c r="F13" s="6">
        <v>381</v>
      </c>
      <c r="G13" s="6">
        <v>263</v>
      </c>
      <c r="H13" s="6">
        <v>259</v>
      </c>
      <c r="I13" s="6"/>
      <c r="J13" s="6">
        <v>18</v>
      </c>
      <c r="K13" s="6">
        <v>19</v>
      </c>
      <c r="L13" s="6">
        <v>20</v>
      </c>
      <c r="M13" s="6"/>
      <c r="N13" s="7">
        <v>6</v>
      </c>
      <c r="O13" s="6">
        <v>31</v>
      </c>
      <c r="P13" s="6">
        <v>27</v>
      </c>
    </row>
    <row r="14" spans="1:16" ht="12" customHeight="1" x14ac:dyDescent="0.2">
      <c r="A14" s="1" t="s">
        <v>9</v>
      </c>
      <c r="B14" s="6">
        <f t="shared" si="0"/>
        <v>296</v>
      </c>
      <c r="C14" s="6">
        <f t="shared" si="0"/>
        <v>224</v>
      </c>
      <c r="D14" s="6">
        <f t="shared" si="0"/>
        <v>223</v>
      </c>
      <c r="E14" s="6"/>
      <c r="F14" s="6">
        <v>282</v>
      </c>
      <c r="G14" s="6">
        <v>193</v>
      </c>
      <c r="H14" s="6">
        <v>194</v>
      </c>
      <c r="I14" s="6"/>
      <c r="J14" s="6">
        <v>14</v>
      </c>
      <c r="K14" s="6">
        <v>23</v>
      </c>
      <c r="L14" s="6">
        <v>22</v>
      </c>
      <c r="M14" s="6"/>
      <c r="N14" s="7" t="s">
        <v>28</v>
      </c>
      <c r="O14" s="6">
        <v>8</v>
      </c>
      <c r="P14" s="6">
        <v>7</v>
      </c>
    </row>
    <row r="15" spans="1:16" ht="12" customHeight="1" x14ac:dyDescent="0.2">
      <c r="A15" s="1" t="s">
        <v>10</v>
      </c>
      <c r="B15" s="6">
        <f t="shared" si="0"/>
        <v>1585</v>
      </c>
      <c r="C15" s="6">
        <f t="shared" si="0"/>
        <v>2135</v>
      </c>
      <c r="D15" s="6">
        <f t="shared" si="0"/>
        <v>2131</v>
      </c>
      <c r="E15" s="6"/>
      <c r="F15" s="6">
        <v>1508</v>
      </c>
      <c r="G15" s="6">
        <v>1950</v>
      </c>
      <c r="H15" s="6">
        <v>1950</v>
      </c>
      <c r="I15" s="6"/>
      <c r="J15" s="6">
        <v>59</v>
      </c>
      <c r="K15" s="6">
        <v>77</v>
      </c>
      <c r="L15" s="6">
        <v>73</v>
      </c>
      <c r="M15" s="6"/>
      <c r="N15" s="7">
        <v>18</v>
      </c>
      <c r="O15" s="6">
        <v>108</v>
      </c>
      <c r="P15" s="6">
        <v>108</v>
      </c>
    </row>
    <row r="16" spans="1:16" ht="17.25" customHeight="1" x14ac:dyDescent="0.2">
      <c r="A16" s="1" t="s">
        <v>11</v>
      </c>
      <c r="B16" s="6">
        <f t="shared" si="0"/>
        <v>377</v>
      </c>
      <c r="C16" s="6">
        <f t="shared" si="0"/>
        <v>376</v>
      </c>
      <c r="D16" s="6">
        <f t="shared" si="0"/>
        <v>360</v>
      </c>
      <c r="E16" s="6"/>
      <c r="F16" s="6">
        <v>355</v>
      </c>
      <c r="G16" s="6">
        <v>318</v>
      </c>
      <c r="H16" s="6">
        <v>309</v>
      </c>
      <c r="I16" s="6"/>
      <c r="J16" s="6">
        <v>18</v>
      </c>
      <c r="K16" s="6">
        <v>23</v>
      </c>
      <c r="L16" s="6">
        <v>22</v>
      </c>
      <c r="M16" s="6"/>
      <c r="N16" s="7">
        <v>4</v>
      </c>
      <c r="O16" s="6">
        <v>35</v>
      </c>
      <c r="P16" s="6">
        <v>29</v>
      </c>
    </row>
    <row r="17" spans="1:20" ht="12" customHeight="1" x14ac:dyDescent="0.2">
      <c r="A17" s="1" t="s">
        <v>12</v>
      </c>
      <c r="B17" s="6">
        <f t="shared" si="0"/>
        <v>1679</v>
      </c>
      <c r="C17" s="6">
        <f t="shared" si="0"/>
        <v>1810</v>
      </c>
      <c r="D17" s="6">
        <f t="shared" si="0"/>
        <v>1793</v>
      </c>
      <c r="E17" s="6"/>
      <c r="F17" s="6">
        <v>1614</v>
      </c>
      <c r="G17" s="6">
        <v>1646</v>
      </c>
      <c r="H17" s="6">
        <v>1619</v>
      </c>
      <c r="I17" s="6"/>
      <c r="J17" s="6">
        <v>52</v>
      </c>
      <c r="K17" s="6">
        <v>72</v>
      </c>
      <c r="L17" s="6">
        <v>68</v>
      </c>
      <c r="M17" s="6"/>
      <c r="N17" s="7">
        <v>13</v>
      </c>
      <c r="O17" s="6">
        <v>92</v>
      </c>
      <c r="P17" s="6">
        <v>106</v>
      </c>
    </row>
    <row r="18" spans="1:20" ht="12" customHeight="1" x14ac:dyDescent="0.2">
      <c r="A18" s="1" t="s">
        <v>13</v>
      </c>
      <c r="B18" s="6">
        <f t="shared" si="0"/>
        <v>129</v>
      </c>
      <c r="C18" s="6">
        <f t="shared" si="0"/>
        <v>105</v>
      </c>
      <c r="D18" s="6">
        <f t="shared" si="0"/>
        <v>111</v>
      </c>
      <c r="E18" s="6"/>
      <c r="F18" s="6">
        <v>118</v>
      </c>
      <c r="G18" s="6">
        <v>97</v>
      </c>
      <c r="H18" s="6">
        <v>101</v>
      </c>
      <c r="I18" s="6"/>
      <c r="J18" s="6">
        <v>6</v>
      </c>
      <c r="K18" s="6">
        <v>3</v>
      </c>
      <c r="L18" s="6">
        <v>9</v>
      </c>
      <c r="M18" s="6"/>
      <c r="N18" s="7">
        <v>5</v>
      </c>
      <c r="O18" s="6">
        <v>5</v>
      </c>
      <c r="P18" s="6">
        <v>1</v>
      </c>
    </row>
    <row r="19" spans="1:20" ht="12" customHeight="1" x14ac:dyDescent="0.2">
      <c r="A19" s="1" t="s">
        <v>14</v>
      </c>
      <c r="B19" s="6">
        <f t="shared" si="0"/>
        <v>1013</v>
      </c>
      <c r="C19" s="6">
        <f t="shared" si="0"/>
        <v>1019</v>
      </c>
      <c r="D19" s="6">
        <f t="shared" si="0"/>
        <v>1001</v>
      </c>
      <c r="E19" s="6"/>
      <c r="F19" s="6">
        <v>960</v>
      </c>
      <c r="G19" s="6">
        <v>904</v>
      </c>
      <c r="H19" s="6">
        <v>886</v>
      </c>
      <c r="I19" s="6"/>
      <c r="J19" s="6">
        <v>38</v>
      </c>
      <c r="K19" s="6">
        <v>44</v>
      </c>
      <c r="L19" s="6">
        <v>44</v>
      </c>
      <c r="M19" s="6"/>
      <c r="N19" s="7">
        <v>15</v>
      </c>
      <c r="O19" s="6">
        <v>71</v>
      </c>
      <c r="P19" s="6">
        <v>71</v>
      </c>
    </row>
    <row r="20" spans="1:20" ht="12" customHeight="1" x14ac:dyDescent="0.2">
      <c r="A20" s="1" t="s">
        <v>15</v>
      </c>
      <c r="B20" s="6">
        <f t="shared" si="0"/>
        <v>409</v>
      </c>
      <c r="C20" s="6">
        <f t="shared" si="0"/>
        <v>463</v>
      </c>
      <c r="D20" s="6">
        <f t="shared" si="0"/>
        <v>451</v>
      </c>
      <c r="E20" s="6"/>
      <c r="F20" s="6">
        <v>391</v>
      </c>
      <c r="G20" s="6">
        <v>389</v>
      </c>
      <c r="H20" s="6">
        <v>381</v>
      </c>
      <c r="I20" s="6"/>
      <c r="J20" s="6">
        <v>15</v>
      </c>
      <c r="K20" s="6">
        <v>22</v>
      </c>
      <c r="L20" s="6">
        <v>18</v>
      </c>
      <c r="M20" s="6"/>
      <c r="N20" s="7">
        <v>3</v>
      </c>
      <c r="O20" s="6">
        <v>52</v>
      </c>
      <c r="P20" s="6">
        <v>52</v>
      </c>
    </row>
    <row r="21" spans="1:20" ht="17.25" customHeight="1" x14ac:dyDescent="0.2">
      <c r="A21" s="1" t="s">
        <v>16</v>
      </c>
      <c r="B21" s="6">
        <f t="shared" si="0"/>
        <v>10488</v>
      </c>
      <c r="C21" s="6">
        <f t="shared" si="0"/>
        <v>11742</v>
      </c>
      <c r="D21" s="6">
        <f t="shared" si="0"/>
        <v>11757</v>
      </c>
      <c r="E21" s="6"/>
      <c r="F21" s="6">
        <v>9615</v>
      </c>
      <c r="G21" s="6">
        <v>9692</v>
      </c>
      <c r="H21" s="6">
        <v>9650</v>
      </c>
      <c r="I21" s="6"/>
      <c r="J21" s="6">
        <v>637</v>
      </c>
      <c r="K21" s="6">
        <v>569</v>
      </c>
      <c r="L21" s="6">
        <v>563</v>
      </c>
      <c r="M21" s="6"/>
      <c r="N21" s="7">
        <v>236</v>
      </c>
      <c r="O21" s="6">
        <v>1481</v>
      </c>
      <c r="P21" s="6">
        <v>1544</v>
      </c>
    </row>
    <row r="22" spans="1:20" ht="17.25" customHeight="1" x14ac:dyDescent="0.2">
      <c r="A22" s="8" t="s">
        <v>17</v>
      </c>
      <c r="B22" s="9">
        <f>SUM(B23:B24)</f>
        <v>15288</v>
      </c>
      <c r="C22" s="9">
        <f>SUM(C23:C24)</f>
        <v>18602</v>
      </c>
      <c r="D22" s="9">
        <f>SUM(D23:D24)</f>
        <v>18602</v>
      </c>
      <c r="E22" s="8"/>
      <c r="F22" s="9">
        <f>SUM(F23:F24)</f>
        <v>14554</v>
      </c>
      <c r="G22" s="9">
        <f>SUM(G23:G24)</f>
        <v>16412</v>
      </c>
      <c r="H22" s="9">
        <f>SUM(H23:H24)</f>
        <v>16408</v>
      </c>
      <c r="I22" s="9"/>
      <c r="J22" s="9">
        <f>SUM(J23:J24)</f>
        <v>601</v>
      </c>
      <c r="K22" s="9">
        <f>SUM(K23:K24)</f>
        <v>828</v>
      </c>
      <c r="L22" s="9">
        <f>SUM(L23:L24)</f>
        <v>833</v>
      </c>
      <c r="M22" s="9"/>
      <c r="N22" s="9">
        <f>SUM(N23:N24)</f>
        <v>133</v>
      </c>
      <c r="O22" s="9">
        <f>SUM(O23:O24)</f>
        <v>1362</v>
      </c>
      <c r="P22" s="9">
        <f>SUM(P23:P24)</f>
        <v>1361</v>
      </c>
    </row>
    <row r="23" spans="1:20" ht="12" customHeight="1" x14ac:dyDescent="0.2">
      <c r="A23" s="10" t="s">
        <v>18</v>
      </c>
      <c r="B23" s="9">
        <f>SUM(B7,B8,B10,B11,B12,B15,B16,B17,B19)</f>
        <v>12940</v>
      </c>
      <c r="C23" s="9">
        <f>SUM(C7,C8,C10,C11,C12,C15,C16,C17,C19)</f>
        <v>16547</v>
      </c>
      <c r="D23" s="9">
        <f>SUM(D7,D8,D10,D11,D12,D15,D16,D17,D19)</f>
        <v>16557</v>
      </c>
      <c r="E23" s="10"/>
      <c r="F23" s="9">
        <f>SUM(F7,F8,F10,F11,F12,F15,F16,F17,F19)</f>
        <v>12338</v>
      </c>
      <c r="G23" s="9">
        <f>SUM(G7,G8,G10,G11,G12,G15,G16,G17,G19)</f>
        <v>14724</v>
      </c>
      <c r="H23" s="9">
        <f>SUM(H7,H8,H10,H11,H12,H15,H16,H17,H19)</f>
        <v>14737</v>
      </c>
      <c r="I23" s="9"/>
      <c r="J23" s="9">
        <f>SUM(J7,J8,J10,J11,J12,J15,J16,J17,J19)</f>
        <v>491</v>
      </c>
      <c r="K23" s="9">
        <f t="shared" ref="K23:P23" si="1">SUM(K7:K8,K10:K12,K15:K16,K17,K19)</f>
        <v>668</v>
      </c>
      <c r="L23" s="9">
        <f t="shared" si="1"/>
        <v>662</v>
      </c>
      <c r="M23" s="9"/>
      <c r="N23" s="9">
        <f t="shared" si="1"/>
        <v>111</v>
      </c>
      <c r="O23" s="9">
        <f t="shared" si="1"/>
        <v>1155</v>
      </c>
      <c r="P23" s="9">
        <f t="shared" si="1"/>
        <v>1158</v>
      </c>
    </row>
    <row r="24" spans="1:20" ht="12" customHeight="1" x14ac:dyDescent="0.2">
      <c r="A24" s="8" t="s">
        <v>19</v>
      </c>
      <c r="B24" s="9">
        <f>SUM(B6,B9,B13,B14,B18,B20)</f>
        <v>2348</v>
      </c>
      <c r="C24" s="9">
        <f>SUM(C6,C9,C13,C14,C18,C20)</f>
        <v>2055</v>
      </c>
      <c r="D24" s="9">
        <f>SUM(D6,D9,D13,D14,D18,D20)</f>
        <v>2045</v>
      </c>
      <c r="E24" s="8"/>
      <c r="F24" s="9">
        <f>SUM(F6,F9,F13,F14,F18,F20)</f>
        <v>2216</v>
      </c>
      <c r="G24" s="9">
        <f>SUM(G6,G9,G13,G14,G18,G20)</f>
        <v>1688</v>
      </c>
      <c r="H24" s="9">
        <f>SUM(H6,H9,H13,H14,H18,H20)</f>
        <v>1671</v>
      </c>
      <c r="I24" s="9"/>
      <c r="J24" s="9">
        <f>SUM(J6,J9,J13,J14,J18,J20)</f>
        <v>110</v>
      </c>
      <c r="K24" s="9">
        <f t="shared" ref="K24:P24" si="2">SUM(K6,K9,K13:K14,K18,K20)</f>
        <v>160</v>
      </c>
      <c r="L24" s="9">
        <f t="shared" si="2"/>
        <v>171</v>
      </c>
      <c r="M24" s="9"/>
      <c r="N24" s="9">
        <f t="shared" si="2"/>
        <v>22</v>
      </c>
      <c r="O24" s="9">
        <f t="shared" si="2"/>
        <v>207</v>
      </c>
      <c r="P24" s="9">
        <f t="shared" si="2"/>
        <v>203</v>
      </c>
    </row>
    <row r="25" spans="1:20" ht="17.25" customHeight="1" x14ac:dyDescent="0.2">
      <c r="A25" s="11" t="s">
        <v>20</v>
      </c>
      <c r="B25" s="12">
        <f>SUM(B21,B22)</f>
        <v>25776</v>
      </c>
      <c r="C25" s="12">
        <f>SUM(C21,C22)</f>
        <v>30344</v>
      </c>
      <c r="D25" s="12">
        <f>SUM(D21,D22)</f>
        <v>30359</v>
      </c>
      <c r="E25" s="11"/>
      <c r="F25" s="12">
        <f>SUM(F21,F22)</f>
        <v>24169</v>
      </c>
      <c r="G25" s="12">
        <f>SUM(G21,G22)</f>
        <v>26104</v>
      </c>
      <c r="H25" s="12">
        <f>SUM(H21,H22)</f>
        <v>26058</v>
      </c>
      <c r="I25" s="12"/>
      <c r="J25" s="12">
        <f>SUM(J21,J22)</f>
        <v>1238</v>
      </c>
      <c r="K25" s="12">
        <f>SUM(K21,K22)</f>
        <v>1397</v>
      </c>
      <c r="L25" s="12">
        <f>SUM(L21,L22)</f>
        <v>1396</v>
      </c>
      <c r="M25" s="12"/>
      <c r="N25" s="12">
        <f>SUM(N21,N22)</f>
        <v>369</v>
      </c>
      <c r="O25" s="12">
        <f>SUM(O21,O22)</f>
        <v>2843</v>
      </c>
      <c r="P25" s="12">
        <f>SUM(P21,P22)</f>
        <v>2905</v>
      </c>
    </row>
    <row r="26" spans="1:20" ht="17.25" hidden="1" customHeight="1" x14ac:dyDescent="0.2">
      <c r="A26" s="11"/>
      <c r="B26" s="12"/>
      <c r="C26" s="12"/>
      <c r="D26" s="12"/>
      <c r="E26" s="11"/>
      <c r="F26" s="12"/>
      <c r="G26" s="9" t="s">
        <v>24</v>
      </c>
      <c r="H26" s="9" t="s">
        <v>24</v>
      </c>
      <c r="I26" s="9"/>
      <c r="J26" s="9"/>
      <c r="K26" s="9" t="s">
        <v>25</v>
      </c>
      <c r="L26" s="9" t="s">
        <v>25</v>
      </c>
      <c r="M26" s="9"/>
      <c r="N26" s="9"/>
      <c r="O26" s="9" t="s">
        <v>26</v>
      </c>
      <c r="P26" s="9" t="s">
        <v>26</v>
      </c>
    </row>
    <row r="27" spans="1:20" ht="17.25" customHeight="1" x14ac:dyDescent="0.2">
      <c r="A27" s="5" t="s">
        <v>27</v>
      </c>
      <c r="B27" s="6"/>
      <c r="C27" s="6"/>
      <c r="D27" s="6"/>
      <c r="E27" s="6"/>
      <c r="F27" s="12"/>
      <c r="G27" s="12"/>
      <c r="H27" s="12"/>
      <c r="I27" s="12"/>
      <c r="J27" s="12"/>
      <c r="K27" s="12"/>
      <c r="L27" s="12"/>
      <c r="M27" s="12"/>
      <c r="N27" s="12"/>
      <c r="O27" s="6"/>
      <c r="P27" s="6"/>
    </row>
    <row r="28" spans="1:20" ht="12" customHeight="1" x14ac:dyDescent="0.2">
      <c r="A28" s="1" t="s">
        <v>1</v>
      </c>
      <c r="B28" s="13">
        <f>SUM(F28,J28,N28)</f>
        <v>100</v>
      </c>
      <c r="C28" s="13">
        <f>SUM(G28,K28,O28)</f>
        <v>100</v>
      </c>
      <c r="D28" s="13">
        <f>SUM(H28,L28,P28)</f>
        <v>100</v>
      </c>
      <c r="E28" s="13"/>
      <c r="F28" s="13">
        <f t="shared" ref="F28:H43" si="3">F6/B6*100</f>
        <v>92.607003891050582</v>
      </c>
      <c r="G28" s="13">
        <f t="shared" si="3"/>
        <v>72.16035634743875</v>
      </c>
      <c r="H28" s="13">
        <f t="shared" si="3"/>
        <v>70.222222222222214</v>
      </c>
      <c r="I28" s="13"/>
      <c r="J28" s="13">
        <f t="shared" ref="J28:L43" si="4">J6/B6*100</f>
        <v>6.809338521400778</v>
      </c>
      <c r="K28" s="13">
        <f t="shared" si="4"/>
        <v>17.817371937639198</v>
      </c>
      <c r="L28" s="13">
        <f t="shared" si="4"/>
        <v>19.777777777777779</v>
      </c>
      <c r="M28" s="13"/>
      <c r="N28" s="14">
        <f t="shared" ref="N28:P43" si="5">IF(N6="-",N6,N6/B6*100)</f>
        <v>0.58365758754863817</v>
      </c>
      <c r="O28" s="14">
        <f t="shared" si="5"/>
        <v>10.022271714922049</v>
      </c>
      <c r="P28" s="14">
        <f t="shared" si="5"/>
        <v>10</v>
      </c>
      <c r="R28" s="13"/>
      <c r="S28" s="13"/>
      <c r="T28" s="13"/>
    </row>
    <row r="29" spans="1:20" ht="12" customHeight="1" x14ac:dyDescent="0.2">
      <c r="A29" s="1" t="s">
        <v>2</v>
      </c>
      <c r="B29" s="13">
        <f t="shared" ref="B29:D47" si="6">SUM(F29,J29,N29)</f>
        <v>100.00000000000001</v>
      </c>
      <c r="C29" s="13">
        <f t="shared" si="6"/>
        <v>100</v>
      </c>
      <c r="D29" s="13">
        <f t="shared" si="6"/>
        <v>100</v>
      </c>
      <c r="E29" s="13"/>
      <c r="F29" s="13">
        <f t="shared" si="3"/>
        <v>96.144578313253021</v>
      </c>
      <c r="G29" s="13">
        <f t="shared" si="3"/>
        <v>88.21007502679528</v>
      </c>
      <c r="H29" s="13">
        <f t="shared" si="3"/>
        <v>87.539936102236425</v>
      </c>
      <c r="I29" s="13"/>
      <c r="J29" s="13">
        <f t="shared" si="4"/>
        <v>3.2530120481927707</v>
      </c>
      <c r="K29" s="13">
        <f t="shared" si="4"/>
        <v>4.7159699892818869</v>
      </c>
      <c r="L29" s="13">
        <f t="shared" si="4"/>
        <v>4.8988285410010652</v>
      </c>
      <c r="M29" s="13"/>
      <c r="N29" s="14">
        <f t="shared" si="5"/>
        <v>0.60240963855421692</v>
      </c>
      <c r="O29" s="14">
        <f t="shared" si="5"/>
        <v>7.07395498392283</v>
      </c>
      <c r="P29" s="14">
        <f t="shared" si="5"/>
        <v>7.5612353567625137</v>
      </c>
      <c r="R29" s="13"/>
      <c r="S29" s="13"/>
      <c r="T29" s="13"/>
    </row>
    <row r="30" spans="1:20" ht="12" customHeight="1" x14ac:dyDescent="0.2">
      <c r="A30" s="1" t="s">
        <v>3</v>
      </c>
      <c r="B30" s="13">
        <f t="shared" si="6"/>
        <v>99.999999999999986</v>
      </c>
      <c r="C30" s="13">
        <f t="shared" si="6"/>
        <v>100</v>
      </c>
      <c r="D30" s="13">
        <f t="shared" si="6"/>
        <v>100</v>
      </c>
      <c r="E30" s="13"/>
      <c r="F30" s="13">
        <f t="shared" si="3"/>
        <v>95.998260113092641</v>
      </c>
      <c r="G30" s="13">
        <f t="shared" si="3"/>
        <v>89.916603487490519</v>
      </c>
      <c r="H30" s="13">
        <f t="shared" si="3"/>
        <v>90.224111282843893</v>
      </c>
      <c r="I30" s="13"/>
      <c r="J30" s="13">
        <f t="shared" si="4"/>
        <v>3.3057851239669422</v>
      </c>
      <c r="K30" s="13">
        <f t="shared" si="4"/>
        <v>2.8051554207733131</v>
      </c>
      <c r="L30" s="13">
        <f t="shared" si="4"/>
        <v>2.6661514683153014</v>
      </c>
      <c r="M30" s="13"/>
      <c r="N30" s="14">
        <f t="shared" si="5"/>
        <v>0.69595476294040892</v>
      </c>
      <c r="O30" s="14">
        <f t="shared" si="5"/>
        <v>7.278241091736164</v>
      </c>
      <c r="P30" s="14">
        <f t="shared" si="5"/>
        <v>7.1097372488408039</v>
      </c>
      <c r="R30" s="13"/>
      <c r="S30" s="13"/>
      <c r="T30" s="13"/>
    </row>
    <row r="31" spans="1:20" ht="12" customHeight="1" x14ac:dyDescent="0.2">
      <c r="A31" s="1" t="s">
        <v>4</v>
      </c>
      <c r="B31" s="13">
        <f t="shared" si="6"/>
        <v>100</v>
      </c>
      <c r="C31" s="13">
        <f t="shared" si="6"/>
        <v>100.00000000000001</v>
      </c>
      <c r="D31" s="13">
        <f t="shared" si="6"/>
        <v>100</v>
      </c>
      <c r="E31" s="13"/>
      <c r="F31" s="13">
        <f t="shared" si="3"/>
        <v>95.462184873949582</v>
      </c>
      <c r="G31" s="13">
        <f t="shared" si="3"/>
        <v>84.231536926147712</v>
      </c>
      <c r="H31" s="13">
        <f t="shared" si="3"/>
        <v>83.333333333333343</v>
      </c>
      <c r="I31" s="13"/>
      <c r="J31" s="13">
        <f t="shared" si="4"/>
        <v>3.6974789915966388</v>
      </c>
      <c r="K31" s="13">
        <f t="shared" si="4"/>
        <v>2.5948103792415167</v>
      </c>
      <c r="L31" s="13">
        <f t="shared" si="4"/>
        <v>2.5793650793650791</v>
      </c>
      <c r="M31" s="13"/>
      <c r="N31" s="14">
        <f t="shared" si="5"/>
        <v>0.84033613445378152</v>
      </c>
      <c r="O31" s="14">
        <f t="shared" si="5"/>
        <v>13.17365269461078</v>
      </c>
      <c r="P31" s="14">
        <f t="shared" si="5"/>
        <v>14.087301587301587</v>
      </c>
      <c r="R31" s="13"/>
      <c r="S31" s="13"/>
      <c r="T31" s="13"/>
    </row>
    <row r="32" spans="1:20" ht="12" customHeight="1" x14ac:dyDescent="0.2">
      <c r="A32" s="1" t="s">
        <v>5</v>
      </c>
      <c r="B32" s="13">
        <f t="shared" si="6"/>
        <v>100.00000000000001</v>
      </c>
      <c r="C32" s="13">
        <f t="shared" si="6"/>
        <v>100</v>
      </c>
      <c r="D32" s="13">
        <f t="shared" si="6"/>
        <v>100</v>
      </c>
      <c r="E32" s="13"/>
      <c r="F32" s="13">
        <f t="shared" si="3"/>
        <v>91.63179916317992</v>
      </c>
      <c r="G32" s="13">
        <f t="shared" si="3"/>
        <v>85.544554455445549</v>
      </c>
      <c r="H32" s="13">
        <f t="shared" si="3"/>
        <v>85.207100591715985</v>
      </c>
      <c r="I32" s="13"/>
      <c r="J32" s="13">
        <f t="shared" si="4"/>
        <v>6.9037656903765692</v>
      </c>
      <c r="K32" s="13">
        <f t="shared" si="4"/>
        <v>4.3564356435643559</v>
      </c>
      <c r="L32" s="13">
        <f t="shared" si="4"/>
        <v>4.5364891518737673</v>
      </c>
      <c r="M32" s="13"/>
      <c r="N32" s="14">
        <f t="shared" si="5"/>
        <v>1.4644351464435146</v>
      </c>
      <c r="O32" s="14">
        <f t="shared" si="5"/>
        <v>10.099009900990099</v>
      </c>
      <c r="P32" s="14">
        <f t="shared" si="5"/>
        <v>10.256410256410255</v>
      </c>
      <c r="R32" s="13"/>
      <c r="S32" s="13"/>
      <c r="T32" s="13"/>
    </row>
    <row r="33" spans="1:20" ht="17.25" customHeight="1" x14ac:dyDescent="0.2">
      <c r="A33" s="1" t="s">
        <v>6</v>
      </c>
      <c r="B33" s="13">
        <f t="shared" si="6"/>
        <v>100</v>
      </c>
      <c r="C33" s="13">
        <f t="shared" si="6"/>
        <v>100</v>
      </c>
      <c r="D33" s="13">
        <f t="shared" si="6"/>
        <v>100</v>
      </c>
      <c r="E33" s="13"/>
      <c r="F33" s="13">
        <f t="shared" si="3"/>
        <v>96.817172464840866</v>
      </c>
      <c r="G33" s="13">
        <f t="shared" si="3"/>
        <v>88.264360716491666</v>
      </c>
      <c r="H33" s="13">
        <f t="shared" si="3"/>
        <v>89.127764127764124</v>
      </c>
      <c r="I33" s="13"/>
      <c r="J33" s="13">
        <f t="shared" si="4"/>
        <v>2.8867505551443373</v>
      </c>
      <c r="K33" s="13">
        <f t="shared" si="4"/>
        <v>3.2736256948733784</v>
      </c>
      <c r="L33" s="13">
        <f t="shared" si="4"/>
        <v>3.6240786240786242</v>
      </c>
      <c r="M33" s="13"/>
      <c r="N33" s="14">
        <f t="shared" si="5"/>
        <v>0.29607698001480381</v>
      </c>
      <c r="O33" s="14">
        <f t="shared" si="5"/>
        <v>8.4620135886349601</v>
      </c>
      <c r="P33" s="14">
        <f t="shared" si="5"/>
        <v>7.2481572481572485</v>
      </c>
      <c r="R33" s="13"/>
      <c r="S33" s="13"/>
      <c r="T33" s="13"/>
    </row>
    <row r="34" spans="1:20" ht="12" customHeight="1" x14ac:dyDescent="0.2">
      <c r="A34" s="1" t="s">
        <v>7</v>
      </c>
      <c r="B34" s="13">
        <f t="shared" si="6"/>
        <v>100</v>
      </c>
      <c r="C34" s="13">
        <f t="shared" si="6"/>
        <v>100</v>
      </c>
      <c r="D34" s="13">
        <f t="shared" si="6"/>
        <v>99.999999999999986</v>
      </c>
      <c r="E34" s="13"/>
      <c r="F34" s="13">
        <f t="shared" si="3"/>
        <v>94.651442307692307</v>
      </c>
      <c r="G34" s="13">
        <f t="shared" si="3"/>
        <v>87.989840348330915</v>
      </c>
      <c r="H34" s="13">
        <f t="shared" si="3"/>
        <v>87.932263814616746</v>
      </c>
      <c r="I34" s="13"/>
      <c r="J34" s="13">
        <f t="shared" si="4"/>
        <v>4.4771634615384617</v>
      </c>
      <c r="K34" s="13">
        <f t="shared" si="4"/>
        <v>4.6988388969521049</v>
      </c>
      <c r="L34" s="13">
        <f t="shared" si="4"/>
        <v>4.5989304812834222</v>
      </c>
      <c r="M34" s="13"/>
      <c r="N34" s="14">
        <f t="shared" si="5"/>
        <v>0.87139423076923084</v>
      </c>
      <c r="O34" s="14">
        <f t="shared" si="5"/>
        <v>7.3113207547169807</v>
      </c>
      <c r="P34" s="14">
        <f t="shared" si="5"/>
        <v>7.4688057040998217</v>
      </c>
      <c r="R34" s="13"/>
      <c r="S34" s="13"/>
      <c r="T34" s="13"/>
    </row>
    <row r="35" spans="1:20" ht="12" customHeight="1" x14ac:dyDescent="0.2">
      <c r="A35" s="1" t="s">
        <v>8</v>
      </c>
      <c r="B35" s="13">
        <f t="shared" si="6"/>
        <v>100</v>
      </c>
      <c r="C35" s="13">
        <f t="shared" si="6"/>
        <v>100</v>
      </c>
      <c r="D35" s="13">
        <f t="shared" si="6"/>
        <v>100.00000000000001</v>
      </c>
      <c r="E35" s="13"/>
      <c r="F35" s="13">
        <f t="shared" si="3"/>
        <v>94.074074074074076</v>
      </c>
      <c r="G35" s="13">
        <f t="shared" si="3"/>
        <v>84.025559105431313</v>
      </c>
      <c r="H35" s="13">
        <f t="shared" si="3"/>
        <v>84.640522875816998</v>
      </c>
      <c r="I35" s="13"/>
      <c r="J35" s="13">
        <f t="shared" si="4"/>
        <v>4.4444444444444446</v>
      </c>
      <c r="K35" s="13">
        <f t="shared" si="4"/>
        <v>6.0702875399361016</v>
      </c>
      <c r="L35" s="13">
        <f t="shared" si="4"/>
        <v>6.5359477124183014</v>
      </c>
      <c r="M35" s="13"/>
      <c r="N35" s="14">
        <f t="shared" si="5"/>
        <v>1.4814814814814816</v>
      </c>
      <c r="O35" s="14">
        <f t="shared" si="5"/>
        <v>9.9041533546325873</v>
      </c>
      <c r="P35" s="14">
        <f t="shared" si="5"/>
        <v>8.8235294117647065</v>
      </c>
      <c r="R35" s="13"/>
      <c r="S35" s="13"/>
      <c r="T35" s="13"/>
    </row>
    <row r="36" spans="1:20" ht="12" customHeight="1" x14ac:dyDescent="0.2">
      <c r="A36" s="1" t="s">
        <v>9</v>
      </c>
      <c r="B36" s="13">
        <f t="shared" si="6"/>
        <v>100</v>
      </c>
      <c r="C36" s="13">
        <f t="shared" si="6"/>
        <v>100</v>
      </c>
      <c r="D36" s="13">
        <f t="shared" si="6"/>
        <v>99.999999999999986</v>
      </c>
      <c r="E36" s="13"/>
      <c r="F36" s="13">
        <f t="shared" si="3"/>
        <v>95.270270270270274</v>
      </c>
      <c r="G36" s="13">
        <f t="shared" si="3"/>
        <v>86.160714285714292</v>
      </c>
      <c r="H36" s="13">
        <f t="shared" si="3"/>
        <v>86.995515695067255</v>
      </c>
      <c r="I36" s="13"/>
      <c r="J36" s="13">
        <f t="shared" si="4"/>
        <v>4.7297297297297298</v>
      </c>
      <c r="K36" s="13">
        <f t="shared" si="4"/>
        <v>10.267857142857142</v>
      </c>
      <c r="L36" s="13">
        <f t="shared" si="4"/>
        <v>9.8654708520179373</v>
      </c>
      <c r="M36" s="13"/>
      <c r="N36" s="14" t="str">
        <f t="shared" si="5"/>
        <v>-</v>
      </c>
      <c r="O36" s="14">
        <f t="shared" si="5"/>
        <v>3.5714285714285712</v>
      </c>
      <c r="P36" s="14">
        <f t="shared" si="5"/>
        <v>3.1390134529147984</v>
      </c>
      <c r="R36" s="13"/>
      <c r="S36" s="13"/>
      <c r="T36" s="13"/>
    </row>
    <row r="37" spans="1:20" ht="12" customHeight="1" x14ac:dyDescent="0.2">
      <c r="A37" s="1" t="s">
        <v>10</v>
      </c>
      <c r="B37" s="13">
        <f t="shared" si="6"/>
        <v>100</v>
      </c>
      <c r="C37" s="13">
        <f t="shared" si="6"/>
        <v>100.00000000000001</v>
      </c>
      <c r="D37" s="13">
        <f t="shared" si="6"/>
        <v>100</v>
      </c>
      <c r="E37" s="13"/>
      <c r="F37" s="13">
        <f t="shared" si="3"/>
        <v>95.14195583596215</v>
      </c>
      <c r="G37" s="13">
        <f t="shared" si="3"/>
        <v>91.334894613583145</v>
      </c>
      <c r="H37" s="13">
        <f t="shared" si="3"/>
        <v>91.506335053965273</v>
      </c>
      <c r="I37" s="13"/>
      <c r="J37" s="13">
        <f t="shared" si="4"/>
        <v>3.722397476340694</v>
      </c>
      <c r="K37" s="13">
        <f t="shared" si="4"/>
        <v>3.6065573770491808</v>
      </c>
      <c r="L37" s="13">
        <f t="shared" si="4"/>
        <v>3.4256217738151102</v>
      </c>
      <c r="M37" s="13"/>
      <c r="N37" s="14">
        <f t="shared" si="5"/>
        <v>1.1356466876971609</v>
      </c>
      <c r="O37" s="14">
        <f t="shared" si="5"/>
        <v>5.0585480093676818</v>
      </c>
      <c r="P37" s="14">
        <f t="shared" si="5"/>
        <v>5.0680431722196158</v>
      </c>
      <c r="R37" s="13"/>
      <c r="S37" s="13"/>
      <c r="T37" s="13"/>
    </row>
    <row r="38" spans="1:20" ht="17.25" customHeight="1" x14ac:dyDescent="0.2">
      <c r="A38" s="1" t="s">
        <v>11</v>
      </c>
      <c r="B38" s="13">
        <f t="shared" si="6"/>
        <v>100.00000000000001</v>
      </c>
      <c r="C38" s="13">
        <f t="shared" si="6"/>
        <v>100</v>
      </c>
      <c r="D38" s="13">
        <f t="shared" si="6"/>
        <v>100</v>
      </c>
      <c r="E38" s="13"/>
      <c r="F38" s="13">
        <f t="shared" si="3"/>
        <v>94.16445623342176</v>
      </c>
      <c r="G38" s="13">
        <f t="shared" si="3"/>
        <v>84.574468085106375</v>
      </c>
      <c r="H38" s="13">
        <f t="shared" si="3"/>
        <v>85.833333333333329</v>
      </c>
      <c r="I38" s="13"/>
      <c r="J38" s="13">
        <f t="shared" si="4"/>
        <v>4.774535809018567</v>
      </c>
      <c r="K38" s="13">
        <f t="shared" si="4"/>
        <v>6.1170212765957448</v>
      </c>
      <c r="L38" s="13">
        <f t="shared" si="4"/>
        <v>6.1111111111111107</v>
      </c>
      <c r="M38" s="13"/>
      <c r="N38" s="14">
        <f t="shared" si="5"/>
        <v>1.0610079575596816</v>
      </c>
      <c r="O38" s="14">
        <f t="shared" si="5"/>
        <v>9.3085106382978715</v>
      </c>
      <c r="P38" s="14">
        <f t="shared" si="5"/>
        <v>8.0555555555555554</v>
      </c>
      <c r="R38" s="13"/>
      <c r="S38" s="13"/>
      <c r="T38" s="13"/>
    </row>
    <row r="39" spans="1:20" ht="12" customHeight="1" x14ac:dyDescent="0.2">
      <c r="A39" s="1" t="s">
        <v>12</v>
      </c>
      <c r="B39" s="13">
        <f t="shared" si="6"/>
        <v>100</v>
      </c>
      <c r="C39" s="13">
        <f t="shared" si="6"/>
        <v>100</v>
      </c>
      <c r="D39" s="13">
        <f t="shared" si="6"/>
        <v>100</v>
      </c>
      <c r="E39" s="13"/>
      <c r="F39" s="13">
        <f t="shared" si="3"/>
        <v>96.128648004764742</v>
      </c>
      <c r="G39" s="13">
        <f t="shared" si="3"/>
        <v>90.939226519337012</v>
      </c>
      <c r="H39" s="13">
        <f t="shared" si="3"/>
        <v>90.295593976575574</v>
      </c>
      <c r="I39" s="13"/>
      <c r="J39" s="13">
        <f t="shared" si="4"/>
        <v>3.0970815961882074</v>
      </c>
      <c r="K39" s="13">
        <f t="shared" si="4"/>
        <v>3.9779005524861875</v>
      </c>
      <c r="L39" s="13">
        <f t="shared" si="4"/>
        <v>3.7925264919129953</v>
      </c>
      <c r="M39" s="13"/>
      <c r="N39" s="14">
        <f t="shared" si="5"/>
        <v>0.77427039904705186</v>
      </c>
      <c r="O39" s="14">
        <f t="shared" si="5"/>
        <v>5.0828729281767959</v>
      </c>
      <c r="P39" s="14">
        <f t="shared" si="5"/>
        <v>5.911879531511433</v>
      </c>
      <c r="R39" s="13"/>
      <c r="S39" s="13"/>
      <c r="T39" s="13"/>
    </row>
    <row r="40" spans="1:20" ht="12" customHeight="1" x14ac:dyDescent="0.2">
      <c r="A40" s="1" t="s">
        <v>13</v>
      </c>
      <c r="B40" s="13">
        <f t="shared" si="6"/>
        <v>99.999999999999986</v>
      </c>
      <c r="C40" s="13">
        <f t="shared" si="6"/>
        <v>100</v>
      </c>
      <c r="D40" s="13">
        <f t="shared" si="6"/>
        <v>100.00000000000001</v>
      </c>
      <c r="E40" s="13"/>
      <c r="F40" s="13">
        <f t="shared" si="3"/>
        <v>91.472868217054256</v>
      </c>
      <c r="G40" s="13">
        <f t="shared" si="3"/>
        <v>92.38095238095238</v>
      </c>
      <c r="H40" s="13">
        <f t="shared" si="3"/>
        <v>90.990990990990994</v>
      </c>
      <c r="I40" s="13"/>
      <c r="J40" s="13">
        <f t="shared" si="4"/>
        <v>4.6511627906976747</v>
      </c>
      <c r="K40" s="13">
        <f t="shared" si="4"/>
        <v>2.8571428571428572</v>
      </c>
      <c r="L40" s="13">
        <f t="shared" si="4"/>
        <v>8.1081081081081088</v>
      </c>
      <c r="M40" s="13"/>
      <c r="N40" s="14">
        <f t="shared" si="5"/>
        <v>3.8759689922480618</v>
      </c>
      <c r="O40" s="14">
        <f t="shared" si="5"/>
        <v>4.7619047619047619</v>
      </c>
      <c r="P40" s="14">
        <f t="shared" si="5"/>
        <v>0.90090090090090091</v>
      </c>
      <c r="R40" s="13"/>
      <c r="S40" s="13"/>
      <c r="T40" s="13"/>
    </row>
    <row r="41" spans="1:20" ht="12" customHeight="1" x14ac:dyDescent="0.2">
      <c r="A41" s="1" t="s">
        <v>14</v>
      </c>
      <c r="B41" s="13">
        <f t="shared" si="6"/>
        <v>100</v>
      </c>
      <c r="C41" s="13">
        <f t="shared" si="6"/>
        <v>100</v>
      </c>
      <c r="D41" s="13">
        <f t="shared" si="6"/>
        <v>100</v>
      </c>
      <c r="E41" s="13"/>
      <c r="F41" s="13">
        <f t="shared" si="3"/>
        <v>94.768015794669296</v>
      </c>
      <c r="G41" s="13">
        <f t="shared" si="3"/>
        <v>88.714425907752698</v>
      </c>
      <c r="H41" s="13">
        <f t="shared" si="3"/>
        <v>88.511488511488508</v>
      </c>
      <c r="I41" s="13"/>
      <c r="J41" s="13">
        <f t="shared" si="4"/>
        <v>3.7512339585389931</v>
      </c>
      <c r="K41" s="13">
        <f t="shared" si="4"/>
        <v>4.3179587831207069</v>
      </c>
      <c r="L41" s="13">
        <f t="shared" si="4"/>
        <v>4.395604395604396</v>
      </c>
      <c r="M41" s="13"/>
      <c r="N41" s="14">
        <f t="shared" si="5"/>
        <v>1.4807502467917077</v>
      </c>
      <c r="O41" s="14">
        <f t="shared" si="5"/>
        <v>6.967615309126594</v>
      </c>
      <c r="P41" s="14">
        <f t="shared" si="5"/>
        <v>7.092907092907093</v>
      </c>
      <c r="R41" s="13"/>
      <c r="S41" s="13"/>
      <c r="T41" s="13"/>
    </row>
    <row r="42" spans="1:20" ht="12" customHeight="1" x14ac:dyDescent="0.2">
      <c r="A42" s="1" t="s">
        <v>15</v>
      </c>
      <c r="B42" s="13">
        <f t="shared" si="6"/>
        <v>100</v>
      </c>
      <c r="C42" s="13">
        <f t="shared" si="6"/>
        <v>99.999999999999986</v>
      </c>
      <c r="D42" s="13">
        <f t="shared" si="6"/>
        <v>100</v>
      </c>
      <c r="E42" s="13"/>
      <c r="F42" s="13">
        <f t="shared" si="3"/>
        <v>95.599022004889974</v>
      </c>
      <c r="G42" s="13">
        <f t="shared" si="3"/>
        <v>84.017278617710573</v>
      </c>
      <c r="H42" s="13">
        <f t="shared" si="3"/>
        <v>84.478935698447899</v>
      </c>
      <c r="I42" s="13"/>
      <c r="J42" s="13">
        <f t="shared" si="4"/>
        <v>3.6674816625916873</v>
      </c>
      <c r="K42" s="13">
        <f t="shared" si="4"/>
        <v>4.7516198704103676</v>
      </c>
      <c r="L42" s="13">
        <f t="shared" si="4"/>
        <v>3.9911308203991127</v>
      </c>
      <c r="M42" s="13"/>
      <c r="N42" s="14">
        <f t="shared" si="5"/>
        <v>0.73349633251833746</v>
      </c>
      <c r="O42" s="14">
        <f t="shared" si="5"/>
        <v>11.23110151187905</v>
      </c>
      <c r="P42" s="14">
        <f t="shared" si="5"/>
        <v>11.529933481152993</v>
      </c>
      <c r="R42" s="13"/>
      <c r="S42" s="13"/>
      <c r="T42" s="13"/>
    </row>
    <row r="43" spans="1:20" ht="17.25" customHeight="1" x14ac:dyDescent="0.2">
      <c r="A43" s="1" t="s">
        <v>16</v>
      </c>
      <c r="B43" s="13">
        <f t="shared" si="6"/>
        <v>100</v>
      </c>
      <c r="C43" s="13">
        <f t="shared" si="6"/>
        <v>100.00000000000001</v>
      </c>
      <c r="D43" s="13">
        <f t="shared" si="6"/>
        <v>100</v>
      </c>
      <c r="E43" s="13"/>
      <c r="F43" s="13">
        <f t="shared" si="3"/>
        <v>91.67620137299771</v>
      </c>
      <c r="G43" s="13">
        <f t="shared" si="3"/>
        <v>82.541304718105948</v>
      </c>
      <c r="H43" s="13">
        <f t="shared" si="3"/>
        <v>82.078761588840692</v>
      </c>
      <c r="I43" s="13"/>
      <c r="J43" s="13">
        <f t="shared" si="4"/>
        <v>6.0736079328756674</v>
      </c>
      <c r="K43" s="13">
        <f t="shared" si="4"/>
        <v>4.8458524953159596</v>
      </c>
      <c r="L43" s="13">
        <f t="shared" si="4"/>
        <v>4.7886365569447991</v>
      </c>
      <c r="M43" s="13"/>
      <c r="N43" s="14">
        <f t="shared" si="5"/>
        <v>2.250190694126621</v>
      </c>
      <c r="O43" s="14">
        <f t="shared" si="5"/>
        <v>12.612842786578096</v>
      </c>
      <c r="P43" s="14">
        <f t="shared" si="5"/>
        <v>13.13260185421451</v>
      </c>
      <c r="R43" s="13"/>
      <c r="S43" s="13"/>
      <c r="T43" s="13"/>
    </row>
    <row r="44" spans="1:20" ht="17.25" customHeight="1" x14ac:dyDescent="0.2">
      <c r="A44" s="8" t="s">
        <v>17</v>
      </c>
      <c r="B44" s="13">
        <f t="shared" si="6"/>
        <v>100.00000000000001</v>
      </c>
      <c r="C44" s="13">
        <f t="shared" si="6"/>
        <v>100</v>
      </c>
      <c r="D44" s="13">
        <f t="shared" si="6"/>
        <v>99.999999999999986</v>
      </c>
      <c r="E44" s="13"/>
      <c r="F44" s="13">
        <f t="shared" ref="F44:H47" si="7">F22/B22*100</f>
        <v>95.198848770277351</v>
      </c>
      <c r="G44" s="13">
        <f t="shared" si="7"/>
        <v>88.227072357810982</v>
      </c>
      <c r="H44" s="13">
        <f t="shared" si="7"/>
        <v>88.205569293624336</v>
      </c>
      <c r="I44" s="13"/>
      <c r="J44" s="13">
        <f t="shared" ref="J44:L47" si="8">J22/B22*100</f>
        <v>3.9311878597592886</v>
      </c>
      <c r="K44" s="13">
        <f t="shared" si="8"/>
        <v>4.4511342866358463</v>
      </c>
      <c r="L44" s="13">
        <f t="shared" si="8"/>
        <v>4.4780131168691542</v>
      </c>
      <c r="M44" s="13"/>
      <c r="N44" s="14">
        <f t="shared" ref="N44:P47" si="9">IF(N22="-",N22,N22/B22*100)</f>
        <v>0.86996336996336998</v>
      </c>
      <c r="O44" s="14">
        <f t="shared" si="9"/>
        <v>7.321793355553166</v>
      </c>
      <c r="P44" s="14">
        <f t="shared" si="9"/>
        <v>7.3164175895065044</v>
      </c>
    </row>
    <row r="45" spans="1:20" ht="12" customHeight="1" x14ac:dyDescent="0.2">
      <c r="A45" s="10" t="s">
        <v>18</v>
      </c>
      <c r="B45" s="13">
        <f t="shared" si="6"/>
        <v>100</v>
      </c>
      <c r="C45" s="13">
        <f t="shared" si="6"/>
        <v>100.00000000000001</v>
      </c>
      <c r="D45" s="13">
        <f t="shared" si="6"/>
        <v>100.00000000000001</v>
      </c>
      <c r="E45" s="13"/>
      <c r="F45" s="13">
        <f t="shared" si="7"/>
        <v>95.347758887171565</v>
      </c>
      <c r="G45" s="13">
        <f t="shared" si="7"/>
        <v>88.982897201909722</v>
      </c>
      <c r="H45" s="13">
        <f t="shared" si="7"/>
        <v>89.007670471703818</v>
      </c>
      <c r="I45" s="13"/>
      <c r="J45" s="13">
        <f t="shared" si="8"/>
        <v>3.7944358578052548</v>
      </c>
      <c r="K45" s="13">
        <f t="shared" si="8"/>
        <v>4.0369855562941925</v>
      </c>
      <c r="L45" s="13">
        <f t="shared" si="8"/>
        <v>3.998308872380262</v>
      </c>
      <c r="M45" s="13"/>
      <c r="N45" s="14">
        <f t="shared" si="9"/>
        <v>0.85780525502318383</v>
      </c>
      <c r="O45" s="14">
        <f t="shared" si="9"/>
        <v>6.9801172417960968</v>
      </c>
      <c r="P45" s="14">
        <f t="shared" si="9"/>
        <v>6.9940206559159268</v>
      </c>
    </row>
    <row r="46" spans="1:20" ht="12" customHeight="1" x14ac:dyDescent="0.2">
      <c r="A46" s="8" t="s">
        <v>19</v>
      </c>
      <c r="B46" s="13">
        <f t="shared" si="6"/>
        <v>100</v>
      </c>
      <c r="C46" s="13">
        <f t="shared" si="6"/>
        <v>100.00000000000001</v>
      </c>
      <c r="D46" s="13">
        <f t="shared" si="6"/>
        <v>99.999999999999986</v>
      </c>
      <c r="E46" s="13"/>
      <c r="F46" s="13">
        <f t="shared" si="7"/>
        <v>94.378194207836458</v>
      </c>
      <c r="G46" s="13">
        <f t="shared" si="7"/>
        <v>82.141119221411202</v>
      </c>
      <c r="H46" s="13">
        <f t="shared" si="7"/>
        <v>81.71149144254278</v>
      </c>
      <c r="I46" s="13"/>
      <c r="J46" s="13">
        <f t="shared" si="8"/>
        <v>4.6848381601362865</v>
      </c>
      <c r="K46" s="13">
        <f t="shared" si="8"/>
        <v>7.785888077858881</v>
      </c>
      <c r="L46" s="13">
        <f t="shared" si="8"/>
        <v>8.3618581907090466</v>
      </c>
      <c r="M46" s="13"/>
      <c r="N46" s="14">
        <f t="shared" si="9"/>
        <v>0.9369676320272573</v>
      </c>
      <c r="O46" s="14">
        <f t="shared" si="9"/>
        <v>10.072992700729927</v>
      </c>
      <c r="P46" s="14">
        <f t="shared" si="9"/>
        <v>9.9266503667481665</v>
      </c>
    </row>
    <row r="47" spans="1:20" ht="17.25" customHeight="1" thickBot="1" x14ac:dyDescent="0.25">
      <c r="A47" s="15" t="s">
        <v>20</v>
      </c>
      <c r="B47" s="16">
        <f t="shared" si="6"/>
        <v>99.999999999999986</v>
      </c>
      <c r="C47" s="16">
        <f t="shared" si="6"/>
        <v>100</v>
      </c>
      <c r="D47" s="16">
        <f t="shared" si="6"/>
        <v>100</v>
      </c>
      <c r="E47" s="16"/>
      <c r="F47" s="16">
        <f t="shared" si="7"/>
        <v>93.765518311607693</v>
      </c>
      <c r="G47" s="16">
        <f t="shared" si="7"/>
        <v>86.026891642499336</v>
      </c>
      <c r="H47" s="16">
        <f t="shared" si="7"/>
        <v>85.832866695213937</v>
      </c>
      <c r="I47" s="16"/>
      <c r="J47" s="16">
        <f t="shared" si="8"/>
        <v>4.8029174425822472</v>
      </c>
      <c r="K47" s="16">
        <f t="shared" si="8"/>
        <v>4.6038755602425523</v>
      </c>
      <c r="L47" s="16">
        <f t="shared" si="8"/>
        <v>4.5983069271056358</v>
      </c>
      <c r="M47" s="16"/>
      <c r="N47" s="18">
        <f t="shared" si="9"/>
        <v>1.4315642458100559</v>
      </c>
      <c r="O47" s="18">
        <f t="shared" si="9"/>
        <v>9.3692327972581069</v>
      </c>
      <c r="P47" s="18">
        <f t="shared" si="9"/>
        <v>9.5688263776804234</v>
      </c>
    </row>
    <row r="48" spans="1:20" ht="12" customHeight="1" x14ac:dyDescent="0.2">
      <c r="A48" s="17" t="s">
        <v>39</v>
      </c>
    </row>
    <row r="49" spans="1:1" ht="12" customHeight="1" x14ac:dyDescent="0.2">
      <c r="A49" s="17" t="s">
        <v>46</v>
      </c>
    </row>
  </sheetData>
  <mergeCells count="4">
    <mergeCell ref="B3:D3"/>
    <mergeCell ref="F3:H3"/>
    <mergeCell ref="J3:L3"/>
    <mergeCell ref="N3:P3"/>
  </mergeCells>
  <pageMargins left="0.51181102362204722" right="0.51181102362204722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ignoredErrors>
    <ignoredError sqref="B22:P25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95787-3F91-48C5-A70B-F53CCEDBA447}">
  <dimension ref="A1:T49"/>
  <sheetViews>
    <sheetView showGridLines="0" topLeftCell="A27" workbookViewId="0">
      <selection activeCell="Q1" sqref="I1:Q1"/>
    </sheetView>
  </sheetViews>
  <sheetFormatPr defaultColWidth="9.140625" defaultRowHeight="12" x14ac:dyDescent="0.2"/>
  <cols>
    <col min="1" max="1" width="11.7109375" style="1" customWidth="1"/>
    <col min="2" max="2" width="6.28515625" style="1" customWidth="1"/>
    <col min="3" max="4" width="6.7109375" style="1" customWidth="1"/>
    <col min="5" max="5" width="2" style="1" customWidth="1"/>
    <col min="6" max="8" width="6.5703125" style="1" customWidth="1"/>
    <col min="9" max="9" width="1.85546875" style="1" customWidth="1"/>
    <col min="10" max="12" width="5.85546875" style="1" customWidth="1"/>
    <col min="13" max="13" width="1.85546875" style="1" customWidth="1"/>
    <col min="14" max="16" width="5.85546875" style="1" customWidth="1"/>
    <col min="17" max="18" width="9.140625" style="1"/>
    <col min="19" max="19" width="7.140625" style="1" customWidth="1"/>
    <col min="20" max="20" width="6.42578125" style="1" customWidth="1"/>
    <col min="21" max="21" width="5.7109375" style="1" customWidth="1"/>
    <col min="22" max="16384" width="9.140625" style="1"/>
  </cols>
  <sheetData>
    <row r="1" spans="1:16" x14ac:dyDescent="0.2">
      <c r="A1" s="1" t="s">
        <v>21</v>
      </c>
    </row>
    <row r="2" spans="1:16" ht="28.5" customHeight="1" thickBot="1" x14ac:dyDescent="0.25">
      <c r="A2" s="2" t="s">
        <v>43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" customHeight="1" x14ac:dyDescent="0.2">
      <c r="A3" s="1" t="s">
        <v>0</v>
      </c>
      <c r="B3" s="20" t="s">
        <v>23</v>
      </c>
      <c r="C3" s="20"/>
      <c r="D3" s="20"/>
      <c r="F3" s="20" t="s">
        <v>24</v>
      </c>
      <c r="G3" s="20"/>
      <c r="H3" s="20"/>
      <c r="J3" s="20" t="s">
        <v>25</v>
      </c>
      <c r="K3" s="20"/>
      <c r="L3" s="20"/>
      <c r="N3" s="20" t="s">
        <v>26</v>
      </c>
      <c r="O3" s="20"/>
      <c r="P3" s="20"/>
    </row>
    <row r="4" spans="1:16" ht="12" customHeight="1" x14ac:dyDescent="0.2">
      <c r="A4" s="4"/>
      <c r="B4" s="4">
        <v>2000</v>
      </c>
      <c r="C4" s="4">
        <v>2020</v>
      </c>
      <c r="D4" s="4">
        <v>2021</v>
      </c>
      <c r="E4" s="4"/>
      <c r="F4" s="4">
        <v>2000</v>
      </c>
      <c r="G4" s="4">
        <v>2020</v>
      </c>
      <c r="H4" s="4">
        <v>2021</v>
      </c>
      <c r="I4" s="4"/>
      <c r="J4" s="4">
        <v>2000</v>
      </c>
      <c r="K4" s="4">
        <v>2020</v>
      </c>
      <c r="L4" s="4">
        <v>2021</v>
      </c>
      <c r="M4" s="4"/>
      <c r="N4" s="4">
        <v>2000</v>
      </c>
      <c r="O4" s="4">
        <v>2020</v>
      </c>
      <c r="P4" s="4">
        <v>2021</v>
      </c>
    </row>
    <row r="5" spans="1:16" ht="17.25" customHeight="1" x14ac:dyDescent="0.2">
      <c r="A5" s="5" t="s">
        <v>22</v>
      </c>
    </row>
    <row r="6" spans="1:16" ht="12" customHeight="1" x14ac:dyDescent="0.2">
      <c r="A6" s="1" t="s">
        <v>1</v>
      </c>
      <c r="B6" s="6">
        <f>SUM(F6,J6,N6)</f>
        <v>514</v>
      </c>
      <c r="C6" s="6">
        <f>SUM(G6,K6,O6)</f>
        <v>449</v>
      </c>
      <c r="D6" s="6">
        <f>SUM(H6,L6,P6)</f>
        <v>449</v>
      </c>
      <c r="E6" s="6"/>
      <c r="F6" s="6">
        <v>476</v>
      </c>
      <c r="G6" s="6">
        <v>322</v>
      </c>
      <c r="H6" s="6">
        <v>324</v>
      </c>
      <c r="I6" s="6"/>
      <c r="J6" s="6">
        <v>35</v>
      </c>
      <c r="K6" s="6">
        <v>85</v>
      </c>
      <c r="L6" s="6">
        <v>80</v>
      </c>
      <c r="M6" s="6"/>
      <c r="N6" s="7">
        <v>3</v>
      </c>
      <c r="O6" s="6">
        <v>42</v>
      </c>
      <c r="P6" s="6">
        <v>45</v>
      </c>
    </row>
    <row r="7" spans="1:16" ht="12" customHeight="1" x14ac:dyDescent="0.2">
      <c r="A7" s="1" t="s">
        <v>2</v>
      </c>
      <c r="B7" s="6">
        <f t="shared" ref="B7:D21" si="0">SUM(F7,J7,N7)</f>
        <v>830</v>
      </c>
      <c r="C7" s="6">
        <f t="shared" si="0"/>
        <v>958</v>
      </c>
      <c r="D7" s="6">
        <f t="shared" si="0"/>
        <v>933</v>
      </c>
      <c r="E7" s="6"/>
      <c r="F7" s="6">
        <v>798</v>
      </c>
      <c r="G7" s="6">
        <v>840</v>
      </c>
      <c r="H7" s="6">
        <v>823</v>
      </c>
      <c r="I7" s="6"/>
      <c r="J7" s="6">
        <v>27</v>
      </c>
      <c r="K7" s="6">
        <v>46</v>
      </c>
      <c r="L7" s="6">
        <v>44</v>
      </c>
      <c r="M7" s="6"/>
      <c r="N7" s="7">
        <v>5</v>
      </c>
      <c r="O7" s="6">
        <v>72</v>
      </c>
      <c r="P7" s="6">
        <v>66</v>
      </c>
    </row>
    <row r="8" spans="1:16" ht="12" customHeight="1" x14ac:dyDescent="0.2">
      <c r="A8" s="1" t="s">
        <v>3</v>
      </c>
      <c r="B8" s="6">
        <f t="shared" si="0"/>
        <v>2299</v>
      </c>
      <c r="C8" s="6">
        <f t="shared" si="0"/>
        <v>2603</v>
      </c>
      <c r="D8" s="6">
        <f t="shared" si="0"/>
        <v>2638</v>
      </c>
      <c r="E8" s="6"/>
      <c r="F8" s="6">
        <v>2207</v>
      </c>
      <c r="G8" s="6">
        <v>2339</v>
      </c>
      <c r="H8" s="6">
        <v>2372</v>
      </c>
      <c r="I8" s="6"/>
      <c r="J8" s="6">
        <v>76</v>
      </c>
      <c r="K8" s="6">
        <v>79</v>
      </c>
      <c r="L8" s="6">
        <v>74</v>
      </c>
      <c r="M8" s="6"/>
      <c r="N8" s="7">
        <v>16</v>
      </c>
      <c r="O8" s="6">
        <v>185</v>
      </c>
      <c r="P8" s="6">
        <v>192</v>
      </c>
    </row>
    <row r="9" spans="1:16" ht="12" customHeight="1" x14ac:dyDescent="0.2">
      <c r="A9" s="1" t="s">
        <v>4</v>
      </c>
      <c r="B9" s="6">
        <f t="shared" si="0"/>
        <v>595</v>
      </c>
      <c r="C9" s="6">
        <f t="shared" si="0"/>
        <v>526</v>
      </c>
      <c r="D9" s="6">
        <f t="shared" si="0"/>
        <v>501</v>
      </c>
      <c r="E9" s="6"/>
      <c r="F9" s="6">
        <v>568</v>
      </c>
      <c r="G9" s="6">
        <v>438</v>
      </c>
      <c r="H9" s="6">
        <v>422</v>
      </c>
      <c r="I9" s="6"/>
      <c r="J9" s="6">
        <v>22</v>
      </c>
      <c r="K9" s="6">
        <v>14</v>
      </c>
      <c r="L9" s="6">
        <v>13</v>
      </c>
      <c r="M9" s="6"/>
      <c r="N9" s="7">
        <v>5</v>
      </c>
      <c r="O9" s="6">
        <v>74</v>
      </c>
      <c r="P9" s="6">
        <v>66</v>
      </c>
    </row>
    <row r="10" spans="1:16" ht="12" customHeight="1" x14ac:dyDescent="0.2">
      <c r="A10" s="1" t="s">
        <v>5</v>
      </c>
      <c r="B10" s="6">
        <f t="shared" si="0"/>
        <v>478</v>
      </c>
      <c r="C10" s="6">
        <f t="shared" si="0"/>
        <v>511</v>
      </c>
      <c r="D10" s="6">
        <f t="shared" si="0"/>
        <v>505</v>
      </c>
      <c r="E10" s="6"/>
      <c r="F10" s="6">
        <v>438</v>
      </c>
      <c r="G10" s="6">
        <v>434</v>
      </c>
      <c r="H10" s="6">
        <v>432</v>
      </c>
      <c r="I10" s="6"/>
      <c r="J10" s="6">
        <v>33</v>
      </c>
      <c r="K10" s="6">
        <v>26</v>
      </c>
      <c r="L10" s="6">
        <v>22</v>
      </c>
      <c r="M10" s="6"/>
      <c r="N10" s="7">
        <v>7</v>
      </c>
      <c r="O10" s="6">
        <v>51</v>
      </c>
      <c r="P10" s="6">
        <v>51</v>
      </c>
    </row>
    <row r="11" spans="1:16" ht="17.25" customHeight="1" x14ac:dyDescent="0.2">
      <c r="A11" s="1" t="s">
        <v>6</v>
      </c>
      <c r="B11" s="6">
        <f t="shared" si="0"/>
        <v>1351</v>
      </c>
      <c r="C11" s="6">
        <f t="shared" si="0"/>
        <v>1599</v>
      </c>
      <c r="D11" s="6">
        <f t="shared" si="0"/>
        <v>1619</v>
      </c>
      <c r="E11" s="6"/>
      <c r="F11" s="6">
        <v>1308</v>
      </c>
      <c r="G11" s="6">
        <v>1419</v>
      </c>
      <c r="H11" s="6">
        <v>1429</v>
      </c>
      <c r="I11" s="6"/>
      <c r="J11" s="6">
        <v>39</v>
      </c>
      <c r="K11" s="6">
        <v>59</v>
      </c>
      <c r="L11" s="6">
        <v>53</v>
      </c>
      <c r="M11" s="6"/>
      <c r="N11" s="7">
        <v>4</v>
      </c>
      <c r="O11" s="6">
        <v>121</v>
      </c>
      <c r="P11" s="6">
        <v>137</v>
      </c>
    </row>
    <row r="12" spans="1:16" ht="12" customHeight="1" x14ac:dyDescent="0.2">
      <c r="A12" s="1" t="s">
        <v>7</v>
      </c>
      <c r="B12" s="6">
        <f t="shared" si="0"/>
        <v>3328</v>
      </c>
      <c r="C12" s="6">
        <f t="shared" si="0"/>
        <v>5386</v>
      </c>
      <c r="D12" s="6">
        <f t="shared" si="0"/>
        <v>5512</v>
      </c>
      <c r="E12" s="6"/>
      <c r="F12" s="6">
        <v>3150</v>
      </c>
      <c r="G12" s="6">
        <v>4738</v>
      </c>
      <c r="H12" s="6">
        <v>4850</v>
      </c>
      <c r="I12" s="6"/>
      <c r="J12" s="6">
        <v>149</v>
      </c>
      <c r="K12" s="6">
        <v>253</v>
      </c>
      <c r="L12" s="6">
        <v>259</v>
      </c>
      <c r="M12" s="6"/>
      <c r="N12" s="7">
        <v>29</v>
      </c>
      <c r="O12" s="6">
        <v>395</v>
      </c>
      <c r="P12" s="6">
        <v>403</v>
      </c>
    </row>
    <row r="13" spans="1:16" ht="12" customHeight="1" x14ac:dyDescent="0.2">
      <c r="A13" s="1" t="s">
        <v>8</v>
      </c>
      <c r="B13" s="6">
        <f t="shared" si="0"/>
        <v>405</v>
      </c>
      <c r="C13" s="6">
        <f t="shared" si="0"/>
        <v>307</v>
      </c>
      <c r="D13" s="6">
        <f t="shared" si="0"/>
        <v>313</v>
      </c>
      <c r="E13" s="6"/>
      <c r="F13" s="6">
        <v>381</v>
      </c>
      <c r="G13" s="6">
        <v>264</v>
      </c>
      <c r="H13" s="6">
        <v>263</v>
      </c>
      <c r="I13" s="6"/>
      <c r="J13" s="6">
        <v>18</v>
      </c>
      <c r="K13" s="6">
        <v>18</v>
      </c>
      <c r="L13" s="6">
        <v>19</v>
      </c>
      <c r="M13" s="6"/>
      <c r="N13" s="7">
        <v>6</v>
      </c>
      <c r="O13" s="6">
        <v>25</v>
      </c>
      <c r="P13" s="6">
        <v>31</v>
      </c>
    </row>
    <row r="14" spans="1:16" ht="12" customHeight="1" x14ac:dyDescent="0.2">
      <c r="A14" s="1" t="s">
        <v>9</v>
      </c>
      <c r="B14" s="6">
        <f t="shared" si="0"/>
        <v>296</v>
      </c>
      <c r="C14" s="6">
        <f t="shared" si="0"/>
        <v>225</v>
      </c>
      <c r="D14" s="6">
        <f t="shared" si="0"/>
        <v>224</v>
      </c>
      <c r="E14" s="6"/>
      <c r="F14" s="6">
        <v>282</v>
      </c>
      <c r="G14" s="6">
        <v>195</v>
      </c>
      <c r="H14" s="6">
        <v>193</v>
      </c>
      <c r="I14" s="6"/>
      <c r="J14" s="6">
        <v>14</v>
      </c>
      <c r="K14" s="6">
        <v>23</v>
      </c>
      <c r="L14" s="6">
        <v>23</v>
      </c>
      <c r="M14" s="6"/>
      <c r="N14" s="7" t="s">
        <v>28</v>
      </c>
      <c r="O14" s="6">
        <v>7</v>
      </c>
      <c r="P14" s="6">
        <v>8</v>
      </c>
    </row>
    <row r="15" spans="1:16" ht="12" customHeight="1" x14ac:dyDescent="0.2">
      <c r="A15" s="1" t="s">
        <v>10</v>
      </c>
      <c r="B15" s="6">
        <f t="shared" si="0"/>
        <v>1585</v>
      </c>
      <c r="C15" s="6">
        <f t="shared" si="0"/>
        <v>2114</v>
      </c>
      <c r="D15" s="6">
        <f t="shared" si="0"/>
        <v>2135</v>
      </c>
      <c r="E15" s="6"/>
      <c r="F15" s="6">
        <v>1508</v>
      </c>
      <c r="G15" s="6">
        <v>1947</v>
      </c>
      <c r="H15" s="6">
        <v>1950</v>
      </c>
      <c r="I15" s="6"/>
      <c r="J15" s="6">
        <v>59</v>
      </c>
      <c r="K15" s="6">
        <v>71</v>
      </c>
      <c r="L15" s="6">
        <v>77</v>
      </c>
      <c r="M15" s="6"/>
      <c r="N15" s="7">
        <v>18</v>
      </c>
      <c r="O15" s="6">
        <v>96</v>
      </c>
      <c r="P15" s="6">
        <v>108</v>
      </c>
    </row>
    <row r="16" spans="1:16" ht="17.25" customHeight="1" x14ac:dyDescent="0.2">
      <c r="A16" s="1" t="s">
        <v>11</v>
      </c>
      <c r="B16" s="6">
        <f t="shared" si="0"/>
        <v>377</v>
      </c>
      <c r="C16" s="6">
        <f t="shared" si="0"/>
        <v>372</v>
      </c>
      <c r="D16" s="6">
        <f t="shared" si="0"/>
        <v>376</v>
      </c>
      <c r="E16" s="6"/>
      <c r="F16" s="6">
        <v>355</v>
      </c>
      <c r="G16" s="6">
        <v>316</v>
      </c>
      <c r="H16" s="6">
        <v>318</v>
      </c>
      <c r="I16" s="6"/>
      <c r="J16" s="6">
        <v>18</v>
      </c>
      <c r="K16" s="6">
        <v>24</v>
      </c>
      <c r="L16" s="6">
        <v>23</v>
      </c>
      <c r="M16" s="6"/>
      <c r="N16" s="7">
        <v>4</v>
      </c>
      <c r="O16" s="6">
        <v>32</v>
      </c>
      <c r="P16" s="6">
        <v>35</v>
      </c>
    </row>
    <row r="17" spans="1:20" ht="12" customHeight="1" x14ac:dyDescent="0.2">
      <c r="A17" s="1" t="s">
        <v>12</v>
      </c>
      <c r="B17" s="6">
        <f t="shared" si="0"/>
        <v>1679</v>
      </c>
      <c r="C17" s="6">
        <f t="shared" si="0"/>
        <v>1806</v>
      </c>
      <c r="D17" s="6">
        <f t="shared" si="0"/>
        <v>1810</v>
      </c>
      <c r="E17" s="6"/>
      <c r="F17" s="6">
        <v>1614</v>
      </c>
      <c r="G17" s="6">
        <v>1659</v>
      </c>
      <c r="H17" s="6">
        <v>1646</v>
      </c>
      <c r="I17" s="6"/>
      <c r="J17" s="6">
        <v>52</v>
      </c>
      <c r="K17" s="6">
        <v>67</v>
      </c>
      <c r="L17" s="6">
        <v>72</v>
      </c>
      <c r="M17" s="6"/>
      <c r="N17" s="7">
        <v>13</v>
      </c>
      <c r="O17" s="6">
        <v>80</v>
      </c>
      <c r="P17" s="6">
        <v>92</v>
      </c>
    </row>
    <row r="18" spans="1:20" ht="12" customHeight="1" x14ac:dyDescent="0.2">
      <c r="A18" s="1" t="s">
        <v>13</v>
      </c>
      <c r="B18" s="6">
        <f t="shared" si="0"/>
        <v>129</v>
      </c>
      <c r="C18" s="6">
        <f t="shared" si="0"/>
        <v>101</v>
      </c>
      <c r="D18" s="6">
        <f t="shared" si="0"/>
        <v>105</v>
      </c>
      <c r="E18" s="6"/>
      <c r="F18" s="6">
        <v>118</v>
      </c>
      <c r="G18" s="6">
        <v>97</v>
      </c>
      <c r="H18" s="6">
        <v>97</v>
      </c>
      <c r="I18" s="6"/>
      <c r="J18" s="6">
        <v>6</v>
      </c>
      <c r="K18" s="6">
        <v>3</v>
      </c>
      <c r="L18" s="6">
        <v>3</v>
      </c>
      <c r="M18" s="6"/>
      <c r="N18" s="7">
        <v>5</v>
      </c>
      <c r="O18" s="6">
        <v>1</v>
      </c>
      <c r="P18" s="6">
        <v>5</v>
      </c>
    </row>
    <row r="19" spans="1:20" ht="12" customHeight="1" x14ac:dyDescent="0.2">
      <c r="A19" s="1" t="s">
        <v>14</v>
      </c>
      <c r="B19" s="6">
        <f t="shared" si="0"/>
        <v>1013</v>
      </c>
      <c r="C19" s="6">
        <f t="shared" si="0"/>
        <v>1007</v>
      </c>
      <c r="D19" s="6">
        <f t="shared" si="0"/>
        <v>1019</v>
      </c>
      <c r="E19" s="6"/>
      <c r="F19" s="6">
        <v>960</v>
      </c>
      <c r="G19" s="6">
        <v>889</v>
      </c>
      <c r="H19" s="6">
        <v>904</v>
      </c>
      <c r="I19" s="6"/>
      <c r="J19" s="6">
        <v>38</v>
      </c>
      <c r="K19" s="6">
        <v>49</v>
      </c>
      <c r="L19" s="6">
        <v>44</v>
      </c>
      <c r="M19" s="6"/>
      <c r="N19" s="7">
        <v>15</v>
      </c>
      <c r="O19" s="6">
        <v>69</v>
      </c>
      <c r="P19" s="6">
        <v>71</v>
      </c>
    </row>
    <row r="20" spans="1:20" ht="12" customHeight="1" x14ac:dyDescent="0.2">
      <c r="A20" s="1" t="s">
        <v>15</v>
      </c>
      <c r="B20" s="6">
        <f t="shared" si="0"/>
        <v>409</v>
      </c>
      <c r="C20" s="6">
        <f t="shared" si="0"/>
        <v>460</v>
      </c>
      <c r="D20" s="6">
        <f t="shared" si="0"/>
        <v>463</v>
      </c>
      <c r="E20" s="6"/>
      <c r="F20" s="6">
        <v>391</v>
      </c>
      <c r="G20" s="6">
        <v>390</v>
      </c>
      <c r="H20" s="6">
        <v>389</v>
      </c>
      <c r="I20" s="6"/>
      <c r="J20" s="6">
        <v>15</v>
      </c>
      <c r="K20" s="6">
        <v>23</v>
      </c>
      <c r="L20" s="6">
        <v>22</v>
      </c>
      <c r="M20" s="6"/>
      <c r="N20" s="7">
        <v>3</v>
      </c>
      <c r="O20" s="6">
        <v>47</v>
      </c>
      <c r="P20" s="6">
        <v>52</v>
      </c>
    </row>
    <row r="21" spans="1:20" ht="17.25" customHeight="1" x14ac:dyDescent="0.2">
      <c r="A21" s="1" t="s">
        <v>16</v>
      </c>
      <c r="B21" s="6">
        <f t="shared" si="0"/>
        <v>10488</v>
      </c>
      <c r="C21" s="6">
        <f t="shared" si="0"/>
        <v>11705</v>
      </c>
      <c r="D21" s="6">
        <f t="shared" si="0"/>
        <v>11742</v>
      </c>
      <c r="E21" s="6"/>
      <c r="F21" s="6">
        <v>9615</v>
      </c>
      <c r="G21" s="6">
        <v>9699</v>
      </c>
      <c r="H21" s="6">
        <v>9692</v>
      </c>
      <c r="I21" s="6"/>
      <c r="J21" s="6">
        <v>637</v>
      </c>
      <c r="K21" s="6">
        <v>565</v>
      </c>
      <c r="L21" s="6">
        <v>569</v>
      </c>
      <c r="M21" s="6"/>
      <c r="N21" s="7">
        <v>236</v>
      </c>
      <c r="O21" s="6">
        <v>1441</v>
      </c>
      <c r="P21" s="6">
        <v>1481</v>
      </c>
    </row>
    <row r="22" spans="1:20" ht="17.25" customHeight="1" x14ac:dyDescent="0.2">
      <c r="A22" s="8" t="s">
        <v>17</v>
      </c>
      <c r="B22" s="9">
        <f>SUM(B23:B24)</f>
        <v>15288</v>
      </c>
      <c r="C22" s="9">
        <f>SUM(C23:C24)</f>
        <v>18424</v>
      </c>
      <c r="D22" s="9">
        <f>SUM(D23:D24)</f>
        <v>18602</v>
      </c>
      <c r="E22" s="8"/>
      <c r="F22" s="9">
        <f>SUM(F23:F24)</f>
        <v>14554</v>
      </c>
      <c r="G22" s="9">
        <f>SUM(G23:G24)</f>
        <v>16287</v>
      </c>
      <c r="H22" s="9">
        <f>SUM(H23:H24)</f>
        <v>16412</v>
      </c>
      <c r="I22" s="9"/>
      <c r="J22" s="9">
        <f>SUM(J23:J24)</f>
        <v>601</v>
      </c>
      <c r="K22" s="9">
        <f>SUM(K23:K24)</f>
        <v>840</v>
      </c>
      <c r="L22" s="9">
        <f>SUM(L23:L24)</f>
        <v>828</v>
      </c>
      <c r="M22" s="9"/>
      <c r="N22" s="9">
        <f>SUM(N23:N24)</f>
        <v>133</v>
      </c>
      <c r="O22" s="9">
        <f>SUM(O23:O24)</f>
        <v>1297</v>
      </c>
      <c r="P22" s="9">
        <f>SUM(P23:P24)</f>
        <v>1362</v>
      </c>
    </row>
    <row r="23" spans="1:20" ht="12" customHeight="1" x14ac:dyDescent="0.2">
      <c r="A23" s="10" t="s">
        <v>18</v>
      </c>
      <c r="B23" s="9">
        <f>SUM(B7,B8,B10,B11,B12,B15,B16,B17,B19)</f>
        <v>12940</v>
      </c>
      <c r="C23" s="9">
        <f>SUM(C7,C8,C10,C11,C12,C15,C16,C17,C19)</f>
        <v>16356</v>
      </c>
      <c r="D23" s="9">
        <f>SUM(D7,D8,D10,D11,D12,D15,D16,D17,D19)</f>
        <v>16547</v>
      </c>
      <c r="E23" s="10"/>
      <c r="F23" s="9">
        <f>SUM(F7,F8,F10,F11,F12,F15,F16,F17,F19)</f>
        <v>12338</v>
      </c>
      <c r="G23" s="9">
        <f>SUM(G7,G8,G10,G11,G12,G15,G16,G17,G19)</f>
        <v>14581</v>
      </c>
      <c r="H23" s="9">
        <f>SUM(H7,H8,H10,H11,H12,H15,H16,H17,H19)</f>
        <v>14724</v>
      </c>
      <c r="I23" s="9"/>
      <c r="J23" s="9">
        <f>SUM(J7,J8,J10,J11,J12,J15,J16,J17,J19)</f>
        <v>491</v>
      </c>
      <c r="K23" s="9">
        <f t="shared" ref="K23" si="1">SUM(K7:K8,K10:K12,K15:K16,K17,K19)</f>
        <v>674</v>
      </c>
      <c r="L23" s="9">
        <f t="shared" ref="L23:P23" si="2">SUM(L7:L8,L10:L12,L15:L16,L17,L19)</f>
        <v>668</v>
      </c>
      <c r="M23" s="9"/>
      <c r="N23" s="9">
        <f t="shared" si="2"/>
        <v>111</v>
      </c>
      <c r="O23" s="9">
        <f t="shared" ref="O23" si="3">SUM(O7:O8,O10:O12,O15:O16,O17,O19)</f>
        <v>1101</v>
      </c>
      <c r="P23" s="9">
        <f t="shared" si="2"/>
        <v>1155</v>
      </c>
    </row>
    <row r="24" spans="1:20" ht="12" customHeight="1" x14ac:dyDescent="0.2">
      <c r="A24" s="8" t="s">
        <v>19</v>
      </c>
      <c r="B24" s="9">
        <f>SUM(B6,B9,B13,B14,B18,B20)</f>
        <v>2348</v>
      </c>
      <c r="C24" s="9">
        <f>SUM(C6,C9,C13,C14,C18,C20)</f>
        <v>2068</v>
      </c>
      <c r="D24" s="9">
        <f>SUM(D6,D9,D13,D14,D18,D20)</f>
        <v>2055</v>
      </c>
      <c r="E24" s="8"/>
      <c r="F24" s="9">
        <f>SUM(F6,F9,F13,F14,F18,F20)</f>
        <v>2216</v>
      </c>
      <c r="G24" s="9">
        <f>SUM(G6,G9,G13,G14,G18,G20)</f>
        <v>1706</v>
      </c>
      <c r="H24" s="9">
        <f>SUM(H6,H9,H13,H14,H18,H20)</f>
        <v>1688</v>
      </c>
      <c r="I24" s="9"/>
      <c r="J24" s="9">
        <f>SUM(J6,J9,J13,J14,J18,J20)</f>
        <v>110</v>
      </c>
      <c r="K24" s="9">
        <f t="shared" ref="K24" si="4">SUM(K6,K9,K13:K14,K18,K20)</f>
        <v>166</v>
      </c>
      <c r="L24" s="9">
        <f t="shared" ref="L24:P24" si="5">SUM(L6,L9,L13:L14,L18,L20)</f>
        <v>160</v>
      </c>
      <c r="M24" s="9"/>
      <c r="N24" s="9">
        <f t="shared" si="5"/>
        <v>22</v>
      </c>
      <c r="O24" s="9">
        <f t="shared" ref="O24" si="6">SUM(O6,O9,O13:O14,O18,O20)</f>
        <v>196</v>
      </c>
      <c r="P24" s="9">
        <f t="shared" si="5"/>
        <v>207</v>
      </c>
    </row>
    <row r="25" spans="1:20" ht="17.25" customHeight="1" x14ac:dyDescent="0.2">
      <c r="A25" s="11" t="s">
        <v>20</v>
      </c>
      <c r="B25" s="12">
        <f>SUM(B21,B22)</f>
        <v>25776</v>
      </c>
      <c r="C25" s="12">
        <f>SUM(C21,C22)</f>
        <v>30129</v>
      </c>
      <c r="D25" s="12">
        <f>SUM(D21,D22)</f>
        <v>30344</v>
      </c>
      <c r="E25" s="11"/>
      <c r="F25" s="12">
        <f>SUM(F21,F22)</f>
        <v>24169</v>
      </c>
      <c r="G25" s="12">
        <f>SUM(G21,G22)</f>
        <v>25986</v>
      </c>
      <c r="H25" s="12">
        <f>SUM(H21,H22)</f>
        <v>26104</v>
      </c>
      <c r="I25" s="12"/>
      <c r="J25" s="12">
        <f>SUM(J21,J22)</f>
        <v>1238</v>
      </c>
      <c r="K25" s="12">
        <f>SUM(K21,K22)</f>
        <v>1405</v>
      </c>
      <c r="L25" s="12">
        <f>SUM(L21,L22)</f>
        <v>1397</v>
      </c>
      <c r="M25" s="12"/>
      <c r="N25" s="12">
        <f>SUM(N21,N22)</f>
        <v>369</v>
      </c>
      <c r="O25" s="12">
        <f>SUM(O21,O22)</f>
        <v>2738</v>
      </c>
      <c r="P25" s="12">
        <f>SUM(P21,P22)</f>
        <v>2843</v>
      </c>
    </row>
    <row r="26" spans="1:20" ht="17.25" hidden="1" customHeight="1" x14ac:dyDescent="0.2">
      <c r="A26" s="11"/>
      <c r="B26" s="12"/>
      <c r="C26" s="12"/>
      <c r="D26" s="12"/>
      <c r="E26" s="11"/>
      <c r="F26" s="12"/>
      <c r="G26" s="9" t="s">
        <v>24</v>
      </c>
      <c r="H26" s="9" t="s">
        <v>24</v>
      </c>
      <c r="I26" s="9"/>
      <c r="J26" s="9"/>
      <c r="K26" s="9" t="s">
        <v>25</v>
      </c>
      <c r="L26" s="9" t="s">
        <v>25</v>
      </c>
      <c r="M26" s="9"/>
      <c r="N26" s="9"/>
      <c r="O26" s="9" t="s">
        <v>26</v>
      </c>
      <c r="P26" s="9" t="s">
        <v>26</v>
      </c>
    </row>
    <row r="27" spans="1:20" ht="17.25" customHeight="1" x14ac:dyDescent="0.2">
      <c r="A27" s="5" t="s">
        <v>27</v>
      </c>
      <c r="B27" s="6"/>
      <c r="C27" s="6"/>
      <c r="D27" s="6"/>
      <c r="E27" s="6"/>
      <c r="F27" s="12"/>
      <c r="G27" s="12"/>
      <c r="H27" s="12"/>
      <c r="I27" s="12"/>
      <c r="J27" s="12"/>
      <c r="K27" s="12"/>
      <c r="L27" s="12"/>
      <c r="M27" s="12"/>
      <c r="N27" s="12"/>
      <c r="O27" s="6"/>
      <c r="P27" s="6"/>
    </row>
    <row r="28" spans="1:20" ht="12" customHeight="1" x14ac:dyDescent="0.2">
      <c r="A28" s="1" t="s">
        <v>1</v>
      </c>
      <c r="B28" s="13">
        <f>SUM(F28,J28,N28)</f>
        <v>100</v>
      </c>
      <c r="C28" s="13">
        <f>SUM(G28,K28,O28)</f>
        <v>100.00000000000001</v>
      </c>
      <c r="D28" s="13">
        <f>SUM(H28,L28,P28)</f>
        <v>100</v>
      </c>
      <c r="E28" s="13"/>
      <c r="F28" s="13">
        <f t="shared" ref="F28:H43" si="7">F6/B6*100</f>
        <v>92.607003891050582</v>
      </c>
      <c r="G28" s="13">
        <f t="shared" si="7"/>
        <v>71.714922048997778</v>
      </c>
      <c r="H28" s="13">
        <f t="shared" si="7"/>
        <v>72.16035634743875</v>
      </c>
      <c r="I28" s="13"/>
      <c r="J28" s="13">
        <f t="shared" ref="J28:L43" si="8">J6/B6*100</f>
        <v>6.809338521400778</v>
      </c>
      <c r="K28" s="13">
        <f t="shared" si="8"/>
        <v>18.930957683741649</v>
      </c>
      <c r="L28" s="13">
        <f t="shared" si="8"/>
        <v>17.817371937639198</v>
      </c>
      <c r="M28" s="13"/>
      <c r="N28" s="14">
        <f t="shared" ref="N28:P43" si="9">IF(N6="-",N6,N6/B6*100)</f>
        <v>0.58365758754863817</v>
      </c>
      <c r="O28" s="14">
        <f t="shared" si="9"/>
        <v>9.3541202672605799</v>
      </c>
      <c r="P28" s="14">
        <f t="shared" si="9"/>
        <v>10.022271714922049</v>
      </c>
      <c r="R28" s="13"/>
      <c r="S28" s="13"/>
      <c r="T28" s="13"/>
    </row>
    <row r="29" spans="1:20" ht="12" customHeight="1" x14ac:dyDescent="0.2">
      <c r="A29" s="1" t="s">
        <v>2</v>
      </c>
      <c r="B29" s="13">
        <f t="shared" ref="B29:D47" si="10">SUM(F29,J29,N29)</f>
        <v>100.00000000000001</v>
      </c>
      <c r="C29" s="13">
        <f t="shared" si="10"/>
        <v>99.999999999999986</v>
      </c>
      <c r="D29" s="13">
        <f t="shared" si="10"/>
        <v>100</v>
      </c>
      <c r="E29" s="13"/>
      <c r="F29" s="13">
        <f t="shared" si="7"/>
        <v>96.144578313253021</v>
      </c>
      <c r="G29" s="13">
        <f t="shared" si="7"/>
        <v>87.682672233820455</v>
      </c>
      <c r="H29" s="13">
        <f t="shared" si="7"/>
        <v>88.21007502679528</v>
      </c>
      <c r="I29" s="13"/>
      <c r="J29" s="13">
        <f t="shared" si="8"/>
        <v>3.2530120481927707</v>
      </c>
      <c r="K29" s="13">
        <f t="shared" si="8"/>
        <v>4.8016701461377869</v>
      </c>
      <c r="L29" s="13">
        <f t="shared" si="8"/>
        <v>4.7159699892818869</v>
      </c>
      <c r="M29" s="13"/>
      <c r="N29" s="14">
        <f t="shared" si="9"/>
        <v>0.60240963855421692</v>
      </c>
      <c r="O29" s="14">
        <f t="shared" si="9"/>
        <v>7.5156576200417531</v>
      </c>
      <c r="P29" s="14">
        <f t="shared" si="9"/>
        <v>7.07395498392283</v>
      </c>
      <c r="R29" s="13"/>
      <c r="S29" s="13"/>
      <c r="T29" s="13"/>
    </row>
    <row r="30" spans="1:20" ht="12" customHeight="1" x14ac:dyDescent="0.2">
      <c r="A30" s="1" t="s">
        <v>3</v>
      </c>
      <c r="B30" s="13">
        <f t="shared" si="10"/>
        <v>99.999999999999986</v>
      </c>
      <c r="C30" s="13">
        <f t="shared" si="10"/>
        <v>100</v>
      </c>
      <c r="D30" s="13">
        <f t="shared" si="10"/>
        <v>100</v>
      </c>
      <c r="E30" s="13"/>
      <c r="F30" s="13">
        <f t="shared" si="7"/>
        <v>95.998260113092641</v>
      </c>
      <c r="G30" s="13">
        <f t="shared" si="7"/>
        <v>89.857856319631196</v>
      </c>
      <c r="H30" s="13">
        <f t="shared" si="7"/>
        <v>89.916603487490519</v>
      </c>
      <c r="I30" s="13"/>
      <c r="J30" s="13">
        <f t="shared" si="8"/>
        <v>3.3057851239669422</v>
      </c>
      <c r="K30" s="13">
        <f t="shared" si="8"/>
        <v>3.0349596619285437</v>
      </c>
      <c r="L30" s="13">
        <f t="shared" si="8"/>
        <v>2.8051554207733131</v>
      </c>
      <c r="M30" s="13"/>
      <c r="N30" s="14">
        <f t="shared" si="9"/>
        <v>0.69595476294040892</v>
      </c>
      <c r="O30" s="14">
        <f t="shared" si="9"/>
        <v>7.1071840184402619</v>
      </c>
      <c r="P30" s="14">
        <f t="shared" si="9"/>
        <v>7.278241091736164</v>
      </c>
      <c r="R30" s="13"/>
      <c r="S30" s="13"/>
      <c r="T30" s="13"/>
    </row>
    <row r="31" spans="1:20" ht="12" customHeight="1" x14ac:dyDescent="0.2">
      <c r="A31" s="1" t="s">
        <v>4</v>
      </c>
      <c r="B31" s="13">
        <f t="shared" si="10"/>
        <v>100</v>
      </c>
      <c r="C31" s="13">
        <f t="shared" si="10"/>
        <v>100.00000000000001</v>
      </c>
      <c r="D31" s="13">
        <f t="shared" si="10"/>
        <v>100.00000000000001</v>
      </c>
      <c r="E31" s="13"/>
      <c r="F31" s="13">
        <f t="shared" si="7"/>
        <v>95.462184873949582</v>
      </c>
      <c r="G31" s="13">
        <f t="shared" si="7"/>
        <v>83.269961977186313</v>
      </c>
      <c r="H31" s="13">
        <f t="shared" si="7"/>
        <v>84.231536926147712</v>
      </c>
      <c r="I31" s="13"/>
      <c r="J31" s="13">
        <f t="shared" si="8"/>
        <v>3.6974789915966388</v>
      </c>
      <c r="K31" s="13">
        <f t="shared" si="8"/>
        <v>2.6615969581749046</v>
      </c>
      <c r="L31" s="13">
        <f t="shared" si="8"/>
        <v>2.5948103792415167</v>
      </c>
      <c r="M31" s="13"/>
      <c r="N31" s="14">
        <f t="shared" si="9"/>
        <v>0.84033613445378152</v>
      </c>
      <c r="O31" s="14">
        <f t="shared" si="9"/>
        <v>14.068441064638785</v>
      </c>
      <c r="P31" s="14">
        <f t="shared" si="9"/>
        <v>13.17365269461078</v>
      </c>
      <c r="R31" s="13"/>
      <c r="S31" s="13"/>
      <c r="T31" s="13"/>
    </row>
    <row r="32" spans="1:20" ht="12" customHeight="1" x14ac:dyDescent="0.2">
      <c r="A32" s="1" t="s">
        <v>5</v>
      </c>
      <c r="B32" s="13">
        <f t="shared" si="10"/>
        <v>100.00000000000001</v>
      </c>
      <c r="C32" s="13">
        <f t="shared" si="10"/>
        <v>100</v>
      </c>
      <c r="D32" s="13">
        <f t="shared" si="10"/>
        <v>100</v>
      </c>
      <c r="E32" s="13"/>
      <c r="F32" s="13">
        <f t="shared" si="7"/>
        <v>91.63179916317992</v>
      </c>
      <c r="G32" s="13">
        <f t="shared" si="7"/>
        <v>84.93150684931507</v>
      </c>
      <c r="H32" s="13">
        <f t="shared" si="7"/>
        <v>85.544554455445549</v>
      </c>
      <c r="I32" s="13"/>
      <c r="J32" s="13">
        <f t="shared" si="8"/>
        <v>6.9037656903765692</v>
      </c>
      <c r="K32" s="13">
        <f t="shared" si="8"/>
        <v>5.0880626223091969</v>
      </c>
      <c r="L32" s="13">
        <f t="shared" si="8"/>
        <v>4.3564356435643559</v>
      </c>
      <c r="M32" s="13"/>
      <c r="N32" s="14">
        <f t="shared" si="9"/>
        <v>1.4644351464435146</v>
      </c>
      <c r="O32" s="14">
        <f t="shared" si="9"/>
        <v>9.9804305283757326</v>
      </c>
      <c r="P32" s="14">
        <f t="shared" si="9"/>
        <v>10.099009900990099</v>
      </c>
      <c r="R32" s="13"/>
      <c r="S32" s="13"/>
      <c r="T32" s="13"/>
    </row>
    <row r="33" spans="1:20" ht="17.25" customHeight="1" x14ac:dyDescent="0.2">
      <c r="A33" s="1" t="s">
        <v>6</v>
      </c>
      <c r="B33" s="13">
        <f t="shared" si="10"/>
        <v>100</v>
      </c>
      <c r="C33" s="13">
        <f t="shared" si="10"/>
        <v>99.999999999999986</v>
      </c>
      <c r="D33" s="13">
        <f t="shared" si="10"/>
        <v>100</v>
      </c>
      <c r="E33" s="13"/>
      <c r="F33" s="13">
        <f t="shared" si="7"/>
        <v>96.817172464840866</v>
      </c>
      <c r="G33" s="13">
        <f t="shared" si="7"/>
        <v>88.742964352720449</v>
      </c>
      <c r="H33" s="13">
        <f t="shared" si="7"/>
        <v>88.264360716491666</v>
      </c>
      <c r="I33" s="13"/>
      <c r="J33" s="13">
        <f t="shared" si="8"/>
        <v>2.8867505551443373</v>
      </c>
      <c r="K33" s="13">
        <f t="shared" si="8"/>
        <v>3.6898061288305186</v>
      </c>
      <c r="L33" s="13">
        <f t="shared" si="8"/>
        <v>3.2736256948733784</v>
      </c>
      <c r="M33" s="13"/>
      <c r="N33" s="14">
        <f t="shared" si="9"/>
        <v>0.29607698001480381</v>
      </c>
      <c r="O33" s="14">
        <f t="shared" si="9"/>
        <v>7.5672295184490315</v>
      </c>
      <c r="P33" s="14">
        <f t="shared" si="9"/>
        <v>8.4620135886349601</v>
      </c>
      <c r="R33" s="13"/>
      <c r="S33" s="13"/>
      <c r="T33" s="13"/>
    </row>
    <row r="34" spans="1:20" ht="12" customHeight="1" x14ac:dyDescent="0.2">
      <c r="A34" s="1" t="s">
        <v>7</v>
      </c>
      <c r="B34" s="13">
        <f t="shared" si="10"/>
        <v>100</v>
      </c>
      <c r="C34" s="13">
        <f t="shared" si="10"/>
        <v>100</v>
      </c>
      <c r="D34" s="13">
        <f t="shared" si="10"/>
        <v>100</v>
      </c>
      <c r="E34" s="13"/>
      <c r="F34" s="13">
        <f t="shared" si="7"/>
        <v>94.651442307692307</v>
      </c>
      <c r="G34" s="13">
        <f t="shared" si="7"/>
        <v>87.968808020794654</v>
      </c>
      <c r="H34" s="13">
        <f t="shared" si="7"/>
        <v>87.989840348330915</v>
      </c>
      <c r="I34" s="13"/>
      <c r="J34" s="13">
        <f t="shared" si="8"/>
        <v>4.4771634615384617</v>
      </c>
      <c r="K34" s="13">
        <f t="shared" si="8"/>
        <v>4.697363535090977</v>
      </c>
      <c r="L34" s="13">
        <f t="shared" si="8"/>
        <v>4.6988388969521049</v>
      </c>
      <c r="M34" s="13"/>
      <c r="N34" s="14">
        <f t="shared" si="9"/>
        <v>0.87139423076923084</v>
      </c>
      <c r="O34" s="14">
        <f t="shared" si="9"/>
        <v>7.3338284441143706</v>
      </c>
      <c r="P34" s="14">
        <f t="shared" si="9"/>
        <v>7.3113207547169807</v>
      </c>
      <c r="R34" s="13"/>
      <c r="S34" s="13"/>
      <c r="T34" s="13"/>
    </row>
    <row r="35" spans="1:20" ht="12" customHeight="1" x14ac:dyDescent="0.2">
      <c r="A35" s="1" t="s">
        <v>8</v>
      </c>
      <c r="B35" s="13">
        <f t="shared" si="10"/>
        <v>100</v>
      </c>
      <c r="C35" s="13">
        <f t="shared" si="10"/>
        <v>100.00000000000001</v>
      </c>
      <c r="D35" s="13">
        <f t="shared" si="10"/>
        <v>100</v>
      </c>
      <c r="E35" s="13"/>
      <c r="F35" s="13">
        <f t="shared" si="7"/>
        <v>94.074074074074076</v>
      </c>
      <c r="G35" s="13">
        <f t="shared" si="7"/>
        <v>85.993485342019554</v>
      </c>
      <c r="H35" s="13">
        <f t="shared" si="7"/>
        <v>84.025559105431313</v>
      </c>
      <c r="I35" s="13"/>
      <c r="J35" s="13">
        <f t="shared" si="8"/>
        <v>4.4444444444444446</v>
      </c>
      <c r="K35" s="13">
        <f t="shared" si="8"/>
        <v>5.8631921824104234</v>
      </c>
      <c r="L35" s="13">
        <f t="shared" si="8"/>
        <v>6.0702875399361016</v>
      </c>
      <c r="M35" s="13"/>
      <c r="N35" s="14">
        <f t="shared" si="9"/>
        <v>1.4814814814814816</v>
      </c>
      <c r="O35" s="14">
        <f t="shared" si="9"/>
        <v>8.1433224755700326</v>
      </c>
      <c r="P35" s="14">
        <f t="shared" si="9"/>
        <v>9.9041533546325873</v>
      </c>
      <c r="R35" s="13"/>
      <c r="S35" s="13"/>
      <c r="T35" s="13"/>
    </row>
    <row r="36" spans="1:20" ht="12" customHeight="1" x14ac:dyDescent="0.2">
      <c r="A36" s="1" t="s">
        <v>9</v>
      </c>
      <c r="B36" s="13">
        <f t="shared" si="10"/>
        <v>100</v>
      </c>
      <c r="C36" s="13">
        <f t="shared" si="10"/>
        <v>100.00000000000001</v>
      </c>
      <c r="D36" s="13">
        <f t="shared" si="10"/>
        <v>100</v>
      </c>
      <c r="E36" s="13"/>
      <c r="F36" s="13">
        <f t="shared" si="7"/>
        <v>95.270270270270274</v>
      </c>
      <c r="G36" s="13">
        <f t="shared" si="7"/>
        <v>86.666666666666671</v>
      </c>
      <c r="H36" s="13">
        <f t="shared" si="7"/>
        <v>86.160714285714292</v>
      </c>
      <c r="I36" s="13"/>
      <c r="J36" s="13">
        <f t="shared" si="8"/>
        <v>4.7297297297297298</v>
      </c>
      <c r="K36" s="13">
        <f t="shared" si="8"/>
        <v>10.222222222222223</v>
      </c>
      <c r="L36" s="13">
        <f t="shared" si="8"/>
        <v>10.267857142857142</v>
      </c>
      <c r="M36" s="13"/>
      <c r="N36" s="14" t="str">
        <f t="shared" si="9"/>
        <v>-</v>
      </c>
      <c r="O36" s="14">
        <f t="shared" si="9"/>
        <v>3.1111111111111112</v>
      </c>
      <c r="P36" s="14">
        <f t="shared" si="9"/>
        <v>3.5714285714285712</v>
      </c>
      <c r="R36" s="13"/>
      <c r="S36" s="13"/>
      <c r="T36" s="13"/>
    </row>
    <row r="37" spans="1:20" ht="12" customHeight="1" x14ac:dyDescent="0.2">
      <c r="A37" s="1" t="s">
        <v>10</v>
      </c>
      <c r="B37" s="13">
        <f t="shared" si="10"/>
        <v>100</v>
      </c>
      <c r="C37" s="13">
        <f t="shared" si="10"/>
        <v>100</v>
      </c>
      <c r="D37" s="13">
        <f t="shared" si="10"/>
        <v>100.00000000000001</v>
      </c>
      <c r="E37" s="13"/>
      <c r="F37" s="13">
        <f t="shared" si="7"/>
        <v>95.14195583596215</v>
      </c>
      <c r="G37" s="13">
        <f t="shared" si="7"/>
        <v>92.100283822138124</v>
      </c>
      <c r="H37" s="13">
        <f t="shared" si="7"/>
        <v>91.334894613583145</v>
      </c>
      <c r="I37" s="13"/>
      <c r="J37" s="13">
        <f t="shared" si="8"/>
        <v>3.722397476340694</v>
      </c>
      <c r="K37" s="13">
        <f t="shared" si="8"/>
        <v>3.3585619678334915</v>
      </c>
      <c r="L37" s="13">
        <f t="shared" si="8"/>
        <v>3.6065573770491808</v>
      </c>
      <c r="M37" s="13"/>
      <c r="N37" s="14">
        <f t="shared" si="9"/>
        <v>1.1356466876971609</v>
      </c>
      <c r="O37" s="14">
        <f t="shared" si="9"/>
        <v>4.5411542100283819</v>
      </c>
      <c r="P37" s="14">
        <f t="shared" si="9"/>
        <v>5.0585480093676818</v>
      </c>
      <c r="R37" s="13"/>
      <c r="S37" s="13"/>
      <c r="T37" s="13"/>
    </row>
    <row r="38" spans="1:20" ht="17.25" customHeight="1" x14ac:dyDescent="0.2">
      <c r="A38" s="1" t="s">
        <v>11</v>
      </c>
      <c r="B38" s="13">
        <f t="shared" si="10"/>
        <v>100.00000000000001</v>
      </c>
      <c r="C38" s="13">
        <f t="shared" si="10"/>
        <v>100.00000000000001</v>
      </c>
      <c r="D38" s="13">
        <f t="shared" si="10"/>
        <v>100</v>
      </c>
      <c r="E38" s="13"/>
      <c r="F38" s="13">
        <f t="shared" si="7"/>
        <v>94.16445623342176</v>
      </c>
      <c r="G38" s="13">
        <f t="shared" si="7"/>
        <v>84.946236559139791</v>
      </c>
      <c r="H38" s="13">
        <f t="shared" si="7"/>
        <v>84.574468085106375</v>
      </c>
      <c r="I38" s="13"/>
      <c r="J38" s="13">
        <f t="shared" si="8"/>
        <v>4.774535809018567</v>
      </c>
      <c r="K38" s="13">
        <f t="shared" si="8"/>
        <v>6.4516129032258061</v>
      </c>
      <c r="L38" s="13">
        <f t="shared" si="8"/>
        <v>6.1170212765957448</v>
      </c>
      <c r="M38" s="13"/>
      <c r="N38" s="14">
        <f t="shared" si="9"/>
        <v>1.0610079575596816</v>
      </c>
      <c r="O38" s="14">
        <f t="shared" si="9"/>
        <v>8.6021505376344098</v>
      </c>
      <c r="P38" s="14">
        <f t="shared" si="9"/>
        <v>9.3085106382978715</v>
      </c>
      <c r="R38" s="13"/>
      <c r="S38" s="13"/>
      <c r="T38" s="13"/>
    </row>
    <row r="39" spans="1:20" ht="12" customHeight="1" x14ac:dyDescent="0.2">
      <c r="A39" s="1" t="s">
        <v>12</v>
      </c>
      <c r="B39" s="13">
        <f t="shared" si="10"/>
        <v>100</v>
      </c>
      <c r="C39" s="13">
        <f t="shared" si="10"/>
        <v>100</v>
      </c>
      <c r="D39" s="13">
        <f t="shared" si="10"/>
        <v>100</v>
      </c>
      <c r="E39" s="13"/>
      <c r="F39" s="13">
        <f t="shared" si="7"/>
        <v>96.128648004764742</v>
      </c>
      <c r="G39" s="13">
        <f t="shared" si="7"/>
        <v>91.860465116279073</v>
      </c>
      <c r="H39" s="13">
        <f t="shared" si="7"/>
        <v>90.939226519337012</v>
      </c>
      <c r="I39" s="13"/>
      <c r="J39" s="13">
        <f t="shared" si="8"/>
        <v>3.0970815961882074</v>
      </c>
      <c r="K39" s="13">
        <f t="shared" si="8"/>
        <v>3.709856035437431</v>
      </c>
      <c r="L39" s="13">
        <f t="shared" si="8"/>
        <v>3.9779005524861875</v>
      </c>
      <c r="M39" s="13"/>
      <c r="N39" s="14">
        <f t="shared" si="9"/>
        <v>0.77427039904705186</v>
      </c>
      <c r="O39" s="14">
        <f t="shared" si="9"/>
        <v>4.4296788482834994</v>
      </c>
      <c r="P39" s="14">
        <f t="shared" si="9"/>
        <v>5.0828729281767959</v>
      </c>
      <c r="R39" s="13"/>
      <c r="S39" s="13"/>
      <c r="T39" s="13"/>
    </row>
    <row r="40" spans="1:20" ht="12" customHeight="1" x14ac:dyDescent="0.2">
      <c r="A40" s="1" t="s">
        <v>13</v>
      </c>
      <c r="B40" s="13">
        <f t="shared" si="10"/>
        <v>99.999999999999986</v>
      </c>
      <c r="C40" s="13">
        <f t="shared" si="10"/>
        <v>100</v>
      </c>
      <c r="D40" s="13">
        <f t="shared" si="10"/>
        <v>100</v>
      </c>
      <c r="E40" s="13"/>
      <c r="F40" s="13">
        <f t="shared" si="7"/>
        <v>91.472868217054256</v>
      </c>
      <c r="G40" s="13">
        <f t="shared" si="7"/>
        <v>96.039603960396036</v>
      </c>
      <c r="H40" s="13">
        <f t="shared" si="7"/>
        <v>92.38095238095238</v>
      </c>
      <c r="I40" s="13"/>
      <c r="J40" s="13">
        <f t="shared" si="8"/>
        <v>4.6511627906976747</v>
      </c>
      <c r="K40" s="13">
        <f t="shared" si="8"/>
        <v>2.9702970297029703</v>
      </c>
      <c r="L40" s="13">
        <f t="shared" si="8"/>
        <v>2.8571428571428572</v>
      </c>
      <c r="M40" s="13"/>
      <c r="N40" s="14">
        <f t="shared" si="9"/>
        <v>3.8759689922480618</v>
      </c>
      <c r="O40" s="14">
        <f t="shared" si="9"/>
        <v>0.99009900990099009</v>
      </c>
      <c r="P40" s="14">
        <f t="shared" si="9"/>
        <v>4.7619047619047619</v>
      </c>
      <c r="R40" s="13"/>
      <c r="S40" s="13"/>
      <c r="T40" s="13"/>
    </row>
    <row r="41" spans="1:20" ht="12" customHeight="1" x14ac:dyDescent="0.2">
      <c r="A41" s="1" t="s">
        <v>14</v>
      </c>
      <c r="B41" s="13">
        <f t="shared" si="10"/>
        <v>100</v>
      </c>
      <c r="C41" s="13">
        <f t="shared" si="10"/>
        <v>100</v>
      </c>
      <c r="D41" s="13">
        <f t="shared" si="10"/>
        <v>100</v>
      </c>
      <c r="E41" s="13"/>
      <c r="F41" s="13">
        <f t="shared" si="7"/>
        <v>94.768015794669296</v>
      </c>
      <c r="G41" s="13">
        <f t="shared" si="7"/>
        <v>88.282025819265144</v>
      </c>
      <c r="H41" s="13">
        <f t="shared" si="7"/>
        <v>88.714425907752698</v>
      </c>
      <c r="I41" s="13"/>
      <c r="J41" s="13">
        <f t="shared" si="8"/>
        <v>3.7512339585389931</v>
      </c>
      <c r="K41" s="13">
        <f t="shared" si="8"/>
        <v>4.8659384309831184</v>
      </c>
      <c r="L41" s="13">
        <f t="shared" si="8"/>
        <v>4.3179587831207069</v>
      </c>
      <c r="M41" s="13"/>
      <c r="N41" s="14">
        <f t="shared" si="9"/>
        <v>1.4807502467917077</v>
      </c>
      <c r="O41" s="14">
        <f t="shared" si="9"/>
        <v>6.8520357497517379</v>
      </c>
      <c r="P41" s="14">
        <f t="shared" si="9"/>
        <v>6.967615309126594</v>
      </c>
      <c r="R41" s="13"/>
      <c r="S41" s="13"/>
      <c r="T41" s="13"/>
    </row>
    <row r="42" spans="1:20" ht="12" customHeight="1" x14ac:dyDescent="0.2">
      <c r="A42" s="1" t="s">
        <v>15</v>
      </c>
      <c r="B42" s="13">
        <f t="shared" si="10"/>
        <v>100</v>
      </c>
      <c r="C42" s="13">
        <f t="shared" si="10"/>
        <v>100</v>
      </c>
      <c r="D42" s="13">
        <f t="shared" si="10"/>
        <v>99.999999999999986</v>
      </c>
      <c r="E42" s="13"/>
      <c r="F42" s="13">
        <f t="shared" si="7"/>
        <v>95.599022004889974</v>
      </c>
      <c r="G42" s="13">
        <f t="shared" si="7"/>
        <v>84.782608695652172</v>
      </c>
      <c r="H42" s="13">
        <f t="shared" si="7"/>
        <v>84.017278617710573</v>
      </c>
      <c r="I42" s="13"/>
      <c r="J42" s="13">
        <f t="shared" si="8"/>
        <v>3.6674816625916873</v>
      </c>
      <c r="K42" s="13">
        <f t="shared" si="8"/>
        <v>5</v>
      </c>
      <c r="L42" s="13">
        <f t="shared" si="8"/>
        <v>4.7516198704103676</v>
      </c>
      <c r="M42" s="13"/>
      <c r="N42" s="14">
        <f t="shared" si="9"/>
        <v>0.73349633251833746</v>
      </c>
      <c r="O42" s="14">
        <f t="shared" si="9"/>
        <v>10.217391304347826</v>
      </c>
      <c r="P42" s="14">
        <f t="shared" si="9"/>
        <v>11.23110151187905</v>
      </c>
      <c r="R42" s="13"/>
      <c r="S42" s="13"/>
      <c r="T42" s="13"/>
    </row>
    <row r="43" spans="1:20" ht="17.25" customHeight="1" x14ac:dyDescent="0.2">
      <c r="A43" s="1" t="s">
        <v>16</v>
      </c>
      <c r="B43" s="13">
        <f t="shared" si="10"/>
        <v>100</v>
      </c>
      <c r="C43" s="13">
        <f t="shared" si="10"/>
        <v>100.00000000000001</v>
      </c>
      <c r="D43" s="13">
        <f t="shared" si="10"/>
        <v>100.00000000000001</v>
      </c>
      <c r="E43" s="13"/>
      <c r="F43" s="13">
        <f t="shared" si="7"/>
        <v>91.67620137299771</v>
      </c>
      <c r="G43" s="13">
        <f t="shared" si="7"/>
        <v>82.86202477573687</v>
      </c>
      <c r="H43" s="13">
        <f t="shared" si="7"/>
        <v>82.541304718105948</v>
      </c>
      <c r="I43" s="13"/>
      <c r="J43" s="13">
        <f t="shared" si="8"/>
        <v>6.0736079328756674</v>
      </c>
      <c r="K43" s="13">
        <f t="shared" si="8"/>
        <v>4.8269970098248614</v>
      </c>
      <c r="L43" s="13">
        <f t="shared" si="8"/>
        <v>4.8458524953159596</v>
      </c>
      <c r="M43" s="13"/>
      <c r="N43" s="14">
        <f t="shared" si="9"/>
        <v>2.250190694126621</v>
      </c>
      <c r="O43" s="14">
        <f t="shared" si="9"/>
        <v>12.310978214438274</v>
      </c>
      <c r="P43" s="14">
        <f t="shared" si="9"/>
        <v>12.612842786578096</v>
      </c>
      <c r="R43" s="13"/>
      <c r="S43" s="13"/>
      <c r="T43" s="13"/>
    </row>
    <row r="44" spans="1:20" ht="17.25" customHeight="1" x14ac:dyDescent="0.2">
      <c r="A44" s="8" t="s">
        <v>17</v>
      </c>
      <c r="B44" s="13">
        <f t="shared" si="10"/>
        <v>100.00000000000001</v>
      </c>
      <c r="C44" s="13">
        <f t="shared" si="10"/>
        <v>100</v>
      </c>
      <c r="D44" s="13">
        <f t="shared" si="10"/>
        <v>100</v>
      </c>
      <c r="E44" s="13"/>
      <c r="F44" s="13">
        <f t="shared" ref="F44:H47" si="11">F22/B22*100</f>
        <v>95.198848770277351</v>
      </c>
      <c r="G44" s="13">
        <f t="shared" si="11"/>
        <v>88.400998697351284</v>
      </c>
      <c r="H44" s="13">
        <f t="shared" si="11"/>
        <v>88.227072357810982</v>
      </c>
      <c r="I44" s="13"/>
      <c r="J44" s="13">
        <f t="shared" ref="J44:L47" si="12">J22/B22*100</f>
        <v>3.9311878597592886</v>
      </c>
      <c r="K44" s="13">
        <f t="shared" si="12"/>
        <v>4.5592705167173255</v>
      </c>
      <c r="L44" s="13">
        <f t="shared" si="12"/>
        <v>4.4511342866358463</v>
      </c>
      <c r="M44" s="13"/>
      <c r="N44" s="14">
        <f t="shared" ref="N44:P47" si="13">IF(N22="-",N22,N22/B22*100)</f>
        <v>0.86996336996336998</v>
      </c>
      <c r="O44" s="14">
        <f t="shared" si="13"/>
        <v>7.0397307859313933</v>
      </c>
      <c r="P44" s="14">
        <f t="shared" si="13"/>
        <v>7.321793355553166</v>
      </c>
    </row>
    <row r="45" spans="1:20" ht="12" customHeight="1" x14ac:dyDescent="0.2">
      <c r="A45" s="10" t="s">
        <v>18</v>
      </c>
      <c r="B45" s="13">
        <f t="shared" si="10"/>
        <v>100</v>
      </c>
      <c r="C45" s="13">
        <f t="shared" si="10"/>
        <v>100</v>
      </c>
      <c r="D45" s="13">
        <f t="shared" si="10"/>
        <v>100.00000000000001</v>
      </c>
      <c r="E45" s="13"/>
      <c r="F45" s="13">
        <f t="shared" si="11"/>
        <v>95.347758887171565</v>
      </c>
      <c r="G45" s="13">
        <f t="shared" si="11"/>
        <v>89.147713377353881</v>
      </c>
      <c r="H45" s="13">
        <f t="shared" si="11"/>
        <v>88.982897201909722</v>
      </c>
      <c r="I45" s="13"/>
      <c r="J45" s="13">
        <f t="shared" si="12"/>
        <v>3.7944358578052548</v>
      </c>
      <c r="K45" s="13">
        <f t="shared" si="12"/>
        <v>4.1208119344583034</v>
      </c>
      <c r="L45" s="13">
        <f t="shared" si="12"/>
        <v>4.0369855562941925</v>
      </c>
      <c r="M45" s="13"/>
      <c r="N45" s="14">
        <f t="shared" si="13"/>
        <v>0.85780525502318383</v>
      </c>
      <c r="O45" s="14">
        <f t="shared" si="13"/>
        <v>6.73147468818782</v>
      </c>
      <c r="P45" s="14">
        <f t="shared" si="13"/>
        <v>6.9801172417960968</v>
      </c>
    </row>
    <row r="46" spans="1:20" ht="12" customHeight="1" x14ac:dyDescent="0.2">
      <c r="A46" s="8" t="s">
        <v>19</v>
      </c>
      <c r="B46" s="13">
        <f t="shared" si="10"/>
        <v>100</v>
      </c>
      <c r="C46" s="13">
        <f t="shared" si="10"/>
        <v>100</v>
      </c>
      <c r="D46" s="13">
        <f t="shared" si="10"/>
        <v>100.00000000000001</v>
      </c>
      <c r="E46" s="13"/>
      <c r="F46" s="13">
        <f t="shared" si="11"/>
        <v>94.378194207836458</v>
      </c>
      <c r="G46" s="13">
        <f t="shared" si="11"/>
        <v>82.495164410058024</v>
      </c>
      <c r="H46" s="13">
        <f t="shared" si="11"/>
        <v>82.141119221411202</v>
      </c>
      <c r="I46" s="13"/>
      <c r="J46" s="13">
        <f t="shared" si="12"/>
        <v>4.6848381601362865</v>
      </c>
      <c r="K46" s="13">
        <f t="shared" si="12"/>
        <v>8.0270793036750483</v>
      </c>
      <c r="L46" s="13">
        <f t="shared" si="12"/>
        <v>7.785888077858881</v>
      </c>
      <c r="M46" s="13"/>
      <c r="N46" s="14">
        <f t="shared" si="13"/>
        <v>0.9369676320272573</v>
      </c>
      <c r="O46" s="14">
        <f t="shared" si="13"/>
        <v>9.4777562862669242</v>
      </c>
      <c r="P46" s="14">
        <f t="shared" si="13"/>
        <v>10.072992700729927</v>
      </c>
    </row>
    <row r="47" spans="1:20" ht="17.25" customHeight="1" thickBot="1" x14ac:dyDescent="0.25">
      <c r="A47" s="15" t="s">
        <v>20</v>
      </c>
      <c r="B47" s="16">
        <f t="shared" si="10"/>
        <v>99.999999999999986</v>
      </c>
      <c r="C47" s="16">
        <f t="shared" si="10"/>
        <v>100</v>
      </c>
      <c r="D47" s="16">
        <f t="shared" si="10"/>
        <v>100</v>
      </c>
      <c r="E47" s="16"/>
      <c r="F47" s="16">
        <f t="shared" si="11"/>
        <v>93.765518311607693</v>
      </c>
      <c r="G47" s="16">
        <f t="shared" si="11"/>
        <v>86.249128746390525</v>
      </c>
      <c r="H47" s="16">
        <f t="shared" si="11"/>
        <v>86.026891642499336</v>
      </c>
      <c r="I47" s="16"/>
      <c r="J47" s="16">
        <f t="shared" si="12"/>
        <v>4.8029174425822472</v>
      </c>
      <c r="K47" s="16">
        <f t="shared" si="12"/>
        <v>4.6632812240698334</v>
      </c>
      <c r="L47" s="16">
        <f t="shared" si="12"/>
        <v>4.6038755602425523</v>
      </c>
      <c r="M47" s="16"/>
      <c r="N47" s="18">
        <f t="shared" si="13"/>
        <v>1.4315642458100559</v>
      </c>
      <c r="O47" s="18">
        <f t="shared" si="13"/>
        <v>9.0875900295396459</v>
      </c>
      <c r="P47" s="18">
        <f t="shared" si="13"/>
        <v>9.3692327972581069</v>
      </c>
    </row>
    <row r="48" spans="1:20" ht="12" customHeight="1" x14ac:dyDescent="0.2">
      <c r="A48" s="17" t="s">
        <v>39</v>
      </c>
    </row>
    <row r="49" spans="1:1" ht="12" customHeight="1" x14ac:dyDescent="0.2">
      <c r="A49" s="17" t="s">
        <v>44</v>
      </c>
    </row>
  </sheetData>
  <mergeCells count="4">
    <mergeCell ref="B3:D3"/>
    <mergeCell ref="F3:H3"/>
    <mergeCell ref="J3:L3"/>
    <mergeCell ref="N3:P3"/>
  </mergeCells>
  <pageMargins left="0.51181102362204722" right="0.51181102362204722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ignoredErrors>
    <ignoredError sqref="B22:P2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B0852-3D89-4D41-9C95-2B131E36AF54}">
  <dimension ref="A1:T49"/>
  <sheetViews>
    <sheetView showGridLines="0" topLeftCell="A33" workbookViewId="0"/>
  </sheetViews>
  <sheetFormatPr defaultColWidth="9.140625" defaultRowHeight="12" x14ac:dyDescent="0.2"/>
  <cols>
    <col min="1" max="1" width="11.7109375" style="1" customWidth="1"/>
    <col min="2" max="2" width="6.28515625" style="1" customWidth="1"/>
    <col min="3" max="4" width="6.7109375" style="1" customWidth="1"/>
    <col min="5" max="5" width="2" style="1" customWidth="1"/>
    <col min="6" max="8" width="6.5703125" style="1" customWidth="1"/>
    <col min="9" max="9" width="1.85546875" style="1" customWidth="1"/>
    <col min="10" max="12" width="5.85546875" style="1" customWidth="1"/>
    <col min="13" max="13" width="1.85546875" style="1" customWidth="1"/>
    <col min="14" max="16" width="5.85546875" style="1" customWidth="1"/>
    <col min="17" max="18" width="9.140625" style="1"/>
    <col min="19" max="19" width="7.140625" style="1" customWidth="1"/>
    <col min="20" max="20" width="6.42578125" style="1" customWidth="1"/>
    <col min="21" max="21" width="5.7109375" style="1" customWidth="1"/>
    <col min="22" max="16384" width="9.140625" style="1"/>
  </cols>
  <sheetData>
    <row r="1" spans="1:16" x14ac:dyDescent="0.2">
      <c r="A1" s="1" t="s">
        <v>21</v>
      </c>
    </row>
    <row r="2" spans="1:16" ht="28.5" customHeight="1" thickBot="1" x14ac:dyDescent="0.25">
      <c r="A2" s="2" t="s">
        <v>41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" customHeight="1" x14ac:dyDescent="0.2">
      <c r="A3" s="1" t="s">
        <v>0</v>
      </c>
      <c r="B3" s="20" t="s">
        <v>23</v>
      </c>
      <c r="C3" s="20"/>
      <c r="D3" s="20"/>
      <c r="F3" s="20" t="s">
        <v>24</v>
      </c>
      <c r="G3" s="20"/>
      <c r="H3" s="20"/>
      <c r="J3" s="20" t="s">
        <v>25</v>
      </c>
      <c r="K3" s="20"/>
      <c r="L3" s="20"/>
      <c r="N3" s="20" t="s">
        <v>26</v>
      </c>
      <c r="O3" s="20"/>
      <c r="P3" s="20"/>
    </row>
    <row r="4" spans="1:16" ht="12" customHeight="1" x14ac:dyDescent="0.2">
      <c r="A4" s="4"/>
      <c r="B4" s="4">
        <v>2000</v>
      </c>
      <c r="C4" s="4">
        <v>2019</v>
      </c>
      <c r="D4" s="4">
        <v>2020</v>
      </c>
      <c r="E4" s="4"/>
      <c r="F4" s="4">
        <v>2000</v>
      </c>
      <c r="G4" s="4">
        <v>2019</v>
      </c>
      <c r="H4" s="4">
        <v>2020</v>
      </c>
      <c r="I4" s="4"/>
      <c r="J4" s="4">
        <v>2000</v>
      </c>
      <c r="K4" s="4">
        <v>2019</v>
      </c>
      <c r="L4" s="4">
        <v>2020</v>
      </c>
      <c r="M4" s="4"/>
      <c r="N4" s="4">
        <v>2000</v>
      </c>
      <c r="O4" s="4">
        <v>2019</v>
      </c>
      <c r="P4" s="4">
        <v>2020</v>
      </c>
    </row>
    <row r="5" spans="1:16" ht="17.25" customHeight="1" x14ac:dyDescent="0.2">
      <c r="A5" s="5" t="s">
        <v>22</v>
      </c>
    </row>
    <row r="6" spans="1:16" ht="12" customHeight="1" x14ac:dyDescent="0.2">
      <c r="A6" s="1" t="s">
        <v>1</v>
      </c>
      <c r="B6" s="6">
        <f>SUM(F6,J6,N6)</f>
        <v>514</v>
      </c>
      <c r="C6" s="6">
        <f>SUM(G6,K6,O6)</f>
        <v>445</v>
      </c>
      <c r="D6" s="6">
        <f>SUM(H6,L6,P6)</f>
        <v>449</v>
      </c>
      <c r="E6" s="6"/>
      <c r="F6" s="6">
        <v>476</v>
      </c>
      <c r="G6" s="6">
        <v>327</v>
      </c>
      <c r="H6" s="6">
        <v>322</v>
      </c>
      <c r="I6" s="6"/>
      <c r="J6" s="6">
        <v>35</v>
      </c>
      <c r="K6" s="6">
        <v>84</v>
      </c>
      <c r="L6" s="6">
        <v>85</v>
      </c>
      <c r="M6" s="6"/>
      <c r="N6" s="7">
        <v>3</v>
      </c>
      <c r="O6" s="6">
        <v>34</v>
      </c>
      <c r="P6" s="6">
        <v>42</v>
      </c>
    </row>
    <row r="7" spans="1:16" ht="12" customHeight="1" x14ac:dyDescent="0.2">
      <c r="A7" s="1" t="s">
        <v>2</v>
      </c>
      <c r="B7" s="6">
        <f t="shared" ref="B7:D21" si="0">SUM(F7,J7,N7)</f>
        <v>830</v>
      </c>
      <c r="C7" s="6">
        <f t="shared" si="0"/>
        <v>952</v>
      </c>
      <c r="D7" s="6">
        <f t="shared" si="0"/>
        <v>958</v>
      </c>
      <c r="E7" s="6"/>
      <c r="F7" s="6">
        <v>798</v>
      </c>
      <c r="G7" s="6">
        <v>841</v>
      </c>
      <c r="H7" s="6">
        <v>840</v>
      </c>
      <c r="I7" s="6"/>
      <c r="J7" s="6">
        <v>27</v>
      </c>
      <c r="K7" s="6">
        <v>46</v>
      </c>
      <c r="L7" s="6">
        <v>46</v>
      </c>
      <c r="M7" s="6"/>
      <c r="N7" s="7">
        <v>5</v>
      </c>
      <c r="O7" s="6">
        <v>65</v>
      </c>
      <c r="P7" s="6">
        <v>72</v>
      </c>
    </row>
    <row r="8" spans="1:16" ht="12" customHeight="1" x14ac:dyDescent="0.2">
      <c r="A8" s="1" t="s">
        <v>3</v>
      </c>
      <c r="B8" s="6">
        <f t="shared" si="0"/>
        <v>2299</v>
      </c>
      <c r="C8" s="6">
        <f t="shared" si="0"/>
        <v>2593</v>
      </c>
      <c r="D8" s="6">
        <f t="shared" si="0"/>
        <v>2603</v>
      </c>
      <c r="E8" s="6"/>
      <c r="F8" s="6">
        <v>2207</v>
      </c>
      <c r="G8" s="6">
        <v>2333</v>
      </c>
      <c r="H8" s="6">
        <v>2339</v>
      </c>
      <c r="I8" s="6"/>
      <c r="J8" s="6">
        <v>76</v>
      </c>
      <c r="K8" s="6">
        <v>76</v>
      </c>
      <c r="L8" s="6">
        <v>79</v>
      </c>
      <c r="M8" s="6"/>
      <c r="N8" s="7">
        <v>16</v>
      </c>
      <c r="O8" s="6">
        <v>184</v>
      </c>
      <c r="P8" s="6">
        <v>185</v>
      </c>
    </row>
    <row r="9" spans="1:16" ht="12" customHeight="1" x14ac:dyDescent="0.2">
      <c r="A9" s="1" t="s">
        <v>4</v>
      </c>
      <c r="B9" s="6">
        <f t="shared" si="0"/>
        <v>595</v>
      </c>
      <c r="C9" s="6">
        <f t="shared" si="0"/>
        <v>531</v>
      </c>
      <c r="D9" s="6">
        <f t="shared" si="0"/>
        <v>526</v>
      </c>
      <c r="E9" s="6"/>
      <c r="F9" s="6">
        <v>568</v>
      </c>
      <c r="G9" s="6">
        <v>441</v>
      </c>
      <c r="H9" s="6">
        <v>438</v>
      </c>
      <c r="I9" s="6"/>
      <c r="J9" s="6">
        <v>22</v>
      </c>
      <c r="K9" s="6">
        <v>14</v>
      </c>
      <c r="L9" s="6">
        <v>14</v>
      </c>
      <c r="M9" s="6"/>
      <c r="N9" s="7">
        <v>5</v>
      </c>
      <c r="O9" s="6">
        <v>76</v>
      </c>
      <c r="P9" s="6">
        <v>74</v>
      </c>
    </row>
    <row r="10" spans="1:16" ht="12" customHeight="1" x14ac:dyDescent="0.2">
      <c r="A10" s="1" t="s">
        <v>5</v>
      </c>
      <c r="B10" s="6">
        <f t="shared" si="0"/>
        <v>478</v>
      </c>
      <c r="C10" s="6">
        <f t="shared" si="0"/>
        <v>496</v>
      </c>
      <c r="D10" s="6">
        <f t="shared" si="0"/>
        <v>511</v>
      </c>
      <c r="E10" s="6"/>
      <c r="F10" s="6">
        <v>438</v>
      </c>
      <c r="G10" s="6">
        <v>423</v>
      </c>
      <c r="H10" s="6">
        <v>434</v>
      </c>
      <c r="I10" s="6"/>
      <c r="J10" s="6">
        <v>33</v>
      </c>
      <c r="K10" s="6">
        <v>26</v>
      </c>
      <c r="L10" s="6">
        <v>26</v>
      </c>
      <c r="M10" s="6"/>
      <c r="N10" s="7">
        <v>7</v>
      </c>
      <c r="O10" s="6">
        <v>47</v>
      </c>
      <c r="P10" s="6">
        <v>51</v>
      </c>
    </row>
    <row r="11" spans="1:16" ht="17.25" customHeight="1" x14ac:dyDescent="0.2">
      <c r="A11" s="1" t="s">
        <v>6</v>
      </c>
      <c r="B11" s="6">
        <f t="shared" si="0"/>
        <v>1351</v>
      </c>
      <c r="C11" s="6">
        <f t="shared" si="0"/>
        <v>1583</v>
      </c>
      <c r="D11" s="6">
        <f t="shared" si="0"/>
        <v>1599</v>
      </c>
      <c r="E11" s="6"/>
      <c r="F11" s="6">
        <v>1308</v>
      </c>
      <c r="G11" s="6">
        <v>1428</v>
      </c>
      <c r="H11" s="6">
        <v>1419</v>
      </c>
      <c r="I11" s="6"/>
      <c r="J11" s="6">
        <v>39</v>
      </c>
      <c r="K11" s="6">
        <v>60</v>
      </c>
      <c r="L11" s="6">
        <v>59</v>
      </c>
      <c r="M11" s="6"/>
      <c r="N11" s="7">
        <v>4</v>
      </c>
      <c r="O11" s="6">
        <v>95</v>
      </c>
      <c r="P11" s="6">
        <v>121</v>
      </c>
    </row>
    <row r="12" spans="1:16" ht="12" customHeight="1" x14ac:dyDescent="0.2">
      <c r="A12" s="1" t="s">
        <v>7</v>
      </c>
      <c r="B12" s="6">
        <f t="shared" si="0"/>
        <v>3328</v>
      </c>
      <c r="C12" s="6">
        <f t="shared" si="0"/>
        <v>5233</v>
      </c>
      <c r="D12" s="6">
        <f t="shared" si="0"/>
        <v>5386</v>
      </c>
      <c r="E12" s="6"/>
      <c r="F12" s="6">
        <v>3150</v>
      </c>
      <c r="G12" s="6">
        <v>4620</v>
      </c>
      <c r="H12" s="6">
        <v>4738</v>
      </c>
      <c r="I12" s="6"/>
      <c r="J12" s="6">
        <v>149</v>
      </c>
      <c r="K12" s="6">
        <v>237</v>
      </c>
      <c r="L12" s="6">
        <v>253</v>
      </c>
      <c r="M12" s="6"/>
      <c r="N12" s="7">
        <v>29</v>
      </c>
      <c r="O12" s="6">
        <v>376</v>
      </c>
      <c r="P12" s="6">
        <v>395</v>
      </c>
    </row>
    <row r="13" spans="1:16" ht="12" customHeight="1" x14ac:dyDescent="0.2">
      <c r="A13" s="1" t="s">
        <v>8</v>
      </c>
      <c r="B13" s="6">
        <f t="shared" si="0"/>
        <v>405</v>
      </c>
      <c r="C13" s="6">
        <f t="shared" si="0"/>
        <v>314</v>
      </c>
      <c r="D13" s="6">
        <f t="shared" si="0"/>
        <v>307</v>
      </c>
      <c r="E13" s="6"/>
      <c r="F13" s="6">
        <v>381</v>
      </c>
      <c r="G13" s="6">
        <v>273</v>
      </c>
      <c r="H13" s="6">
        <v>264</v>
      </c>
      <c r="I13" s="6"/>
      <c r="J13" s="6">
        <v>18</v>
      </c>
      <c r="K13" s="6">
        <v>18</v>
      </c>
      <c r="L13" s="6">
        <v>18</v>
      </c>
      <c r="M13" s="6"/>
      <c r="N13" s="7">
        <v>6</v>
      </c>
      <c r="O13" s="6">
        <v>23</v>
      </c>
      <c r="P13" s="6">
        <v>25</v>
      </c>
    </row>
    <row r="14" spans="1:16" ht="12" customHeight="1" x14ac:dyDescent="0.2">
      <c r="A14" s="1" t="s">
        <v>9</v>
      </c>
      <c r="B14" s="6">
        <f t="shared" si="0"/>
        <v>296</v>
      </c>
      <c r="C14" s="6">
        <f t="shared" si="0"/>
        <v>232</v>
      </c>
      <c r="D14" s="6">
        <f t="shared" si="0"/>
        <v>225</v>
      </c>
      <c r="E14" s="6"/>
      <c r="F14" s="6">
        <v>282</v>
      </c>
      <c r="G14" s="6">
        <v>197</v>
      </c>
      <c r="H14" s="6">
        <v>195</v>
      </c>
      <c r="I14" s="6"/>
      <c r="J14" s="6">
        <v>14</v>
      </c>
      <c r="K14" s="6">
        <v>30</v>
      </c>
      <c r="L14" s="6">
        <v>23</v>
      </c>
      <c r="M14" s="6"/>
      <c r="N14" s="7" t="s">
        <v>28</v>
      </c>
      <c r="O14" s="6">
        <v>5</v>
      </c>
      <c r="P14" s="6">
        <v>7</v>
      </c>
    </row>
    <row r="15" spans="1:16" ht="12" customHeight="1" x14ac:dyDescent="0.2">
      <c r="A15" s="1" t="s">
        <v>10</v>
      </c>
      <c r="B15" s="6">
        <f t="shared" si="0"/>
        <v>1585</v>
      </c>
      <c r="C15" s="6">
        <f t="shared" si="0"/>
        <v>2053</v>
      </c>
      <c r="D15" s="6">
        <f t="shared" si="0"/>
        <v>2114</v>
      </c>
      <c r="E15" s="6"/>
      <c r="F15" s="6">
        <v>1508</v>
      </c>
      <c r="G15" s="6">
        <v>1888</v>
      </c>
      <c r="H15" s="6">
        <v>1947</v>
      </c>
      <c r="I15" s="6"/>
      <c r="J15" s="6">
        <v>59</v>
      </c>
      <c r="K15" s="6">
        <v>71</v>
      </c>
      <c r="L15" s="6">
        <v>71</v>
      </c>
      <c r="M15" s="6"/>
      <c r="N15" s="7">
        <v>18</v>
      </c>
      <c r="O15" s="6">
        <v>94</v>
      </c>
      <c r="P15" s="6">
        <v>96</v>
      </c>
    </row>
    <row r="16" spans="1:16" ht="17.25" customHeight="1" x14ac:dyDescent="0.2">
      <c r="A16" s="1" t="s">
        <v>11</v>
      </c>
      <c r="B16" s="6">
        <f t="shared" si="0"/>
        <v>377</v>
      </c>
      <c r="C16" s="6">
        <f t="shared" si="0"/>
        <v>366</v>
      </c>
      <c r="D16" s="6">
        <f t="shared" si="0"/>
        <v>372</v>
      </c>
      <c r="E16" s="6"/>
      <c r="F16" s="6">
        <v>355</v>
      </c>
      <c r="G16" s="6">
        <v>314</v>
      </c>
      <c r="H16" s="6">
        <v>316</v>
      </c>
      <c r="I16" s="6"/>
      <c r="J16" s="6">
        <v>18</v>
      </c>
      <c r="K16" s="6">
        <v>22</v>
      </c>
      <c r="L16" s="6">
        <v>24</v>
      </c>
      <c r="M16" s="6"/>
      <c r="N16" s="7">
        <v>4</v>
      </c>
      <c r="O16" s="6">
        <v>30</v>
      </c>
      <c r="P16" s="6">
        <v>32</v>
      </c>
    </row>
    <row r="17" spans="1:20" ht="12" customHeight="1" x14ac:dyDescent="0.2">
      <c r="A17" s="1" t="s">
        <v>12</v>
      </c>
      <c r="B17" s="6">
        <f t="shared" si="0"/>
        <v>1679</v>
      </c>
      <c r="C17" s="6">
        <f t="shared" si="0"/>
        <v>1849</v>
      </c>
      <c r="D17" s="6">
        <f t="shared" si="0"/>
        <v>1806</v>
      </c>
      <c r="E17" s="6"/>
      <c r="F17" s="6">
        <v>1614</v>
      </c>
      <c r="G17" s="6">
        <v>1690</v>
      </c>
      <c r="H17" s="6">
        <v>1659</v>
      </c>
      <c r="I17" s="6"/>
      <c r="J17" s="6">
        <v>52</v>
      </c>
      <c r="K17" s="6">
        <v>73</v>
      </c>
      <c r="L17" s="6">
        <v>67</v>
      </c>
      <c r="M17" s="6"/>
      <c r="N17" s="7">
        <v>13</v>
      </c>
      <c r="O17" s="6">
        <v>86</v>
      </c>
      <c r="P17" s="6">
        <v>80</v>
      </c>
    </row>
    <row r="18" spans="1:20" ht="12" customHeight="1" x14ac:dyDescent="0.2">
      <c r="A18" s="1" t="s">
        <v>13</v>
      </c>
      <c r="B18" s="6">
        <f t="shared" si="0"/>
        <v>129</v>
      </c>
      <c r="C18" s="6">
        <f t="shared" si="0"/>
        <v>88</v>
      </c>
      <c r="D18" s="6">
        <f t="shared" si="0"/>
        <v>101</v>
      </c>
      <c r="E18" s="6"/>
      <c r="F18" s="6">
        <v>118</v>
      </c>
      <c r="G18" s="6">
        <v>84</v>
      </c>
      <c r="H18" s="6">
        <v>97</v>
      </c>
      <c r="I18" s="6"/>
      <c r="J18" s="6">
        <v>6</v>
      </c>
      <c r="K18" s="6">
        <v>2</v>
      </c>
      <c r="L18" s="6">
        <v>3</v>
      </c>
      <c r="M18" s="6"/>
      <c r="N18" s="7">
        <v>5</v>
      </c>
      <c r="O18" s="6">
        <v>2</v>
      </c>
      <c r="P18" s="6">
        <v>1</v>
      </c>
    </row>
    <row r="19" spans="1:20" ht="12" customHeight="1" x14ac:dyDescent="0.2">
      <c r="A19" s="1" t="s">
        <v>14</v>
      </c>
      <c r="B19" s="6">
        <f t="shared" si="0"/>
        <v>1013</v>
      </c>
      <c r="C19" s="6">
        <f t="shared" si="0"/>
        <v>1023</v>
      </c>
      <c r="D19" s="6">
        <f t="shared" si="0"/>
        <v>1007</v>
      </c>
      <c r="E19" s="6"/>
      <c r="F19" s="6">
        <v>960</v>
      </c>
      <c r="G19" s="6">
        <v>900</v>
      </c>
      <c r="H19" s="6">
        <v>889</v>
      </c>
      <c r="I19" s="6"/>
      <c r="J19" s="6">
        <v>38</v>
      </c>
      <c r="K19" s="6">
        <v>47</v>
      </c>
      <c r="L19" s="6">
        <v>49</v>
      </c>
      <c r="M19" s="6"/>
      <c r="N19" s="7">
        <v>15</v>
      </c>
      <c r="O19" s="6">
        <v>76</v>
      </c>
      <c r="P19" s="6">
        <v>69</v>
      </c>
    </row>
    <row r="20" spans="1:20" ht="12" customHeight="1" x14ac:dyDescent="0.2">
      <c r="A20" s="1" t="s">
        <v>15</v>
      </c>
      <c r="B20" s="6">
        <f t="shared" si="0"/>
        <v>409</v>
      </c>
      <c r="C20" s="6">
        <f t="shared" si="0"/>
        <v>447</v>
      </c>
      <c r="D20" s="6">
        <f t="shared" si="0"/>
        <v>460</v>
      </c>
      <c r="E20" s="6"/>
      <c r="F20" s="6">
        <v>391</v>
      </c>
      <c r="G20" s="6">
        <v>379</v>
      </c>
      <c r="H20" s="6">
        <v>390</v>
      </c>
      <c r="I20" s="6"/>
      <c r="J20" s="6">
        <v>15</v>
      </c>
      <c r="K20" s="6">
        <v>22</v>
      </c>
      <c r="L20" s="6">
        <v>23</v>
      </c>
      <c r="M20" s="6"/>
      <c r="N20" s="7">
        <v>3</v>
      </c>
      <c r="O20" s="6">
        <v>46</v>
      </c>
      <c r="P20" s="6">
        <v>47</v>
      </c>
    </row>
    <row r="21" spans="1:20" ht="17.25" customHeight="1" x14ac:dyDescent="0.2">
      <c r="A21" s="1" t="s">
        <v>16</v>
      </c>
      <c r="B21" s="6">
        <f t="shared" si="0"/>
        <v>10488</v>
      </c>
      <c r="C21" s="6">
        <f t="shared" si="0"/>
        <v>11679</v>
      </c>
      <c r="D21" s="6">
        <f t="shared" si="0"/>
        <v>11705</v>
      </c>
      <c r="E21" s="6"/>
      <c r="F21" s="6">
        <v>9615</v>
      </c>
      <c r="G21" s="6">
        <v>9722</v>
      </c>
      <c r="H21" s="6">
        <v>9699</v>
      </c>
      <c r="I21" s="6"/>
      <c r="J21" s="6">
        <v>637</v>
      </c>
      <c r="K21" s="6">
        <v>575</v>
      </c>
      <c r="L21" s="6">
        <v>565</v>
      </c>
      <c r="M21" s="6"/>
      <c r="N21" s="7">
        <v>236</v>
      </c>
      <c r="O21" s="6">
        <v>1382</v>
      </c>
      <c r="P21" s="6">
        <v>1441</v>
      </c>
    </row>
    <row r="22" spans="1:20" ht="17.25" customHeight="1" x14ac:dyDescent="0.2">
      <c r="A22" s="8" t="s">
        <v>17</v>
      </c>
      <c r="B22" s="9">
        <f>SUM(B23:B24)</f>
        <v>15288</v>
      </c>
      <c r="C22" s="9">
        <f>SUM(C23:C24)</f>
        <v>18205</v>
      </c>
      <c r="D22" s="9">
        <f>SUM(D23:D24)</f>
        <v>18424</v>
      </c>
      <c r="E22" s="8"/>
      <c r="F22" s="9">
        <f>SUM(F23:F24)</f>
        <v>14554</v>
      </c>
      <c r="G22" s="9">
        <f>SUM(G23:G24)</f>
        <v>16138</v>
      </c>
      <c r="H22" s="9">
        <f>SUM(H23:H24)</f>
        <v>16287</v>
      </c>
      <c r="I22" s="9"/>
      <c r="J22" s="9">
        <f>SUM(J23:J24)</f>
        <v>601</v>
      </c>
      <c r="K22" s="9">
        <f>SUM(K23:K24)</f>
        <v>828</v>
      </c>
      <c r="L22" s="9">
        <f>SUM(L23:L24)</f>
        <v>840</v>
      </c>
      <c r="M22" s="9"/>
      <c r="N22" s="9">
        <f>SUM(N23:N24)</f>
        <v>133</v>
      </c>
      <c r="O22" s="9">
        <f>SUM(O23:O24)</f>
        <v>1239</v>
      </c>
      <c r="P22" s="9">
        <f>SUM(P23:P24)</f>
        <v>1297</v>
      </c>
    </row>
    <row r="23" spans="1:20" ht="12" customHeight="1" x14ac:dyDescent="0.2">
      <c r="A23" s="10" t="s">
        <v>18</v>
      </c>
      <c r="B23" s="9">
        <f>SUM(B7,B8,B10,B11,B12,B15,B16,B17,B19)</f>
        <v>12940</v>
      </c>
      <c r="C23" s="9">
        <f>SUM(C7,C8,C10,C11,C12,C15,C16,C17,C19)</f>
        <v>16148</v>
      </c>
      <c r="D23" s="9">
        <f>SUM(D7,D8,D10,D11,D12,D15,D16,D17,D19)</f>
        <v>16356</v>
      </c>
      <c r="E23" s="10"/>
      <c r="F23" s="9">
        <f>SUM(F7,F8,F10,F11,F12,F15,F16,F17,F19)</f>
        <v>12338</v>
      </c>
      <c r="G23" s="9">
        <f>SUM(G7,G8,G10,G11,G12,G15,G16,G17,G19)</f>
        <v>14437</v>
      </c>
      <c r="H23" s="9">
        <f>SUM(H7,H8,H10,H11,H12,H15,H16,H17,H19)</f>
        <v>14581</v>
      </c>
      <c r="I23" s="9"/>
      <c r="J23" s="9">
        <f>SUM(J7,J8,J10,J11,J12,J15,J16,J17,J19)</f>
        <v>491</v>
      </c>
      <c r="K23" s="9">
        <f t="shared" ref="K23" si="1">SUM(K7:K8,K10:K12,K15:K16,K17,K19)</f>
        <v>658</v>
      </c>
      <c r="L23" s="9">
        <f t="shared" ref="L23:P23" si="2">SUM(L7:L8,L10:L12,L15:L16,L17,L19)</f>
        <v>674</v>
      </c>
      <c r="M23" s="9"/>
      <c r="N23" s="9">
        <f t="shared" si="2"/>
        <v>111</v>
      </c>
      <c r="O23" s="9">
        <f t="shared" ref="O23" si="3">SUM(O7:O8,O10:O12,O15:O16,O17,O19)</f>
        <v>1053</v>
      </c>
      <c r="P23" s="9">
        <f t="shared" si="2"/>
        <v>1101</v>
      </c>
    </row>
    <row r="24" spans="1:20" ht="12" customHeight="1" x14ac:dyDescent="0.2">
      <c r="A24" s="8" t="s">
        <v>19</v>
      </c>
      <c r="B24" s="9">
        <f>SUM(B6,B9,B13,B14,B18,B20)</f>
        <v>2348</v>
      </c>
      <c r="C24" s="9">
        <f>SUM(C6,C9,C13,C14,C18,C20)</f>
        <v>2057</v>
      </c>
      <c r="D24" s="9">
        <f>SUM(D6,D9,D13,D14,D18,D20)</f>
        <v>2068</v>
      </c>
      <c r="E24" s="8"/>
      <c r="F24" s="9">
        <f>SUM(F6,F9,F13,F14,F18,F20)</f>
        <v>2216</v>
      </c>
      <c r="G24" s="9">
        <f>SUM(G6,G9,G13,G14,G18,G20)</f>
        <v>1701</v>
      </c>
      <c r="H24" s="9">
        <f>SUM(H6,H9,H13,H14,H18,H20)</f>
        <v>1706</v>
      </c>
      <c r="I24" s="9"/>
      <c r="J24" s="9">
        <f>SUM(J6,J9,J13,J14,J18,J20)</f>
        <v>110</v>
      </c>
      <c r="K24" s="9">
        <f t="shared" ref="K24" si="4">SUM(K6,K9,K13:K14,K18,K20)</f>
        <v>170</v>
      </c>
      <c r="L24" s="9">
        <f t="shared" ref="L24:P24" si="5">SUM(L6,L9,L13:L14,L18,L20)</f>
        <v>166</v>
      </c>
      <c r="M24" s="9"/>
      <c r="N24" s="9">
        <f t="shared" si="5"/>
        <v>22</v>
      </c>
      <c r="O24" s="9">
        <f t="shared" ref="O24" si="6">SUM(O6,O9,O13:O14,O18,O20)</f>
        <v>186</v>
      </c>
      <c r="P24" s="9">
        <f t="shared" si="5"/>
        <v>196</v>
      </c>
    </row>
    <row r="25" spans="1:20" ht="17.25" customHeight="1" x14ac:dyDescent="0.2">
      <c r="A25" s="11" t="s">
        <v>20</v>
      </c>
      <c r="B25" s="12">
        <f>SUM(B21,B22)</f>
        <v>25776</v>
      </c>
      <c r="C25" s="12">
        <f>SUM(C21,C22)</f>
        <v>29884</v>
      </c>
      <c r="D25" s="12">
        <f>SUM(D21,D22)</f>
        <v>30129</v>
      </c>
      <c r="E25" s="11"/>
      <c r="F25" s="12">
        <f>SUM(F21,F22)</f>
        <v>24169</v>
      </c>
      <c r="G25" s="12">
        <f>SUM(G21,G22)</f>
        <v>25860</v>
      </c>
      <c r="H25" s="12">
        <f>SUM(H21,H22)</f>
        <v>25986</v>
      </c>
      <c r="I25" s="12"/>
      <c r="J25" s="12">
        <f>SUM(J21,J22)</f>
        <v>1238</v>
      </c>
      <c r="K25" s="12">
        <f>SUM(K21,K22)</f>
        <v>1403</v>
      </c>
      <c r="L25" s="12">
        <f>SUM(L21,L22)</f>
        <v>1405</v>
      </c>
      <c r="M25" s="12"/>
      <c r="N25" s="12">
        <f>SUM(N21,N22)</f>
        <v>369</v>
      </c>
      <c r="O25" s="12">
        <f>SUM(O21,O22)</f>
        <v>2621</v>
      </c>
      <c r="P25" s="12">
        <f>SUM(P21,P22)</f>
        <v>2738</v>
      </c>
    </row>
    <row r="26" spans="1:20" ht="17.25" hidden="1" customHeight="1" x14ac:dyDescent="0.2">
      <c r="A26" s="11"/>
      <c r="B26" s="12"/>
      <c r="C26" s="12"/>
      <c r="D26" s="12"/>
      <c r="E26" s="11"/>
      <c r="F26" s="12"/>
      <c r="G26" s="12"/>
      <c r="H26" s="9" t="s">
        <v>24</v>
      </c>
      <c r="I26" s="9"/>
      <c r="J26" s="9"/>
      <c r="K26" s="9"/>
      <c r="L26" s="9" t="s">
        <v>25</v>
      </c>
      <c r="M26" s="9"/>
      <c r="N26" s="9"/>
      <c r="O26" s="9"/>
      <c r="P26" s="9" t="s">
        <v>26</v>
      </c>
    </row>
    <row r="27" spans="1:20" ht="17.25" customHeight="1" x14ac:dyDescent="0.2">
      <c r="A27" s="5" t="s">
        <v>27</v>
      </c>
      <c r="B27" s="6"/>
      <c r="C27" s="6"/>
      <c r="D27" s="6"/>
      <c r="E27" s="6"/>
      <c r="F27" s="12"/>
      <c r="G27" s="12"/>
      <c r="H27" s="12"/>
      <c r="I27" s="12"/>
      <c r="J27" s="12"/>
      <c r="K27" s="12"/>
      <c r="L27" s="12"/>
      <c r="M27" s="12"/>
      <c r="N27" s="12"/>
      <c r="O27" s="6"/>
      <c r="P27" s="6"/>
    </row>
    <row r="28" spans="1:20" ht="12" customHeight="1" x14ac:dyDescent="0.2">
      <c r="A28" s="1" t="s">
        <v>1</v>
      </c>
      <c r="B28" s="13">
        <f>SUM(F28,J28,N28)</f>
        <v>100</v>
      </c>
      <c r="C28" s="13">
        <f>SUM(G28,K28,O28)</f>
        <v>100.00000000000001</v>
      </c>
      <c r="D28" s="13">
        <f>SUM(H28,L28,P28)</f>
        <v>100.00000000000001</v>
      </c>
      <c r="E28" s="13"/>
      <c r="F28" s="13">
        <f t="shared" ref="F28:F47" si="7">F6/B6*100</f>
        <v>92.607003891050582</v>
      </c>
      <c r="G28" s="13">
        <f t="shared" ref="G28:G47" si="8">G6/C6*100</f>
        <v>73.483146067415731</v>
      </c>
      <c r="H28" s="13">
        <f t="shared" ref="H28:H47" si="9">H6/D6*100</f>
        <v>71.714922048997778</v>
      </c>
      <c r="I28" s="13"/>
      <c r="J28" s="13">
        <f t="shared" ref="J28:J47" si="10">J6/B6*100</f>
        <v>6.809338521400778</v>
      </c>
      <c r="K28" s="13">
        <f t="shared" ref="K28:K47" si="11">K6/C6*100</f>
        <v>18.876404494382022</v>
      </c>
      <c r="L28" s="13">
        <f t="shared" ref="L28:L47" si="12">L6/D6*100</f>
        <v>18.930957683741649</v>
      </c>
      <c r="M28" s="13"/>
      <c r="N28" s="14">
        <f t="shared" ref="N28:N47" si="13">IF(N6="-",N6,N6/B6*100)</f>
        <v>0.58365758754863817</v>
      </c>
      <c r="O28" s="14">
        <f t="shared" ref="O28:O47" si="14">IF(O6="-",O6,O6/C6*100)</f>
        <v>7.6404494382022472</v>
      </c>
      <c r="P28" s="14">
        <f t="shared" ref="P28:P47" si="15">IF(P6="-",P6,P6/D6*100)</f>
        <v>9.3541202672605799</v>
      </c>
      <c r="R28" s="13"/>
      <c r="S28" s="13"/>
      <c r="T28" s="13"/>
    </row>
    <row r="29" spans="1:20" ht="12" customHeight="1" x14ac:dyDescent="0.2">
      <c r="A29" s="1" t="s">
        <v>2</v>
      </c>
      <c r="B29" s="13">
        <f t="shared" ref="B29:D47" si="16">SUM(F29,J29,N29)</f>
        <v>100.00000000000001</v>
      </c>
      <c r="C29" s="13">
        <f t="shared" si="16"/>
        <v>100</v>
      </c>
      <c r="D29" s="13">
        <f t="shared" si="16"/>
        <v>99.999999999999986</v>
      </c>
      <c r="E29" s="13"/>
      <c r="F29" s="13">
        <f t="shared" si="7"/>
        <v>96.144578313253021</v>
      </c>
      <c r="G29" s="13">
        <f t="shared" si="8"/>
        <v>88.340336134453779</v>
      </c>
      <c r="H29" s="13">
        <f t="shared" si="9"/>
        <v>87.682672233820455</v>
      </c>
      <c r="I29" s="13"/>
      <c r="J29" s="13">
        <f t="shared" si="10"/>
        <v>3.2530120481927707</v>
      </c>
      <c r="K29" s="13">
        <f t="shared" si="11"/>
        <v>4.8319327731092443</v>
      </c>
      <c r="L29" s="13">
        <f t="shared" si="12"/>
        <v>4.8016701461377869</v>
      </c>
      <c r="M29" s="13"/>
      <c r="N29" s="14">
        <f t="shared" si="13"/>
        <v>0.60240963855421692</v>
      </c>
      <c r="O29" s="14">
        <f t="shared" si="14"/>
        <v>6.8277310924369745</v>
      </c>
      <c r="P29" s="14">
        <f t="shared" si="15"/>
        <v>7.5156576200417531</v>
      </c>
      <c r="R29" s="13"/>
      <c r="S29" s="13"/>
      <c r="T29" s="13"/>
    </row>
    <row r="30" spans="1:20" ht="12" customHeight="1" x14ac:dyDescent="0.2">
      <c r="A30" s="1" t="s">
        <v>3</v>
      </c>
      <c r="B30" s="13">
        <f t="shared" si="16"/>
        <v>99.999999999999986</v>
      </c>
      <c r="C30" s="13">
        <f t="shared" si="16"/>
        <v>100</v>
      </c>
      <c r="D30" s="13">
        <f t="shared" si="16"/>
        <v>100</v>
      </c>
      <c r="E30" s="13"/>
      <c r="F30" s="13">
        <f t="shared" si="7"/>
        <v>95.998260113092641</v>
      </c>
      <c r="G30" s="13">
        <f t="shared" si="8"/>
        <v>89.973004242190513</v>
      </c>
      <c r="H30" s="13">
        <f t="shared" si="9"/>
        <v>89.857856319631196</v>
      </c>
      <c r="I30" s="13"/>
      <c r="J30" s="13">
        <f t="shared" si="10"/>
        <v>3.3057851239669422</v>
      </c>
      <c r="K30" s="13">
        <f t="shared" si="11"/>
        <v>2.9309679907443114</v>
      </c>
      <c r="L30" s="13">
        <f t="shared" si="12"/>
        <v>3.0349596619285437</v>
      </c>
      <c r="M30" s="13"/>
      <c r="N30" s="14">
        <f t="shared" si="13"/>
        <v>0.69595476294040892</v>
      </c>
      <c r="O30" s="14">
        <f t="shared" si="14"/>
        <v>7.0960277670651761</v>
      </c>
      <c r="P30" s="14">
        <f t="shared" si="15"/>
        <v>7.1071840184402619</v>
      </c>
      <c r="R30" s="13"/>
      <c r="S30" s="13"/>
      <c r="T30" s="13"/>
    </row>
    <row r="31" spans="1:20" ht="12" customHeight="1" x14ac:dyDescent="0.2">
      <c r="A31" s="1" t="s">
        <v>4</v>
      </c>
      <c r="B31" s="13">
        <f t="shared" si="16"/>
        <v>100</v>
      </c>
      <c r="C31" s="13">
        <f t="shared" si="16"/>
        <v>99.999999999999986</v>
      </c>
      <c r="D31" s="13">
        <f t="shared" si="16"/>
        <v>100.00000000000001</v>
      </c>
      <c r="E31" s="13"/>
      <c r="F31" s="13">
        <f t="shared" si="7"/>
        <v>95.462184873949582</v>
      </c>
      <c r="G31" s="13">
        <f t="shared" si="8"/>
        <v>83.050847457627114</v>
      </c>
      <c r="H31" s="13">
        <f t="shared" si="9"/>
        <v>83.269961977186313</v>
      </c>
      <c r="I31" s="13"/>
      <c r="J31" s="13">
        <f t="shared" si="10"/>
        <v>3.6974789915966388</v>
      </c>
      <c r="K31" s="13">
        <f t="shared" si="11"/>
        <v>2.6365348399246704</v>
      </c>
      <c r="L31" s="13">
        <f t="shared" si="12"/>
        <v>2.6615969581749046</v>
      </c>
      <c r="M31" s="13"/>
      <c r="N31" s="14">
        <f t="shared" si="13"/>
        <v>0.84033613445378152</v>
      </c>
      <c r="O31" s="14">
        <f t="shared" si="14"/>
        <v>14.312617702448211</v>
      </c>
      <c r="P31" s="14">
        <f t="shared" si="15"/>
        <v>14.068441064638785</v>
      </c>
      <c r="R31" s="13"/>
      <c r="S31" s="13"/>
      <c r="T31" s="13"/>
    </row>
    <row r="32" spans="1:20" ht="12" customHeight="1" x14ac:dyDescent="0.2">
      <c r="A32" s="1" t="s">
        <v>5</v>
      </c>
      <c r="B32" s="13">
        <f t="shared" si="16"/>
        <v>100.00000000000001</v>
      </c>
      <c r="C32" s="13">
        <f t="shared" si="16"/>
        <v>100</v>
      </c>
      <c r="D32" s="13">
        <f t="shared" si="16"/>
        <v>100</v>
      </c>
      <c r="E32" s="13"/>
      <c r="F32" s="13">
        <f t="shared" si="7"/>
        <v>91.63179916317992</v>
      </c>
      <c r="G32" s="13">
        <f t="shared" si="8"/>
        <v>85.282258064516128</v>
      </c>
      <c r="H32" s="13">
        <f t="shared" si="9"/>
        <v>84.93150684931507</v>
      </c>
      <c r="I32" s="13"/>
      <c r="J32" s="13">
        <f t="shared" si="10"/>
        <v>6.9037656903765692</v>
      </c>
      <c r="K32" s="13">
        <f t="shared" si="11"/>
        <v>5.241935483870968</v>
      </c>
      <c r="L32" s="13">
        <f t="shared" si="12"/>
        <v>5.0880626223091969</v>
      </c>
      <c r="M32" s="13"/>
      <c r="N32" s="14">
        <f t="shared" si="13"/>
        <v>1.4644351464435146</v>
      </c>
      <c r="O32" s="14">
        <f t="shared" si="14"/>
        <v>9.4758064516129039</v>
      </c>
      <c r="P32" s="14">
        <f t="shared" si="15"/>
        <v>9.9804305283757326</v>
      </c>
      <c r="R32" s="13"/>
      <c r="S32" s="13"/>
      <c r="T32" s="13"/>
    </row>
    <row r="33" spans="1:20" ht="17.25" customHeight="1" x14ac:dyDescent="0.2">
      <c r="A33" s="1" t="s">
        <v>6</v>
      </c>
      <c r="B33" s="13">
        <f t="shared" si="16"/>
        <v>100</v>
      </c>
      <c r="C33" s="13">
        <f t="shared" si="16"/>
        <v>100</v>
      </c>
      <c r="D33" s="13">
        <f t="shared" si="16"/>
        <v>99.999999999999986</v>
      </c>
      <c r="E33" s="13"/>
      <c r="F33" s="13">
        <f t="shared" si="7"/>
        <v>96.817172464840866</v>
      </c>
      <c r="G33" s="13">
        <f t="shared" si="8"/>
        <v>90.208464939987365</v>
      </c>
      <c r="H33" s="13">
        <f t="shared" si="9"/>
        <v>88.742964352720449</v>
      </c>
      <c r="I33" s="13"/>
      <c r="J33" s="13">
        <f t="shared" si="10"/>
        <v>2.8867505551443373</v>
      </c>
      <c r="K33" s="13">
        <f t="shared" si="11"/>
        <v>3.790271636133923</v>
      </c>
      <c r="L33" s="13">
        <f t="shared" si="12"/>
        <v>3.6898061288305186</v>
      </c>
      <c r="M33" s="13"/>
      <c r="N33" s="14">
        <f t="shared" si="13"/>
        <v>0.29607698001480381</v>
      </c>
      <c r="O33" s="14">
        <f t="shared" si="14"/>
        <v>6.0012634238787115</v>
      </c>
      <c r="P33" s="14">
        <f t="shared" si="15"/>
        <v>7.5672295184490315</v>
      </c>
      <c r="R33" s="13"/>
      <c r="S33" s="13"/>
      <c r="T33" s="13"/>
    </row>
    <row r="34" spans="1:20" ht="12" customHeight="1" x14ac:dyDescent="0.2">
      <c r="A34" s="1" t="s">
        <v>7</v>
      </c>
      <c r="B34" s="13">
        <f t="shared" si="16"/>
        <v>100</v>
      </c>
      <c r="C34" s="13">
        <f t="shared" si="16"/>
        <v>99.999999999999986</v>
      </c>
      <c r="D34" s="13">
        <f t="shared" si="16"/>
        <v>100</v>
      </c>
      <c r="E34" s="13"/>
      <c r="F34" s="13">
        <f t="shared" si="7"/>
        <v>94.651442307692307</v>
      </c>
      <c r="G34" s="13">
        <f t="shared" si="8"/>
        <v>88.285878081406452</v>
      </c>
      <c r="H34" s="13">
        <f t="shared" si="9"/>
        <v>87.968808020794654</v>
      </c>
      <c r="I34" s="13"/>
      <c r="J34" s="13">
        <f t="shared" si="10"/>
        <v>4.4771634615384617</v>
      </c>
      <c r="K34" s="13">
        <f t="shared" si="11"/>
        <v>4.5289508885916296</v>
      </c>
      <c r="L34" s="13">
        <f t="shared" si="12"/>
        <v>4.697363535090977</v>
      </c>
      <c r="M34" s="13"/>
      <c r="N34" s="14">
        <f t="shared" si="13"/>
        <v>0.87139423076923084</v>
      </c>
      <c r="O34" s="14">
        <f t="shared" si="14"/>
        <v>7.1851710300019107</v>
      </c>
      <c r="P34" s="14">
        <f t="shared" si="15"/>
        <v>7.3338284441143706</v>
      </c>
      <c r="R34" s="13"/>
      <c r="S34" s="13"/>
      <c r="T34" s="13"/>
    </row>
    <row r="35" spans="1:20" ht="12" customHeight="1" x14ac:dyDescent="0.2">
      <c r="A35" s="1" t="s">
        <v>8</v>
      </c>
      <c r="B35" s="13">
        <f t="shared" si="16"/>
        <v>100</v>
      </c>
      <c r="C35" s="13">
        <f t="shared" si="16"/>
        <v>100.00000000000001</v>
      </c>
      <c r="D35" s="13">
        <f t="shared" si="16"/>
        <v>100.00000000000001</v>
      </c>
      <c r="E35" s="13"/>
      <c r="F35" s="13">
        <f t="shared" si="7"/>
        <v>94.074074074074076</v>
      </c>
      <c r="G35" s="13">
        <f t="shared" si="8"/>
        <v>86.942675159235677</v>
      </c>
      <c r="H35" s="13">
        <f t="shared" si="9"/>
        <v>85.993485342019554</v>
      </c>
      <c r="I35" s="13"/>
      <c r="J35" s="13">
        <f t="shared" si="10"/>
        <v>4.4444444444444446</v>
      </c>
      <c r="K35" s="13">
        <f t="shared" si="11"/>
        <v>5.7324840764331215</v>
      </c>
      <c r="L35" s="13">
        <f t="shared" si="12"/>
        <v>5.8631921824104234</v>
      </c>
      <c r="M35" s="13"/>
      <c r="N35" s="14">
        <f t="shared" si="13"/>
        <v>1.4814814814814816</v>
      </c>
      <c r="O35" s="14">
        <f t="shared" si="14"/>
        <v>7.3248407643312099</v>
      </c>
      <c r="P35" s="14">
        <f t="shared" si="15"/>
        <v>8.1433224755700326</v>
      </c>
      <c r="R35" s="13"/>
      <c r="S35" s="13"/>
      <c r="T35" s="13"/>
    </row>
    <row r="36" spans="1:20" ht="12" customHeight="1" x14ac:dyDescent="0.2">
      <c r="A36" s="1" t="s">
        <v>9</v>
      </c>
      <c r="B36" s="13">
        <f t="shared" si="16"/>
        <v>100</v>
      </c>
      <c r="C36" s="13">
        <f t="shared" si="16"/>
        <v>100</v>
      </c>
      <c r="D36" s="13">
        <f t="shared" si="16"/>
        <v>100.00000000000001</v>
      </c>
      <c r="E36" s="13"/>
      <c r="F36" s="13">
        <f t="shared" si="7"/>
        <v>95.270270270270274</v>
      </c>
      <c r="G36" s="13">
        <f t="shared" si="8"/>
        <v>84.91379310344827</v>
      </c>
      <c r="H36" s="13">
        <f t="shared" si="9"/>
        <v>86.666666666666671</v>
      </c>
      <c r="I36" s="13"/>
      <c r="J36" s="13">
        <f t="shared" si="10"/>
        <v>4.7297297297297298</v>
      </c>
      <c r="K36" s="13">
        <f t="shared" si="11"/>
        <v>12.931034482758621</v>
      </c>
      <c r="L36" s="13">
        <f t="shared" si="12"/>
        <v>10.222222222222223</v>
      </c>
      <c r="M36" s="13"/>
      <c r="N36" s="14" t="str">
        <f t="shared" si="13"/>
        <v>-</v>
      </c>
      <c r="O36" s="14">
        <f t="shared" si="14"/>
        <v>2.1551724137931036</v>
      </c>
      <c r="P36" s="14">
        <f t="shared" si="15"/>
        <v>3.1111111111111112</v>
      </c>
      <c r="R36" s="13"/>
      <c r="S36" s="13"/>
      <c r="T36" s="13"/>
    </row>
    <row r="37" spans="1:20" ht="12" customHeight="1" x14ac:dyDescent="0.2">
      <c r="A37" s="1" t="s">
        <v>10</v>
      </c>
      <c r="B37" s="13">
        <f t="shared" si="16"/>
        <v>100</v>
      </c>
      <c r="C37" s="13">
        <f t="shared" si="16"/>
        <v>100.00000000000001</v>
      </c>
      <c r="D37" s="13">
        <f t="shared" si="16"/>
        <v>100</v>
      </c>
      <c r="E37" s="13"/>
      <c r="F37" s="13">
        <f t="shared" si="7"/>
        <v>95.14195583596215</v>
      </c>
      <c r="G37" s="13">
        <f t="shared" si="8"/>
        <v>91.962981003409652</v>
      </c>
      <c r="H37" s="13">
        <f t="shared" si="9"/>
        <v>92.100283822138124</v>
      </c>
      <c r="I37" s="13"/>
      <c r="J37" s="13">
        <f t="shared" si="10"/>
        <v>3.722397476340694</v>
      </c>
      <c r="K37" s="13">
        <f t="shared" si="11"/>
        <v>3.4583536288358503</v>
      </c>
      <c r="L37" s="13">
        <f t="shared" si="12"/>
        <v>3.3585619678334915</v>
      </c>
      <c r="M37" s="13"/>
      <c r="N37" s="14">
        <f t="shared" si="13"/>
        <v>1.1356466876971609</v>
      </c>
      <c r="O37" s="14">
        <f t="shared" si="14"/>
        <v>4.5786653677545059</v>
      </c>
      <c r="P37" s="14">
        <f t="shared" si="15"/>
        <v>4.5411542100283819</v>
      </c>
      <c r="R37" s="13"/>
      <c r="S37" s="13"/>
      <c r="T37" s="13"/>
    </row>
    <row r="38" spans="1:20" ht="17.25" customHeight="1" x14ac:dyDescent="0.2">
      <c r="A38" s="1" t="s">
        <v>11</v>
      </c>
      <c r="B38" s="13">
        <f t="shared" si="16"/>
        <v>100.00000000000001</v>
      </c>
      <c r="C38" s="13">
        <f t="shared" si="16"/>
        <v>100</v>
      </c>
      <c r="D38" s="13">
        <f t="shared" si="16"/>
        <v>100.00000000000001</v>
      </c>
      <c r="E38" s="13"/>
      <c r="F38" s="13">
        <f t="shared" si="7"/>
        <v>94.16445623342176</v>
      </c>
      <c r="G38" s="13">
        <f t="shared" si="8"/>
        <v>85.792349726775953</v>
      </c>
      <c r="H38" s="13">
        <f t="shared" si="9"/>
        <v>84.946236559139791</v>
      </c>
      <c r="I38" s="13"/>
      <c r="J38" s="13">
        <f t="shared" si="10"/>
        <v>4.774535809018567</v>
      </c>
      <c r="K38" s="13">
        <f t="shared" si="11"/>
        <v>6.0109289617486334</v>
      </c>
      <c r="L38" s="13">
        <f t="shared" si="12"/>
        <v>6.4516129032258061</v>
      </c>
      <c r="M38" s="13"/>
      <c r="N38" s="14">
        <f t="shared" si="13"/>
        <v>1.0610079575596816</v>
      </c>
      <c r="O38" s="14">
        <f t="shared" si="14"/>
        <v>8.1967213114754092</v>
      </c>
      <c r="P38" s="14">
        <f t="shared" si="15"/>
        <v>8.6021505376344098</v>
      </c>
      <c r="R38" s="13"/>
      <c r="S38" s="13"/>
      <c r="T38" s="13"/>
    </row>
    <row r="39" spans="1:20" ht="12" customHeight="1" x14ac:dyDescent="0.2">
      <c r="A39" s="1" t="s">
        <v>12</v>
      </c>
      <c r="B39" s="13">
        <f t="shared" si="16"/>
        <v>100</v>
      </c>
      <c r="C39" s="13">
        <f t="shared" si="16"/>
        <v>99.999999999999986</v>
      </c>
      <c r="D39" s="13">
        <f t="shared" si="16"/>
        <v>100</v>
      </c>
      <c r="E39" s="13"/>
      <c r="F39" s="13">
        <f t="shared" si="7"/>
        <v>96.128648004764742</v>
      </c>
      <c r="G39" s="13">
        <f t="shared" si="8"/>
        <v>91.400757166035689</v>
      </c>
      <c r="H39" s="13">
        <f t="shared" si="9"/>
        <v>91.860465116279073</v>
      </c>
      <c r="I39" s="13"/>
      <c r="J39" s="13">
        <f t="shared" si="10"/>
        <v>3.0970815961882074</v>
      </c>
      <c r="K39" s="13">
        <f t="shared" si="11"/>
        <v>3.9480800432666308</v>
      </c>
      <c r="L39" s="13">
        <f t="shared" si="12"/>
        <v>3.709856035437431</v>
      </c>
      <c r="M39" s="13"/>
      <c r="N39" s="14">
        <f t="shared" si="13"/>
        <v>0.77427039904705186</v>
      </c>
      <c r="O39" s="14">
        <f t="shared" si="14"/>
        <v>4.6511627906976747</v>
      </c>
      <c r="P39" s="14">
        <f t="shared" si="15"/>
        <v>4.4296788482834994</v>
      </c>
      <c r="R39" s="13"/>
      <c r="S39" s="13"/>
      <c r="T39" s="13"/>
    </row>
    <row r="40" spans="1:20" ht="12" customHeight="1" x14ac:dyDescent="0.2">
      <c r="A40" s="1" t="s">
        <v>13</v>
      </c>
      <c r="B40" s="13">
        <f t="shared" si="16"/>
        <v>99.999999999999986</v>
      </c>
      <c r="C40" s="13">
        <f t="shared" si="16"/>
        <v>99.999999999999986</v>
      </c>
      <c r="D40" s="13">
        <f t="shared" si="16"/>
        <v>100</v>
      </c>
      <c r="E40" s="13"/>
      <c r="F40" s="13">
        <f t="shared" si="7"/>
        <v>91.472868217054256</v>
      </c>
      <c r="G40" s="13">
        <f t="shared" si="8"/>
        <v>95.454545454545453</v>
      </c>
      <c r="H40" s="13">
        <f t="shared" si="9"/>
        <v>96.039603960396036</v>
      </c>
      <c r="I40" s="13"/>
      <c r="J40" s="13">
        <f t="shared" si="10"/>
        <v>4.6511627906976747</v>
      </c>
      <c r="K40" s="13">
        <f t="shared" si="11"/>
        <v>2.2727272727272729</v>
      </c>
      <c r="L40" s="13">
        <f t="shared" si="12"/>
        <v>2.9702970297029703</v>
      </c>
      <c r="M40" s="13"/>
      <c r="N40" s="14">
        <f t="shared" si="13"/>
        <v>3.8759689922480618</v>
      </c>
      <c r="O40" s="14">
        <f t="shared" si="14"/>
        <v>2.2727272727272729</v>
      </c>
      <c r="P40" s="14">
        <f t="shared" si="15"/>
        <v>0.99009900990099009</v>
      </c>
      <c r="R40" s="13"/>
      <c r="S40" s="13"/>
      <c r="T40" s="13"/>
    </row>
    <row r="41" spans="1:20" ht="12" customHeight="1" x14ac:dyDescent="0.2">
      <c r="A41" s="1" t="s">
        <v>14</v>
      </c>
      <c r="B41" s="13">
        <f t="shared" si="16"/>
        <v>100</v>
      </c>
      <c r="C41" s="13">
        <f t="shared" si="16"/>
        <v>100</v>
      </c>
      <c r="D41" s="13">
        <f t="shared" si="16"/>
        <v>100</v>
      </c>
      <c r="E41" s="13"/>
      <c r="F41" s="13">
        <f t="shared" si="7"/>
        <v>94.768015794669296</v>
      </c>
      <c r="G41" s="13">
        <f t="shared" si="8"/>
        <v>87.976539589442808</v>
      </c>
      <c r="H41" s="13">
        <f t="shared" si="9"/>
        <v>88.282025819265144</v>
      </c>
      <c r="I41" s="13"/>
      <c r="J41" s="13">
        <f t="shared" si="10"/>
        <v>3.7512339585389931</v>
      </c>
      <c r="K41" s="13">
        <f t="shared" si="11"/>
        <v>4.594330400782014</v>
      </c>
      <c r="L41" s="13">
        <f t="shared" si="12"/>
        <v>4.8659384309831184</v>
      </c>
      <c r="M41" s="13"/>
      <c r="N41" s="14">
        <f t="shared" si="13"/>
        <v>1.4807502467917077</v>
      </c>
      <c r="O41" s="14">
        <f t="shared" si="14"/>
        <v>7.4291300097751716</v>
      </c>
      <c r="P41" s="14">
        <f t="shared" si="15"/>
        <v>6.8520357497517379</v>
      </c>
      <c r="R41" s="13"/>
      <c r="S41" s="13"/>
      <c r="T41" s="13"/>
    </row>
    <row r="42" spans="1:20" ht="12" customHeight="1" x14ac:dyDescent="0.2">
      <c r="A42" s="1" t="s">
        <v>15</v>
      </c>
      <c r="B42" s="13">
        <f t="shared" si="16"/>
        <v>100</v>
      </c>
      <c r="C42" s="13">
        <f t="shared" si="16"/>
        <v>100</v>
      </c>
      <c r="D42" s="13">
        <f t="shared" si="16"/>
        <v>100</v>
      </c>
      <c r="E42" s="13"/>
      <c r="F42" s="13">
        <f t="shared" si="7"/>
        <v>95.599022004889974</v>
      </c>
      <c r="G42" s="13">
        <f t="shared" si="8"/>
        <v>84.787472035794181</v>
      </c>
      <c r="H42" s="13">
        <f t="shared" si="9"/>
        <v>84.782608695652172</v>
      </c>
      <c r="I42" s="13"/>
      <c r="J42" s="13">
        <f t="shared" si="10"/>
        <v>3.6674816625916873</v>
      </c>
      <c r="K42" s="13">
        <f t="shared" si="11"/>
        <v>4.9217002237136462</v>
      </c>
      <c r="L42" s="13">
        <f t="shared" si="12"/>
        <v>5</v>
      </c>
      <c r="M42" s="13"/>
      <c r="N42" s="14">
        <f t="shared" si="13"/>
        <v>0.73349633251833746</v>
      </c>
      <c r="O42" s="14">
        <f t="shared" si="14"/>
        <v>10.290827740492169</v>
      </c>
      <c r="P42" s="14">
        <f t="shared" si="15"/>
        <v>10.217391304347826</v>
      </c>
      <c r="R42" s="13"/>
      <c r="S42" s="13"/>
      <c r="T42" s="13"/>
    </row>
    <row r="43" spans="1:20" ht="17.25" customHeight="1" x14ac:dyDescent="0.2">
      <c r="A43" s="1" t="s">
        <v>16</v>
      </c>
      <c r="B43" s="13">
        <f t="shared" si="16"/>
        <v>100</v>
      </c>
      <c r="C43" s="13">
        <f t="shared" si="16"/>
        <v>100</v>
      </c>
      <c r="D43" s="13">
        <f t="shared" si="16"/>
        <v>100.00000000000001</v>
      </c>
      <c r="E43" s="13"/>
      <c r="F43" s="13">
        <f t="shared" si="7"/>
        <v>91.67620137299771</v>
      </c>
      <c r="G43" s="13">
        <f t="shared" si="8"/>
        <v>83.243428375717102</v>
      </c>
      <c r="H43" s="13">
        <f t="shared" si="9"/>
        <v>82.86202477573687</v>
      </c>
      <c r="I43" s="13"/>
      <c r="J43" s="13">
        <f t="shared" si="10"/>
        <v>6.0736079328756674</v>
      </c>
      <c r="K43" s="13">
        <f t="shared" si="11"/>
        <v>4.9233667266033052</v>
      </c>
      <c r="L43" s="13">
        <f t="shared" si="12"/>
        <v>4.8269970098248614</v>
      </c>
      <c r="M43" s="13"/>
      <c r="N43" s="14">
        <f t="shared" si="13"/>
        <v>2.250190694126621</v>
      </c>
      <c r="O43" s="14">
        <f t="shared" si="14"/>
        <v>11.833204897679597</v>
      </c>
      <c r="P43" s="14">
        <f t="shared" si="15"/>
        <v>12.310978214438274</v>
      </c>
      <c r="R43" s="13"/>
      <c r="S43" s="13"/>
      <c r="T43" s="13"/>
    </row>
    <row r="44" spans="1:20" ht="17.25" customHeight="1" x14ac:dyDescent="0.2">
      <c r="A44" s="8" t="s">
        <v>17</v>
      </c>
      <c r="B44" s="13">
        <f t="shared" si="16"/>
        <v>100.00000000000001</v>
      </c>
      <c r="C44" s="13">
        <f t="shared" si="16"/>
        <v>100</v>
      </c>
      <c r="D44" s="13">
        <f t="shared" si="16"/>
        <v>100</v>
      </c>
      <c r="E44" s="13"/>
      <c r="F44" s="13">
        <f t="shared" si="7"/>
        <v>95.198848770277351</v>
      </c>
      <c r="G44" s="13">
        <f t="shared" si="8"/>
        <v>88.645976380115357</v>
      </c>
      <c r="H44" s="13">
        <f t="shared" si="9"/>
        <v>88.400998697351284</v>
      </c>
      <c r="I44" s="13"/>
      <c r="J44" s="13">
        <f t="shared" si="10"/>
        <v>3.9311878597592886</v>
      </c>
      <c r="K44" s="13">
        <f t="shared" si="11"/>
        <v>4.5482010436693221</v>
      </c>
      <c r="L44" s="13">
        <f t="shared" si="12"/>
        <v>4.5592705167173255</v>
      </c>
      <c r="M44" s="13"/>
      <c r="N44" s="14">
        <f t="shared" si="13"/>
        <v>0.86996336996336998</v>
      </c>
      <c r="O44" s="14">
        <f t="shared" si="14"/>
        <v>6.8058225762153253</v>
      </c>
      <c r="P44" s="14">
        <f t="shared" si="15"/>
        <v>7.0397307859313933</v>
      </c>
    </row>
    <row r="45" spans="1:20" ht="12" customHeight="1" x14ac:dyDescent="0.2">
      <c r="A45" s="10" t="s">
        <v>18</v>
      </c>
      <c r="B45" s="13">
        <f t="shared" si="16"/>
        <v>100</v>
      </c>
      <c r="C45" s="13">
        <f t="shared" si="16"/>
        <v>100</v>
      </c>
      <c r="D45" s="13">
        <f t="shared" si="16"/>
        <v>100</v>
      </c>
      <c r="E45" s="13"/>
      <c r="F45" s="13">
        <f t="shared" si="7"/>
        <v>95.347758887171565</v>
      </c>
      <c r="G45" s="13">
        <f t="shared" si="8"/>
        <v>89.404260589546695</v>
      </c>
      <c r="H45" s="13">
        <f t="shared" si="9"/>
        <v>89.147713377353881</v>
      </c>
      <c r="I45" s="13"/>
      <c r="J45" s="13">
        <f t="shared" si="10"/>
        <v>3.7944358578052548</v>
      </c>
      <c r="K45" s="13">
        <f t="shared" si="11"/>
        <v>4.0748080257617048</v>
      </c>
      <c r="L45" s="13">
        <f t="shared" si="12"/>
        <v>4.1208119344583034</v>
      </c>
      <c r="M45" s="13"/>
      <c r="N45" s="14">
        <f t="shared" si="13"/>
        <v>0.85780525502318383</v>
      </c>
      <c r="O45" s="14">
        <f t="shared" si="14"/>
        <v>6.520931384691603</v>
      </c>
      <c r="P45" s="14">
        <f t="shared" si="15"/>
        <v>6.73147468818782</v>
      </c>
    </row>
    <row r="46" spans="1:20" ht="12" customHeight="1" x14ac:dyDescent="0.2">
      <c r="A46" s="8" t="s">
        <v>19</v>
      </c>
      <c r="B46" s="13">
        <f t="shared" si="16"/>
        <v>100</v>
      </c>
      <c r="C46" s="13">
        <f t="shared" si="16"/>
        <v>100.00000000000001</v>
      </c>
      <c r="D46" s="13">
        <f t="shared" si="16"/>
        <v>100</v>
      </c>
      <c r="E46" s="13"/>
      <c r="F46" s="13">
        <f t="shared" si="7"/>
        <v>94.378194207836458</v>
      </c>
      <c r="G46" s="13">
        <f t="shared" si="8"/>
        <v>82.693242586290722</v>
      </c>
      <c r="H46" s="13">
        <f t="shared" si="9"/>
        <v>82.495164410058024</v>
      </c>
      <c r="I46" s="13"/>
      <c r="J46" s="13">
        <f t="shared" si="10"/>
        <v>4.6848381601362865</v>
      </c>
      <c r="K46" s="13">
        <f t="shared" si="11"/>
        <v>8.2644628099173563</v>
      </c>
      <c r="L46" s="13">
        <f t="shared" si="12"/>
        <v>8.0270793036750483</v>
      </c>
      <c r="M46" s="13"/>
      <c r="N46" s="14">
        <f t="shared" si="13"/>
        <v>0.9369676320272573</v>
      </c>
      <c r="O46" s="14">
        <f t="shared" si="14"/>
        <v>9.0422946037919303</v>
      </c>
      <c r="P46" s="14">
        <f t="shared" si="15"/>
        <v>9.4777562862669242</v>
      </c>
    </row>
    <row r="47" spans="1:20" ht="17.25" customHeight="1" thickBot="1" x14ac:dyDescent="0.25">
      <c r="A47" s="15" t="s">
        <v>20</v>
      </c>
      <c r="B47" s="16">
        <f t="shared" si="16"/>
        <v>99.999999999999986</v>
      </c>
      <c r="C47" s="16">
        <f t="shared" si="16"/>
        <v>100</v>
      </c>
      <c r="D47" s="16">
        <f t="shared" si="16"/>
        <v>100</v>
      </c>
      <c r="E47" s="16"/>
      <c r="F47" s="16">
        <f t="shared" si="7"/>
        <v>93.765518311607693</v>
      </c>
      <c r="G47" s="16">
        <f t="shared" si="8"/>
        <v>86.534600455093027</v>
      </c>
      <c r="H47" s="16">
        <f t="shared" si="9"/>
        <v>86.249128746390525</v>
      </c>
      <c r="I47" s="16"/>
      <c r="J47" s="16">
        <f t="shared" si="10"/>
        <v>4.8029174425822472</v>
      </c>
      <c r="K47" s="16">
        <f t="shared" si="11"/>
        <v>4.6948199705528042</v>
      </c>
      <c r="L47" s="16">
        <f t="shared" si="12"/>
        <v>4.6632812240698334</v>
      </c>
      <c r="M47" s="16"/>
      <c r="N47" s="18">
        <f t="shared" si="13"/>
        <v>1.4315642458100559</v>
      </c>
      <c r="O47" s="18">
        <f t="shared" si="14"/>
        <v>8.7705795743541692</v>
      </c>
      <c r="P47" s="18">
        <f t="shared" si="15"/>
        <v>9.0875900295396459</v>
      </c>
    </row>
    <row r="48" spans="1:20" ht="12" customHeight="1" x14ac:dyDescent="0.2">
      <c r="A48" s="17" t="s">
        <v>39</v>
      </c>
    </row>
    <row r="49" spans="1:1" ht="12" customHeight="1" x14ac:dyDescent="0.2">
      <c r="A49" s="17" t="s">
        <v>42</v>
      </c>
    </row>
  </sheetData>
  <mergeCells count="4">
    <mergeCell ref="B3:D3"/>
    <mergeCell ref="F3:H3"/>
    <mergeCell ref="J3:L3"/>
    <mergeCell ref="N3:P3"/>
  </mergeCells>
  <pageMargins left="0.51181102362204722" right="0.51181102362204722" top="0.74803149606299213" bottom="0.74803149606299213" header="0.31496062992125984" footer="0.31496062992125984"/>
  <pageSetup paperSize="9" orientation="portrait" r:id="rId1"/>
  <ignoredErrors>
    <ignoredError sqref="B22:B25 C22:R25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5EC8B-65C0-443B-BD59-8CD6562750F2}">
  <dimension ref="A1:T48"/>
  <sheetViews>
    <sheetView showGridLines="0" workbookViewId="0">
      <selection activeCell="G26" sqref="G26"/>
    </sheetView>
  </sheetViews>
  <sheetFormatPr defaultColWidth="9.140625" defaultRowHeight="12" x14ac:dyDescent="0.2"/>
  <cols>
    <col min="1" max="1" width="11.7109375" style="1" customWidth="1"/>
    <col min="2" max="2" width="6.28515625" style="1" customWidth="1"/>
    <col min="3" max="4" width="6.7109375" style="1" customWidth="1"/>
    <col min="5" max="5" width="2" style="1" customWidth="1"/>
    <col min="6" max="8" width="6.5703125" style="1" customWidth="1"/>
    <col min="9" max="9" width="1.85546875" style="1" customWidth="1"/>
    <col min="10" max="12" width="5.85546875" style="1" customWidth="1"/>
    <col min="13" max="13" width="1.85546875" style="1" customWidth="1"/>
    <col min="14" max="16" width="5.85546875" style="1" customWidth="1"/>
    <col min="17" max="18" width="9.140625" style="1"/>
    <col min="19" max="19" width="7.140625" style="1" customWidth="1"/>
    <col min="20" max="20" width="6.42578125" style="1" customWidth="1"/>
    <col min="21" max="21" width="5.7109375" style="1" customWidth="1"/>
    <col min="22" max="16384" width="9.140625" style="1"/>
  </cols>
  <sheetData>
    <row r="1" spans="1:16" x14ac:dyDescent="0.2">
      <c r="A1" s="1" t="s">
        <v>21</v>
      </c>
    </row>
    <row r="2" spans="1:16" ht="28.5" customHeight="1" thickBot="1" x14ac:dyDescent="0.25">
      <c r="A2" s="2" t="s">
        <v>38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" customHeight="1" x14ac:dyDescent="0.2">
      <c r="A3" s="1" t="s">
        <v>0</v>
      </c>
      <c r="B3" s="20" t="s">
        <v>23</v>
      </c>
      <c r="C3" s="20"/>
      <c r="D3" s="20"/>
      <c r="F3" s="20" t="s">
        <v>24</v>
      </c>
      <c r="G3" s="20"/>
      <c r="H3" s="20"/>
      <c r="J3" s="20" t="s">
        <v>25</v>
      </c>
      <c r="K3" s="20"/>
      <c r="L3" s="20"/>
      <c r="N3" s="20" t="s">
        <v>26</v>
      </c>
      <c r="O3" s="20"/>
      <c r="P3" s="20"/>
    </row>
    <row r="4" spans="1:16" ht="12" customHeight="1" x14ac:dyDescent="0.2">
      <c r="A4" s="4"/>
      <c r="B4" s="4">
        <v>2000</v>
      </c>
      <c r="C4" s="4">
        <v>2018</v>
      </c>
      <c r="D4" s="4">
        <v>2019</v>
      </c>
      <c r="E4" s="4"/>
      <c r="F4" s="4">
        <v>2000</v>
      </c>
      <c r="G4" s="4">
        <v>2018</v>
      </c>
      <c r="H4" s="4">
        <v>2019</v>
      </c>
      <c r="I4" s="4"/>
      <c r="J4" s="4">
        <v>2000</v>
      </c>
      <c r="K4" s="4">
        <v>2018</v>
      </c>
      <c r="L4" s="4">
        <v>2019</v>
      </c>
      <c r="M4" s="4"/>
      <c r="N4" s="4">
        <v>2000</v>
      </c>
      <c r="O4" s="4">
        <v>2018</v>
      </c>
      <c r="P4" s="4">
        <v>2019</v>
      </c>
    </row>
    <row r="5" spans="1:16" ht="17.25" customHeight="1" x14ac:dyDescent="0.2">
      <c r="A5" s="5" t="s">
        <v>22</v>
      </c>
    </row>
    <row r="6" spans="1:16" ht="12" customHeight="1" x14ac:dyDescent="0.2">
      <c r="A6" s="1" t="s">
        <v>1</v>
      </c>
      <c r="B6" s="6">
        <f>SUM(F6,J6,N6)</f>
        <v>514</v>
      </c>
      <c r="C6" s="6">
        <f>SUM(G6,K6,O6)</f>
        <v>449</v>
      </c>
      <c r="D6" s="6">
        <f>SUM(H6,L6,P6)</f>
        <v>445</v>
      </c>
      <c r="E6" s="6"/>
      <c r="F6" s="6">
        <v>476</v>
      </c>
      <c r="G6" s="6">
        <v>329</v>
      </c>
      <c r="H6" s="6">
        <v>327</v>
      </c>
      <c r="I6" s="6"/>
      <c r="J6" s="6">
        <v>35</v>
      </c>
      <c r="K6" s="6">
        <v>85</v>
      </c>
      <c r="L6" s="6">
        <v>84</v>
      </c>
      <c r="M6" s="6"/>
      <c r="N6" s="7">
        <v>3</v>
      </c>
      <c r="O6" s="6">
        <v>35</v>
      </c>
      <c r="P6" s="6">
        <v>34</v>
      </c>
    </row>
    <row r="7" spans="1:16" ht="12" customHeight="1" x14ac:dyDescent="0.2">
      <c r="A7" s="1" t="s">
        <v>2</v>
      </c>
      <c r="B7" s="6">
        <f t="shared" ref="B7:D21" si="0">SUM(F7,J7,N7)</f>
        <v>830</v>
      </c>
      <c r="C7" s="6">
        <f t="shared" si="0"/>
        <v>961</v>
      </c>
      <c r="D7" s="6">
        <f t="shared" si="0"/>
        <v>952</v>
      </c>
      <c r="E7" s="6"/>
      <c r="F7" s="6">
        <v>798</v>
      </c>
      <c r="G7" s="6">
        <v>852</v>
      </c>
      <c r="H7" s="6">
        <v>841</v>
      </c>
      <c r="I7" s="6"/>
      <c r="J7" s="6">
        <v>27</v>
      </c>
      <c r="K7" s="6">
        <v>49</v>
      </c>
      <c r="L7" s="6">
        <v>46</v>
      </c>
      <c r="M7" s="6"/>
      <c r="N7" s="7">
        <v>5</v>
      </c>
      <c r="O7" s="6">
        <v>60</v>
      </c>
      <c r="P7" s="6">
        <v>65</v>
      </c>
    </row>
    <row r="8" spans="1:16" ht="12" customHeight="1" x14ac:dyDescent="0.2">
      <c r="A8" s="1" t="s">
        <v>3</v>
      </c>
      <c r="B8" s="6">
        <f t="shared" si="0"/>
        <v>2299</v>
      </c>
      <c r="C8" s="6">
        <f t="shared" si="0"/>
        <v>2588</v>
      </c>
      <c r="D8" s="6">
        <f t="shared" si="0"/>
        <v>2593</v>
      </c>
      <c r="E8" s="6"/>
      <c r="F8" s="6">
        <v>2207</v>
      </c>
      <c r="G8" s="6">
        <v>2324</v>
      </c>
      <c r="H8" s="6">
        <v>2333</v>
      </c>
      <c r="I8" s="6"/>
      <c r="J8" s="6">
        <v>76</v>
      </c>
      <c r="K8" s="6">
        <v>79</v>
      </c>
      <c r="L8" s="6">
        <v>76</v>
      </c>
      <c r="M8" s="6"/>
      <c r="N8" s="7">
        <v>16</v>
      </c>
      <c r="O8" s="6">
        <v>185</v>
      </c>
      <c r="P8" s="6">
        <v>184</v>
      </c>
    </row>
    <row r="9" spans="1:16" ht="12" customHeight="1" x14ac:dyDescent="0.2">
      <c r="A9" s="1" t="s">
        <v>4</v>
      </c>
      <c r="B9" s="6">
        <f t="shared" si="0"/>
        <v>595</v>
      </c>
      <c r="C9" s="6">
        <f t="shared" si="0"/>
        <v>534</v>
      </c>
      <c r="D9" s="6">
        <f t="shared" si="0"/>
        <v>531</v>
      </c>
      <c r="E9" s="6"/>
      <c r="F9" s="6">
        <v>568</v>
      </c>
      <c r="G9" s="6">
        <v>446</v>
      </c>
      <c r="H9" s="6">
        <v>441</v>
      </c>
      <c r="I9" s="6"/>
      <c r="J9" s="6">
        <v>22</v>
      </c>
      <c r="K9" s="6">
        <v>13</v>
      </c>
      <c r="L9" s="6">
        <v>14</v>
      </c>
      <c r="M9" s="6"/>
      <c r="N9" s="7">
        <v>5</v>
      </c>
      <c r="O9" s="6">
        <v>75</v>
      </c>
      <c r="P9" s="6">
        <v>76</v>
      </c>
    </row>
    <row r="10" spans="1:16" ht="12" customHeight="1" x14ac:dyDescent="0.2">
      <c r="A10" s="1" t="s">
        <v>5</v>
      </c>
      <c r="B10" s="6">
        <f t="shared" si="0"/>
        <v>478</v>
      </c>
      <c r="C10" s="6">
        <f t="shared" si="0"/>
        <v>514</v>
      </c>
      <c r="D10" s="6">
        <f t="shared" si="0"/>
        <v>496</v>
      </c>
      <c r="E10" s="6"/>
      <c r="F10" s="6">
        <v>438</v>
      </c>
      <c r="G10" s="6">
        <v>448</v>
      </c>
      <c r="H10" s="6">
        <v>423</v>
      </c>
      <c r="I10" s="6"/>
      <c r="J10" s="6">
        <v>33</v>
      </c>
      <c r="K10" s="6">
        <v>29</v>
      </c>
      <c r="L10" s="6">
        <v>26</v>
      </c>
      <c r="M10" s="6"/>
      <c r="N10" s="7">
        <v>7</v>
      </c>
      <c r="O10" s="6">
        <v>37</v>
      </c>
      <c r="P10" s="6">
        <v>47</v>
      </c>
    </row>
    <row r="11" spans="1:16" ht="17.25" customHeight="1" x14ac:dyDescent="0.2">
      <c r="A11" s="1" t="s">
        <v>6</v>
      </c>
      <c r="B11" s="6">
        <f t="shared" si="0"/>
        <v>1351</v>
      </c>
      <c r="C11" s="6">
        <f t="shared" si="0"/>
        <v>1577</v>
      </c>
      <c r="D11" s="6">
        <f t="shared" si="0"/>
        <v>1583</v>
      </c>
      <c r="E11" s="6"/>
      <c r="F11" s="6">
        <v>1308</v>
      </c>
      <c r="G11" s="6">
        <v>1422</v>
      </c>
      <c r="H11" s="6">
        <v>1428</v>
      </c>
      <c r="I11" s="6"/>
      <c r="J11" s="6">
        <v>39</v>
      </c>
      <c r="K11" s="6">
        <v>58</v>
      </c>
      <c r="L11" s="6">
        <v>60</v>
      </c>
      <c r="M11" s="6"/>
      <c r="N11" s="7">
        <v>4</v>
      </c>
      <c r="O11" s="6">
        <v>97</v>
      </c>
      <c r="P11" s="6">
        <v>95</v>
      </c>
    </row>
    <row r="12" spans="1:16" ht="12" customHeight="1" x14ac:dyDescent="0.2">
      <c r="A12" s="1" t="s">
        <v>7</v>
      </c>
      <c r="B12" s="6">
        <f t="shared" si="0"/>
        <v>3328</v>
      </c>
      <c r="C12" s="6">
        <f t="shared" si="0"/>
        <v>5032</v>
      </c>
      <c r="D12" s="6">
        <f t="shared" si="0"/>
        <v>5233</v>
      </c>
      <c r="E12" s="6"/>
      <c r="F12" s="6">
        <v>3150</v>
      </c>
      <c r="G12" s="6">
        <v>4473</v>
      </c>
      <c r="H12" s="6">
        <v>4620</v>
      </c>
      <c r="I12" s="6"/>
      <c r="J12" s="6">
        <v>149</v>
      </c>
      <c r="K12" s="6">
        <v>230</v>
      </c>
      <c r="L12" s="6">
        <v>237</v>
      </c>
      <c r="M12" s="6"/>
      <c r="N12" s="7">
        <v>29</v>
      </c>
      <c r="O12" s="6">
        <v>329</v>
      </c>
      <c r="P12" s="6">
        <v>376</v>
      </c>
    </row>
    <row r="13" spans="1:16" ht="12" customHeight="1" x14ac:dyDescent="0.2">
      <c r="A13" s="1" t="s">
        <v>8</v>
      </c>
      <c r="B13" s="6">
        <f t="shared" si="0"/>
        <v>405</v>
      </c>
      <c r="C13" s="6">
        <f t="shared" si="0"/>
        <v>315</v>
      </c>
      <c r="D13" s="6">
        <f t="shared" si="0"/>
        <v>314</v>
      </c>
      <c r="E13" s="6"/>
      <c r="F13" s="6">
        <v>381</v>
      </c>
      <c r="G13" s="6">
        <v>277</v>
      </c>
      <c r="H13" s="6">
        <v>273</v>
      </c>
      <c r="I13" s="6"/>
      <c r="J13" s="6">
        <v>18</v>
      </c>
      <c r="K13" s="6">
        <v>18</v>
      </c>
      <c r="L13" s="6">
        <v>18</v>
      </c>
      <c r="M13" s="6"/>
      <c r="N13" s="7">
        <v>6</v>
      </c>
      <c r="O13" s="6">
        <v>20</v>
      </c>
      <c r="P13" s="6">
        <v>23</v>
      </c>
    </row>
    <row r="14" spans="1:16" ht="12" customHeight="1" x14ac:dyDescent="0.2">
      <c r="A14" s="1" t="s">
        <v>9</v>
      </c>
      <c r="B14" s="6">
        <f t="shared" si="0"/>
        <v>296</v>
      </c>
      <c r="C14" s="6">
        <f t="shared" si="0"/>
        <v>236</v>
      </c>
      <c r="D14" s="6">
        <f t="shared" si="0"/>
        <v>232</v>
      </c>
      <c r="E14" s="6"/>
      <c r="F14" s="6">
        <v>282</v>
      </c>
      <c r="G14" s="6">
        <v>202</v>
      </c>
      <c r="H14" s="6">
        <v>197</v>
      </c>
      <c r="I14" s="6"/>
      <c r="J14" s="6">
        <v>14</v>
      </c>
      <c r="K14" s="6">
        <v>30</v>
      </c>
      <c r="L14" s="6">
        <v>30</v>
      </c>
      <c r="M14" s="6"/>
      <c r="N14" s="7" t="s">
        <v>28</v>
      </c>
      <c r="O14" s="6">
        <v>4</v>
      </c>
      <c r="P14" s="6">
        <v>5</v>
      </c>
    </row>
    <row r="15" spans="1:16" ht="12" customHeight="1" x14ac:dyDescent="0.2">
      <c r="A15" s="1" t="s">
        <v>10</v>
      </c>
      <c r="B15" s="6">
        <f t="shared" si="0"/>
        <v>1585</v>
      </c>
      <c r="C15" s="6">
        <f t="shared" si="0"/>
        <v>2033</v>
      </c>
      <c r="D15" s="6">
        <f t="shared" si="0"/>
        <v>2053</v>
      </c>
      <c r="E15" s="6"/>
      <c r="F15" s="6">
        <v>1508</v>
      </c>
      <c r="G15" s="6">
        <v>1865</v>
      </c>
      <c r="H15" s="6">
        <v>1888</v>
      </c>
      <c r="I15" s="6"/>
      <c r="J15" s="6">
        <v>59</v>
      </c>
      <c r="K15" s="6">
        <v>74</v>
      </c>
      <c r="L15" s="6">
        <v>71</v>
      </c>
      <c r="M15" s="6"/>
      <c r="N15" s="7">
        <v>18</v>
      </c>
      <c r="O15" s="6">
        <v>94</v>
      </c>
      <c r="P15" s="6">
        <v>94</v>
      </c>
    </row>
    <row r="16" spans="1:16" ht="17.25" customHeight="1" x14ac:dyDescent="0.2">
      <c r="A16" s="1" t="s">
        <v>11</v>
      </c>
      <c r="B16" s="6">
        <f t="shared" si="0"/>
        <v>377</v>
      </c>
      <c r="C16" s="6">
        <f t="shared" si="0"/>
        <v>382</v>
      </c>
      <c r="D16" s="6">
        <f t="shared" si="0"/>
        <v>366</v>
      </c>
      <c r="E16" s="6"/>
      <c r="F16" s="6">
        <v>355</v>
      </c>
      <c r="G16" s="6">
        <v>323</v>
      </c>
      <c r="H16" s="6">
        <v>314</v>
      </c>
      <c r="I16" s="6"/>
      <c r="J16" s="6">
        <v>18</v>
      </c>
      <c r="K16" s="6">
        <v>23</v>
      </c>
      <c r="L16" s="6">
        <v>22</v>
      </c>
      <c r="M16" s="6"/>
      <c r="N16" s="7">
        <v>4</v>
      </c>
      <c r="O16" s="6">
        <v>36</v>
      </c>
      <c r="P16" s="6">
        <v>30</v>
      </c>
    </row>
    <row r="17" spans="1:20" ht="12" customHeight="1" x14ac:dyDescent="0.2">
      <c r="A17" s="1" t="s">
        <v>12</v>
      </c>
      <c r="B17" s="6">
        <f t="shared" si="0"/>
        <v>1679</v>
      </c>
      <c r="C17" s="6">
        <f t="shared" si="0"/>
        <v>1858</v>
      </c>
      <c r="D17" s="6">
        <f t="shared" si="0"/>
        <v>1849</v>
      </c>
      <c r="E17" s="6"/>
      <c r="F17" s="6">
        <v>1614</v>
      </c>
      <c r="G17" s="6">
        <v>1711</v>
      </c>
      <c r="H17" s="6">
        <v>1690</v>
      </c>
      <c r="I17" s="6"/>
      <c r="J17" s="6">
        <v>52</v>
      </c>
      <c r="K17" s="6">
        <v>74</v>
      </c>
      <c r="L17" s="6">
        <v>73</v>
      </c>
      <c r="M17" s="6"/>
      <c r="N17" s="7">
        <v>13</v>
      </c>
      <c r="O17" s="6">
        <v>73</v>
      </c>
      <c r="P17" s="6">
        <v>86</v>
      </c>
    </row>
    <row r="18" spans="1:20" ht="12" customHeight="1" x14ac:dyDescent="0.2">
      <c r="A18" s="1" t="s">
        <v>13</v>
      </c>
      <c r="B18" s="6">
        <f t="shared" si="0"/>
        <v>129</v>
      </c>
      <c r="C18" s="6">
        <f t="shared" si="0"/>
        <v>91</v>
      </c>
      <c r="D18" s="6">
        <f t="shared" si="0"/>
        <v>88</v>
      </c>
      <c r="E18" s="6"/>
      <c r="F18" s="6">
        <v>118</v>
      </c>
      <c r="G18" s="6">
        <v>83</v>
      </c>
      <c r="H18" s="6">
        <v>84</v>
      </c>
      <c r="I18" s="6"/>
      <c r="J18" s="6">
        <v>6</v>
      </c>
      <c r="K18" s="6">
        <v>2</v>
      </c>
      <c r="L18" s="6">
        <v>2</v>
      </c>
      <c r="M18" s="6"/>
      <c r="N18" s="7">
        <v>5</v>
      </c>
      <c r="O18" s="6">
        <v>6</v>
      </c>
      <c r="P18" s="6">
        <v>2</v>
      </c>
    </row>
    <row r="19" spans="1:20" ht="12" customHeight="1" x14ac:dyDescent="0.2">
      <c r="A19" s="1" t="s">
        <v>14</v>
      </c>
      <c r="B19" s="6">
        <f t="shared" si="0"/>
        <v>1013</v>
      </c>
      <c r="C19" s="6">
        <f t="shared" si="0"/>
        <v>1028</v>
      </c>
      <c r="D19" s="6">
        <f t="shared" si="0"/>
        <v>1023</v>
      </c>
      <c r="E19" s="6"/>
      <c r="F19" s="6">
        <v>960</v>
      </c>
      <c r="G19" s="6">
        <v>905</v>
      </c>
      <c r="H19" s="6">
        <v>900</v>
      </c>
      <c r="I19" s="6"/>
      <c r="J19" s="6">
        <v>38</v>
      </c>
      <c r="K19" s="6">
        <v>45</v>
      </c>
      <c r="L19" s="6">
        <v>47</v>
      </c>
      <c r="M19" s="6"/>
      <c r="N19" s="7">
        <v>15</v>
      </c>
      <c r="O19" s="6">
        <v>78</v>
      </c>
      <c r="P19" s="6">
        <v>76</v>
      </c>
    </row>
    <row r="20" spans="1:20" ht="12" customHeight="1" x14ac:dyDescent="0.2">
      <c r="A20" s="1" t="s">
        <v>15</v>
      </c>
      <c r="B20" s="6">
        <f t="shared" si="0"/>
        <v>409</v>
      </c>
      <c r="C20" s="6">
        <f t="shared" si="0"/>
        <v>448</v>
      </c>
      <c r="D20" s="6">
        <f t="shared" si="0"/>
        <v>447</v>
      </c>
      <c r="E20" s="6"/>
      <c r="F20" s="6">
        <v>391</v>
      </c>
      <c r="G20" s="6">
        <v>383</v>
      </c>
      <c r="H20" s="6">
        <v>379</v>
      </c>
      <c r="I20" s="6"/>
      <c r="J20" s="6">
        <v>15</v>
      </c>
      <c r="K20" s="6">
        <v>20</v>
      </c>
      <c r="L20" s="6">
        <v>22</v>
      </c>
      <c r="M20" s="6"/>
      <c r="N20" s="7">
        <v>3</v>
      </c>
      <c r="O20" s="6">
        <v>45</v>
      </c>
      <c r="P20" s="6">
        <v>46</v>
      </c>
    </row>
    <row r="21" spans="1:20" ht="17.25" customHeight="1" x14ac:dyDescent="0.2">
      <c r="A21" s="1" t="s">
        <v>16</v>
      </c>
      <c r="B21" s="6">
        <f t="shared" si="0"/>
        <v>10488</v>
      </c>
      <c r="C21" s="6">
        <f t="shared" si="0"/>
        <v>11743</v>
      </c>
      <c r="D21" s="6">
        <f t="shared" si="0"/>
        <v>11679</v>
      </c>
      <c r="E21" s="6"/>
      <c r="F21" s="6">
        <v>9615</v>
      </c>
      <c r="G21" s="6">
        <v>9804</v>
      </c>
      <c r="H21" s="6">
        <v>9722</v>
      </c>
      <c r="I21" s="6"/>
      <c r="J21" s="6">
        <v>637</v>
      </c>
      <c r="K21" s="6">
        <v>576</v>
      </c>
      <c r="L21" s="6">
        <v>575</v>
      </c>
      <c r="M21" s="6"/>
      <c r="N21" s="7">
        <v>236</v>
      </c>
      <c r="O21" s="6">
        <v>1363</v>
      </c>
      <c r="P21" s="6">
        <v>1382</v>
      </c>
    </row>
    <row r="22" spans="1:20" ht="17.25" customHeight="1" x14ac:dyDescent="0.2">
      <c r="A22" s="8" t="s">
        <v>17</v>
      </c>
      <c r="B22" s="9">
        <f>SUM(B23:B24)</f>
        <v>15288</v>
      </c>
      <c r="C22" s="9">
        <f>SUM(C23:C24)</f>
        <v>18046</v>
      </c>
      <c r="D22" s="9">
        <f>SUM(D23:D24)</f>
        <v>18205</v>
      </c>
      <c r="E22" s="8"/>
      <c r="F22" s="9">
        <f>SUM(F23:F24)</f>
        <v>14554</v>
      </c>
      <c r="G22" s="9">
        <f>SUM(G23:G24)</f>
        <v>16043</v>
      </c>
      <c r="H22" s="9">
        <f>SUM(H23:H24)</f>
        <v>16138</v>
      </c>
      <c r="I22" s="9"/>
      <c r="J22" s="9">
        <f>SUM(J23:J24)</f>
        <v>601</v>
      </c>
      <c r="K22" s="9">
        <f>SUM(K23:K24)</f>
        <v>829</v>
      </c>
      <c r="L22" s="9">
        <f>SUM(L23:L24)</f>
        <v>828</v>
      </c>
      <c r="M22" s="9"/>
      <c r="N22" s="9">
        <f>SUM(N23:N24)</f>
        <v>133</v>
      </c>
      <c r="O22" s="9">
        <f>SUM(O23:O24)</f>
        <v>1174</v>
      </c>
      <c r="P22" s="9">
        <f>SUM(P23:P24)</f>
        <v>1239</v>
      </c>
    </row>
    <row r="23" spans="1:20" ht="12" customHeight="1" x14ac:dyDescent="0.2">
      <c r="A23" s="10" t="s">
        <v>18</v>
      </c>
      <c r="B23" s="9">
        <f>SUM(B7,B8,B10,B11,B12,B15,B16,B17,B19)</f>
        <v>12940</v>
      </c>
      <c r="C23" s="9">
        <f>SUM(C7,C8,C10,C11,C12,C15,C16,C17,C19)</f>
        <v>15973</v>
      </c>
      <c r="D23" s="9">
        <f>SUM(D7,D8,D10,D11,D12,D15,D16,D17,D19)</f>
        <v>16148</v>
      </c>
      <c r="E23" s="10"/>
      <c r="F23" s="9">
        <f>SUM(F7,F8,F10,F11,F12,F15,F16,F17,F19)</f>
        <v>12338</v>
      </c>
      <c r="G23" s="9">
        <f>SUM(G7,G8,G10,G11,G12,G15,G16,G17,G19)</f>
        <v>14323</v>
      </c>
      <c r="H23" s="9">
        <f>SUM(H7,H8,H10,H11,H12,H15,H16,H17,H19)</f>
        <v>14437</v>
      </c>
      <c r="I23" s="9"/>
      <c r="J23" s="9">
        <f>SUM(J7,J8,J10,J11,J12,J15,J16,J17,J19)</f>
        <v>491</v>
      </c>
      <c r="K23" s="9">
        <f t="shared" ref="K23:P23" si="1">SUM(K7:K8,K10:K12,K15:K16,K17,K19)</f>
        <v>661</v>
      </c>
      <c r="L23" s="9">
        <f t="shared" si="1"/>
        <v>658</v>
      </c>
      <c r="M23" s="9"/>
      <c r="N23" s="9">
        <f t="shared" si="1"/>
        <v>111</v>
      </c>
      <c r="O23" s="9">
        <f t="shared" si="1"/>
        <v>989</v>
      </c>
      <c r="P23" s="9">
        <f t="shared" si="1"/>
        <v>1053</v>
      </c>
    </row>
    <row r="24" spans="1:20" ht="12" customHeight="1" x14ac:dyDescent="0.2">
      <c r="A24" s="8" t="s">
        <v>19</v>
      </c>
      <c r="B24" s="9">
        <f>SUM(B6,B9,B13,B14,B18,B20)</f>
        <v>2348</v>
      </c>
      <c r="C24" s="9">
        <f>SUM(C6,C9,C13,C14,C18,C20)</f>
        <v>2073</v>
      </c>
      <c r="D24" s="9">
        <f>SUM(D6,D9,D13,D14,D18,D20)</f>
        <v>2057</v>
      </c>
      <c r="E24" s="8"/>
      <c r="F24" s="9">
        <f>SUM(F6,F9,F13,F14,F18,F20)</f>
        <v>2216</v>
      </c>
      <c r="G24" s="9">
        <f>SUM(G6,G9,G13,G14,G18,G20)</f>
        <v>1720</v>
      </c>
      <c r="H24" s="9">
        <f>SUM(H6,H9,H13,H14,H18,H20)</f>
        <v>1701</v>
      </c>
      <c r="I24" s="9"/>
      <c r="J24" s="9">
        <f>SUM(J6,J9,J13,J14,J18,J20)</f>
        <v>110</v>
      </c>
      <c r="K24" s="9">
        <f t="shared" ref="K24:P24" si="2">SUM(K6,K9,K13:K14,K18,K20)</f>
        <v>168</v>
      </c>
      <c r="L24" s="9">
        <f t="shared" si="2"/>
        <v>170</v>
      </c>
      <c r="M24" s="9"/>
      <c r="N24" s="9">
        <f t="shared" si="2"/>
        <v>22</v>
      </c>
      <c r="O24" s="9">
        <f t="shared" si="2"/>
        <v>185</v>
      </c>
      <c r="P24" s="9">
        <f t="shared" si="2"/>
        <v>186</v>
      </c>
    </row>
    <row r="25" spans="1:20" ht="17.25" customHeight="1" x14ac:dyDescent="0.2">
      <c r="A25" s="11" t="s">
        <v>20</v>
      </c>
      <c r="B25" s="12">
        <f>SUM(B21,B22)</f>
        <v>25776</v>
      </c>
      <c r="C25" s="12">
        <f>SUM(C21,C22)</f>
        <v>29789</v>
      </c>
      <c r="D25" s="12">
        <f>SUM(D21,D22)</f>
        <v>29884</v>
      </c>
      <c r="E25" s="11"/>
      <c r="F25" s="12">
        <f>SUM(F21,F22)</f>
        <v>24169</v>
      </c>
      <c r="G25" s="12">
        <f>SUM(G21,G22)</f>
        <v>25847</v>
      </c>
      <c r="H25" s="12">
        <f>SUM(H21,H22)</f>
        <v>25860</v>
      </c>
      <c r="I25" s="12"/>
      <c r="J25" s="12">
        <f>SUM(J21,J22)</f>
        <v>1238</v>
      </c>
      <c r="K25" s="12">
        <f>SUM(K21,K22)</f>
        <v>1405</v>
      </c>
      <c r="L25" s="12">
        <f>SUM(L21,L22)</f>
        <v>1403</v>
      </c>
      <c r="M25" s="12"/>
      <c r="N25" s="12">
        <f>SUM(N21,N22)</f>
        <v>369</v>
      </c>
      <c r="O25" s="12">
        <f>SUM(O21,O22)</f>
        <v>2537</v>
      </c>
      <c r="P25" s="12">
        <f>SUM(P21,P22)</f>
        <v>2621</v>
      </c>
    </row>
    <row r="26" spans="1:20" ht="17.25" customHeight="1" x14ac:dyDescent="0.2">
      <c r="A26" s="5" t="s">
        <v>27</v>
      </c>
      <c r="B26" s="6"/>
      <c r="C26" s="6"/>
      <c r="D26" s="6"/>
      <c r="E26" s="6"/>
      <c r="F26" s="12"/>
      <c r="G26" s="12"/>
      <c r="H26" s="12"/>
      <c r="I26" s="12"/>
      <c r="J26" s="12"/>
      <c r="K26" s="12"/>
      <c r="L26" s="12"/>
      <c r="M26" s="12"/>
      <c r="N26" s="12"/>
      <c r="O26" s="6"/>
      <c r="P26" s="6"/>
    </row>
    <row r="27" spans="1:20" ht="12" customHeight="1" x14ac:dyDescent="0.2">
      <c r="A27" s="1" t="s">
        <v>1</v>
      </c>
      <c r="B27" s="13">
        <f>SUM(F27,J27,N27)</f>
        <v>100</v>
      </c>
      <c r="C27" s="13">
        <f>SUM(G27,K27,O27)</f>
        <v>100</v>
      </c>
      <c r="D27" s="13">
        <f>SUM(H27,L27,P27)</f>
        <v>100.00000000000001</v>
      </c>
      <c r="E27" s="13"/>
      <c r="F27" s="13">
        <f>F6/B6*100</f>
        <v>92.607003891050582</v>
      </c>
      <c r="G27" s="13">
        <f>G6/C6*100</f>
        <v>73.273942093541194</v>
      </c>
      <c r="H27" s="13">
        <f>H6/D6*100</f>
        <v>73.483146067415731</v>
      </c>
      <c r="I27" s="13"/>
      <c r="J27" s="13">
        <f>J6/B6*100</f>
        <v>6.809338521400778</v>
      </c>
      <c r="K27" s="13">
        <f>K6/C6*100</f>
        <v>18.930957683741649</v>
      </c>
      <c r="L27" s="13">
        <f>L6/D6*100</f>
        <v>18.876404494382022</v>
      </c>
      <c r="M27" s="13"/>
      <c r="N27" s="14">
        <f t="shared" ref="N27:P27" si="3">IF(N6="-",N6,N6/B6*100)</f>
        <v>0.58365758754863817</v>
      </c>
      <c r="O27" s="14">
        <f t="shared" si="3"/>
        <v>7.7951002227171493</v>
      </c>
      <c r="P27" s="14">
        <f t="shared" si="3"/>
        <v>7.6404494382022472</v>
      </c>
      <c r="R27" s="13"/>
      <c r="S27" s="13"/>
      <c r="T27" s="13"/>
    </row>
    <row r="28" spans="1:20" ht="12" customHeight="1" x14ac:dyDescent="0.2">
      <c r="A28" s="1" t="s">
        <v>2</v>
      </c>
      <c r="B28" s="13">
        <f t="shared" ref="B28:D46" si="4">SUM(F28,J28,N28)</f>
        <v>100.00000000000001</v>
      </c>
      <c r="C28" s="13">
        <f t="shared" si="4"/>
        <v>99.999999999999986</v>
      </c>
      <c r="D28" s="13">
        <f t="shared" si="4"/>
        <v>100</v>
      </c>
      <c r="E28" s="13"/>
      <c r="F28" s="13">
        <f t="shared" ref="F28:H43" si="5">F7/B7*100</f>
        <v>96.144578313253021</v>
      </c>
      <c r="G28" s="13">
        <f t="shared" si="5"/>
        <v>88.657648283038498</v>
      </c>
      <c r="H28" s="13">
        <f t="shared" si="5"/>
        <v>88.340336134453779</v>
      </c>
      <c r="I28" s="13"/>
      <c r="J28" s="13">
        <f t="shared" ref="J28:L43" si="6">J7/B7*100</f>
        <v>3.2530120481927707</v>
      </c>
      <c r="K28" s="13">
        <f t="shared" si="6"/>
        <v>5.0988553590010408</v>
      </c>
      <c r="L28" s="13">
        <f t="shared" si="6"/>
        <v>4.8319327731092443</v>
      </c>
      <c r="M28" s="13"/>
      <c r="N28" s="14">
        <f t="shared" ref="N28:P28" si="7">IF(N7="-",N7,N7/B7*100)</f>
        <v>0.60240963855421692</v>
      </c>
      <c r="O28" s="14">
        <f t="shared" si="7"/>
        <v>6.2434963579604572</v>
      </c>
      <c r="P28" s="14">
        <f t="shared" si="7"/>
        <v>6.8277310924369745</v>
      </c>
      <c r="R28" s="13"/>
      <c r="S28" s="13"/>
      <c r="T28" s="13"/>
    </row>
    <row r="29" spans="1:20" ht="12" customHeight="1" x14ac:dyDescent="0.2">
      <c r="A29" s="1" t="s">
        <v>3</v>
      </c>
      <c r="B29" s="13">
        <f t="shared" si="4"/>
        <v>99.999999999999986</v>
      </c>
      <c r="C29" s="13">
        <f t="shared" si="4"/>
        <v>100</v>
      </c>
      <c r="D29" s="13">
        <f t="shared" si="4"/>
        <v>100</v>
      </c>
      <c r="E29" s="13"/>
      <c r="F29" s="13">
        <f t="shared" si="5"/>
        <v>95.998260113092641</v>
      </c>
      <c r="G29" s="13">
        <f t="shared" si="5"/>
        <v>89.799072642967545</v>
      </c>
      <c r="H29" s="13">
        <f t="shared" si="5"/>
        <v>89.973004242190513</v>
      </c>
      <c r="I29" s="13"/>
      <c r="J29" s="13">
        <f t="shared" si="6"/>
        <v>3.3057851239669422</v>
      </c>
      <c r="K29" s="13">
        <f t="shared" si="6"/>
        <v>3.0525502318392581</v>
      </c>
      <c r="L29" s="13">
        <f t="shared" si="6"/>
        <v>2.9309679907443114</v>
      </c>
      <c r="M29" s="13"/>
      <c r="N29" s="14">
        <f t="shared" ref="N29:P29" si="8">IF(N8="-",N8,N8/B8*100)</f>
        <v>0.69595476294040892</v>
      </c>
      <c r="O29" s="14">
        <f t="shared" si="8"/>
        <v>7.1483771251931989</v>
      </c>
      <c r="P29" s="14">
        <f t="shared" si="8"/>
        <v>7.0960277670651761</v>
      </c>
      <c r="R29" s="13"/>
      <c r="S29" s="13"/>
      <c r="T29" s="13"/>
    </row>
    <row r="30" spans="1:20" ht="12" customHeight="1" x14ac:dyDescent="0.2">
      <c r="A30" s="1" t="s">
        <v>4</v>
      </c>
      <c r="B30" s="13">
        <f t="shared" si="4"/>
        <v>100</v>
      </c>
      <c r="C30" s="13">
        <f t="shared" si="4"/>
        <v>100</v>
      </c>
      <c r="D30" s="13">
        <f t="shared" si="4"/>
        <v>99.999999999999986</v>
      </c>
      <c r="E30" s="13"/>
      <c r="F30" s="13">
        <f t="shared" si="5"/>
        <v>95.462184873949582</v>
      </c>
      <c r="G30" s="13">
        <f t="shared" si="5"/>
        <v>83.520599250936328</v>
      </c>
      <c r="H30" s="13">
        <f t="shared" si="5"/>
        <v>83.050847457627114</v>
      </c>
      <c r="I30" s="13"/>
      <c r="J30" s="13">
        <f t="shared" si="6"/>
        <v>3.6974789915966388</v>
      </c>
      <c r="K30" s="13">
        <f t="shared" si="6"/>
        <v>2.4344569288389515</v>
      </c>
      <c r="L30" s="13">
        <f t="shared" si="6"/>
        <v>2.6365348399246704</v>
      </c>
      <c r="M30" s="13"/>
      <c r="N30" s="14">
        <f t="shared" ref="N30:P30" si="9">IF(N9="-",N9,N9/B9*100)</f>
        <v>0.84033613445378152</v>
      </c>
      <c r="O30" s="14">
        <f t="shared" si="9"/>
        <v>14.04494382022472</v>
      </c>
      <c r="P30" s="14">
        <f t="shared" si="9"/>
        <v>14.312617702448211</v>
      </c>
      <c r="R30" s="13"/>
      <c r="S30" s="13"/>
      <c r="T30" s="13"/>
    </row>
    <row r="31" spans="1:20" ht="12" customHeight="1" x14ac:dyDescent="0.2">
      <c r="A31" s="1" t="s">
        <v>5</v>
      </c>
      <c r="B31" s="13">
        <f t="shared" si="4"/>
        <v>100.00000000000001</v>
      </c>
      <c r="C31" s="13">
        <f t="shared" si="4"/>
        <v>100</v>
      </c>
      <c r="D31" s="13">
        <f t="shared" si="4"/>
        <v>100</v>
      </c>
      <c r="E31" s="13"/>
      <c r="F31" s="13">
        <f t="shared" si="5"/>
        <v>91.63179916317992</v>
      </c>
      <c r="G31" s="13">
        <f t="shared" si="5"/>
        <v>87.159533073929964</v>
      </c>
      <c r="H31" s="13">
        <f t="shared" si="5"/>
        <v>85.282258064516128</v>
      </c>
      <c r="I31" s="13"/>
      <c r="J31" s="13">
        <f t="shared" si="6"/>
        <v>6.9037656903765692</v>
      </c>
      <c r="K31" s="13">
        <f t="shared" si="6"/>
        <v>5.6420233463035023</v>
      </c>
      <c r="L31" s="13">
        <f t="shared" si="6"/>
        <v>5.241935483870968</v>
      </c>
      <c r="M31" s="13"/>
      <c r="N31" s="14">
        <f t="shared" ref="N31:P31" si="10">IF(N10="-",N10,N10/B10*100)</f>
        <v>1.4644351464435146</v>
      </c>
      <c r="O31" s="14">
        <f t="shared" si="10"/>
        <v>7.1984435797665363</v>
      </c>
      <c r="P31" s="14">
        <f t="shared" si="10"/>
        <v>9.4758064516129039</v>
      </c>
      <c r="R31" s="13"/>
      <c r="S31" s="13"/>
      <c r="T31" s="13"/>
    </row>
    <row r="32" spans="1:20" ht="17.25" customHeight="1" x14ac:dyDescent="0.2">
      <c r="A32" s="1" t="s">
        <v>6</v>
      </c>
      <c r="B32" s="13">
        <f t="shared" si="4"/>
        <v>100</v>
      </c>
      <c r="C32" s="13">
        <f t="shared" si="4"/>
        <v>100</v>
      </c>
      <c r="D32" s="13">
        <f t="shared" si="4"/>
        <v>100</v>
      </c>
      <c r="E32" s="13"/>
      <c r="F32" s="13">
        <f t="shared" si="5"/>
        <v>96.817172464840866</v>
      </c>
      <c r="G32" s="13">
        <f t="shared" si="5"/>
        <v>90.171211160431199</v>
      </c>
      <c r="H32" s="13">
        <f t="shared" si="5"/>
        <v>90.208464939987365</v>
      </c>
      <c r="I32" s="13"/>
      <c r="J32" s="13">
        <f t="shared" si="6"/>
        <v>2.8867505551443373</v>
      </c>
      <c r="K32" s="13">
        <f t="shared" si="6"/>
        <v>3.6778693722257447</v>
      </c>
      <c r="L32" s="13">
        <f t="shared" si="6"/>
        <v>3.790271636133923</v>
      </c>
      <c r="M32" s="13"/>
      <c r="N32" s="14">
        <f t="shared" ref="N32:P32" si="11">IF(N11="-",N11,N11/B11*100)</f>
        <v>0.29607698001480381</v>
      </c>
      <c r="O32" s="14">
        <f t="shared" si="11"/>
        <v>6.1509194673430567</v>
      </c>
      <c r="P32" s="14">
        <f t="shared" si="11"/>
        <v>6.0012634238787115</v>
      </c>
      <c r="R32" s="13"/>
      <c r="S32" s="13"/>
      <c r="T32" s="13"/>
    </row>
    <row r="33" spans="1:20" ht="12" customHeight="1" x14ac:dyDescent="0.2">
      <c r="A33" s="1" t="s">
        <v>7</v>
      </c>
      <c r="B33" s="13">
        <f t="shared" si="4"/>
        <v>100</v>
      </c>
      <c r="C33" s="13">
        <f t="shared" si="4"/>
        <v>100</v>
      </c>
      <c r="D33" s="13">
        <f t="shared" si="4"/>
        <v>99.999999999999986</v>
      </c>
      <c r="E33" s="13"/>
      <c r="F33" s="13">
        <f t="shared" si="5"/>
        <v>94.651442307692307</v>
      </c>
      <c r="G33" s="13">
        <f t="shared" si="5"/>
        <v>88.891096979332275</v>
      </c>
      <c r="H33" s="13">
        <f t="shared" si="5"/>
        <v>88.285878081406452</v>
      </c>
      <c r="I33" s="13"/>
      <c r="J33" s="13">
        <f t="shared" si="6"/>
        <v>4.4771634615384617</v>
      </c>
      <c r="K33" s="13">
        <f t="shared" si="6"/>
        <v>4.5707472178060415</v>
      </c>
      <c r="L33" s="13">
        <f t="shared" si="6"/>
        <v>4.5289508885916296</v>
      </c>
      <c r="M33" s="13"/>
      <c r="N33" s="14">
        <f t="shared" ref="N33:P33" si="12">IF(N12="-",N12,N12/B12*100)</f>
        <v>0.87139423076923084</v>
      </c>
      <c r="O33" s="14">
        <f t="shared" si="12"/>
        <v>6.5381558028616853</v>
      </c>
      <c r="P33" s="14">
        <f t="shared" si="12"/>
        <v>7.1851710300019107</v>
      </c>
      <c r="R33" s="13"/>
      <c r="S33" s="13"/>
      <c r="T33" s="13"/>
    </row>
    <row r="34" spans="1:20" ht="12" customHeight="1" x14ac:dyDescent="0.2">
      <c r="A34" s="1" t="s">
        <v>8</v>
      </c>
      <c r="B34" s="13">
        <f t="shared" si="4"/>
        <v>100</v>
      </c>
      <c r="C34" s="13">
        <f t="shared" si="4"/>
        <v>100</v>
      </c>
      <c r="D34" s="13">
        <f t="shared" si="4"/>
        <v>100.00000000000001</v>
      </c>
      <c r="E34" s="13"/>
      <c r="F34" s="13">
        <f t="shared" si="5"/>
        <v>94.074074074074076</v>
      </c>
      <c r="G34" s="13">
        <f t="shared" si="5"/>
        <v>87.936507936507937</v>
      </c>
      <c r="H34" s="13">
        <f t="shared" si="5"/>
        <v>86.942675159235677</v>
      </c>
      <c r="I34" s="13"/>
      <c r="J34" s="13">
        <f t="shared" si="6"/>
        <v>4.4444444444444446</v>
      </c>
      <c r="K34" s="13">
        <f t="shared" si="6"/>
        <v>5.7142857142857144</v>
      </c>
      <c r="L34" s="13">
        <f t="shared" si="6"/>
        <v>5.7324840764331215</v>
      </c>
      <c r="M34" s="13"/>
      <c r="N34" s="14">
        <f t="shared" ref="N34:P34" si="13">IF(N13="-",N13,N13/B13*100)</f>
        <v>1.4814814814814816</v>
      </c>
      <c r="O34" s="14">
        <f t="shared" si="13"/>
        <v>6.3492063492063489</v>
      </c>
      <c r="P34" s="14">
        <f t="shared" si="13"/>
        <v>7.3248407643312099</v>
      </c>
      <c r="R34" s="13"/>
      <c r="S34" s="13"/>
      <c r="T34" s="13"/>
    </row>
    <row r="35" spans="1:20" ht="12" customHeight="1" x14ac:dyDescent="0.2">
      <c r="A35" s="1" t="s">
        <v>9</v>
      </c>
      <c r="B35" s="13">
        <f t="shared" si="4"/>
        <v>100</v>
      </c>
      <c r="C35" s="13">
        <f t="shared" si="4"/>
        <v>100</v>
      </c>
      <c r="D35" s="13">
        <f t="shared" si="4"/>
        <v>100</v>
      </c>
      <c r="E35" s="13"/>
      <c r="F35" s="13">
        <f t="shared" si="5"/>
        <v>95.270270270270274</v>
      </c>
      <c r="G35" s="13">
        <f t="shared" si="5"/>
        <v>85.593220338983059</v>
      </c>
      <c r="H35" s="13">
        <f t="shared" si="5"/>
        <v>84.91379310344827</v>
      </c>
      <c r="I35" s="13"/>
      <c r="J35" s="13">
        <f t="shared" si="6"/>
        <v>4.7297297297297298</v>
      </c>
      <c r="K35" s="13">
        <f t="shared" si="6"/>
        <v>12.711864406779661</v>
      </c>
      <c r="L35" s="13">
        <f t="shared" si="6"/>
        <v>12.931034482758621</v>
      </c>
      <c r="M35" s="13"/>
      <c r="N35" s="14" t="str">
        <f>IF(N14="-",N14,N14/B14*100)</f>
        <v>-</v>
      </c>
      <c r="O35" s="14">
        <f>IF(O14="-",O14,O14/C14*100)</f>
        <v>1.6949152542372881</v>
      </c>
      <c r="P35" s="14">
        <f>IF(P14="-",P14,P14/D14*100)</f>
        <v>2.1551724137931036</v>
      </c>
      <c r="R35" s="13"/>
      <c r="S35" s="13"/>
      <c r="T35" s="13"/>
    </row>
    <row r="36" spans="1:20" ht="12" customHeight="1" x14ac:dyDescent="0.2">
      <c r="A36" s="1" t="s">
        <v>10</v>
      </c>
      <c r="B36" s="13">
        <f t="shared" si="4"/>
        <v>100</v>
      </c>
      <c r="C36" s="13">
        <f t="shared" si="4"/>
        <v>100</v>
      </c>
      <c r="D36" s="13">
        <f t="shared" si="4"/>
        <v>100.00000000000001</v>
      </c>
      <c r="E36" s="13"/>
      <c r="F36" s="13">
        <f t="shared" si="5"/>
        <v>95.14195583596215</v>
      </c>
      <c r="G36" s="13">
        <f t="shared" si="5"/>
        <v>91.736350221347763</v>
      </c>
      <c r="H36" s="13">
        <f t="shared" si="5"/>
        <v>91.962981003409652</v>
      </c>
      <c r="I36" s="13"/>
      <c r="J36" s="13">
        <f t="shared" si="6"/>
        <v>3.722397476340694</v>
      </c>
      <c r="K36" s="13">
        <f t="shared" si="6"/>
        <v>3.6399409739301523</v>
      </c>
      <c r="L36" s="13">
        <f t="shared" si="6"/>
        <v>3.4583536288358503</v>
      </c>
      <c r="M36" s="13"/>
      <c r="N36" s="14">
        <f t="shared" ref="N36:N46" si="14">IF(N15="-",N15,N15/B15*100)</f>
        <v>1.1356466876971609</v>
      </c>
      <c r="O36" s="14">
        <f t="shared" ref="O36:O46" si="15">IF(O15="-",O15,O15/C15*100)</f>
        <v>4.6237088047220851</v>
      </c>
      <c r="P36" s="14">
        <f t="shared" ref="P36:P46" si="16">IF(P15="-",P15,P15/D15*100)</f>
        <v>4.5786653677545059</v>
      </c>
      <c r="R36" s="13"/>
      <c r="S36" s="13"/>
      <c r="T36" s="13"/>
    </row>
    <row r="37" spans="1:20" ht="17.25" customHeight="1" x14ac:dyDescent="0.2">
      <c r="A37" s="1" t="s">
        <v>11</v>
      </c>
      <c r="B37" s="13">
        <f t="shared" si="4"/>
        <v>100.00000000000001</v>
      </c>
      <c r="C37" s="13">
        <f t="shared" si="4"/>
        <v>100.00000000000001</v>
      </c>
      <c r="D37" s="13">
        <f t="shared" si="4"/>
        <v>100</v>
      </c>
      <c r="E37" s="13"/>
      <c r="F37" s="13">
        <f t="shared" si="5"/>
        <v>94.16445623342176</v>
      </c>
      <c r="G37" s="13">
        <f t="shared" si="5"/>
        <v>84.554973821989535</v>
      </c>
      <c r="H37" s="13">
        <f t="shared" si="5"/>
        <v>85.792349726775953</v>
      </c>
      <c r="I37" s="13"/>
      <c r="J37" s="13">
        <f t="shared" si="6"/>
        <v>4.774535809018567</v>
      </c>
      <c r="K37" s="13">
        <f t="shared" si="6"/>
        <v>6.0209424083769632</v>
      </c>
      <c r="L37" s="13">
        <f t="shared" si="6"/>
        <v>6.0109289617486334</v>
      </c>
      <c r="M37" s="13"/>
      <c r="N37" s="14">
        <f t="shared" si="14"/>
        <v>1.0610079575596816</v>
      </c>
      <c r="O37" s="14">
        <f t="shared" si="15"/>
        <v>9.4240837696335085</v>
      </c>
      <c r="P37" s="14">
        <f t="shared" si="16"/>
        <v>8.1967213114754092</v>
      </c>
      <c r="R37" s="13"/>
      <c r="S37" s="13"/>
      <c r="T37" s="13"/>
    </row>
    <row r="38" spans="1:20" ht="12" customHeight="1" x14ac:dyDescent="0.2">
      <c r="A38" s="1" t="s">
        <v>12</v>
      </c>
      <c r="B38" s="13">
        <f t="shared" si="4"/>
        <v>100</v>
      </c>
      <c r="C38" s="13">
        <f t="shared" si="4"/>
        <v>100</v>
      </c>
      <c r="D38" s="13">
        <f t="shared" si="4"/>
        <v>99.999999999999986</v>
      </c>
      <c r="E38" s="13"/>
      <c r="F38" s="13">
        <f t="shared" si="5"/>
        <v>96.128648004764742</v>
      </c>
      <c r="G38" s="13">
        <f t="shared" si="5"/>
        <v>92.088266953713671</v>
      </c>
      <c r="H38" s="13">
        <f t="shared" si="5"/>
        <v>91.400757166035689</v>
      </c>
      <c r="I38" s="13"/>
      <c r="J38" s="13">
        <f t="shared" si="6"/>
        <v>3.0970815961882074</v>
      </c>
      <c r="K38" s="13">
        <f t="shared" si="6"/>
        <v>3.9827771797631861</v>
      </c>
      <c r="L38" s="13">
        <f t="shared" si="6"/>
        <v>3.9480800432666308</v>
      </c>
      <c r="M38" s="13"/>
      <c r="N38" s="14">
        <f t="shared" si="14"/>
        <v>0.77427039904705186</v>
      </c>
      <c r="O38" s="14">
        <f t="shared" si="15"/>
        <v>3.9289558665231437</v>
      </c>
      <c r="P38" s="14">
        <f t="shared" si="16"/>
        <v>4.6511627906976747</v>
      </c>
      <c r="R38" s="13"/>
      <c r="S38" s="13"/>
      <c r="T38" s="13"/>
    </row>
    <row r="39" spans="1:20" ht="12" customHeight="1" x14ac:dyDescent="0.2">
      <c r="A39" s="1" t="s">
        <v>13</v>
      </c>
      <c r="B39" s="13">
        <f t="shared" si="4"/>
        <v>99.999999999999986</v>
      </c>
      <c r="C39" s="13">
        <f t="shared" si="4"/>
        <v>100.00000000000001</v>
      </c>
      <c r="D39" s="13">
        <f t="shared" si="4"/>
        <v>99.999999999999986</v>
      </c>
      <c r="E39" s="13"/>
      <c r="F39" s="13">
        <f t="shared" si="5"/>
        <v>91.472868217054256</v>
      </c>
      <c r="G39" s="13">
        <f t="shared" si="5"/>
        <v>91.208791208791212</v>
      </c>
      <c r="H39" s="13">
        <f t="shared" si="5"/>
        <v>95.454545454545453</v>
      </c>
      <c r="I39" s="13"/>
      <c r="J39" s="13">
        <f t="shared" si="6"/>
        <v>4.6511627906976747</v>
      </c>
      <c r="K39" s="13">
        <f t="shared" si="6"/>
        <v>2.197802197802198</v>
      </c>
      <c r="L39" s="13">
        <f t="shared" si="6"/>
        <v>2.2727272727272729</v>
      </c>
      <c r="M39" s="13"/>
      <c r="N39" s="14">
        <f t="shared" si="14"/>
        <v>3.8759689922480618</v>
      </c>
      <c r="O39" s="14">
        <f t="shared" si="15"/>
        <v>6.593406593406594</v>
      </c>
      <c r="P39" s="14">
        <f t="shared" si="16"/>
        <v>2.2727272727272729</v>
      </c>
      <c r="R39" s="13"/>
      <c r="S39" s="13"/>
      <c r="T39" s="13"/>
    </row>
    <row r="40" spans="1:20" ht="12" customHeight="1" x14ac:dyDescent="0.2">
      <c r="A40" s="1" t="s">
        <v>14</v>
      </c>
      <c r="B40" s="13">
        <f t="shared" si="4"/>
        <v>100</v>
      </c>
      <c r="C40" s="13">
        <f t="shared" si="4"/>
        <v>100</v>
      </c>
      <c r="D40" s="13">
        <f t="shared" si="4"/>
        <v>100</v>
      </c>
      <c r="E40" s="13"/>
      <c r="F40" s="13">
        <f t="shared" si="5"/>
        <v>94.768015794669296</v>
      </c>
      <c r="G40" s="13">
        <f t="shared" si="5"/>
        <v>88.035019455252922</v>
      </c>
      <c r="H40" s="13">
        <f t="shared" si="5"/>
        <v>87.976539589442808</v>
      </c>
      <c r="I40" s="13"/>
      <c r="J40" s="13">
        <f t="shared" si="6"/>
        <v>3.7512339585389931</v>
      </c>
      <c r="K40" s="13">
        <f t="shared" si="6"/>
        <v>4.3774319066147855</v>
      </c>
      <c r="L40" s="13">
        <f t="shared" si="6"/>
        <v>4.594330400782014</v>
      </c>
      <c r="M40" s="13"/>
      <c r="N40" s="14">
        <f t="shared" si="14"/>
        <v>1.4807502467917077</v>
      </c>
      <c r="O40" s="14">
        <f t="shared" si="15"/>
        <v>7.5875486381322954</v>
      </c>
      <c r="P40" s="14">
        <f t="shared" si="16"/>
        <v>7.4291300097751716</v>
      </c>
      <c r="R40" s="13"/>
      <c r="S40" s="13"/>
      <c r="T40" s="13"/>
    </row>
    <row r="41" spans="1:20" ht="12" customHeight="1" x14ac:dyDescent="0.2">
      <c r="A41" s="1" t="s">
        <v>15</v>
      </c>
      <c r="B41" s="13">
        <f t="shared" si="4"/>
        <v>100</v>
      </c>
      <c r="C41" s="13">
        <f t="shared" si="4"/>
        <v>100</v>
      </c>
      <c r="D41" s="13">
        <f t="shared" si="4"/>
        <v>100</v>
      </c>
      <c r="E41" s="13"/>
      <c r="F41" s="13">
        <f t="shared" si="5"/>
        <v>95.599022004889974</v>
      </c>
      <c r="G41" s="13">
        <f t="shared" si="5"/>
        <v>85.491071428571431</v>
      </c>
      <c r="H41" s="13">
        <f t="shared" si="5"/>
        <v>84.787472035794181</v>
      </c>
      <c r="I41" s="13"/>
      <c r="J41" s="13">
        <f t="shared" si="6"/>
        <v>3.6674816625916873</v>
      </c>
      <c r="K41" s="13">
        <f t="shared" si="6"/>
        <v>4.4642857142857144</v>
      </c>
      <c r="L41" s="13">
        <f t="shared" si="6"/>
        <v>4.9217002237136462</v>
      </c>
      <c r="M41" s="13"/>
      <c r="N41" s="14">
        <f t="shared" si="14"/>
        <v>0.73349633251833746</v>
      </c>
      <c r="O41" s="14">
        <f t="shared" si="15"/>
        <v>10.044642857142858</v>
      </c>
      <c r="P41" s="14">
        <f t="shared" si="16"/>
        <v>10.290827740492169</v>
      </c>
      <c r="R41" s="13"/>
      <c r="S41" s="13"/>
      <c r="T41" s="13"/>
    </row>
    <row r="42" spans="1:20" ht="17.25" customHeight="1" x14ac:dyDescent="0.2">
      <c r="A42" s="1" t="s">
        <v>16</v>
      </c>
      <c r="B42" s="13">
        <f t="shared" si="4"/>
        <v>100</v>
      </c>
      <c r="C42" s="13">
        <f t="shared" si="4"/>
        <v>99.999999999999986</v>
      </c>
      <c r="D42" s="13">
        <f t="shared" si="4"/>
        <v>100</v>
      </c>
      <c r="E42" s="13"/>
      <c r="F42" s="13">
        <f t="shared" si="5"/>
        <v>91.67620137299771</v>
      </c>
      <c r="G42" s="13">
        <f t="shared" si="5"/>
        <v>83.488035425359783</v>
      </c>
      <c r="H42" s="13">
        <f t="shared" si="5"/>
        <v>83.243428375717102</v>
      </c>
      <c r="I42" s="13"/>
      <c r="J42" s="13">
        <f t="shared" si="6"/>
        <v>6.0736079328756674</v>
      </c>
      <c r="K42" s="13">
        <f t="shared" si="6"/>
        <v>4.9050498169122028</v>
      </c>
      <c r="L42" s="13">
        <f t="shared" si="6"/>
        <v>4.9233667266033052</v>
      </c>
      <c r="M42" s="13"/>
      <c r="N42" s="14">
        <f t="shared" si="14"/>
        <v>2.250190694126621</v>
      </c>
      <c r="O42" s="14">
        <f t="shared" si="15"/>
        <v>11.606914757728008</v>
      </c>
      <c r="P42" s="14">
        <f t="shared" si="16"/>
        <v>11.833204897679597</v>
      </c>
      <c r="R42" s="13"/>
      <c r="S42" s="13"/>
      <c r="T42" s="13"/>
    </row>
    <row r="43" spans="1:20" ht="17.25" customHeight="1" x14ac:dyDescent="0.2">
      <c r="A43" s="8" t="s">
        <v>17</v>
      </c>
      <c r="B43" s="13">
        <f t="shared" si="4"/>
        <v>100.00000000000001</v>
      </c>
      <c r="C43" s="13">
        <f t="shared" si="4"/>
        <v>100.00000000000001</v>
      </c>
      <c r="D43" s="13">
        <f t="shared" si="4"/>
        <v>100</v>
      </c>
      <c r="E43" s="13"/>
      <c r="F43" s="13">
        <f t="shared" si="5"/>
        <v>95.198848770277351</v>
      </c>
      <c r="G43" s="13">
        <f t="shared" si="5"/>
        <v>88.900587387786771</v>
      </c>
      <c r="H43" s="13">
        <f t="shared" si="5"/>
        <v>88.645976380115357</v>
      </c>
      <c r="I43" s="13"/>
      <c r="J43" s="13">
        <f t="shared" si="6"/>
        <v>3.9311878597592886</v>
      </c>
      <c r="K43" s="13">
        <f t="shared" si="6"/>
        <v>4.5938158040563</v>
      </c>
      <c r="L43" s="13">
        <f t="shared" si="6"/>
        <v>4.5482010436693221</v>
      </c>
      <c r="M43" s="13"/>
      <c r="N43" s="14">
        <f t="shared" si="14"/>
        <v>0.86996336996336998</v>
      </c>
      <c r="O43" s="14">
        <f t="shared" si="15"/>
        <v>6.5055968081569322</v>
      </c>
      <c r="P43" s="14">
        <f t="shared" si="16"/>
        <v>6.8058225762153253</v>
      </c>
    </row>
    <row r="44" spans="1:20" ht="12" customHeight="1" x14ac:dyDescent="0.2">
      <c r="A44" s="10" t="s">
        <v>18</v>
      </c>
      <c r="B44" s="13">
        <f t="shared" si="4"/>
        <v>100</v>
      </c>
      <c r="C44" s="13">
        <f t="shared" si="4"/>
        <v>100</v>
      </c>
      <c r="D44" s="13">
        <f t="shared" si="4"/>
        <v>100</v>
      </c>
      <c r="E44" s="13"/>
      <c r="F44" s="13">
        <f t="shared" ref="F44:H46" si="17">F23/B23*100</f>
        <v>95.347758887171565</v>
      </c>
      <c r="G44" s="13">
        <f t="shared" si="17"/>
        <v>89.67006824015526</v>
      </c>
      <c r="H44" s="13">
        <f t="shared" si="17"/>
        <v>89.404260589546695</v>
      </c>
      <c r="I44" s="13"/>
      <c r="J44" s="13">
        <f t="shared" ref="J44:L46" si="18">J23/B23*100</f>
        <v>3.7944358578052548</v>
      </c>
      <c r="K44" s="13">
        <f t="shared" si="18"/>
        <v>4.138233268640831</v>
      </c>
      <c r="L44" s="13">
        <f t="shared" si="18"/>
        <v>4.0748080257617048</v>
      </c>
      <c r="M44" s="13"/>
      <c r="N44" s="14">
        <f t="shared" si="14"/>
        <v>0.85780525502318383</v>
      </c>
      <c r="O44" s="14">
        <f t="shared" si="15"/>
        <v>6.1916984912039066</v>
      </c>
      <c r="P44" s="14">
        <f t="shared" si="16"/>
        <v>6.520931384691603</v>
      </c>
    </row>
    <row r="45" spans="1:20" ht="12" customHeight="1" x14ac:dyDescent="0.2">
      <c r="A45" s="8" t="s">
        <v>19</v>
      </c>
      <c r="B45" s="13">
        <f t="shared" si="4"/>
        <v>100</v>
      </c>
      <c r="C45" s="13">
        <f t="shared" si="4"/>
        <v>100.00000000000001</v>
      </c>
      <c r="D45" s="13">
        <f t="shared" si="4"/>
        <v>100.00000000000001</v>
      </c>
      <c r="E45" s="13"/>
      <c r="F45" s="13">
        <f t="shared" si="17"/>
        <v>94.378194207836458</v>
      </c>
      <c r="G45" s="13">
        <f t="shared" si="17"/>
        <v>82.971538832609752</v>
      </c>
      <c r="H45" s="13">
        <f t="shared" si="17"/>
        <v>82.693242586290722</v>
      </c>
      <c r="I45" s="13"/>
      <c r="J45" s="13">
        <f t="shared" si="18"/>
        <v>4.6848381601362865</v>
      </c>
      <c r="K45" s="13">
        <f t="shared" si="18"/>
        <v>8.1041968162083933</v>
      </c>
      <c r="L45" s="13">
        <f t="shared" si="18"/>
        <v>8.2644628099173563</v>
      </c>
      <c r="M45" s="13"/>
      <c r="N45" s="14">
        <f t="shared" si="14"/>
        <v>0.9369676320272573</v>
      </c>
      <c r="O45" s="14">
        <f t="shared" si="15"/>
        <v>8.9242643511818631</v>
      </c>
      <c r="P45" s="14">
        <f t="shared" si="16"/>
        <v>9.0422946037919303</v>
      </c>
    </row>
    <row r="46" spans="1:20" ht="17.25" customHeight="1" thickBot="1" x14ac:dyDescent="0.25">
      <c r="A46" s="15" t="s">
        <v>20</v>
      </c>
      <c r="B46" s="16">
        <f t="shared" si="4"/>
        <v>99.999999999999986</v>
      </c>
      <c r="C46" s="16">
        <f t="shared" si="4"/>
        <v>100</v>
      </c>
      <c r="D46" s="16">
        <f t="shared" si="4"/>
        <v>100</v>
      </c>
      <c r="E46" s="16"/>
      <c r="F46" s="16">
        <f t="shared" si="17"/>
        <v>93.765518311607693</v>
      </c>
      <c r="G46" s="16">
        <f t="shared" si="17"/>
        <v>86.766927389304783</v>
      </c>
      <c r="H46" s="16">
        <f t="shared" si="17"/>
        <v>86.534600455093027</v>
      </c>
      <c r="I46" s="16"/>
      <c r="J46" s="16">
        <f t="shared" si="18"/>
        <v>4.8029174425822472</v>
      </c>
      <c r="K46" s="16">
        <f t="shared" si="18"/>
        <v>4.7165060928530664</v>
      </c>
      <c r="L46" s="16">
        <f t="shared" si="18"/>
        <v>4.6948199705528042</v>
      </c>
      <c r="M46" s="16"/>
      <c r="N46" s="18">
        <f t="shared" si="14"/>
        <v>1.4315642458100559</v>
      </c>
      <c r="O46" s="18">
        <f t="shared" si="15"/>
        <v>8.5165665178421577</v>
      </c>
      <c r="P46" s="18">
        <f t="shared" si="16"/>
        <v>8.7705795743541692</v>
      </c>
    </row>
    <row r="47" spans="1:20" ht="12" customHeight="1" x14ac:dyDescent="0.2">
      <c r="A47" s="17" t="s">
        <v>39</v>
      </c>
    </row>
    <row r="48" spans="1:20" ht="12" customHeight="1" x14ac:dyDescent="0.2">
      <c r="A48" s="17" t="s">
        <v>40</v>
      </c>
    </row>
  </sheetData>
  <mergeCells count="4">
    <mergeCell ref="B3:D3"/>
    <mergeCell ref="F3:H3"/>
    <mergeCell ref="J3:L3"/>
    <mergeCell ref="N3:P3"/>
  </mergeCells>
  <pageMargins left="0.51181102362204722" right="0.51181102362204722" top="0.74803149606299213" bottom="0.74803149606299213" header="0.31496062992125984" footer="0.31496062992125984"/>
  <pageSetup paperSize="9" orientation="portrait" r:id="rId1"/>
  <ignoredErrors>
    <ignoredError sqref="B22:Q25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C244E-FC77-4749-87E9-B577B9B42C2A}">
  <dimension ref="A1:T48"/>
  <sheetViews>
    <sheetView showGridLines="0" workbookViewId="0">
      <selection activeCell="R21" sqref="R21"/>
    </sheetView>
  </sheetViews>
  <sheetFormatPr defaultColWidth="9.140625" defaultRowHeight="12" x14ac:dyDescent="0.2"/>
  <cols>
    <col min="1" max="1" width="11.7109375" style="1" customWidth="1"/>
    <col min="2" max="2" width="6.28515625" style="1" customWidth="1"/>
    <col min="3" max="4" width="6.7109375" style="1" customWidth="1"/>
    <col min="5" max="5" width="2" style="1" customWidth="1"/>
    <col min="6" max="8" width="6.5703125" style="1" customWidth="1"/>
    <col min="9" max="9" width="1.85546875" style="1" customWidth="1"/>
    <col min="10" max="12" width="5.85546875" style="1" customWidth="1"/>
    <col min="13" max="13" width="1.85546875" style="1" customWidth="1"/>
    <col min="14" max="16" width="5.85546875" style="1" customWidth="1"/>
    <col min="17" max="18" width="9.140625" style="1"/>
    <col min="19" max="19" width="7.140625" style="1" customWidth="1"/>
    <col min="20" max="20" width="6.42578125" style="1" customWidth="1"/>
    <col min="21" max="21" width="5.7109375" style="1" customWidth="1"/>
    <col min="22" max="16384" width="9.140625" style="1"/>
  </cols>
  <sheetData>
    <row r="1" spans="1:16" x14ac:dyDescent="0.2">
      <c r="A1" s="1" t="s">
        <v>21</v>
      </c>
    </row>
    <row r="2" spans="1:16" ht="28.5" customHeight="1" thickBot="1" x14ac:dyDescent="0.25">
      <c r="A2" s="2" t="s">
        <v>36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" customHeight="1" x14ac:dyDescent="0.2">
      <c r="A3" s="1" t="s">
        <v>0</v>
      </c>
      <c r="B3" s="20" t="s">
        <v>23</v>
      </c>
      <c r="C3" s="20"/>
      <c r="D3" s="20"/>
      <c r="F3" s="20" t="s">
        <v>24</v>
      </c>
      <c r="G3" s="20"/>
      <c r="H3" s="20"/>
      <c r="J3" s="20" t="s">
        <v>25</v>
      </c>
      <c r="K3" s="20"/>
      <c r="L3" s="20"/>
      <c r="N3" s="20" t="s">
        <v>26</v>
      </c>
      <c r="O3" s="20"/>
      <c r="P3" s="20"/>
    </row>
    <row r="4" spans="1:16" ht="12" customHeight="1" x14ac:dyDescent="0.2">
      <c r="A4" s="4"/>
      <c r="B4" s="4">
        <v>2000</v>
      </c>
      <c r="C4" s="4">
        <v>2017</v>
      </c>
      <c r="D4" s="4">
        <v>2018</v>
      </c>
      <c r="E4" s="4"/>
      <c r="F4" s="4">
        <v>2000</v>
      </c>
      <c r="G4" s="4">
        <v>2017</v>
      </c>
      <c r="H4" s="4">
        <v>2018</v>
      </c>
      <c r="I4" s="4"/>
      <c r="J4" s="4">
        <v>2000</v>
      </c>
      <c r="K4" s="4">
        <v>2017</v>
      </c>
      <c r="L4" s="4">
        <v>2017</v>
      </c>
      <c r="M4" s="4"/>
      <c r="N4" s="4">
        <v>2000</v>
      </c>
      <c r="O4" s="4">
        <v>2017</v>
      </c>
      <c r="P4" s="4">
        <v>2018</v>
      </c>
    </row>
    <row r="5" spans="1:16" ht="17.25" customHeight="1" x14ac:dyDescent="0.2">
      <c r="A5" s="5" t="s">
        <v>22</v>
      </c>
    </row>
    <row r="6" spans="1:16" ht="12" customHeight="1" x14ac:dyDescent="0.2">
      <c r="A6" s="1" t="s">
        <v>1</v>
      </c>
      <c r="B6" s="6">
        <f>SUM(F6,J6,N6)</f>
        <v>514</v>
      </c>
      <c r="C6" s="6">
        <f>SUM(G6,K6,O6)</f>
        <v>452</v>
      </c>
      <c r="D6" s="6">
        <f>SUM(H6,L6,P6)</f>
        <v>449</v>
      </c>
      <c r="E6" s="6"/>
      <c r="F6" s="6">
        <v>476</v>
      </c>
      <c r="G6" s="6">
        <v>328</v>
      </c>
      <c r="H6" s="6">
        <v>329</v>
      </c>
      <c r="I6" s="6"/>
      <c r="J6" s="6">
        <v>35</v>
      </c>
      <c r="K6" s="6">
        <v>89</v>
      </c>
      <c r="L6" s="6">
        <v>85</v>
      </c>
      <c r="M6" s="6"/>
      <c r="N6" s="7">
        <v>3</v>
      </c>
      <c r="O6" s="6">
        <v>35</v>
      </c>
      <c r="P6" s="6">
        <v>35</v>
      </c>
    </row>
    <row r="7" spans="1:16" ht="12" customHeight="1" x14ac:dyDescent="0.2">
      <c r="A7" s="1" t="s">
        <v>2</v>
      </c>
      <c r="B7" s="6">
        <f t="shared" ref="B7:D21" si="0">SUM(F7,J7,N7)</f>
        <v>830</v>
      </c>
      <c r="C7" s="6">
        <f t="shared" si="0"/>
        <v>948</v>
      </c>
      <c r="D7" s="6">
        <f t="shared" si="0"/>
        <v>961</v>
      </c>
      <c r="E7" s="6"/>
      <c r="F7" s="6">
        <v>798</v>
      </c>
      <c r="G7" s="6">
        <v>850</v>
      </c>
      <c r="H7" s="6">
        <v>852</v>
      </c>
      <c r="I7" s="6"/>
      <c r="J7" s="6">
        <v>27</v>
      </c>
      <c r="K7" s="6">
        <v>43</v>
      </c>
      <c r="L7" s="6">
        <v>49</v>
      </c>
      <c r="M7" s="6"/>
      <c r="N7" s="7">
        <v>5</v>
      </c>
      <c r="O7" s="6">
        <v>55</v>
      </c>
      <c r="P7" s="6">
        <v>60</v>
      </c>
    </row>
    <row r="8" spans="1:16" ht="12" customHeight="1" x14ac:dyDescent="0.2">
      <c r="A8" s="1" t="s">
        <v>3</v>
      </c>
      <c r="B8" s="6">
        <f t="shared" si="0"/>
        <v>2299</v>
      </c>
      <c r="C8" s="6">
        <f t="shared" si="0"/>
        <v>2580</v>
      </c>
      <c r="D8" s="6">
        <f t="shared" si="0"/>
        <v>2588</v>
      </c>
      <c r="E8" s="6"/>
      <c r="F8" s="6">
        <v>2207</v>
      </c>
      <c r="G8" s="6">
        <v>2317</v>
      </c>
      <c r="H8" s="6">
        <v>2324</v>
      </c>
      <c r="I8" s="6"/>
      <c r="J8" s="6">
        <v>76</v>
      </c>
      <c r="K8" s="6">
        <v>80</v>
      </c>
      <c r="L8" s="6">
        <v>79</v>
      </c>
      <c r="M8" s="6"/>
      <c r="N8" s="7">
        <v>16</v>
      </c>
      <c r="O8" s="6">
        <v>183</v>
      </c>
      <c r="P8" s="6">
        <v>185</v>
      </c>
    </row>
    <row r="9" spans="1:16" ht="12" customHeight="1" x14ac:dyDescent="0.2">
      <c r="A9" s="1" t="s">
        <v>4</v>
      </c>
      <c r="B9" s="6">
        <f t="shared" si="0"/>
        <v>595</v>
      </c>
      <c r="C9" s="6">
        <f t="shared" si="0"/>
        <v>532</v>
      </c>
      <c r="D9" s="6">
        <f t="shared" si="0"/>
        <v>534</v>
      </c>
      <c r="E9" s="6"/>
      <c r="F9" s="6">
        <v>568</v>
      </c>
      <c r="G9" s="6">
        <v>448</v>
      </c>
      <c r="H9" s="6">
        <v>446</v>
      </c>
      <c r="I9" s="6"/>
      <c r="J9" s="6">
        <v>22</v>
      </c>
      <c r="K9" s="6">
        <v>13</v>
      </c>
      <c r="L9" s="6">
        <v>13</v>
      </c>
      <c r="M9" s="6"/>
      <c r="N9" s="7">
        <v>5</v>
      </c>
      <c r="O9" s="6">
        <v>71</v>
      </c>
      <c r="P9" s="6">
        <v>75</v>
      </c>
    </row>
    <row r="10" spans="1:16" ht="12" customHeight="1" x14ac:dyDescent="0.2">
      <c r="A10" s="1" t="s">
        <v>5</v>
      </c>
      <c r="B10" s="6">
        <f t="shared" si="0"/>
        <v>478</v>
      </c>
      <c r="C10" s="6">
        <f t="shared" si="0"/>
        <v>495</v>
      </c>
      <c r="D10" s="6">
        <f t="shared" si="0"/>
        <v>514</v>
      </c>
      <c r="E10" s="6"/>
      <c r="F10" s="6">
        <v>438</v>
      </c>
      <c r="G10" s="6">
        <v>430</v>
      </c>
      <c r="H10" s="6">
        <v>448</v>
      </c>
      <c r="I10" s="6"/>
      <c r="J10" s="6">
        <v>33</v>
      </c>
      <c r="K10" s="6">
        <v>28</v>
      </c>
      <c r="L10" s="6">
        <v>29</v>
      </c>
      <c r="M10" s="6"/>
      <c r="N10" s="7">
        <v>7</v>
      </c>
      <c r="O10" s="6">
        <v>37</v>
      </c>
      <c r="P10" s="6">
        <v>37</v>
      </c>
    </row>
    <row r="11" spans="1:16" ht="17.25" customHeight="1" x14ac:dyDescent="0.2">
      <c r="A11" s="1" t="s">
        <v>6</v>
      </c>
      <c r="B11" s="6">
        <f t="shared" si="0"/>
        <v>1351</v>
      </c>
      <c r="C11" s="6">
        <f t="shared" si="0"/>
        <v>1547</v>
      </c>
      <c r="D11" s="6">
        <f t="shared" si="0"/>
        <v>1577</v>
      </c>
      <c r="E11" s="6"/>
      <c r="F11" s="6">
        <v>1308</v>
      </c>
      <c r="G11" s="6">
        <v>1388</v>
      </c>
      <c r="H11" s="6">
        <v>1422</v>
      </c>
      <c r="I11" s="6"/>
      <c r="J11" s="6">
        <v>39</v>
      </c>
      <c r="K11" s="6">
        <v>53</v>
      </c>
      <c r="L11" s="6">
        <v>58</v>
      </c>
      <c r="M11" s="6"/>
      <c r="N11" s="7">
        <v>4</v>
      </c>
      <c r="O11" s="6">
        <v>106</v>
      </c>
      <c r="P11" s="6">
        <v>97</v>
      </c>
    </row>
    <row r="12" spans="1:16" ht="12" customHeight="1" x14ac:dyDescent="0.2">
      <c r="A12" s="1" t="s">
        <v>7</v>
      </c>
      <c r="B12" s="6">
        <f t="shared" si="0"/>
        <v>3328</v>
      </c>
      <c r="C12" s="6">
        <f t="shared" si="0"/>
        <v>4859</v>
      </c>
      <c r="D12" s="6">
        <f t="shared" si="0"/>
        <v>5032</v>
      </c>
      <c r="E12" s="6"/>
      <c r="F12" s="6">
        <v>3150</v>
      </c>
      <c r="G12" s="6">
        <v>4327</v>
      </c>
      <c r="H12" s="6">
        <v>4473</v>
      </c>
      <c r="I12" s="6"/>
      <c r="J12" s="6">
        <v>149</v>
      </c>
      <c r="K12" s="6">
        <v>217</v>
      </c>
      <c r="L12" s="6">
        <v>230</v>
      </c>
      <c r="M12" s="6"/>
      <c r="N12" s="7">
        <v>29</v>
      </c>
      <c r="O12" s="6">
        <v>315</v>
      </c>
      <c r="P12" s="6">
        <v>329</v>
      </c>
    </row>
    <row r="13" spans="1:16" ht="12" customHeight="1" x14ac:dyDescent="0.2">
      <c r="A13" s="1" t="s">
        <v>8</v>
      </c>
      <c r="B13" s="6">
        <f t="shared" si="0"/>
        <v>405</v>
      </c>
      <c r="C13" s="6">
        <f t="shared" si="0"/>
        <v>314</v>
      </c>
      <c r="D13" s="6">
        <f t="shared" si="0"/>
        <v>315</v>
      </c>
      <c r="E13" s="6"/>
      <c r="F13" s="6">
        <v>381</v>
      </c>
      <c r="G13" s="6">
        <v>268</v>
      </c>
      <c r="H13" s="6">
        <v>277</v>
      </c>
      <c r="I13" s="6"/>
      <c r="J13" s="6">
        <v>18</v>
      </c>
      <c r="K13" s="6">
        <v>24</v>
      </c>
      <c r="L13" s="6">
        <v>18</v>
      </c>
      <c r="M13" s="6"/>
      <c r="N13" s="7">
        <v>6</v>
      </c>
      <c r="O13" s="6">
        <v>22</v>
      </c>
      <c r="P13" s="6">
        <v>20</v>
      </c>
    </row>
    <row r="14" spans="1:16" ht="12" customHeight="1" x14ac:dyDescent="0.2">
      <c r="A14" s="1" t="s">
        <v>9</v>
      </c>
      <c r="B14" s="6">
        <f t="shared" si="0"/>
        <v>296</v>
      </c>
      <c r="C14" s="6">
        <f t="shared" si="0"/>
        <v>236</v>
      </c>
      <c r="D14" s="6">
        <f t="shared" si="0"/>
        <v>236</v>
      </c>
      <c r="E14" s="6"/>
      <c r="F14" s="6">
        <v>282</v>
      </c>
      <c r="G14" s="6">
        <v>207</v>
      </c>
      <c r="H14" s="6">
        <v>202</v>
      </c>
      <c r="I14" s="6"/>
      <c r="J14" s="6">
        <v>14</v>
      </c>
      <c r="K14" s="6">
        <v>24</v>
      </c>
      <c r="L14" s="6">
        <v>30</v>
      </c>
      <c r="M14" s="6"/>
      <c r="N14" s="7" t="s">
        <v>28</v>
      </c>
      <c r="O14" s="6">
        <v>5</v>
      </c>
      <c r="P14" s="6">
        <v>4</v>
      </c>
    </row>
    <row r="15" spans="1:16" ht="12" customHeight="1" x14ac:dyDescent="0.2">
      <c r="A15" s="1" t="s">
        <v>10</v>
      </c>
      <c r="B15" s="6">
        <f t="shared" si="0"/>
        <v>1585</v>
      </c>
      <c r="C15" s="6">
        <f t="shared" si="0"/>
        <v>2028</v>
      </c>
      <c r="D15" s="6">
        <f t="shared" si="0"/>
        <v>2033</v>
      </c>
      <c r="E15" s="6"/>
      <c r="F15" s="6">
        <v>1508</v>
      </c>
      <c r="G15" s="6">
        <v>1867</v>
      </c>
      <c r="H15" s="6">
        <v>1865</v>
      </c>
      <c r="I15" s="6"/>
      <c r="J15" s="6">
        <v>59</v>
      </c>
      <c r="K15" s="6">
        <v>75</v>
      </c>
      <c r="L15" s="6">
        <v>74</v>
      </c>
      <c r="M15" s="6"/>
      <c r="N15" s="7">
        <v>18</v>
      </c>
      <c r="O15" s="6">
        <v>86</v>
      </c>
      <c r="P15" s="6">
        <v>94</v>
      </c>
    </row>
    <row r="16" spans="1:16" ht="17.25" customHeight="1" x14ac:dyDescent="0.2">
      <c r="A16" s="1" t="s">
        <v>11</v>
      </c>
      <c r="B16" s="6">
        <f t="shared" si="0"/>
        <v>377</v>
      </c>
      <c r="C16" s="6">
        <f t="shared" si="0"/>
        <v>395</v>
      </c>
      <c r="D16" s="6">
        <f t="shared" si="0"/>
        <v>382</v>
      </c>
      <c r="E16" s="6"/>
      <c r="F16" s="6">
        <v>355</v>
      </c>
      <c r="G16" s="6">
        <v>342</v>
      </c>
      <c r="H16" s="6">
        <v>323</v>
      </c>
      <c r="I16" s="6"/>
      <c r="J16" s="6">
        <v>18</v>
      </c>
      <c r="K16" s="6">
        <v>23</v>
      </c>
      <c r="L16" s="6">
        <v>23</v>
      </c>
      <c r="M16" s="6"/>
      <c r="N16" s="7">
        <v>4</v>
      </c>
      <c r="O16" s="6">
        <v>30</v>
      </c>
      <c r="P16" s="6">
        <v>36</v>
      </c>
    </row>
    <row r="17" spans="1:20" ht="12" customHeight="1" x14ac:dyDescent="0.2">
      <c r="A17" s="1" t="s">
        <v>12</v>
      </c>
      <c r="B17" s="6">
        <f t="shared" si="0"/>
        <v>1679</v>
      </c>
      <c r="C17" s="6">
        <f t="shared" si="0"/>
        <v>1873</v>
      </c>
      <c r="D17" s="6">
        <f t="shared" si="0"/>
        <v>1858</v>
      </c>
      <c r="E17" s="6"/>
      <c r="F17" s="6">
        <v>1614</v>
      </c>
      <c r="G17" s="6">
        <v>1722</v>
      </c>
      <c r="H17" s="6">
        <v>1711</v>
      </c>
      <c r="I17" s="6"/>
      <c r="J17" s="6">
        <v>52</v>
      </c>
      <c r="K17" s="6">
        <v>74</v>
      </c>
      <c r="L17" s="6">
        <v>74</v>
      </c>
      <c r="M17" s="6"/>
      <c r="N17" s="7">
        <v>13</v>
      </c>
      <c r="O17" s="6">
        <v>77</v>
      </c>
      <c r="P17" s="6">
        <v>73</v>
      </c>
    </row>
    <row r="18" spans="1:20" ht="12" customHeight="1" x14ac:dyDescent="0.2">
      <c r="A18" s="1" t="s">
        <v>13</v>
      </c>
      <c r="B18" s="6">
        <f t="shared" si="0"/>
        <v>129</v>
      </c>
      <c r="C18" s="6">
        <f t="shared" si="0"/>
        <v>92</v>
      </c>
      <c r="D18" s="6">
        <f t="shared" si="0"/>
        <v>91</v>
      </c>
      <c r="E18" s="6"/>
      <c r="F18" s="6">
        <v>118</v>
      </c>
      <c r="G18" s="6">
        <v>86</v>
      </c>
      <c r="H18" s="6">
        <v>83</v>
      </c>
      <c r="I18" s="6"/>
      <c r="J18" s="6">
        <v>6</v>
      </c>
      <c r="K18" s="6">
        <v>2</v>
      </c>
      <c r="L18" s="6">
        <v>2</v>
      </c>
      <c r="M18" s="6"/>
      <c r="N18" s="7">
        <v>5</v>
      </c>
      <c r="O18" s="6">
        <v>4</v>
      </c>
      <c r="P18" s="6">
        <v>6</v>
      </c>
    </row>
    <row r="19" spans="1:20" ht="12" customHeight="1" x14ac:dyDescent="0.2">
      <c r="A19" s="1" t="s">
        <v>14</v>
      </c>
      <c r="B19" s="6">
        <f t="shared" si="0"/>
        <v>1013</v>
      </c>
      <c r="C19" s="6">
        <f t="shared" si="0"/>
        <v>1031</v>
      </c>
      <c r="D19" s="6">
        <f t="shared" si="0"/>
        <v>1028</v>
      </c>
      <c r="E19" s="6"/>
      <c r="F19" s="6">
        <v>960</v>
      </c>
      <c r="G19" s="6">
        <v>917</v>
      </c>
      <c r="H19" s="6">
        <v>905</v>
      </c>
      <c r="I19" s="6"/>
      <c r="J19" s="6">
        <v>38</v>
      </c>
      <c r="K19" s="6">
        <v>47</v>
      </c>
      <c r="L19" s="6">
        <v>45</v>
      </c>
      <c r="M19" s="6"/>
      <c r="N19" s="7">
        <v>15</v>
      </c>
      <c r="O19" s="6">
        <v>67</v>
      </c>
      <c r="P19" s="6">
        <v>78</v>
      </c>
    </row>
    <row r="20" spans="1:20" ht="12" customHeight="1" x14ac:dyDescent="0.2">
      <c r="A20" s="1" t="s">
        <v>15</v>
      </c>
      <c r="B20" s="6">
        <f t="shared" si="0"/>
        <v>409</v>
      </c>
      <c r="C20" s="6">
        <f t="shared" si="0"/>
        <v>430</v>
      </c>
      <c r="D20" s="6">
        <f t="shared" si="0"/>
        <v>448</v>
      </c>
      <c r="E20" s="6"/>
      <c r="F20" s="6">
        <v>391</v>
      </c>
      <c r="G20" s="6">
        <v>379</v>
      </c>
      <c r="H20" s="6">
        <v>383</v>
      </c>
      <c r="I20" s="6"/>
      <c r="J20" s="6">
        <v>15</v>
      </c>
      <c r="K20" s="6">
        <v>20</v>
      </c>
      <c r="L20" s="6">
        <v>20</v>
      </c>
      <c r="M20" s="6"/>
      <c r="N20" s="7">
        <v>3</v>
      </c>
      <c r="O20" s="6">
        <v>31</v>
      </c>
      <c r="P20" s="6">
        <v>45</v>
      </c>
    </row>
    <row r="21" spans="1:20" ht="17.25" customHeight="1" x14ac:dyDescent="0.2">
      <c r="A21" s="1" t="s">
        <v>16</v>
      </c>
      <c r="B21" s="6">
        <f t="shared" si="0"/>
        <v>10488</v>
      </c>
      <c r="C21" s="6">
        <f t="shared" si="0"/>
        <v>11677</v>
      </c>
      <c r="D21" s="6">
        <f t="shared" si="0"/>
        <v>11743</v>
      </c>
      <c r="E21" s="6"/>
      <c r="F21" s="6">
        <v>9615</v>
      </c>
      <c r="G21" s="6">
        <v>9830</v>
      </c>
      <c r="H21" s="6">
        <v>9804</v>
      </c>
      <c r="I21" s="6"/>
      <c r="J21" s="6">
        <v>637</v>
      </c>
      <c r="K21" s="6">
        <v>585</v>
      </c>
      <c r="L21" s="6">
        <v>576</v>
      </c>
      <c r="M21" s="6"/>
      <c r="N21" s="7">
        <v>236</v>
      </c>
      <c r="O21" s="6">
        <v>1262</v>
      </c>
      <c r="P21" s="6">
        <v>1363</v>
      </c>
    </row>
    <row r="22" spans="1:20" ht="17.25" customHeight="1" x14ac:dyDescent="0.2">
      <c r="A22" s="8" t="s">
        <v>17</v>
      </c>
      <c r="B22" s="9">
        <f>SUM(B23:B24)</f>
        <v>15288</v>
      </c>
      <c r="C22" s="9">
        <f>SUM(C23:C24)</f>
        <v>17812</v>
      </c>
      <c r="D22" s="9">
        <f>SUM(D23:D24)</f>
        <v>18046</v>
      </c>
      <c r="E22" s="8"/>
      <c r="F22" s="9">
        <f>SUM(F23:F24)</f>
        <v>14554</v>
      </c>
      <c r="G22" s="9">
        <f>SUM(G23:G24)</f>
        <v>15876</v>
      </c>
      <c r="H22" s="9">
        <f>SUM(H23:H24)</f>
        <v>16043</v>
      </c>
      <c r="I22" s="9"/>
      <c r="J22" s="9">
        <f>SUM(J23:J24)</f>
        <v>601</v>
      </c>
      <c r="K22" s="9">
        <f>SUM(K23:K24)</f>
        <v>812</v>
      </c>
      <c r="L22" s="9">
        <f>SUM(L23:L24)</f>
        <v>829</v>
      </c>
      <c r="M22" s="9"/>
      <c r="N22" s="9">
        <f>SUM(N23:N24)</f>
        <v>133</v>
      </c>
      <c r="O22" s="9">
        <f>SUM(O23:O24)</f>
        <v>1124</v>
      </c>
      <c r="P22" s="9">
        <f>SUM(P23:P24)</f>
        <v>1174</v>
      </c>
    </row>
    <row r="23" spans="1:20" ht="12" customHeight="1" x14ac:dyDescent="0.2">
      <c r="A23" s="10" t="s">
        <v>18</v>
      </c>
      <c r="B23" s="9">
        <f>SUM(B7,B8,B10,B11,B12,B15,B16,B17,B19)</f>
        <v>12940</v>
      </c>
      <c r="C23" s="9">
        <f>SUM(C7,C8,C10,C11,C12,C15,C16,C17,C19)</f>
        <v>15756</v>
      </c>
      <c r="D23" s="9">
        <f>SUM(D7,D8,D10,D11,D12,D15,D16,D17,D19)</f>
        <v>15973</v>
      </c>
      <c r="E23" s="10"/>
      <c r="F23" s="9">
        <f>SUM(F7,F8,F10,F11,F12,F15,F16,F17,F19)</f>
        <v>12338</v>
      </c>
      <c r="G23" s="9">
        <f>SUM(G7,G8,G10,G11,G12,G15,G16,G17,G19)</f>
        <v>14160</v>
      </c>
      <c r="H23" s="9">
        <f>SUM(H7,H8,H10,H11,H12,H15,H16,H17,H19)</f>
        <v>14323</v>
      </c>
      <c r="I23" s="9"/>
      <c r="J23" s="9">
        <f>SUM(J7,J8,J10,J11,J12,J15,J16,J17,J19)</f>
        <v>491</v>
      </c>
      <c r="K23" s="9">
        <f t="shared" ref="K23" si="1">SUM(K7:K8,K10:K12,K15:K16,K17,K19)</f>
        <v>640</v>
      </c>
      <c r="L23" s="9">
        <f t="shared" ref="L23:P23" si="2">SUM(L7:L8,L10:L12,L15:L16,L17,L19)</f>
        <v>661</v>
      </c>
      <c r="M23" s="9"/>
      <c r="N23" s="9">
        <f t="shared" si="2"/>
        <v>111</v>
      </c>
      <c r="O23" s="9">
        <f t="shared" ref="O23" si="3">SUM(O7:O8,O10:O12,O15:O16,O17,O19)</f>
        <v>956</v>
      </c>
      <c r="P23" s="9">
        <f t="shared" si="2"/>
        <v>989</v>
      </c>
    </row>
    <row r="24" spans="1:20" ht="12" customHeight="1" x14ac:dyDescent="0.2">
      <c r="A24" s="8" t="s">
        <v>19</v>
      </c>
      <c r="B24" s="9">
        <f>SUM(B6,B9,B13,B14,B18,B20)</f>
        <v>2348</v>
      </c>
      <c r="C24" s="9">
        <f>SUM(C6,C9,C13,C14,C18,C20)</f>
        <v>2056</v>
      </c>
      <c r="D24" s="9">
        <f>SUM(D6,D9,D13,D14,D18,D20)</f>
        <v>2073</v>
      </c>
      <c r="E24" s="8"/>
      <c r="F24" s="9">
        <f>SUM(F6,F9,F13,F14,F18,F20)</f>
        <v>2216</v>
      </c>
      <c r="G24" s="9">
        <f>SUM(G6,G9,G13,G14,G18,G20)</f>
        <v>1716</v>
      </c>
      <c r="H24" s="9">
        <f>SUM(H6,H9,H13,H14,H18,H20)</f>
        <v>1720</v>
      </c>
      <c r="I24" s="9"/>
      <c r="J24" s="9">
        <f>SUM(J6,J9,J13,J14,J18,J20)</f>
        <v>110</v>
      </c>
      <c r="K24" s="9">
        <f t="shared" ref="K24" si="4">SUM(K6,K9,K13:K14,K18,K20)</f>
        <v>172</v>
      </c>
      <c r="L24" s="9">
        <f t="shared" ref="L24:P24" si="5">SUM(L6,L9,L13:L14,L18,L20)</f>
        <v>168</v>
      </c>
      <c r="M24" s="9"/>
      <c r="N24" s="9">
        <f t="shared" si="5"/>
        <v>22</v>
      </c>
      <c r="O24" s="9">
        <f t="shared" ref="O24" si="6">SUM(O6,O9,O13:O14,O18,O20)</f>
        <v>168</v>
      </c>
      <c r="P24" s="9">
        <f t="shared" si="5"/>
        <v>185</v>
      </c>
    </row>
    <row r="25" spans="1:20" ht="17.25" customHeight="1" x14ac:dyDescent="0.2">
      <c r="A25" s="11" t="s">
        <v>20</v>
      </c>
      <c r="B25" s="12">
        <f>SUM(B21,B22)</f>
        <v>25776</v>
      </c>
      <c r="C25" s="12">
        <f>SUM(C21,C22)</f>
        <v>29489</v>
      </c>
      <c r="D25" s="12">
        <f>SUM(D21,D22)</f>
        <v>29789</v>
      </c>
      <c r="E25" s="11"/>
      <c r="F25" s="12">
        <f>SUM(F21,F22)</f>
        <v>24169</v>
      </c>
      <c r="G25" s="12">
        <f>SUM(G21,G22)</f>
        <v>25706</v>
      </c>
      <c r="H25" s="12">
        <f>SUM(H21,H22)</f>
        <v>25847</v>
      </c>
      <c r="I25" s="12"/>
      <c r="J25" s="12">
        <f>SUM(J21,J22)</f>
        <v>1238</v>
      </c>
      <c r="K25" s="12">
        <f>SUM(K21,K22)</f>
        <v>1397</v>
      </c>
      <c r="L25" s="12">
        <f>SUM(L21,L22)</f>
        <v>1405</v>
      </c>
      <c r="M25" s="12"/>
      <c r="N25" s="12">
        <f>SUM(N21,N22)</f>
        <v>369</v>
      </c>
      <c r="O25" s="12">
        <f>SUM(O21,O22)</f>
        <v>2386</v>
      </c>
      <c r="P25" s="12">
        <f>SUM(P21,P22)</f>
        <v>2537</v>
      </c>
    </row>
    <row r="26" spans="1:20" ht="17.25" customHeight="1" x14ac:dyDescent="0.2">
      <c r="A26" s="5" t="s">
        <v>27</v>
      </c>
      <c r="B26" s="6"/>
      <c r="C26" s="6"/>
      <c r="D26" s="6"/>
      <c r="E26" s="6"/>
      <c r="F26" s="12"/>
      <c r="G26" s="12"/>
      <c r="H26" s="12"/>
      <c r="I26" s="12"/>
      <c r="J26" s="12"/>
      <c r="K26" s="12"/>
      <c r="L26" s="12"/>
      <c r="M26" s="12"/>
      <c r="N26" s="12"/>
      <c r="O26" s="6"/>
      <c r="P26" s="6"/>
    </row>
    <row r="27" spans="1:20" ht="12" customHeight="1" x14ac:dyDescent="0.2">
      <c r="A27" s="1" t="s">
        <v>1</v>
      </c>
      <c r="B27" s="13">
        <f>SUM(F27,J27,N27)</f>
        <v>100</v>
      </c>
      <c r="C27" s="13">
        <f>SUM(G27,K27,O27)</f>
        <v>100</v>
      </c>
      <c r="D27" s="13">
        <f>SUM(H27,L27,P27)</f>
        <v>100</v>
      </c>
      <c r="E27" s="13"/>
      <c r="F27" s="13">
        <f>F6/B6*100</f>
        <v>92.607003891050582</v>
      </c>
      <c r="G27" s="13">
        <f>G6/C6*100</f>
        <v>72.56637168141593</v>
      </c>
      <c r="H27" s="13">
        <f>H6/D6*100</f>
        <v>73.273942093541194</v>
      </c>
      <c r="I27" s="13"/>
      <c r="J27" s="13">
        <f>J6/B6*100</f>
        <v>6.809338521400778</v>
      </c>
      <c r="K27" s="13">
        <f>K6/C6*100</f>
        <v>19.690265486725664</v>
      </c>
      <c r="L27" s="13">
        <f>L6/D6*100</f>
        <v>18.930957683741649</v>
      </c>
      <c r="M27" s="13"/>
      <c r="N27" s="13">
        <f>N6/B6*100</f>
        <v>0.58365758754863817</v>
      </c>
      <c r="O27" s="13">
        <f>O6/C6*100</f>
        <v>7.7433628318584065</v>
      </c>
      <c r="P27" s="13">
        <f>P6/D6*100</f>
        <v>7.7951002227171493</v>
      </c>
      <c r="R27" s="13"/>
      <c r="S27" s="13"/>
      <c r="T27" s="13"/>
    </row>
    <row r="28" spans="1:20" ht="12" customHeight="1" x14ac:dyDescent="0.2">
      <c r="A28" s="1" t="s">
        <v>2</v>
      </c>
      <c r="B28" s="13">
        <f t="shared" ref="B28:D46" si="7">SUM(F28,J28,N28)</f>
        <v>100.00000000000001</v>
      </c>
      <c r="C28" s="13">
        <f t="shared" si="7"/>
        <v>100</v>
      </c>
      <c r="D28" s="13">
        <f t="shared" si="7"/>
        <v>99.999999999999986</v>
      </c>
      <c r="E28" s="13"/>
      <c r="F28" s="13">
        <f t="shared" ref="F28:H43" si="8">F7/B7*100</f>
        <v>96.144578313253021</v>
      </c>
      <c r="G28" s="13">
        <f t="shared" si="8"/>
        <v>89.662447257383974</v>
      </c>
      <c r="H28" s="13">
        <f t="shared" si="8"/>
        <v>88.657648283038498</v>
      </c>
      <c r="I28" s="13"/>
      <c r="J28" s="13">
        <f t="shared" ref="J28:L43" si="9">J7/B7*100</f>
        <v>3.2530120481927707</v>
      </c>
      <c r="K28" s="13">
        <f t="shared" si="9"/>
        <v>4.5358649789029535</v>
      </c>
      <c r="L28" s="13">
        <f t="shared" si="9"/>
        <v>5.0988553590010408</v>
      </c>
      <c r="M28" s="13"/>
      <c r="N28" s="13">
        <f t="shared" ref="N28:P43" si="10">N7/B7*100</f>
        <v>0.60240963855421692</v>
      </c>
      <c r="O28" s="13">
        <f t="shared" si="10"/>
        <v>5.8016877637130797</v>
      </c>
      <c r="P28" s="13">
        <f t="shared" si="10"/>
        <v>6.2434963579604572</v>
      </c>
      <c r="R28" s="13"/>
      <c r="S28" s="13"/>
      <c r="T28" s="13"/>
    </row>
    <row r="29" spans="1:20" ht="12" customHeight="1" x14ac:dyDescent="0.2">
      <c r="A29" s="1" t="s">
        <v>3</v>
      </c>
      <c r="B29" s="13">
        <f t="shared" si="7"/>
        <v>99.999999999999986</v>
      </c>
      <c r="C29" s="13">
        <f t="shared" si="7"/>
        <v>100</v>
      </c>
      <c r="D29" s="13">
        <f t="shared" si="7"/>
        <v>100</v>
      </c>
      <c r="E29" s="13"/>
      <c r="F29" s="13">
        <f t="shared" si="8"/>
        <v>95.998260113092641</v>
      </c>
      <c r="G29" s="13">
        <f t="shared" si="8"/>
        <v>89.806201550387598</v>
      </c>
      <c r="H29" s="13">
        <f t="shared" si="8"/>
        <v>89.799072642967545</v>
      </c>
      <c r="I29" s="13"/>
      <c r="J29" s="13">
        <f t="shared" si="9"/>
        <v>3.3057851239669422</v>
      </c>
      <c r="K29" s="13">
        <f t="shared" si="9"/>
        <v>3.1007751937984498</v>
      </c>
      <c r="L29" s="13">
        <f t="shared" si="9"/>
        <v>3.0525502318392581</v>
      </c>
      <c r="M29" s="13"/>
      <c r="N29" s="13">
        <f t="shared" si="10"/>
        <v>0.69595476294040892</v>
      </c>
      <c r="O29" s="13">
        <f t="shared" si="10"/>
        <v>7.0930232558139528</v>
      </c>
      <c r="P29" s="13">
        <f t="shared" si="10"/>
        <v>7.1483771251931989</v>
      </c>
      <c r="R29" s="13"/>
      <c r="S29" s="13"/>
      <c r="T29" s="13"/>
    </row>
    <row r="30" spans="1:20" ht="12" customHeight="1" x14ac:dyDescent="0.2">
      <c r="A30" s="1" t="s">
        <v>4</v>
      </c>
      <c r="B30" s="13">
        <f t="shared" si="7"/>
        <v>100</v>
      </c>
      <c r="C30" s="13">
        <f t="shared" si="7"/>
        <v>99.999999999999986</v>
      </c>
      <c r="D30" s="13">
        <f t="shared" si="7"/>
        <v>100</v>
      </c>
      <c r="E30" s="13"/>
      <c r="F30" s="13">
        <f t="shared" si="8"/>
        <v>95.462184873949582</v>
      </c>
      <c r="G30" s="13">
        <f t="shared" si="8"/>
        <v>84.210526315789465</v>
      </c>
      <c r="H30" s="13">
        <f t="shared" si="8"/>
        <v>83.520599250936328</v>
      </c>
      <c r="I30" s="13"/>
      <c r="J30" s="13">
        <f t="shared" si="9"/>
        <v>3.6974789915966388</v>
      </c>
      <c r="K30" s="13">
        <f t="shared" si="9"/>
        <v>2.4436090225563909</v>
      </c>
      <c r="L30" s="13">
        <f t="shared" si="9"/>
        <v>2.4344569288389515</v>
      </c>
      <c r="M30" s="13"/>
      <c r="N30" s="13">
        <f t="shared" si="10"/>
        <v>0.84033613445378152</v>
      </c>
      <c r="O30" s="13">
        <f t="shared" si="10"/>
        <v>13.345864661654137</v>
      </c>
      <c r="P30" s="13">
        <f t="shared" si="10"/>
        <v>14.04494382022472</v>
      </c>
      <c r="R30" s="13"/>
      <c r="S30" s="13"/>
      <c r="T30" s="13"/>
    </row>
    <row r="31" spans="1:20" ht="12" customHeight="1" x14ac:dyDescent="0.2">
      <c r="A31" s="1" t="s">
        <v>5</v>
      </c>
      <c r="B31" s="13">
        <f t="shared" si="7"/>
        <v>100.00000000000001</v>
      </c>
      <c r="C31" s="13">
        <f t="shared" si="7"/>
        <v>100.00000000000001</v>
      </c>
      <c r="D31" s="13">
        <f t="shared" si="7"/>
        <v>100</v>
      </c>
      <c r="E31" s="13"/>
      <c r="F31" s="13">
        <f t="shared" si="8"/>
        <v>91.63179916317992</v>
      </c>
      <c r="G31" s="13">
        <f t="shared" si="8"/>
        <v>86.868686868686879</v>
      </c>
      <c r="H31" s="13">
        <f t="shared" si="8"/>
        <v>87.159533073929964</v>
      </c>
      <c r="I31" s="13"/>
      <c r="J31" s="13">
        <f t="shared" si="9"/>
        <v>6.9037656903765692</v>
      </c>
      <c r="K31" s="13">
        <f t="shared" si="9"/>
        <v>5.6565656565656566</v>
      </c>
      <c r="L31" s="13">
        <f t="shared" si="9"/>
        <v>5.6420233463035023</v>
      </c>
      <c r="M31" s="13"/>
      <c r="N31" s="13">
        <f t="shared" si="10"/>
        <v>1.4644351464435146</v>
      </c>
      <c r="O31" s="13">
        <f t="shared" si="10"/>
        <v>7.474747474747474</v>
      </c>
      <c r="P31" s="13">
        <f t="shared" si="10"/>
        <v>7.1984435797665363</v>
      </c>
      <c r="R31" s="13"/>
      <c r="S31" s="13"/>
      <c r="T31" s="13"/>
    </row>
    <row r="32" spans="1:20" ht="17.25" customHeight="1" x14ac:dyDescent="0.2">
      <c r="A32" s="1" t="s">
        <v>6</v>
      </c>
      <c r="B32" s="13">
        <f t="shared" si="7"/>
        <v>100</v>
      </c>
      <c r="C32" s="13">
        <f t="shared" si="7"/>
        <v>100.00000000000001</v>
      </c>
      <c r="D32" s="13">
        <f t="shared" si="7"/>
        <v>100</v>
      </c>
      <c r="E32" s="13"/>
      <c r="F32" s="13">
        <f t="shared" si="8"/>
        <v>96.817172464840866</v>
      </c>
      <c r="G32" s="13">
        <f t="shared" si="8"/>
        <v>89.722042663219142</v>
      </c>
      <c r="H32" s="13">
        <f t="shared" si="8"/>
        <v>90.171211160431199</v>
      </c>
      <c r="I32" s="13"/>
      <c r="J32" s="13">
        <f t="shared" si="9"/>
        <v>2.8867505551443373</v>
      </c>
      <c r="K32" s="13">
        <f t="shared" si="9"/>
        <v>3.4259857789269557</v>
      </c>
      <c r="L32" s="13">
        <f t="shared" si="9"/>
        <v>3.6778693722257447</v>
      </c>
      <c r="M32" s="13"/>
      <c r="N32" s="13">
        <f t="shared" si="10"/>
        <v>0.29607698001480381</v>
      </c>
      <c r="O32" s="13">
        <f t="shared" si="10"/>
        <v>6.8519715578539113</v>
      </c>
      <c r="P32" s="13">
        <f t="shared" si="10"/>
        <v>6.1509194673430567</v>
      </c>
      <c r="R32" s="13"/>
      <c r="S32" s="13"/>
      <c r="T32" s="13"/>
    </row>
    <row r="33" spans="1:20" ht="12" customHeight="1" x14ac:dyDescent="0.2">
      <c r="A33" s="1" t="s">
        <v>7</v>
      </c>
      <c r="B33" s="13">
        <f t="shared" si="7"/>
        <v>100</v>
      </c>
      <c r="C33" s="13">
        <f t="shared" si="7"/>
        <v>99.999999999999986</v>
      </c>
      <c r="D33" s="13">
        <f t="shared" si="7"/>
        <v>100</v>
      </c>
      <c r="E33" s="13"/>
      <c r="F33" s="13">
        <f t="shared" si="8"/>
        <v>94.651442307692307</v>
      </c>
      <c r="G33" s="13">
        <f t="shared" si="8"/>
        <v>89.051245112162988</v>
      </c>
      <c r="H33" s="13">
        <f t="shared" si="8"/>
        <v>88.891096979332275</v>
      </c>
      <c r="I33" s="13"/>
      <c r="J33" s="13">
        <f t="shared" si="9"/>
        <v>4.4771634615384617</v>
      </c>
      <c r="K33" s="13">
        <f t="shared" si="9"/>
        <v>4.4659394937229884</v>
      </c>
      <c r="L33" s="13">
        <f t="shared" si="9"/>
        <v>4.5707472178060415</v>
      </c>
      <c r="M33" s="13"/>
      <c r="N33" s="13">
        <f t="shared" si="10"/>
        <v>0.87139423076923084</v>
      </c>
      <c r="O33" s="13">
        <f t="shared" si="10"/>
        <v>6.4828153941140148</v>
      </c>
      <c r="P33" s="13">
        <f t="shared" si="10"/>
        <v>6.5381558028616853</v>
      </c>
      <c r="R33" s="13"/>
      <c r="S33" s="13"/>
      <c r="T33" s="13"/>
    </row>
    <row r="34" spans="1:20" ht="12" customHeight="1" x14ac:dyDescent="0.2">
      <c r="A34" s="1" t="s">
        <v>8</v>
      </c>
      <c r="B34" s="13">
        <f t="shared" si="7"/>
        <v>100</v>
      </c>
      <c r="C34" s="13">
        <f t="shared" si="7"/>
        <v>100</v>
      </c>
      <c r="D34" s="13">
        <f t="shared" si="7"/>
        <v>100</v>
      </c>
      <c r="E34" s="13"/>
      <c r="F34" s="13">
        <f t="shared" si="8"/>
        <v>94.074074074074076</v>
      </c>
      <c r="G34" s="13">
        <f t="shared" si="8"/>
        <v>85.350318471337587</v>
      </c>
      <c r="H34" s="13">
        <f t="shared" si="8"/>
        <v>87.936507936507937</v>
      </c>
      <c r="I34" s="13"/>
      <c r="J34" s="13">
        <f t="shared" si="9"/>
        <v>4.4444444444444446</v>
      </c>
      <c r="K34" s="13">
        <f t="shared" si="9"/>
        <v>7.6433121019108281</v>
      </c>
      <c r="L34" s="13">
        <f t="shared" si="9"/>
        <v>5.7142857142857144</v>
      </c>
      <c r="M34" s="13"/>
      <c r="N34" s="13">
        <f t="shared" si="10"/>
        <v>1.4814814814814816</v>
      </c>
      <c r="O34" s="13">
        <f t="shared" si="10"/>
        <v>7.0063694267515926</v>
      </c>
      <c r="P34" s="13">
        <f t="shared" si="10"/>
        <v>6.3492063492063489</v>
      </c>
      <c r="R34" s="13"/>
      <c r="S34" s="13"/>
      <c r="T34" s="13"/>
    </row>
    <row r="35" spans="1:20" ht="12" customHeight="1" x14ac:dyDescent="0.2">
      <c r="A35" s="1" t="s">
        <v>9</v>
      </c>
      <c r="B35" s="13">
        <f t="shared" si="7"/>
        <v>100</v>
      </c>
      <c r="C35" s="13">
        <f t="shared" si="7"/>
        <v>99.999999999999986</v>
      </c>
      <c r="D35" s="13">
        <f t="shared" si="7"/>
        <v>100</v>
      </c>
      <c r="E35" s="13"/>
      <c r="F35" s="13">
        <f t="shared" si="8"/>
        <v>95.270270270270274</v>
      </c>
      <c r="G35" s="13">
        <f t="shared" si="8"/>
        <v>87.711864406779654</v>
      </c>
      <c r="H35" s="13">
        <f t="shared" si="8"/>
        <v>85.593220338983059</v>
      </c>
      <c r="I35" s="13"/>
      <c r="J35" s="13">
        <f t="shared" si="9"/>
        <v>4.7297297297297298</v>
      </c>
      <c r="K35" s="13">
        <f t="shared" si="9"/>
        <v>10.16949152542373</v>
      </c>
      <c r="L35" s="13">
        <f t="shared" si="9"/>
        <v>12.711864406779661</v>
      </c>
      <c r="M35" s="13"/>
      <c r="N35" s="14" t="str">
        <f>IF(N14="-",N14,N14/B14*100)</f>
        <v>-</v>
      </c>
      <c r="O35" s="14">
        <f>IF(O14="-",O14,O14/C14*100)</f>
        <v>2.1186440677966099</v>
      </c>
      <c r="P35" s="14">
        <f>IF(P14="-",P14,P14/D14*100)</f>
        <v>1.6949152542372881</v>
      </c>
      <c r="R35" s="13"/>
      <c r="S35" s="13"/>
      <c r="T35" s="13"/>
    </row>
    <row r="36" spans="1:20" ht="12" customHeight="1" x14ac:dyDescent="0.2">
      <c r="A36" s="1" t="s">
        <v>10</v>
      </c>
      <c r="B36" s="13">
        <f t="shared" si="7"/>
        <v>100</v>
      </c>
      <c r="C36" s="13">
        <f t="shared" si="7"/>
        <v>100</v>
      </c>
      <c r="D36" s="13">
        <f t="shared" si="7"/>
        <v>100</v>
      </c>
      <c r="E36" s="13"/>
      <c r="F36" s="13">
        <f t="shared" si="8"/>
        <v>95.14195583596215</v>
      </c>
      <c r="G36" s="13">
        <f t="shared" si="8"/>
        <v>92.061143984220905</v>
      </c>
      <c r="H36" s="13">
        <f t="shared" si="8"/>
        <v>91.736350221347763</v>
      </c>
      <c r="I36" s="13"/>
      <c r="J36" s="13">
        <f t="shared" si="9"/>
        <v>3.722397476340694</v>
      </c>
      <c r="K36" s="13">
        <f t="shared" si="9"/>
        <v>3.6982248520710059</v>
      </c>
      <c r="L36" s="13">
        <f t="shared" si="9"/>
        <v>3.6399409739301523</v>
      </c>
      <c r="M36" s="13"/>
      <c r="N36" s="13">
        <f t="shared" si="10"/>
        <v>1.1356466876971609</v>
      </c>
      <c r="O36" s="13">
        <f t="shared" si="10"/>
        <v>4.2406311637080867</v>
      </c>
      <c r="P36" s="13">
        <f t="shared" si="10"/>
        <v>4.6237088047220851</v>
      </c>
      <c r="R36" s="13"/>
      <c r="S36" s="13"/>
      <c r="T36" s="13"/>
    </row>
    <row r="37" spans="1:20" ht="17.25" customHeight="1" x14ac:dyDescent="0.2">
      <c r="A37" s="1" t="s">
        <v>11</v>
      </c>
      <c r="B37" s="13">
        <f t="shared" si="7"/>
        <v>100.00000000000001</v>
      </c>
      <c r="C37" s="13">
        <f t="shared" si="7"/>
        <v>99.999999999999986</v>
      </c>
      <c r="D37" s="13">
        <f t="shared" si="7"/>
        <v>100.00000000000001</v>
      </c>
      <c r="E37" s="13"/>
      <c r="F37" s="13">
        <f t="shared" si="8"/>
        <v>94.16445623342176</v>
      </c>
      <c r="G37" s="13">
        <f t="shared" si="8"/>
        <v>86.582278481012651</v>
      </c>
      <c r="H37" s="13">
        <f t="shared" si="8"/>
        <v>84.554973821989535</v>
      </c>
      <c r="I37" s="13"/>
      <c r="J37" s="13">
        <f t="shared" si="9"/>
        <v>4.774535809018567</v>
      </c>
      <c r="K37" s="13">
        <f t="shared" si="9"/>
        <v>5.8227848101265822</v>
      </c>
      <c r="L37" s="13">
        <f t="shared" si="9"/>
        <v>6.0209424083769632</v>
      </c>
      <c r="M37" s="13"/>
      <c r="N37" s="13">
        <f t="shared" si="10"/>
        <v>1.0610079575596816</v>
      </c>
      <c r="O37" s="13">
        <f t="shared" si="10"/>
        <v>7.59493670886076</v>
      </c>
      <c r="P37" s="13">
        <f t="shared" si="10"/>
        <v>9.4240837696335085</v>
      </c>
      <c r="R37" s="13"/>
      <c r="S37" s="13"/>
      <c r="T37" s="13"/>
    </row>
    <row r="38" spans="1:20" ht="12" customHeight="1" x14ac:dyDescent="0.2">
      <c r="A38" s="1" t="s">
        <v>12</v>
      </c>
      <c r="B38" s="13">
        <f t="shared" si="7"/>
        <v>100</v>
      </c>
      <c r="C38" s="13">
        <f t="shared" si="7"/>
        <v>100</v>
      </c>
      <c r="D38" s="13">
        <f t="shared" si="7"/>
        <v>100</v>
      </c>
      <c r="E38" s="13"/>
      <c r="F38" s="13">
        <f t="shared" si="8"/>
        <v>96.128648004764742</v>
      </c>
      <c r="G38" s="13">
        <f t="shared" si="8"/>
        <v>91.938067271756537</v>
      </c>
      <c r="H38" s="13">
        <f t="shared" si="8"/>
        <v>92.088266953713671</v>
      </c>
      <c r="I38" s="13"/>
      <c r="J38" s="13">
        <f t="shared" si="9"/>
        <v>3.0970815961882074</v>
      </c>
      <c r="K38" s="13">
        <f t="shared" si="9"/>
        <v>3.9508809396689806</v>
      </c>
      <c r="L38" s="13">
        <f t="shared" si="9"/>
        <v>3.9827771797631861</v>
      </c>
      <c r="M38" s="13"/>
      <c r="N38" s="13">
        <f t="shared" si="10"/>
        <v>0.77427039904705186</v>
      </c>
      <c r="O38" s="13">
        <f t="shared" si="10"/>
        <v>4.1110517885744793</v>
      </c>
      <c r="P38" s="13">
        <f t="shared" si="10"/>
        <v>3.9289558665231437</v>
      </c>
      <c r="R38" s="13"/>
      <c r="S38" s="13"/>
      <c r="T38" s="13"/>
    </row>
    <row r="39" spans="1:20" ht="12" customHeight="1" x14ac:dyDescent="0.2">
      <c r="A39" s="1" t="s">
        <v>13</v>
      </c>
      <c r="B39" s="13">
        <f t="shared" si="7"/>
        <v>99.999999999999986</v>
      </c>
      <c r="C39" s="13">
        <f t="shared" si="7"/>
        <v>100</v>
      </c>
      <c r="D39" s="13">
        <f t="shared" si="7"/>
        <v>100.00000000000001</v>
      </c>
      <c r="E39" s="13"/>
      <c r="F39" s="13">
        <f t="shared" si="8"/>
        <v>91.472868217054256</v>
      </c>
      <c r="G39" s="13">
        <f t="shared" si="8"/>
        <v>93.478260869565219</v>
      </c>
      <c r="H39" s="13">
        <f t="shared" si="8"/>
        <v>91.208791208791212</v>
      </c>
      <c r="I39" s="13"/>
      <c r="J39" s="13">
        <f t="shared" si="9"/>
        <v>4.6511627906976747</v>
      </c>
      <c r="K39" s="13">
        <f t="shared" si="9"/>
        <v>2.1739130434782608</v>
      </c>
      <c r="L39" s="13">
        <f t="shared" si="9"/>
        <v>2.197802197802198</v>
      </c>
      <c r="M39" s="13"/>
      <c r="N39" s="13">
        <f t="shared" si="10"/>
        <v>3.8759689922480618</v>
      </c>
      <c r="O39" s="13">
        <f t="shared" si="10"/>
        <v>4.3478260869565215</v>
      </c>
      <c r="P39" s="13">
        <f t="shared" si="10"/>
        <v>6.593406593406594</v>
      </c>
      <c r="R39" s="13"/>
      <c r="S39" s="13"/>
      <c r="T39" s="13"/>
    </row>
    <row r="40" spans="1:20" ht="12" customHeight="1" x14ac:dyDescent="0.2">
      <c r="A40" s="1" t="s">
        <v>14</v>
      </c>
      <c r="B40" s="13">
        <f t="shared" si="7"/>
        <v>100</v>
      </c>
      <c r="C40" s="13">
        <f t="shared" si="7"/>
        <v>100</v>
      </c>
      <c r="D40" s="13">
        <f t="shared" si="7"/>
        <v>100</v>
      </c>
      <c r="E40" s="13"/>
      <c r="F40" s="13">
        <f t="shared" si="8"/>
        <v>94.768015794669296</v>
      </c>
      <c r="G40" s="13">
        <f t="shared" si="8"/>
        <v>88.942774005819587</v>
      </c>
      <c r="H40" s="13">
        <f t="shared" si="8"/>
        <v>88.035019455252922</v>
      </c>
      <c r="I40" s="13"/>
      <c r="J40" s="13">
        <f t="shared" si="9"/>
        <v>3.7512339585389931</v>
      </c>
      <c r="K40" s="13">
        <f t="shared" si="9"/>
        <v>4.5586808923375362</v>
      </c>
      <c r="L40" s="13">
        <f t="shared" si="9"/>
        <v>4.3774319066147855</v>
      </c>
      <c r="M40" s="13"/>
      <c r="N40" s="13">
        <f t="shared" si="10"/>
        <v>1.4807502467917077</v>
      </c>
      <c r="O40" s="13">
        <f t="shared" si="10"/>
        <v>6.4985451018428719</v>
      </c>
      <c r="P40" s="13">
        <f t="shared" si="10"/>
        <v>7.5875486381322954</v>
      </c>
      <c r="R40" s="13"/>
      <c r="S40" s="13"/>
      <c r="T40" s="13"/>
    </row>
    <row r="41" spans="1:20" ht="12" customHeight="1" x14ac:dyDescent="0.2">
      <c r="A41" s="1" t="s">
        <v>15</v>
      </c>
      <c r="B41" s="13">
        <f t="shared" si="7"/>
        <v>100</v>
      </c>
      <c r="C41" s="13">
        <f t="shared" si="7"/>
        <v>99.999999999999986</v>
      </c>
      <c r="D41" s="13">
        <f t="shared" si="7"/>
        <v>100</v>
      </c>
      <c r="E41" s="13"/>
      <c r="F41" s="13">
        <f t="shared" si="8"/>
        <v>95.599022004889974</v>
      </c>
      <c r="G41" s="13">
        <f t="shared" si="8"/>
        <v>88.139534883720927</v>
      </c>
      <c r="H41" s="13">
        <f t="shared" si="8"/>
        <v>85.491071428571431</v>
      </c>
      <c r="I41" s="13"/>
      <c r="J41" s="13">
        <f t="shared" si="9"/>
        <v>3.6674816625916873</v>
      </c>
      <c r="K41" s="13">
        <f t="shared" si="9"/>
        <v>4.6511627906976747</v>
      </c>
      <c r="L41" s="13">
        <f t="shared" si="9"/>
        <v>4.4642857142857144</v>
      </c>
      <c r="M41" s="13"/>
      <c r="N41" s="13">
        <f t="shared" si="10"/>
        <v>0.73349633251833746</v>
      </c>
      <c r="O41" s="13">
        <f t="shared" si="10"/>
        <v>7.2093023255813957</v>
      </c>
      <c r="P41" s="13">
        <f t="shared" si="10"/>
        <v>10.044642857142858</v>
      </c>
      <c r="R41" s="13"/>
      <c r="S41" s="13"/>
      <c r="T41" s="13"/>
    </row>
    <row r="42" spans="1:20" ht="17.25" customHeight="1" x14ac:dyDescent="0.2">
      <c r="A42" s="1" t="s">
        <v>16</v>
      </c>
      <c r="B42" s="13">
        <f t="shared" si="7"/>
        <v>100</v>
      </c>
      <c r="C42" s="13">
        <f t="shared" si="7"/>
        <v>99.999999999999986</v>
      </c>
      <c r="D42" s="13">
        <f t="shared" si="7"/>
        <v>99.999999999999986</v>
      </c>
      <c r="E42" s="13"/>
      <c r="F42" s="13">
        <f t="shared" si="8"/>
        <v>91.67620137299771</v>
      </c>
      <c r="G42" s="13">
        <f t="shared" si="8"/>
        <v>84.182581142416709</v>
      </c>
      <c r="H42" s="13">
        <f t="shared" si="8"/>
        <v>83.488035425359783</v>
      </c>
      <c r="I42" s="13"/>
      <c r="J42" s="13">
        <f t="shared" si="9"/>
        <v>6.0736079328756674</v>
      </c>
      <c r="K42" s="13">
        <f t="shared" si="9"/>
        <v>5.0098484199708828</v>
      </c>
      <c r="L42" s="13">
        <f t="shared" si="9"/>
        <v>4.9050498169122028</v>
      </c>
      <c r="M42" s="13"/>
      <c r="N42" s="13">
        <f t="shared" si="10"/>
        <v>2.250190694126621</v>
      </c>
      <c r="O42" s="13">
        <f t="shared" si="10"/>
        <v>10.8075704376124</v>
      </c>
      <c r="P42" s="13">
        <f t="shared" si="10"/>
        <v>11.606914757728008</v>
      </c>
      <c r="R42" s="13"/>
      <c r="S42" s="13"/>
      <c r="T42" s="13"/>
    </row>
    <row r="43" spans="1:20" ht="17.25" customHeight="1" x14ac:dyDescent="0.2">
      <c r="A43" s="8" t="s">
        <v>17</v>
      </c>
      <c r="B43" s="13">
        <f t="shared" si="7"/>
        <v>100.00000000000001</v>
      </c>
      <c r="C43" s="13">
        <f t="shared" si="7"/>
        <v>100</v>
      </c>
      <c r="D43" s="13">
        <f t="shared" si="7"/>
        <v>100.00000000000001</v>
      </c>
      <c r="E43" s="13"/>
      <c r="F43" s="13">
        <f t="shared" si="8"/>
        <v>95.198848770277351</v>
      </c>
      <c r="G43" s="13">
        <f t="shared" si="8"/>
        <v>89.130922973276441</v>
      </c>
      <c r="H43" s="13">
        <f t="shared" si="8"/>
        <v>88.900587387786771</v>
      </c>
      <c r="I43" s="13"/>
      <c r="J43" s="13">
        <f t="shared" si="9"/>
        <v>3.9311878597592886</v>
      </c>
      <c r="K43" s="13">
        <f t="shared" si="9"/>
        <v>4.5587244554233104</v>
      </c>
      <c r="L43" s="13">
        <f t="shared" si="9"/>
        <v>4.5938158040563</v>
      </c>
      <c r="M43" s="13"/>
      <c r="N43" s="13">
        <f t="shared" si="10"/>
        <v>0.86996336996336998</v>
      </c>
      <c r="O43" s="13">
        <f t="shared" si="10"/>
        <v>6.3103525713002471</v>
      </c>
      <c r="P43" s="13">
        <f t="shared" si="10"/>
        <v>6.5055968081569322</v>
      </c>
    </row>
    <row r="44" spans="1:20" ht="12" customHeight="1" x14ac:dyDescent="0.2">
      <c r="A44" s="10" t="s">
        <v>18</v>
      </c>
      <c r="B44" s="13">
        <f t="shared" si="7"/>
        <v>100</v>
      </c>
      <c r="C44" s="13">
        <f t="shared" si="7"/>
        <v>100</v>
      </c>
      <c r="D44" s="13">
        <f t="shared" si="7"/>
        <v>100</v>
      </c>
      <c r="E44" s="13"/>
      <c r="F44" s="13">
        <f t="shared" ref="F44:H46" si="11">F23/B23*100</f>
        <v>95.347758887171565</v>
      </c>
      <c r="G44" s="13">
        <f t="shared" si="11"/>
        <v>89.870525514089877</v>
      </c>
      <c r="H44" s="13">
        <f t="shared" si="11"/>
        <v>89.67006824015526</v>
      </c>
      <c r="I44" s="13"/>
      <c r="J44" s="13">
        <f t="shared" ref="J44:L46" si="12">J23/B23*100</f>
        <v>3.7944358578052548</v>
      </c>
      <c r="K44" s="13">
        <f t="shared" si="12"/>
        <v>4.0619446560040622</v>
      </c>
      <c r="L44" s="13">
        <f t="shared" si="12"/>
        <v>4.138233268640831</v>
      </c>
      <c r="M44" s="13"/>
      <c r="N44" s="13">
        <f t="shared" ref="N44:P46" si="13">N23/B23*100</f>
        <v>0.85780525502318383</v>
      </c>
      <c r="O44" s="13">
        <f t="shared" si="13"/>
        <v>6.0675298299060678</v>
      </c>
      <c r="P44" s="13">
        <f t="shared" si="13"/>
        <v>6.1916984912039066</v>
      </c>
    </row>
    <row r="45" spans="1:20" ht="12" customHeight="1" x14ac:dyDescent="0.2">
      <c r="A45" s="8" t="s">
        <v>19</v>
      </c>
      <c r="B45" s="13">
        <f t="shared" si="7"/>
        <v>100</v>
      </c>
      <c r="C45" s="13">
        <f t="shared" si="7"/>
        <v>100.00000000000001</v>
      </c>
      <c r="D45" s="13">
        <f t="shared" si="7"/>
        <v>100.00000000000001</v>
      </c>
      <c r="E45" s="13"/>
      <c r="F45" s="13">
        <f t="shared" si="11"/>
        <v>94.378194207836458</v>
      </c>
      <c r="G45" s="13">
        <f t="shared" si="11"/>
        <v>83.463035019455262</v>
      </c>
      <c r="H45" s="13">
        <f t="shared" si="11"/>
        <v>82.971538832609752</v>
      </c>
      <c r="I45" s="13"/>
      <c r="J45" s="13">
        <f t="shared" si="12"/>
        <v>4.6848381601362865</v>
      </c>
      <c r="K45" s="13">
        <f t="shared" si="12"/>
        <v>8.3657587548638119</v>
      </c>
      <c r="L45" s="13">
        <f t="shared" si="12"/>
        <v>8.1041968162083933</v>
      </c>
      <c r="M45" s="13"/>
      <c r="N45" s="13">
        <f t="shared" si="13"/>
        <v>0.9369676320272573</v>
      </c>
      <c r="O45" s="13">
        <f t="shared" si="13"/>
        <v>8.1712062256809332</v>
      </c>
      <c r="P45" s="13">
        <f t="shared" si="13"/>
        <v>8.9242643511818631</v>
      </c>
    </row>
    <row r="46" spans="1:20" ht="17.25" customHeight="1" thickBot="1" x14ac:dyDescent="0.25">
      <c r="A46" s="15" t="s">
        <v>20</v>
      </c>
      <c r="B46" s="16">
        <f t="shared" si="7"/>
        <v>99.999999999999986</v>
      </c>
      <c r="C46" s="16">
        <f t="shared" si="7"/>
        <v>100</v>
      </c>
      <c r="D46" s="16">
        <f t="shared" si="7"/>
        <v>100</v>
      </c>
      <c r="E46" s="16"/>
      <c r="F46" s="16">
        <f t="shared" si="11"/>
        <v>93.765518311607693</v>
      </c>
      <c r="G46" s="16">
        <f t="shared" si="11"/>
        <v>87.171487673369725</v>
      </c>
      <c r="H46" s="16">
        <f t="shared" si="11"/>
        <v>86.766927389304783</v>
      </c>
      <c r="I46" s="16"/>
      <c r="J46" s="16">
        <f t="shared" si="12"/>
        <v>4.8029174425822472</v>
      </c>
      <c r="K46" s="16">
        <f t="shared" si="12"/>
        <v>4.7373596934450131</v>
      </c>
      <c r="L46" s="16">
        <f t="shared" si="12"/>
        <v>4.7165060928530664</v>
      </c>
      <c r="M46" s="16"/>
      <c r="N46" s="16">
        <f t="shared" si="13"/>
        <v>1.4315642458100559</v>
      </c>
      <c r="O46" s="16">
        <f t="shared" si="13"/>
        <v>8.0911526331852563</v>
      </c>
      <c r="P46" s="16">
        <f t="shared" si="13"/>
        <v>8.5165665178421577</v>
      </c>
    </row>
    <row r="47" spans="1:20" ht="12" customHeight="1" x14ac:dyDescent="0.2">
      <c r="A47" s="17" t="s">
        <v>29</v>
      </c>
    </row>
    <row r="48" spans="1:20" ht="12" customHeight="1" x14ac:dyDescent="0.2">
      <c r="A48" s="17" t="s">
        <v>37</v>
      </c>
    </row>
  </sheetData>
  <mergeCells count="4">
    <mergeCell ref="B3:D3"/>
    <mergeCell ref="F3:H3"/>
    <mergeCell ref="J3:L3"/>
    <mergeCell ref="N3:P3"/>
  </mergeCells>
  <pageMargins left="0.51181102362204722" right="0.51181102362204722" top="0.74803149606299213" bottom="0.74803149606299213" header="0.31496062992125984" footer="0.31496062992125984"/>
  <pageSetup paperSize="9" orientation="portrait" r:id="rId1"/>
  <ignoredErrors>
    <ignoredError sqref="N35:P35" formula="1"/>
    <ignoredError sqref="B22:P25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DB633-AA21-491A-9176-C2598212235A}">
  <dimension ref="A1:T48"/>
  <sheetViews>
    <sheetView showGridLines="0" workbookViewId="0">
      <selection activeCell="S2" sqref="S2"/>
    </sheetView>
  </sheetViews>
  <sheetFormatPr defaultColWidth="9.140625" defaultRowHeight="12" x14ac:dyDescent="0.2"/>
  <cols>
    <col min="1" max="1" width="11.7109375" style="1" customWidth="1"/>
    <col min="2" max="2" width="6.28515625" style="1" customWidth="1"/>
    <col min="3" max="4" width="6.7109375" style="1" customWidth="1"/>
    <col min="5" max="5" width="2" style="1" customWidth="1"/>
    <col min="6" max="8" width="6.5703125" style="1" customWidth="1"/>
    <col min="9" max="9" width="1.85546875" style="1" customWidth="1"/>
    <col min="10" max="12" width="5.85546875" style="1" customWidth="1"/>
    <col min="13" max="13" width="1.85546875" style="1" customWidth="1"/>
    <col min="14" max="16" width="5.85546875" style="1" customWidth="1"/>
    <col min="17" max="18" width="9.140625" style="1"/>
    <col min="19" max="19" width="7.140625" style="1" customWidth="1"/>
    <col min="20" max="20" width="6.42578125" style="1" customWidth="1"/>
    <col min="21" max="21" width="5.7109375" style="1" customWidth="1"/>
    <col min="22" max="16384" width="9.140625" style="1"/>
  </cols>
  <sheetData>
    <row r="1" spans="1:16" x14ac:dyDescent="0.2">
      <c r="A1" s="1" t="s">
        <v>21</v>
      </c>
    </row>
    <row r="2" spans="1:16" ht="28.5" customHeight="1" thickBot="1" x14ac:dyDescent="0.25">
      <c r="A2" s="2" t="s">
        <v>35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" customHeight="1" x14ac:dyDescent="0.2">
      <c r="A3" s="1" t="s">
        <v>0</v>
      </c>
      <c r="B3" s="20" t="s">
        <v>23</v>
      </c>
      <c r="C3" s="20"/>
      <c r="D3" s="20"/>
      <c r="F3" s="20" t="s">
        <v>24</v>
      </c>
      <c r="G3" s="20"/>
      <c r="H3" s="20"/>
      <c r="J3" s="20" t="s">
        <v>25</v>
      </c>
      <c r="K3" s="20"/>
      <c r="L3" s="20"/>
      <c r="N3" s="20" t="s">
        <v>26</v>
      </c>
      <c r="O3" s="20"/>
      <c r="P3" s="20"/>
    </row>
    <row r="4" spans="1:16" ht="12" customHeight="1" x14ac:dyDescent="0.2">
      <c r="A4" s="4"/>
      <c r="B4" s="4">
        <v>2000</v>
      </c>
      <c r="C4" s="4">
        <v>2016</v>
      </c>
      <c r="D4" s="4">
        <v>2017</v>
      </c>
      <c r="E4" s="4"/>
      <c r="F4" s="4">
        <v>2000</v>
      </c>
      <c r="G4" s="4">
        <v>2016</v>
      </c>
      <c r="H4" s="4">
        <v>2017</v>
      </c>
      <c r="I4" s="4"/>
      <c r="J4" s="4">
        <v>2000</v>
      </c>
      <c r="K4" s="4">
        <v>2016</v>
      </c>
      <c r="L4" s="4">
        <v>2017</v>
      </c>
      <c r="M4" s="4"/>
      <c r="N4" s="4">
        <v>2000</v>
      </c>
      <c r="O4" s="4">
        <v>2016</v>
      </c>
      <c r="P4" s="4">
        <v>2017</v>
      </c>
    </row>
    <row r="5" spans="1:16" ht="17.25" customHeight="1" x14ac:dyDescent="0.2">
      <c r="A5" s="5" t="s">
        <v>22</v>
      </c>
    </row>
    <row r="6" spans="1:16" ht="12" customHeight="1" x14ac:dyDescent="0.2">
      <c r="A6" s="1" t="s">
        <v>1</v>
      </c>
      <c r="B6" s="6">
        <f>SUM(F6,J6,N6)</f>
        <v>514</v>
      </c>
      <c r="C6" s="6">
        <f>SUM(G6,K6,O6)</f>
        <v>471</v>
      </c>
      <c r="D6" s="6">
        <f>SUM(H6,L6,P6)</f>
        <v>452</v>
      </c>
      <c r="E6" s="6"/>
      <c r="F6" s="6">
        <v>476</v>
      </c>
      <c r="G6" s="6">
        <v>349</v>
      </c>
      <c r="H6" s="6">
        <v>328</v>
      </c>
      <c r="I6" s="6"/>
      <c r="J6" s="6">
        <v>35</v>
      </c>
      <c r="K6" s="6">
        <v>88</v>
      </c>
      <c r="L6" s="6">
        <v>89</v>
      </c>
      <c r="M6" s="6"/>
      <c r="N6" s="7">
        <v>3</v>
      </c>
      <c r="O6" s="6">
        <v>34</v>
      </c>
      <c r="P6" s="6">
        <v>35</v>
      </c>
    </row>
    <row r="7" spans="1:16" ht="12" customHeight="1" x14ac:dyDescent="0.2">
      <c r="A7" s="1" t="s">
        <v>2</v>
      </c>
      <c r="B7" s="6">
        <f t="shared" ref="B7:D21" si="0">SUM(F7,J7,N7)</f>
        <v>830</v>
      </c>
      <c r="C7" s="6">
        <f t="shared" si="0"/>
        <v>928</v>
      </c>
      <c r="D7" s="6">
        <f t="shared" si="0"/>
        <v>948</v>
      </c>
      <c r="E7" s="6"/>
      <c r="F7" s="6">
        <v>798</v>
      </c>
      <c r="G7" s="6">
        <v>838</v>
      </c>
      <c r="H7" s="6">
        <v>850</v>
      </c>
      <c r="I7" s="6"/>
      <c r="J7" s="6">
        <v>27</v>
      </c>
      <c r="K7" s="6">
        <v>43</v>
      </c>
      <c r="L7" s="6">
        <v>43</v>
      </c>
      <c r="M7" s="6"/>
      <c r="N7" s="7">
        <v>5</v>
      </c>
      <c r="O7" s="6">
        <v>47</v>
      </c>
      <c r="P7" s="6">
        <v>55</v>
      </c>
    </row>
    <row r="8" spans="1:16" ht="12" customHeight="1" x14ac:dyDescent="0.2">
      <c r="A8" s="1" t="s">
        <v>3</v>
      </c>
      <c r="B8" s="6">
        <f t="shared" si="0"/>
        <v>2299</v>
      </c>
      <c r="C8" s="6">
        <f t="shared" si="0"/>
        <v>2594</v>
      </c>
      <c r="D8" s="6">
        <f t="shared" si="0"/>
        <v>2580</v>
      </c>
      <c r="E8" s="6"/>
      <c r="F8" s="6">
        <v>2207</v>
      </c>
      <c r="G8" s="6">
        <v>2332</v>
      </c>
      <c r="H8" s="6">
        <v>2317</v>
      </c>
      <c r="I8" s="6"/>
      <c r="J8" s="6">
        <v>76</v>
      </c>
      <c r="K8" s="6">
        <v>85</v>
      </c>
      <c r="L8" s="6">
        <v>80</v>
      </c>
      <c r="M8" s="6"/>
      <c r="N8" s="7">
        <v>16</v>
      </c>
      <c r="O8" s="6">
        <v>177</v>
      </c>
      <c r="P8" s="6">
        <v>183</v>
      </c>
    </row>
    <row r="9" spans="1:16" ht="12" customHeight="1" x14ac:dyDescent="0.2">
      <c r="A9" s="1" t="s">
        <v>4</v>
      </c>
      <c r="B9" s="6">
        <f t="shared" si="0"/>
        <v>595</v>
      </c>
      <c r="C9" s="6">
        <f t="shared" si="0"/>
        <v>561</v>
      </c>
      <c r="D9" s="6">
        <f t="shared" si="0"/>
        <v>532</v>
      </c>
      <c r="E9" s="6"/>
      <c r="F9" s="6">
        <v>568</v>
      </c>
      <c r="G9" s="6">
        <v>474</v>
      </c>
      <c r="H9" s="6">
        <v>448</v>
      </c>
      <c r="I9" s="6"/>
      <c r="J9" s="6">
        <v>22</v>
      </c>
      <c r="K9" s="6">
        <v>17</v>
      </c>
      <c r="L9" s="6">
        <v>13</v>
      </c>
      <c r="M9" s="6"/>
      <c r="N9" s="7">
        <v>5</v>
      </c>
      <c r="O9" s="6">
        <v>70</v>
      </c>
      <c r="P9" s="6">
        <v>71</v>
      </c>
    </row>
    <row r="10" spans="1:16" ht="12" customHeight="1" x14ac:dyDescent="0.2">
      <c r="A10" s="1" t="s">
        <v>5</v>
      </c>
      <c r="B10" s="6">
        <f t="shared" si="0"/>
        <v>478</v>
      </c>
      <c r="C10" s="6">
        <f t="shared" si="0"/>
        <v>499</v>
      </c>
      <c r="D10" s="6">
        <f t="shared" si="0"/>
        <v>495</v>
      </c>
      <c r="E10" s="6"/>
      <c r="F10" s="6">
        <v>438</v>
      </c>
      <c r="G10" s="6">
        <v>436</v>
      </c>
      <c r="H10" s="6">
        <v>430</v>
      </c>
      <c r="I10" s="6"/>
      <c r="J10" s="6">
        <v>33</v>
      </c>
      <c r="K10" s="6">
        <v>28</v>
      </c>
      <c r="L10" s="6">
        <v>28</v>
      </c>
      <c r="M10" s="6"/>
      <c r="N10" s="7">
        <v>7</v>
      </c>
      <c r="O10" s="6">
        <v>35</v>
      </c>
      <c r="P10" s="6">
        <v>37</v>
      </c>
    </row>
    <row r="11" spans="1:16" ht="17.25" customHeight="1" x14ac:dyDescent="0.2">
      <c r="A11" s="1" t="s">
        <v>6</v>
      </c>
      <c r="B11" s="6">
        <f t="shared" si="0"/>
        <v>1351</v>
      </c>
      <c r="C11" s="6">
        <f t="shared" si="0"/>
        <v>1508</v>
      </c>
      <c r="D11" s="6">
        <f t="shared" si="0"/>
        <v>1547</v>
      </c>
      <c r="E11" s="6"/>
      <c r="F11" s="6">
        <v>1308</v>
      </c>
      <c r="G11" s="6">
        <v>1378</v>
      </c>
      <c r="H11" s="6">
        <v>1388</v>
      </c>
      <c r="I11" s="6"/>
      <c r="J11" s="6">
        <v>39</v>
      </c>
      <c r="K11" s="6">
        <v>50</v>
      </c>
      <c r="L11" s="6">
        <v>53</v>
      </c>
      <c r="M11" s="6"/>
      <c r="N11" s="7">
        <v>4</v>
      </c>
      <c r="O11" s="6">
        <v>80</v>
      </c>
      <c r="P11" s="6">
        <v>106</v>
      </c>
    </row>
    <row r="12" spans="1:16" ht="12" customHeight="1" x14ac:dyDescent="0.2">
      <c r="A12" s="1" t="s">
        <v>7</v>
      </c>
      <c r="B12" s="6">
        <f t="shared" si="0"/>
        <v>3328</v>
      </c>
      <c r="C12" s="6">
        <f t="shared" si="0"/>
        <v>4757</v>
      </c>
      <c r="D12" s="6">
        <f t="shared" si="0"/>
        <v>4859</v>
      </c>
      <c r="E12" s="6"/>
      <c r="F12" s="6">
        <v>3150</v>
      </c>
      <c r="G12" s="6">
        <v>4245</v>
      </c>
      <c r="H12" s="6">
        <v>4327</v>
      </c>
      <c r="I12" s="6"/>
      <c r="J12" s="6">
        <v>149</v>
      </c>
      <c r="K12" s="6">
        <v>222</v>
      </c>
      <c r="L12" s="6">
        <v>217</v>
      </c>
      <c r="M12" s="6"/>
      <c r="N12" s="7">
        <v>29</v>
      </c>
      <c r="O12" s="6">
        <v>290</v>
      </c>
      <c r="P12" s="6">
        <v>315</v>
      </c>
    </row>
    <row r="13" spans="1:16" ht="12" customHeight="1" x14ac:dyDescent="0.2">
      <c r="A13" s="1" t="s">
        <v>8</v>
      </c>
      <c r="B13" s="6">
        <f t="shared" si="0"/>
        <v>405</v>
      </c>
      <c r="C13" s="6">
        <f t="shared" si="0"/>
        <v>308</v>
      </c>
      <c r="D13" s="6">
        <f t="shared" si="0"/>
        <v>314</v>
      </c>
      <c r="E13" s="6"/>
      <c r="F13" s="6">
        <v>381</v>
      </c>
      <c r="G13" s="6">
        <v>277</v>
      </c>
      <c r="H13" s="6">
        <v>268</v>
      </c>
      <c r="I13" s="6"/>
      <c r="J13" s="6">
        <v>18</v>
      </c>
      <c r="K13" s="6">
        <v>18</v>
      </c>
      <c r="L13" s="6">
        <v>24</v>
      </c>
      <c r="M13" s="6"/>
      <c r="N13" s="7">
        <v>6</v>
      </c>
      <c r="O13" s="6">
        <v>13</v>
      </c>
      <c r="P13" s="6">
        <v>22</v>
      </c>
    </row>
    <row r="14" spans="1:16" ht="12" customHeight="1" x14ac:dyDescent="0.2">
      <c r="A14" s="1" t="s">
        <v>9</v>
      </c>
      <c r="B14" s="6">
        <f t="shared" si="0"/>
        <v>296</v>
      </c>
      <c r="C14" s="6">
        <f t="shared" si="0"/>
        <v>246</v>
      </c>
      <c r="D14" s="6">
        <f t="shared" si="0"/>
        <v>236</v>
      </c>
      <c r="E14" s="6"/>
      <c r="F14" s="6">
        <v>282</v>
      </c>
      <c r="G14" s="6">
        <v>215</v>
      </c>
      <c r="H14" s="6">
        <v>207</v>
      </c>
      <c r="I14" s="6"/>
      <c r="J14" s="6">
        <v>14</v>
      </c>
      <c r="K14" s="6">
        <v>23</v>
      </c>
      <c r="L14" s="6">
        <v>24</v>
      </c>
      <c r="M14" s="6"/>
      <c r="N14" s="7" t="s">
        <v>28</v>
      </c>
      <c r="O14" s="6">
        <v>8</v>
      </c>
      <c r="P14" s="6">
        <v>5</v>
      </c>
    </row>
    <row r="15" spans="1:16" ht="12" customHeight="1" x14ac:dyDescent="0.2">
      <c r="A15" s="1" t="s">
        <v>10</v>
      </c>
      <c r="B15" s="6">
        <f t="shared" si="0"/>
        <v>1585</v>
      </c>
      <c r="C15" s="6">
        <f t="shared" si="0"/>
        <v>2012</v>
      </c>
      <c r="D15" s="6">
        <f t="shared" si="0"/>
        <v>2028</v>
      </c>
      <c r="E15" s="6"/>
      <c r="F15" s="6">
        <v>1508</v>
      </c>
      <c r="G15" s="6">
        <v>1851</v>
      </c>
      <c r="H15" s="6">
        <v>1867</v>
      </c>
      <c r="I15" s="6"/>
      <c r="J15" s="6">
        <v>59</v>
      </c>
      <c r="K15" s="6">
        <v>75</v>
      </c>
      <c r="L15" s="6">
        <v>75</v>
      </c>
      <c r="M15" s="6"/>
      <c r="N15" s="7">
        <v>18</v>
      </c>
      <c r="O15" s="6">
        <v>86</v>
      </c>
      <c r="P15" s="6">
        <v>86</v>
      </c>
    </row>
    <row r="16" spans="1:16" ht="17.25" customHeight="1" x14ac:dyDescent="0.2">
      <c r="A16" s="1" t="s">
        <v>11</v>
      </c>
      <c r="B16" s="6">
        <f t="shared" si="0"/>
        <v>377</v>
      </c>
      <c r="C16" s="6">
        <f t="shared" si="0"/>
        <v>385</v>
      </c>
      <c r="D16" s="6">
        <f t="shared" si="0"/>
        <v>395</v>
      </c>
      <c r="E16" s="6"/>
      <c r="F16" s="6">
        <v>355</v>
      </c>
      <c r="G16" s="6">
        <v>341</v>
      </c>
      <c r="H16" s="6">
        <v>342</v>
      </c>
      <c r="I16" s="6"/>
      <c r="J16" s="6">
        <v>18</v>
      </c>
      <c r="K16" s="6">
        <v>21</v>
      </c>
      <c r="L16" s="6">
        <v>23</v>
      </c>
      <c r="M16" s="6"/>
      <c r="N16" s="7">
        <v>4</v>
      </c>
      <c r="O16" s="6">
        <v>23</v>
      </c>
      <c r="P16" s="6">
        <v>30</v>
      </c>
    </row>
    <row r="17" spans="1:20" ht="12" customHeight="1" x14ac:dyDescent="0.2">
      <c r="A17" s="1" t="s">
        <v>12</v>
      </c>
      <c r="B17" s="6">
        <f t="shared" si="0"/>
        <v>1679</v>
      </c>
      <c r="C17" s="6">
        <f t="shared" si="0"/>
        <v>1839</v>
      </c>
      <c r="D17" s="6">
        <f t="shared" si="0"/>
        <v>1873</v>
      </c>
      <c r="E17" s="6"/>
      <c r="F17" s="6">
        <v>1614</v>
      </c>
      <c r="G17" s="6">
        <v>1695</v>
      </c>
      <c r="H17" s="6">
        <v>1722</v>
      </c>
      <c r="I17" s="6"/>
      <c r="J17" s="6">
        <v>52</v>
      </c>
      <c r="K17" s="6">
        <v>71</v>
      </c>
      <c r="L17" s="6">
        <v>74</v>
      </c>
      <c r="M17" s="6"/>
      <c r="N17" s="7">
        <v>13</v>
      </c>
      <c r="O17" s="6">
        <v>73</v>
      </c>
      <c r="P17" s="6">
        <v>77</v>
      </c>
    </row>
    <row r="18" spans="1:20" ht="12" customHeight="1" x14ac:dyDescent="0.2">
      <c r="A18" s="1" t="s">
        <v>13</v>
      </c>
      <c r="B18" s="6">
        <f t="shared" si="0"/>
        <v>129</v>
      </c>
      <c r="C18" s="6">
        <f t="shared" si="0"/>
        <v>96</v>
      </c>
      <c r="D18" s="6">
        <f t="shared" si="0"/>
        <v>92</v>
      </c>
      <c r="E18" s="6"/>
      <c r="F18" s="6">
        <v>118</v>
      </c>
      <c r="G18" s="6">
        <v>88</v>
      </c>
      <c r="H18" s="6">
        <v>86</v>
      </c>
      <c r="I18" s="6"/>
      <c r="J18" s="6">
        <v>6</v>
      </c>
      <c r="K18" s="6">
        <v>2</v>
      </c>
      <c r="L18" s="6">
        <v>2</v>
      </c>
      <c r="M18" s="6"/>
      <c r="N18" s="7">
        <v>5</v>
      </c>
      <c r="O18" s="6">
        <v>6</v>
      </c>
      <c r="P18" s="6">
        <v>4</v>
      </c>
    </row>
    <row r="19" spans="1:20" ht="12" customHeight="1" x14ac:dyDescent="0.2">
      <c r="A19" s="1" t="s">
        <v>14</v>
      </c>
      <c r="B19" s="6">
        <f t="shared" si="0"/>
        <v>1013</v>
      </c>
      <c r="C19" s="6">
        <f t="shared" si="0"/>
        <v>1006</v>
      </c>
      <c r="D19" s="6">
        <f t="shared" si="0"/>
        <v>1031</v>
      </c>
      <c r="E19" s="6"/>
      <c r="F19" s="6">
        <v>960</v>
      </c>
      <c r="G19" s="6">
        <v>917</v>
      </c>
      <c r="H19" s="6">
        <v>917</v>
      </c>
      <c r="I19" s="6"/>
      <c r="J19" s="6">
        <v>38</v>
      </c>
      <c r="K19" s="6">
        <v>41</v>
      </c>
      <c r="L19" s="6">
        <v>47</v>
      </c>
      <c r="M19" s="6"/>
      <c r="N19" s="7">
        <v>15</v>
      </c>
      <c r="O19" s="6">
        <v>48</v>
      </c>
      <c r="P19" s="6">
        <v>67</v>
      </c>
    </row>
    <row r="20" spans="1:20" ht="12" customHeight="1" x14ac:dyDescent="0.2">
      <c r="A20" s="1" t="s">
        <v>15</v>
      </c>
      <c r="B20" s="6">
        <f t="shared" si="0"/>
        <v>409</v>
      </c>
      <c r="C20" s="6">
        <f t="shared" si="0"/>
        <v>439</v>
      </c>
      <c r="D20" s="6">
        <f t="shared" si="0"/>
        <v>430</v>
      </c>
      <c r="E20" s="6"/>
      <c r="F20" s="6">
        <v>391</v>
      </c>
      <c r="G20" s="6">
        <v>387</v>
      </c>
      <c r="H20" s="6">
        <v>379</v>
      </c>
      <c r="I20" s="6"/>
      <c r="J20" s="6">
        <v>15</v>
      </c>
      <c r="K20" s="6">
        <v>20</v>
      </c>
      <c r="L20" s="6">
        <v>20</v>
      </c>
      <c r="M20" s="6"/>
      <c r="N20" s="7">
        <v>3</v>
      </c>
      <c r="O20" s="6">
        <v>32</v>
      </c>
      <c r="P20" s="6">
        <v>31</v>
      </c>
    </row>
    <row r="21" spans="1:20" ht="17.25" customHeight="1" x14ac:dyDescent="0.2">
      <c r="A21" s="1" t="s">
        <v>16</v>
      </c>
      <c r="B21" s="6">
        <f t="shared" si="0"/>
        <v>10488</v>
      </c>
      <c r="C21" s="6">
        <f t="shared" si="0"/>
        <v>11565</v>
      </c>
      <c r="D21" s="6">
        <f t="shared" si="0"/>
        <v>11677</v>
      </c>
      <c r="E21" s="6"/>
      <c r="F21" s="6">
        <v>9615</v>
      </c>
      <c r="G21" s="6">
        <v>9774</v>
      </c>
      <c r="H21" s="6">
        <v>9830</v>
      </c>
      <c r="I21" s="6"/>
      <c r="J21" s="6">
        <v>637</v>
      </c>
      <c r="K21" s="6">
        <v>561</v>
      </c>
      <c r="L21" s="6">
        <v>585</v>
      </c>
      <c r="M21" s="6"/>
      <c r="N21" s="7">
        <v>236</v>
      </c>
      <c r="O21" s="6">
        <v>1230</v>
      </c>
      <c r="P21" s="6">
        <v>1262</v>
      </c>
    </row>
    <row r="22" spans="1:20" ht="17.25" customHeight="1" x14ac:dyDescent="0.2">
      <c r="A22" s="8" t="s">
        <v>17</v>
      </c>
      <c r="B22" s="9">
        <f>SUM(B23:B24)</f>
        <v>15288</v>
      </c>
      <c r="C22" s="9">
        <f>SUM(C23:C24)</f>
        <v>17649</v>
      </c>
      <c r="D22" s="9">
        <f>SUM(D23:D24)</f>
        <v>17812</v>
      </c>
      <c r="E22" s="8"/>
      <c r="F22" s="9">
        <f>SUM(F23:F24)</f>
        <v>14554</v>
      </c>
      <c r="G22" s="9">
        <f>SUM(G23:G24)</f>
        <v>15823</v>
      </c>
      <c r="H22" s="9">
        <f>SUM(H23:H24)</f>
        <v>15876</v>
      </c>
      <c r="I22" s="9"/>
      <c r="J22" s="9">
        <f>SUM(J23:J24)</f>
        <v>601</v>
      </c>
      <c r="K22" s="9">
        <f>SUM(K23:K24)</f>
        <v>804</v>
      </c>
      <c r="L22" s="9">
        <f>SUM(L23:L24)</f>
        <v>812</v>
      </c>
      <c r="M22" s="9"/>
      <c r="N22" s="9">
        <f>SUM(N23:N24)</f>
        <v>133</v>
      </c>
      <c r="O22" s="9">
        <f>SUM(O23:O24)</f>
        <v>1022</v>
      </c>
      <c r="P22" s="9">
        <f>SUM(P23:P24)</f>
        <v>1124</v>
      </c>
    </row>
    <row r="23" spans="1:20" ht="12" customHeight="1" x14ac:dyDescent="0.2">
      <c r="A23" s="10" t="s">
        <v>18</v>
      </c>
      <c r="B23" s="9">
        <f>SUM(B7,B8,B10,B11,B12,B15,B16,B17,B19)</f>
        <v>12940</v>
      </c>
      <c r="C23" s="9">
        <f>SUM(C7,C8,C10,C11,C12,C15,C16,C17,C19)</f>
        <v>15528</v>
      </c>
      <c r="D23" s="9">
        <f>SUM(D7,D8,D10,D11,D12,D15,D16,D17,D19)</f>
        <v>15756</v>
      </c>
      <c r="E23" s="10"/>
      <c r="F23" s="9">
        <f>SUM(F7,F8,F10,F11,F12,F15,F16,F17,F19)</f>
        <v>12338</v>
      </c>
      <c r="G23" s="9">
        <f>SUM(G7,G8,G10,G11,G12,G15,G16,G17,G19)</f>
        <v>14033</v>
      </c>
      <c r="H23" s="9">
        <f>SUM(H7,H8,H10,H11,H12,H15,H16,H17,H19)</f>
        <v>14160</v>
      </c>
      <c r="I23" s="9"/>
      <c r="J23" s="9">
        <f>SUM(J7,J8,J10,J11,J12,J15,J16,J17,J19)</f>
        <v>491</v>
      </c>
      <c r="K23" s="9">
        <f t="shared" ref="K23:P23" si="1">SUM(K7:K8,K10:K12,K15:K16,K17,K19)</f>
        <v>636</v>
      </c>
      <c r="L23" s="9">
        <f t="shared" si="1"/>
        <v>640</v>
      </c>
      <c r="M23" s="9"/>
      <c r="N23" s="9">
        <f t="shared" si="1"/>
        <v>111</v>
      </c>
      <c r="O23" s="9">
        <f t="shared" si="1"/>
        <v>859</v>
      </c>
      <c r="P23" s="9">
        <f t="shared" si="1"/>
        <v>956</v>
      </c>
    </row>
    <row r="24" spans="1:20" ht="12" customHeight="1" x14ac:dyDescent="0.2">
      <c r="A24" s="8" t="s">
        <v>19</v>
      </c>
      <c r="B24" s="9">
        <f>SUM(B6,B9,B13,B14,B18,B20)</f>
        <v>2348</v>
      </c>
      <c r="C24" s="9">
        <f>SUM(C6,C9,C13,C14,C18,C20)</f>
        <v>2121</v>
      </c>
      <c r="D24" s="9">
        <f>SUM(D6,D9,D13,D14,D18,D20)</f>
        <v>2056</v>
      </c>
      <c r="E24" s="8"/>
      <c r="F24" s="9">
        <f>SUM(F6,F9,F13,F14,F18,F20)</f>
        <v>2216</v>
      </c>
      <c r="G24" s="9">
        <f>SUM(G6,G9,G13,G14,G18,G20)</f>
        <v>1790</v>
      </c>
      <c r="H24" s="9">
        <f>SUM(H6,H9,H13,H14,H18,H20)</f>
        <v>1716</v>
      </c>
      <c r="I24" s="9"/>
      <c r="J24" s="9">
        <f>SUM(J6,J9,J13,J14,J18,J20)</f>
        <v>110</v>
      </c>
      <c r="K24" s="9">
        <f t="shared" ref="K24:P24" si="2">SUM(K6,K9,K13:K14,K18,K20)</f>
        <v>168</v>
      </c>
      <c r="L24" s="9">
        <f t="shared" si="2"/>
        <v>172</v>
      </c>
      <c r="M24" s="9"/>
      <c r="N24" s="9">
        <f t="shared" si="2"/>
        <v>22</v>
      </c>
      <c r="O24" s="9">
        <f t="shared" si="2"/>
        <v>163</v>
      </c>
      <c r="P24" s="9">
        <f t="shared" si="2"/>
        <v>168</v>
      </c>
    </row>
    <row r="25" spans="1:20" ht="17.25" customHeight="1" x14ac:dyDescent="0.2">
      <c r="A25" s="11" t="s">
        <v>20</v>
      </c>
      <c r="B25" s="12">
        <f>SUM(B21,B22)</f>
        <v>25776</v>
      </c>
      <c r="C25" s="12">
        <f>SUM(C21,C22)</f>
        <v>29214</v>
      </c>
      <c r="D25" s="12">
        <f>SUM(D21,D22)</f>
        <v>29489</v>
      </c>
      <c r="E25" s="11"/>
      <c r="F25" s="12">
        <f>SUM(F21,F22)</f>
        <v>24169</v>
      </c>
      <c r="G25" s="12">
        <f>SUM(G21,G22)</f>
        <v>25597</v>
      </c>
      <c r="H25" s="12">
        <f>SUM(H21,H22)</f>
        <v>25706</v>
      </c>
      <c r="I25" s="12"/>
      <c r="J25" s="12">
        <f>SUM(J21,J22)</f>
        <v>1238</v>
      </c>
      <c r="K25" s="12">
        <f>SUM(K21,K22)</f>
        <v>1365</v>
      </c>
      <c r="L25" s="12">
        <f>SUM(L21,L22)</f>
        <v>1397</v>
      </c>
      <c r="M25" s="12"/>
      <c r="N25" s="12">
        <f>SUM(N21,N22)</f>
        <v>369</v>
      </c>
      <c r="O25" s="12">
        <f>SUM(O21,O22)</f>
        <v>2252</v>
      </c>
      <c r="P25" s="12">
        <f>SUM(P21,P22)</f>
        <v>2386</v>
      </c>
    </row>
    <row r="26" spans="1:20" ht="17.25" customHeight="1" x14ac:dyDescent="0.2">
      <c r="A26" s="5" t="s">
        <v>27</v>
      </c>
      <c r="B26" s="6"/>
      <c r="C26" s="6"/>
      <c r="D26" s="6"/>
      <c r="E26" s="6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6"/>
    </row>
    <row r="27" spans="1:20" ht="12" customHeight="1" x14ac:dyDescent="0.2">
      <c r="A27" s="1" t="s">
        <v>1</v>
      </c>
      <c r="B27" s="13">
        <f>SUM(F27,J27,N27)</f>
        <v>100</v>
      </c>
      <c r="C27" s="13">
        <f>SUM(G27,K27,O27)</f>
        <v>100</v>
      </c>
      <c r="D27" s="13">
        <f>SUM(H27,L27,P27)</f>
        <v>100</v>
      </c>
      <c r="E27" s="13"/>
      <c r="F27" s="13">
        <f>F6/B6*100</f>
        <v>92.607003891050582</v>
      </c>
      <c r="G27" s="13">
        <f>G6/C6*100</f>
        <v>74.097664543524417</v>
      </c>
      <c r="H27" s="13">
        <f>H6/D6*100</f>
        <v>72.56637168141593</v>
      </c>
      <c r="I27" s="13"/>
      <c r="J27" s="13">
        <f>J6/B6*100</f>
        <v>6.809338521400778</v>
      </c>
      <c r="K27" s="13">
        <f>K6/C6*100</f>
        <v>18.683651804670912</v>
      </c>
      <c r="L27" s="13">
        <f>L6/D6*100</f>
        <v>19.690265486725664</v>
      </c>
      <c r="M27" s="13"/>
      <c r="N27" s="13">
        <f>N6/B6*100</f>
        <v>0.58365758754863817</v>
      </c>
      <c r="O27" s="13">
        <f>O6/C6*100</f>
        <v>7.2186836518046711</v>
      </c>
      <c r="P27" s="13">
        <f>P6/D6*100</f>
        <v>7.7433628318584065</v>
      </c>
      <c r="R27" s="13"/>
      <c r="S27" s="13"/>
      <c r="T27" s="13"/>
    </row>
    <row r="28" spans="1:20" ht="12" customHeight="1" x14ac:dyDescent="0.2">
      <c r="A28" s="1" t="s">
        <v>2</v>
      </c>
      <c r="B28" s="13">
        <f t="shared" ref="B28:D46" si="3">SUM(F28,J28,N28)</f>
        <v>100.00000000000001</v>
      </c>
      <c r="C28" s="13">
        <f t="shared" si="3"/>
        <v>100</v>
      </c>
      <c r="D28" s="13">
        <f t="shared" si="3"/>
        <v>100</v>
      </c>
      <c r="E28" s="13"/>
      <c r="F28" s="13">
        <f t="shared" ref="F28:H43" si="4">F7/B7*100</f>
        <v>96.144578313253021</v>
      </c>
      <c r="G28" s="13">
        <f t="shared" si="4"/>
        <v>90.301724137931032</v>
      </c>
      <c r="H28" s="13">
        <f t="shared" si="4"/>
        <v>89.662447257383974</v>
      </c>
      <c r="I28" s="13"/>
      <c r="J28" s="13">
        <f t="shared" ref="J28:L43" si="5">J7/B7*100</f>
        <v>3.2530120481927707</v>
      </c>
      <c r="K28" s="13">
        <f t="shared" si="5"/>
        <v>4.6336206896551726</v>
      </c>
      <c r="L28" s="13">
        <f t="shared" si="5"/>
        <v>4.5358649789029535</v>
      </c>
      <c r="M28" s="13"/>
      <c r="N28" s="13">
        <f t="shared" ref="N28:P43" si="6">N7/B7*100</f>
        <v>0.60240963855421692</v>
      </c>
      <c r="O28" s="13">
        <f t="shared" si="6"/>
        <v>5.0646551724137927</v>
      </c>
      <c r="P28" s="13">
        <f t="shared" si="6"/>
        <v>5.8016877637130797</v>
      </c>
      <c r="R28" s="13"/>
      <c r="S28" s="13"/>
      <c r="T28" s="13"/>
    </row>
    <row r="29" spans="1:20" ht="12" customHeight="1" x14ac:dyDescent="0.2">
      <c r="A29" s="1" t="s">
        <v>3</v>
      </c>
      <c r="B29" s="13">
        <f t="shared" si="3"/>
        <v>99.999999999999986</v>
      </c>
      <c r="C29" s="13">
        <f t="shared" si="3"/>
        <v>100</v>
      </c>
      <c r="D29" s="13">
        <f t="shared" si="3"/>
        <v>100</v>
      </c>
      <c r="E29" s="13"/>
      <c r="F29" s="13">
        <f t="shared" si="4"/>
        <v>95.998260113092641</v>
      </c>
      <c r="G29" s="13">
        <f t="shared" si="4"/>
        <v>89.899768696993064</v>
      </c>
      <c r="H29" s="13">
        <f t="shared" si="4"/>
        <v>89.806201550387598</v>
      </c>
      <c r="I29" s="13"/>
      <c r="J29" s="13">
        <f t="shared" si="5"/>
        <v>3.3057851239669422</v>
      </c>
      <c r="K29" s="13">
        <f t="shared" si="5"/>
        <v>3.276792598303778</v>
      </c>
      <c r="L29" s="13">
        <f t="shared" si="5"/>
        <v>3.1007751937984498</v>
      </c>
      <c r="M29" s="13"/>
      <c r="N29" s="13">
        <f t="shared" si="6"/>
        <v>0.69595476294040892</v>
      </c>
      <c r="O29" s="13">
        <f t="shared" si="6"/>
        <v>6.8234387047031611</v>
      </c>
      <c r="P29" s="13">
        <f t="shared" si="6"/>
        <v>7.0930232558139528</v>
      </c>
      <c r="R29" s="13"/>
      <c r="S29" s="13"/>
      <c r="T29" s="13"/>
    </row>
    <row r="30" spans="1:20" ht="12" customHeight="1" x14ac:dyDescent="0.2">
      <c r="A30" s="1" t="s">
        <v>4</v>
      </c>
      <c r="B30" s="13">
        <f t="shared" si="3"/>
        <v>100</v>
      </c>
      <c r="C30" s="13">
        <f t="shared" si="3"/>
        <v>100</v>
      </c>
      <c r="D30" s="13">
        <f t="shared" si="3"/>
        <v>99.999999999999986</v>
      </c>
      <c r="E30" s="13"/>
      <c r="F30" s="13">
        <f t="shared" si="4"/>
        <v>95.462184873949582</v>
      </c>
      <c r="G30" s="13">
        <f t="shared" si="4"/>
        <v>84.491978609625676</v>
      </c>
      <c r="H30" s="13">
        <f t="shared" si="4"/>
        <v>84.210526315789465</v>
      </c>
      <c r="I30" s="13"/>
      <c r="J30" s="13">
        <f t="shared" si="5"/>
        <v>3.6974789915966388</v>
      </c>
      <c r="K30" s="13">
        <f t="shared" si="5"/>
        <v>3.0303030303030303</v>
      </c>
      <c r="L30" s="13">
        <f t="shared" si="5"/>
        <v>2.4436090225563909</v>
      </c>
      <c r="M30" s="13"/>
      <c r="N30" s="13">
        <f t="shared" si="6"/>
        <v>0.84033613445378152</v>
      </c>
      <c r="O30" s="13">
        <f t="shared" si="6"/>
        <v>12.4777183600713</v>
      </c>
      <c r="P30" s="13">
        <f t="shared" si="6"/>
        <v>13.345864661654137</v>
      </c>
      <c r="R30" s="13"/>
      <c r="S30" s="13"/>
      <c r="T30" s="13"/>
    </row>
    <row r="31" spans="1:20" ht="12" customHeight="1" x14ac:dyDescent="0.2">
      <c r="A31" s="1" t="s">
        <v>5</v>
      </c>
      <c r="B31" s="13">
        <f t="shared" si="3"/>
        <v>100.00000000000001</v>
      </c>
      <c r="C31" s="13">
        <f t="shared" si="3"/>
        <v>100</v>
      </c>
      <c r="D31" s="13">
        <f t="shared" si="3"/>
        <v>100.00000000000001</v>
      </c>
      <c r="E31" s="13"/>
      <c r="F31" s="13">
        <f t="shared" si="4"/>
        <v>91.63179916317992</v>
      </c>
      <c r="G31" s="13">
        <f t="shared" si="4"/>
        <v>87.374749498998</v>
      </c>
      <c r="H31" s="13">
        <f t="shared" si="4"/>
        <v>86.868686868686879</v>
      </c>
      <c r="I31" s="13"/>
      <c r="J31" s="13">
        <f t="shared" si="5"/>
        <v>6.9037656903765692</v>
      </c>
      <c r="K31" s="13">
        <f t="shared" si="5"/>
        <v>5.6112224448897798</v>
      </c>
      <c r="L31" s="13">
        <f t="shared" si="5"/>
        <v>5.6565656565656566</v>
      </c>
      <c r="M31" s="13"/>
      <c r="N31" s="13">
        <f t="shared" si="6"/>
        <v>1.4644351464435146</v>
      </c>
      <c r="O31" s="13">
        <f t="shared" si="6"/>
        <v>7.0140280561122248</v>
      </c>
      <c r="P31" s="13">
        <f t="shared" si="6"/>
        <v>7.474747474747474</v>
      </c>
      <c r="R31" s="13"/>
      <c r="S31" s="13"/>
      <c r="T31" s="13"/>
    </row>
    <row r="32" spans="1:20" ht="17.25" customHeight="1" x14ac:dyDescent="0.2">
      <c r="A32" s="1" t="s">
        <v>6</v>
      </c>
      <c r="B32" s="13">
        <f t="shared" si="3"/>
        <v>100</v>
      </c>
      <c r="C32" s="13">
        <f t="shared" si="3"/>
        <v>100</v>
      </c>
      <c r="D32" s="13">
        <f t="shared" si="3"/>
        <v>100.00000000000001</v>
      </c>
      <c r="E32" s="13"/>
      <c r="F32" s="13">
        <f t="shared" si="4"/>
        <v>96.817172464840866</v>
      </c>
      <c r="G32" s="13">
        <f t="shared" si="4"/>
        <v>91.379310344827587</v>
      </c>
      <c r="H32" s="13">
        <f t="shared" si="4"/>
        <v>89.722042663219142</v>
      </c>
      <c r="I32" s="13"/>
      <c r="J32" s="13">
        <f t="shared" si="5"/>
        <v>2.8867505551443373</v>
      </c>
      <c r="K32" s="13">
        <f t="shared" si="5"/>
        <v>3.3156498673740056</v>
      </c>
      <c r="L32" s="13">
        <f t="shared" si="5"/>
        <v>3.4259857789269557</v>
      </c>
      <c r="M32" s="13"/>
      <c r="N32" s="13">
        <f t="shared" si="6"/>
        <v>0.29607698001480381</v>
      </c>
      <c r="O32" s="13">
        <f t="shared" si="6"/>
        <v>5.3050397877984086</v>
      </c>
      <c r="P32" s="13">
        <f t="shared" si="6"/>
        <v>6.8519715578539113</v>
      </c>
      <c r="R32" s="13"/>
      <c r="S32" s="13"/>
      <c r="T32" s="13"/>
    </row>
    <row r="33" spans="1:20" ht="12" customHeight="1" x14ac:dyDescent="0.2">
      <c r="A33" s="1" t="s">
        <v>7</v>
      </c>
      <c r="B33" s="13">
        <f t="shared" si="3"/>
        <v>100</v>
      </c>
      <c r="C33" s="13">
        <f t="shared" si="3"/>
        <v>100</v>
      </c>
      <c r="D33" s="13">
        <f t="shared" si="3"/>
        <v>99.999999999999986</v>
      </c>
      <c r="E33" s="13"/>
      <c r="F33" s="13">
        <f t="shared" si="4"/>
        <v>94.651442307692307</v>
      </c>
      <c r="G33" s="13">
        <f t="shared" si="4"/>
        <v>89.236914021442075</v>
      </c>
      <c r="H33" s="13">
        <f t="shared" si="4"/>
        <v>89.051245112162988</v>
      </c>
      <c r="I33" s="13"/>
      <c r="J33" s="13">
        <f t="shared" si="5"/>
        <v>4.4771634615384617</v>
      </c>
      <c r="K33" s="13">
        <f t="shared" si="5"/>
        <v>4.6668068110153458</v>
      </c>
      <c r="L33" s="13">
        <f t="shared" si="5"/>
        <v>4.4659394937229884</v>
      </c>
      <c r="M33" s="13"/>
      <c r="N33" s="13">
        <f t="shared" si="6"/>
        <v>0.87139423076923084</v>
      </c>
      <c r="O33" s="13">
        <f t="shared" si="6"/>
        <v>6.0962791675425692</v>
      </c>
      <c r="P33" s="13">
        <f t="shared" si="6"/>
        <v>6.4828153941140148</v>
      </c>
      <c r="R33" s="13"/>
      <c r="S33" s="13"/>
      <c r="T33" s="13"/>
    </row>
    <row r="34" spans="1:20" ht="12" customHeight="1" x14ac:dyDescent="0.2">
      <c r="A34" s="1" t="s">
        <v>8</v>
      </c>
      <c r="B34" s="13">
        <f t="shared" si="3"/>
        <v>100</v>
      </c>
      <c r="C34" s="13">
        <f t="shared" si="3"/>
        <v>100</v>
      </c>
      <c r="D34" s="13">
        <f t="shared" si="3"/>
        <v>100</v>
      </c>
      <c r="E34" s="13"/>
      <c r="F34" s="13">
        <f t="shared" si="4"/>
        <v>94.074074074074076</v>
      </c>
      <c r="G34" s="13">
        <f t="shared" si="4"/>
        <v>89.935064935064929</v>
      </c>
      <c r="H34" s="13">
        <f t="shared" si="4"/>
        <v>85.350318471337587</v>
      </c>
      <c r="I34" s="13"/>
      <c r="J34" s="13">
        <f t="shared" si="5"/>
        <v>4.4444444444444446</v>
      </c>
      <c r="K34" s="13">
        <f t="shared" si="5"/>
        <v>5.8441558441558437</v>
      </c>
      <c r="L34" s="13">
        <f t="shared" si="5"/>
        <v>7.6433121019108281</v>
      </c>
      <c r="M34" s="13"/>
      <c r="N34" s="13">
        <f t="shared" si="6"/>
        <v>1.4814814814814816</v>
      </c>
      <c r="O34" s="13">
        <f t="shared" si="6"/>
        <v>4.220779220779221</v>
      </c>
      <c r="P34" s="13">
        <f t="shared" si="6"/>
        <v>7.0063694267515926</v>
      </c>
      <c r="R34" s="13"/>
      <c r="S34" s="13"/>
      <c r="T34" s="13"/>
    </row>
    <row r="35" spans="1:20" ht="12" customHeight="1" x14ac:dyDescent="0.2">
      <c r="A35" s="1" t="s">
        <v>9</v>
      </c>
      <c r="B35" s="13">
        <f t="shared" si="3"/>
        <v>100</v>
      </c>
      <c r="C35" s="13">
        <f t="shared" si="3"/>
        <v>100</v>
      </c>
      <c r="D35" s="13">
        <f t="shared" si="3"/>
        <v>99.999999999999986</v>
      </c>
      <c r="E35" s="13"/>
      <c r="F35" s="13">
        <f t="shared" si="4"/>
        <v>95.270270270270274</v>
      </c>
      <c r="G35" s="13">
        <f t="shared" si="4"/>
        <v>87.398373983739845</v>
      </c>
      <c r="H35" s="13">
        <f t="shared" si="4"/>
        <v>87.711864406779654</v>
      </c>
      <c r="I35" s="13"/>
      <c r="J35" s="13">
        <f t="shared" si="5"/>
        <v>4.7297297297297298</v>
      </c>
      <c r="K35" s="13">
        <f t="shared" si="5"/>
        <v>9.3495934959349594</v>
      </c>
      <c r="L35" s="13">
        <f t="shared" si="5"/>
        <v>10.16949152542373</v>
      </c>
      <c r="M35" s="13"/>
      <c r="N35" s="14" t="str">
        <f>IF(N14="-",N14,N14/B14*100)</f>
        <v>-</v>
      </c>
      <c r="O35" s="14">
        <f>IF(O14="-",O14,O14/C14*100)</f>
        <v>3.2520325203252036</v>
      </c>
      <c r="P35" s="14">
        <f>IF(P14="-",P14,P14/D14*100)</f>
        <v>2.1186440677966099</v>
      </c>
      <c r="R35" s="13"/>
      <c r="S35" s="13"/>
      <c r="T35" s="13"/>
    </row>
    <row r="36" spans="1:20" ht="12" customHeight="1" x14ac:dyDescent="0.2">
      <c r="A36" s="1" t="s">
        <v>10</v>
      </c>
      <c r="B36" s="13">
        <f t="shared" si="3"/>
        <v>100</v>
      </c>
      <c r="C36" s="13">
        <f t="shared" si="3"/>
        <v>100</v>
      </c>
      <c r="D36" s="13">
        <f t="shared" si="3"/>
        <v>100</v>
      </c>
      <c r="E36" s="13"/>
      <c r="F36" s="13">
        <f t="shared" si="4"/>
        <v>95.14195583596215</v>
      </c>
      <c r="G36" s="13">
        <f t="shared" si="4"/>
        <v>91.99801192842942</v>
      </c>
      <c r="H36" s="13">
        <f t="shared" si="4"/>
        <v>92.061143984220905</v>
      </c>
      <c r="I36" s="13"/>
      <c r="J36" s="13">
        <f t="shared" si="5"/>
        <v>3.722397476340694</v>
      </c>
      <c r="K36" s="13">
        <f t="shared" si="5"/>
        <v>3.7276341948310137</v>
      </c>
      <c r="L36" s="13">
        <f t="shared" si="5"/>
        <v>3.6982248520710059</v>
      </c>
      <c r="M36" s="13"/>
      <c r="N36" s="13">
        <f t="shared" si="6"/>
        <v>1.1356466876971609</v>
      </c>
      <c r="O36" s="13">
        <f t="shared" si="6"/>
        <v>4.2743538767395624</v>
      </c>
      <c r="P36" s="13">
        <f t="shared" si="6"/>
        <v>4.2406311637080867</v>
      </c>
      <c r="R36" s="13"/>
      <c r="S36" s="13"/>
      <c r="T36" s="13"/>
    </row>
    <row r="37" spans="1:20" ht="17.25" customHeight="1" x14ac:dyDescent="0.2">
      <c r="A37" s="1" t="s">
        <v>11</v>
      </c>
      <c r="B37" s="13">
        <f t="shared" si="3"/>
        <v>100.00000000000001</v>
      </c>
      <c r="C37" s="13">
        <f t="shared" si="3"/>
        <v>100</v>
      </c>
      <c r="D37" s="13">
        <f t="shared" si="3"/>
        <v>99.999999999999986</v>
      </c>
      <c r="E37" s="13"/>
      <c r="F37" s="13">
        <f t="shared" si="4"/>
        <v>94.16445623342176</v>
      </c>
      <c r="G37" s="13">
        <f t="shared" si="4"/>
        <v>88.571428571428569</v>
      </c>
      <c r="H37" s="13">
        <f t="shared" si="4"/>
        <v>86.582278481012651</v>
      </c>
      <c r="I37" s="13"/>
      <c r="J37" s="13">
        <f t="shared" si="5"/>
        <v>4.774535809018567</v>
      </c>
      <c r="K37" s="13">
        <f t="shared" si="5"/>
        <v>5.4545454545454541</v>
      </c>
      <c r="L37" s="13">
        <f t="shared" si="5"/>
        <v>5.8227848101265822</v>
      </c>
      <c r="M37" s="13"/>
      <c r="N37" s="13">
        <f t="shared" si="6"/>
        <v>1.0610079575596816</v>
      </c>
      <c r="O37" s="13">
        <f t="shared" si="6"/>
        <v>5.9740259740259738</v>
      </c>
      <c r="P37" s="13">
        <f t="shared" si="6"/>
        <v>7.59493670886076</v>
      </c>
      <c r="R37" s="13"/>
      <c r="S37" s="13"/>
      <c r="T37" s="13"/>
    </row>
    <row r="38" spans="1:20" ht="12" customHeight="1" x14ac:dyDescent="0.2">
      <c r="A38" s="1" t="s">
        <v>12</v>
      </c>
      <c r="B38" s="13">
        <f t="shared" si="3"/>
        <v>100</v>
      </c>
      <c r="C38" s="13">
        <f t="shared" si="3"/>
        <v>99.999999999999986</v>
      </c>
      <c r="D38" s="13">
        <f t="shared" si="3"/>
        <v>100</v>
      </c>
      <c r="E38" s="13"/>
      <c r="F38" s="13">
        <f t="shared" si="4"/>
        <v>96.128648004764742</v>
      </c>
      <c r="G38" s="13">
        <f t="shared" si="4"/>
        <v>92.16965742251223</v>
      </c>
      <c r="H38" s="13">
        <f t="shared" si="4"/>
        <v>91.938067271756537</v>
      </c>
      <c r="I38" s="13"/>
      <c r="J38" s="13">
        <f t="shared" si="5"/>
        <v>3.0970815961882074</v>
      </c>
      <c r="K38" s="13">
        <f t="shared" si="5"/>
        <v>3.8607939097335509</v>
      </c>
      <c r="L38" s="13">
        <f t="shared" si="5"/>
        <v>3.9508809396689806</v>
      </c>
      <c r="M38" s="13"/>
      <c r="N38" s="13">
        <f t="shared" si="6"/>
        <v>0.77427039904705186</v>
      </c>
      <c r="O38" s="13">
        <f t="shared" si="6"/>
        <v>3.9695486677542142</v>
      </c>
      <c r="P38" s="13">
        <f t="shared" si="6"/>
        <v>4.1110517885744793</v>
      </c>
      <c r="R38" s="13"/>
      <c r="S38" s="13"/>
      <c r="T38" s="13"/>
    </row>
    <row r="39" spans="1:20" ht="12" customHeight="1" x14ac:dyDescent="0.2">
      <c r="A39" s="1" t="s">
        <v>13</v>
      </c>
      <c r="B39" s="13">
        <f t="shared" si="3"/>
        <v>99.999999999999986</v>
      </c>
      <c r="C39" s="13">
        <f t="shared" si="3"/>
        <v>99.999999999999986</v>
      </c>
      <c r="D39" s="13">
        <f t="shared" si="3"/>
        <v>100</v>
      </c>
      <c r="E39" s="13"/>
      <c r="F39" s="13">
        <f t="shared" si="4"/>
        <v>91.472868217054256</v>
      </c>
      <c r="G39" s="13">
        <f t="shared" si="4"/>
        <v>91.666666666666657</v>
      </c>
      <c r="H39" s="13">
        <f t="shared" si="4"/>
        <v>93.478260869565219</v>
      </c>
      <c r="I39" s="13"/>
      <c r="J39" s="13">
        <f t="shared" si="5"/>
        <v>4.6511627906976747</v>
      </c>
      <c r="K39" s="13">
        <f t="shared" si="5"/>
        <v>2.083333333333333</v>
      </c>
      <c r="L39" s="13">
        <f t="shared" si="5"/>
        <v>2.1739130434782608</v>
      </c>
      <c r="M39" s="13"/>
      <c r="N39" s="13">
        <f t="shared" si="6"/>
        <v>3.8759689922480618</v>
      </c>
      <c r="O39" s="13">
        <f t="shared" si="6"/>
        <v>6.25</v>
      </c>
      <c r="P39" s="13">
        <f t="shared" si="6"/>
        <v>4.3478260869565215</v>
      </c>
      <c r="R39" s="13"/>
      <c r="S39" s="13"/>
      <c r="T39" s="13"/>
    </row>
    <row r="40" spans="1:20" ht="12" customHeight="1" x14ac:dyDescent="0.2">
      <c r="A40" s="1" t="s">
        <v>14</v>
      </c>
      <c r="B40" s="13">
        <f t="shared" si="3"/>
        <v>100</v>
      </c>
      <c r="C40" s="13">
        <f t="shared" si="3"/>
        <v>100</v>
      </c>
      <c r="D40" s="13">
        <f t="shared" si="3"/>
        <v>100</v>
      </c>
      <c r="E40" s="13"/>
      <c r="F40" s="13">
        <f t="shared" si="4"/>
        <v>94.768015794669296</v>
      </c>
      <c r="G40" s="13">
        <f t="shared" si="4"/>
        <v>91.153081510934399</v>
      </c>
      <c r="H40" s="13">
        <f t="shared" si="4"/>
        <v>88.942774005819587</v>
      </c>
      <c r="I40" s="13"/>
      <c r="J40" s="13">
        <f t="shared" si="5"/>
        <v>3.7512339585389931</v>
      </c>
      <c r="K40" s="13">
        <f t="shared" si="5"/>
        <v>4.0755467196819088</v>
      </c>
      <c r="L40" s="13">
        <f t="shared" si="5"/>
        <v>4.5586808923375362</v>
      </c>
      <c r="M40" s="13"/>
      <c r="N40" s="13">
        <f t="shared" si="6"/>
        <v>1.4807502467917077</v>
      </c>
      <c r="O40" s="13">
        <f t="shared" si="6"/>
        <v>4.7713717693836974</v>
      </c>
      <c r="P40" s="13">
        <f t="shared" si="6"/>
        <v>6.4985451018428719</v>
      </c>
      <c r="R40" s="13"/>
      <c r="S40" s="13"/>
      <c r="T40" s="13"/>
    </row>
    <row r="41" spans="1:20" ht="12" customHeight="1" x14ac:dyDescent="0.2">
      <c r="A41" s="1" t="s">
        <v>15</v>
      </c>
      <c r="B41" s="13">
        <f t="shared" si="3"/>
        <v>100</v>
      </c>
      <c r="C41" s="13">
        <f t="shared" si="3"/>
        <v>100</v>
      </c>
      <c r="D41" s="13">
        <f t="shared" si="3"/>
        <v>99.999999999999986</v>
      </c>
      <c r="E41" s="13"/>
      <c r="F41" s="13">
        <f t="shared" si="4"/>
        <v>95.599022004889974</v>
      </c>
      <c r="G41" s="13">
        <f t="shared" si="4"/>
        <v>88.154897494305246</v>
      </c>
      <c r="H41" s="13">
        <f t="shared" si="4"/>
        <v>88.139534883720927</v>
      </c>
      <c r="I41" s="13"/>
      <c r="J41" s="13">
        <f t="shared" si="5"/>
        <v>3.6674816625916873</v>
      </c>
      <c r="K41" s="13">
        <f t="shared" si="5"/>
        <v>4.5558086560364464</v>
      </c>
      <c r="L41" s="13">
        <f t="shared" si="5"/>
        <v>4.6511627906976747</v>
      </c>
      <c r="M41" s="13"/>
      <c r="N41" s="13">
        <f t="shared" si="6"/>
        <v>0.73349633251833746</v>
      </c>
      <c r="O41" s="13">
        <f t="shared" si="6"/>
        <v>7.2892938496583142</v>
      </c>
      <c r="P41" s="13">
        <f t="shared" si="6"/>
        <v>7.2093023255813957</v>
      </c>
      <c r="R41" s="13"/>
      <c r="S41" s="13"/>
      <c r="T41" s="13"/>
    </row>
    <row r="42" spans="1:20" ht="17.25" customHeight="1" x14ac:dyDescent="0.2">
      <c r="A42" s="1" t="s">
        <v>16</v>
      </c>
      <c r="B42" s="13">
        <f t="shared" si="3"/>
        <v>100</v>
      </c>
      <c r="C42" s="13">
        <f t="shared" si="3"/>
        <v>100</v>
      </c>
      <c r="D42" s="13">
        <f t="shared" si="3"/>
        <v>99.999999999999986</v>
      </c>
      <c r="E42" s="13"/>
      <c r="F42" s="13">
        <f t="shared" si="4"/>
        <v>91.67620137299771</v>
      </c>
      <c r="G42" s="13">
        <f t="shared" si="4"/>
        <v>84.5136186770428</v>
      </c>
      <c r="H42" s="13">
        <f t="shared" si="4"/>
        <v>84.182581142416709</v>
      </c>
      <c r="I42" s="13"/>
      <c r="J42" s="13">
        <f t="shared" si="5"/>
        <v>6.0736079328756674</v>
      </c>
      <c r="K42" s="13">
        <f t="shared" si="5"/>
        <v>4.850843060959793</v>
      </c>
      <c r="L42" s="13">
        <f t="shared" si="5"/>
        <v>5.0098484199708828</v>
      </c>
      <c r="M42" s="13"/>
      <c r="N42" s="13">
        <f t="shared" si="6"/>
        <v>2.250190694126621</v>
      </c>
      <c r="O42" s="13">
        <f t="shared" si="6"/>
        <v>10.635538261997405</v>
      </c>
      <c r="P42" s="13">
        <f t="shared" si="6"/>
        <v>10.8075704376124</v>
      </c>
      <c r="R42" s="13"/>
      <c r="S42" s="13"/>
      <c r="T42" s="13"/>
    </row>
    <row r="43" spans="1:20" ht="17.25" customHeight="1" x14ac:dyDescent="0.2">
      <c r="A43" s="8" t="s">
        <v>17</v>
      </c>
      <c r="B43" s="13">
        <f t="shared" si="3"/>
        <v>100.00000000000001</v>
      </c>
      <c r="C43" s="13">
        <f t="shared" si="3"/>
        <v>99.999999999999986</v>
      </c>
      <c r="D43" s="13">
        <f t="shared" si="3"/>
        <v>100</v>
      </c>
      <c r="E43" s="13"/>
      <c r="F43" s="13">
        <f t="shared" si="4"/>
        <v>95.198848770277351</v>
      </c>
      <c r="G43" s="13">
        <f t="shared" si="4"/>
        <v>89.653804748144367</v>
      </c>
      <c r="H43" s="13">
        <f t="shared" si="4"/>
        <v>89.130922973276441</v>
      </c>
      <c r="I43" s="13"/>
      <c r="J43" s="13">
        <f t="shared" si="5"/>
        <v>3.9311878597592886</v>
      </c>
      <c r="K43" s="13">
        <f t="shared" si="5"/>
        <v>4.5554988951215369</v>
      </c>
      <c r="L43" s="13">
        <f t="shared" si="5"/>
        <v>4.5587244554233104</v>
      </c>
      <c r="M43" s="13"/>
      <c r="N43" s="13">
        <f t="shared" si="6"/>
        <v>0.86996336996336998</v>
      </c>
      <c r="O43" s="13">
        <f t="shared" si="6"/>
        <v>5.7906963567340926</v>
      </c>
      <c r="P43" s="13">
        <f t="shared" si="6"/>
        <v>6.3103525713002471</v>
      </c>
    </row>
    <row r="44" spans="1:20" ht="12" customHeight="1" x14ac:dyDescent="0.2">
      <c r="A44" s="10" t="s">
        <v>18</v>
      </c>
      <c r="B44" s="13">
        <f t="shared" si="3"/>
        <v>100</v>
      </c>
      <c r="C44" s="13">
        <f t="shared" si="3"/>
        <v>100</v>
      </c>
      <c r="D44" s="13">
        <f t="shared" si="3"/>
        <v>100</v>
      </c>
      <c r="E44" s="13"/>
      <c r="F44" s="13">
        <f t="shared" ref="F44:H46" si="7">F23/B23*100</f>
        <v>95.347758887171565</v>
      </c>
      <c r="G44" s="13">
        <f t="shared" si="7"/>
        <v>90.372230808861403</v>
      </c>
      <c r="H44" s="13">
        <f t="shared" si="7"/>
        <v>89.870525514089877</v>
      </c>
      <c r="I44" s="13"/>
      <c r="J44" s="13">
        <f t="shared" ref="J44:L46" si="8">J23/B23*100</f>
        <v>3.7944358578052548</v>
      </c>
      <c r="K44" s="13">
        <f t="shared" si="8"/>
        <v>4.0958268933539408</v>
      </c>
      <c r="L44" s="13">
        <f t="shared" si="8"/>
        <v>4.0619446560040622</v>
      </c>
      <c r="M44" s="13"/>
      <c r="N44" s="13">
        <f t="shared" ref="N44:P46" si="9">N23/B23*100</f>
        <v>0.85780525502318383</v>
      </c>
      <c r="O44" s="13">
        <f t="shared" si="9"/>
        <v>5.5319422977846466</v>
      </c>
      <c r="P44" s="13">
        <f t="shared" si="9"/>
        <v>6.0675298299060678</v>
      </c>
    </row>
    <row r="45" spans="1:20" ht="12" customHeight="1" x14ac:dyDescent="0.2">
      <c r="A45" s="8" t="s">
        <v>19</v>
      </c>
      <c r="B45" s="13">
        <f t="shared" si="3"/>
        <v>100</v>
      </c>
      <c r="C45" s="13">
        <f t="shared" si="3"/>
        <v>99.999999999999986</v>
      </c>
      <c r="D45" s="13">
        <f t="shared" si="3"/>
        <v>100.00000000000001</v>
      </c>
      <c r="E45" s="13"/>
      <c r="F45" s="13">
        <f t="shared" si="7"/>
        <v>94.378194207836458</v>
      </c>
      <c r="G45" s="13">
        <f t="shared" si="7"/>
        <v>84.394153701084392</v>
      </c>
      <c r="H45" s="13">
        <f t="shared" si="7"/>
        <v>83.463035019455262</v>
      </c>
      <c r="I45" s="13"/>
      <c r="J45" s="13">
        <f t="shared" si="8"/>
        <v>4.6848381601362865</v>
      </c>
      <c r="K45" s="13">
        <f t="shared" si="8"/>
        <v>7.9207920792079207</v>
      </c>
      <c r="L45" s="13">
        <f t="shared" si="8"/>
        <v>8.3657587548638119</v>
      </c>
      <c r="M45" s="13"/>
      <c r="N45" s="13">
        <f t="shared" si="9"/>
        <v>0.9369676320272573</v>
      </c>
      <c r="O45" s="13">
        <f t="shared" si="9"/>
        <v>7.685054219707685</v>
      </c>
      <c r="P45" s="13">
        <f t="shared" si="9"/>
        <v>8.1712062256809332</v>
      </c>
    </row>
    <row r="46" spans="1:20" ht="17.25" customHeight="1" thickBot="1" x14ac:dyDescent="0.25">
      <c r="A46" s="15" t="s">
        <v>20</v>
      </c>
      <c r="B46" s="16">
        <f t="shared" si="3"/>
        <v>99.999999999999986</v>
      </c>
      <c r="C46" s="16">
        <f t="shared" si="3"/>
        <v>100</v>
      </c>
      <c r="D46" s="16">
        <f t="shared" si="3"/>
        <v>100</v>
      </c>
      <c r="E46" s="16"/>
      <c r="F46" s="16">
        <f t="shared" si="7"/>
        <v>93.765518311607693</v>
      </c>
      <c r="G46" s="16">
        <f t="shared" si="7"/>
        <v>87.618949818580134</v>
      </c>
      <c r="H46" s="16">
        <f t="shared" si="7"/>
        <v>87.171487673369725</v>
      </c>
      <c r="I46" s="16"/>
      <c r="J46" s="16">
        <f t="shared" si="8"/>
        <v>4.8029174425822472</v>
      </c>
      <c r="K46" s="16">
        <f t="shared" si="8"/>
        <v>4.6724173341548578</v>
      </c>
      <c r="L46" s="16">
        <f t="shared" si="8"/>
        <v>4.7373596934450131</v>
      </c>
      <c r="M46" s="16"/>
      <c r="N46" s="16">
        <f t="shared" si="9"/>
        <v>1.4315642458100559</v>
      </c>
      <c r="O46" s="16">
        <f t="shared" si="9"/>
        <v>7.7086328472650099</v>
      </c>
      <c r="P46" s="16">
        <f t="shared" si="9"/>
        <v>8.0911526331852563</v>
      </c>
    </row>
    <row r="47" spans="1:20" ht="12" customHeight="1" x14ac:dyDescent="0.2">
      <c r="A47" s="17" t="s">
        <v>29</v>
      </c>
    </row>
    <row r="48" spans="1:20" ht="12" customHeight="1" x14ac:dyDescent="0.2">
      <c r="A48" s="17" t="s">
        <v>34</v>
      </c>
    </row>
  </sheetData>
  <mergeCells count="4">
    <mergeCell ref="B3:D3"/>
    <mergeCell ref="F3:H3"/>
    <mergeCell ref="J3:L3"/>
    <mergeCell ref="N3:P3"/>
  </mergeCells>
  <pageMargins left="0.7" right="0.7" top="0.75" bottom="0.75" header="0.3" footer="0.3"/>
  <ignoredErrors>
    <ignoredError sqref="B22:P24 B25:P25" unlockedFormula="1"/>
    <ignoredError sqref="N35:P3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showGridLines="0" topLeftCell="A22" workbookViewId="0">
      <selection activeCell="S1" sqref="S1"/>
    </sheetView>
  </sheetViews>
  <sheetFormatPr defaultColWidth="9.140625" defaultRowHeight="12" x14ac:dyDescent="0.2"/>
  <cols>
    <col min="1" max="1" width="11.7109375" style="1" customWidth="1"/>
    <col min="2" max="2" width="6.28515625" style="1" customWidth="1"/>
    <col min="3" max="4" width="6.7109375" style="1" customWidth="1"/>
    <col min="5" max="5" width="2" style="1" customWidth="1"/>
    <col min="6" max="8" width="6.5703125" style="1" customWidth="1"/>
    <col min="9" max="9" width="1.85546875" style="1" customWidth="1"/>
    <col min="10" max="12" width="5.85546875" style="1" customWidth="1"/>
    <col min="13" max="13" width="1.85546875" style="1" customWidth="1"/>
    <col min="14" max="16" width="5.85546875" style="1" customWidth="1"/>
    <col min="17" max="17" width="9.140625" style="1"/>
    <col min="18" max="18" width="9.140625" style="1" customWidth="1"/>
    <col min="19" max="19" width="7.140625" style="1" customWidth="1"/>
    <col min="20" max="20" width="6.42578125" style="1" customWidth="1"/>
    <col min="21" max="21" width="5.7109375" style="1" customWidth="1"/>
    <col min="22" max="16384" width="9.140625" style="1"/>
  </cols>
  <sheetData>
    <row r="1" spans="1:16" x14ac:dyDescent="0.2">
      <c r="A1" s="1" t="s">
        <v>21</v>
      </c>
    </row>
    <row r="2" spans="1:16" ht="28.5" customHeight="1" thickBot="1" x14ac:dyDescent="0.25">
      <c r="A2" s="2" t="s">
        <v>32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" customHeight="1" x14ac:dyDescent="0.2">
      <c r="A3" s="1" t="s">
        <v>0</v>
      </c>
      <c r="B3" s="20" t="s">
        <v>23</v>
      </c>
      <c r="C3" s="20"/>
      <c r="D3" s="20"/>
      <c r="F3" s="20" t="s">
        <v>24</v>
      </c>
      <c r="G3" s="20"/>
      <c r="H3" s="20"/>
      <c r="J3" s="20" t="s">
        <v>25</v>
      </c>
      <c r="K3" s="20"/>
      <c r="L3" s="20"/>
      <c r="N3" s="20" t="s">
        <v>26</v>
      </c>
      <c r="O3" s="20"/>
      <c r="P3" s="20"/>
    </row>
    <row r="4" spans="1:16" ht="12" customHeight="1" x14ac:dyDescent="0.2">
      <c r="A4" s="4"/>
      <c r="B4" s="4">
        <v>2000</v>
      </c>
      <c r="C4" s="4">
        <v>2015</v>
      </c>
      <c r="D4" s="4">
        <v>2016</v>
      </c>
      <c r="E4" s="4"/>
      <c r="F4" s="4">
        <v>2000</v>
      </c>
      <c r="G4" s="4">
        <v>2015</v>
      </c>
      <c r="H4" s="4">
        <v>2016</v>
      </c>
      <c r="I4" s="4"/>
      <c r="J4" s="4">
        <v>2000</v>
      </c>
      <c r="K4" s="4">
        <v>2015</v>
      </c>
      <c r="L4" s="4">
        <v>2016</v>
      </c>
      <c r="M4" s="4"/>
      <c r="N4" s="4">
        <v>2000</v>
      </c>
      <c r="O4" s="4">
        <v>2015</v>
      </c>
      <c r="P4" s="4">
        <v>2016</v>
      </c>
    </row>
    <row r="5" spans="1:16" ht="17.25" customHeight="1" x14ac:dyDescent="0.2">
      <c r="A5" s="5" t="s">
        <v>22</v>
      </c>
    </row>
    <row r="6" spans="1:16" ht="12" customHeight="1" x14ac:dyDescent="0.2">
      <c r="A6" s="1" t="s">
        <v>1</v>
      </c>
      <c r="B6" s="6">
        <f>SUM(F6,J6,N6)</f>
        <v>514</v>
      </c>
      <c r="C6" s="6">
        <f>SUM(G6,K6,O6)</f>
        <v>470</v>
      </c>
      <c r="D6" s="6">
        <f>SUM(H6,L6,P6)</f>
        <v>471</v>
      </c>
      <c r="E6" s="6"/>
      <c r="F6" s="6">
        <v>476</v>
      </c>
      <c r="G6" s="6">
        <v>354</v>
      </c>
      <c r="H6" s="6">
        <v>349</v>
      </c>
      <c r="I6" s="6"/>
      <c r="J6" s="6">
        <v>35</v>
      </c>
      <c r="K6" s="6">
        <v>88</v>
      </c>
      <c r="L6" s="6">
        <v>88</v>
      </c>
      <c r="M6" s="6"/>
      <c r="N6" s="7">
        <v>3</v>
      </c>
      <c r="O6" s="6">
        <v>28</v>
      </c>
      <c r="P6" s="6">
        <v>34</v>
      </c>
    </row>
    <row r="7" spans="1:16" ht="12" customHeight="1" x14ac:dyDescent="0.2">
      <c r="A7" s="1" t="s">
        <v>2</v>
      </c>
      <c r="B7" s="6">
        <f t="shared" ref="B7:D21" si="0">SUM(F7,J7,N7)</f>
        <v>830</v>
      </c>
      <c r="C7" s="6">
        <f t="shared" si="0"/>
        <v>935</v>
      </c>
      <c r="D7" s="6">
        <f t="shared" si="0"/>
        <v>928</v>
      </c>
      <c r="E7" s="6"/>
      <c r="F7" s="6">
        <v>798</v>
      </c>
      <c r="G7" s="6">
        <v>844</v>
      </c>
      <c r="H7" s="6">
        <v>838</v>
      </c>
      <c r="I7" s="6"/>
      <c r="J7" s="6">
        <v>27</v>
      </c>
      <c r="K7" s="6">
        <v>45</v>
      </c>
      <c r="L7" s="6">
        <v>43</v>
      </c>
      <c r="M7" s="6"/>
      <c r="N7" s="7">
        <v>5</v>
      </c>
      <c r="O7" s="6">
        <v>46</v>
      </c>
      <c r="P7" s="6">
        <v>47</v>
      </c>
    </row>
    <row r="8" spans="1:16" ht="12" customHeight="1" x14ac:dyDescent="0.2">
      <c r="A8" s="1" t="s">
        <v>3</v>
      </c>
      <c r="B8" s="6">
        <f t="shared" si="0"/>
        <v>2299</v>
      </c>
      <c r="C8" s="6">
        <f t="shared" si="0"/>
        <v>2522</v>
      </c>
      <c r="D8" s="6">
        <f t="shared" si="0"/>
        <v>2594</v>
      </c>
      <c r="E8" s="6"/>
      <c r="F8" s="6">
        <v>2207</v>
      </c>
      <c r="G8" s="6">
        <v>2293</v>
      </c>
      <c r="H8" s="6">
        <v>2332</v>
      </c>
      <c r="I8" s="6"/>
      <c r="J8" s="6">
        <v>76</v>
      </c>
      <c r="K8" s="6">
        <v>82</v>
      </c>
      <c r="L8" s="6">
        <v>85</v>
      </c>
      <c r="M8" s="6"/>
      <c r="N8" s="7">
        <v>16</v>
      </c>
      <c r="O8" s="6">
        <v>147</v>
      </c>
      <c r="P8" s="6">
        <v>177</v>
      </c>
    </row>
    <row r="9" spans="1:16" ht="12" customHeight="1" x14ac:dyDescent="0.2">
      <c r="A9" s="1" t="s">
        <v>4</v>
      </c>
      <c r="B9" s="6">
        <f t="shared" si="0"/>
        <v>595</v>
      </c>
      <c r="C9" s="6">
        <f t="shared" si="0"/>
        <v>554</v>
      </c>
      <c r="D9" s="6">
        <f t="shared" si="0"/>
        <v>561</v>
      </c>
      <c r="E9" s="6"/>
      <c r="F9" s="6">
        <v>568</v>
      </c>
      <c r="G9" s="6">
        <v>474</v>
      </c>
      <c r="H9" s="6">
        <v>474</v>
      </c>
      <c r="I9" s="6"/>
      <c r="J9" s="6">
        <v>22</v>
      </c>
      <c r="K9" s="6">
        <v>19</v>
      </c>
      <c r="L9" s="6">
        <v>17</v>
      </c>
      <c r="M9" s="6"/>
      <c r="N9" s="7">
        <v>5</v>
      </c>
      <c r="O9" s="6">
        <v>61</v>
      </c>
      <c r="P9" s="6">
        <v>70</v>
      </c>
    </row>
    <row r="10" spans="1:16" ht="12" customHeight="1" x14ac:dyDescent="0.2">
      <c r="A10" s="1" t="s">
        <v>5</v>
      </c>
      <c r="B10" s="6">
        <f t="shared" si="0"/>
        <v>478</v>
      </c>
      <c r="C10" s="6">
        <f t="shared" si="0"/>
        <v>500</v>
      </c>
      <c r="D10" s="6">
        <f t="shared" si="0"/>
        <v>499</v>
      </c>
      <c r="E10" s="6"/>
      <c r="F10" s="6">
        <v>438</v>
      </c>
      <c r="G10" s="6">
        <v>440</v>
      </c>
      <c r="H10" s="6">
        <v>436</v>
      </c>
      <c r="I10" s="6"/>
      <c r="J10" s="6">
        <v>33</v>
      </c>
      <c r="K10" s="6">
        <v>23</v>
      </c>
      <c r="L10" s="6">
        <v>28</v>
      </c>
      <c r="M10" s="6"/>
      <c r="N10" s="7">
        <v>7</v>
      </c>
      <c r="O10" s="6">
        <v>37</v>
      </c>
      <c r="P10" s="6">
        <v>35</v>
      </c>
    </row>
    <row r="11" spans="1:16" ht="17.25" customHeight="1" x14ac:dyDescent="0.2">
      <c r="A11" s="1" t="s">
        <v>6</v>
      </c>
      <c r="B11" s="6">
        <f t="shared" si="0"/>
        <v>1351</v>
      </c>
      <c r="C11" s="6">
        <f t="shared" si="0"/>
        <v>1537</v>
      </c>
      <c r="D11" s="6">
        <f t="shared" si="0"/>
        <v>1508</v>
      </c>
      <c r="E11" s="6"/>
      <c r="F11" s="6">
        <v>1308</v>
      </c>
      <c r="G11" s="6">
        <v>1408</v>
      </c>
      <c r="H11" s="6">
        <v>1378</v>
      </c>
      <c r="I11" s="6"/>
      <c r="J11" s="6">
        <v>39</v>
      </c>
      <c r="K11" s="6">
        <v>47</v>
      </c>
      <c r="L11" s="6">
        <v>50</v>
      </c>
      <c r="M11" s="6"/>
      <c r="N11" s="7">
        <v>4</v>
      </c>
      <c r="O11" s="6">
        <v>82</v>
      </c>
      <c r="P11" s="6">
        <v>80</v>
      </c>
    </row>
    <row r="12" spans="1:16" ht="12" customHeight="1" x14ac:dyDescent="0.2">
      <c r="A12" s="1" t="s">
        <v>7</v>
      </c>
      <c r="B12" s="6">
        <f t="shared" si="0"/>
        <v>3328</v>
      </c>
      <c r="C12" s="6">
        <f t="shared" si="0"/>
        <v>4648</v>
      </c>
      <c r="D12" s="6">
        <f t="shared" si="0"/>
        <v>4757</v>
      </c>
      <c r="E12" s="6"/>
      <c r="F12" s="6">
        <v>3150</v>
      </c>
      <c r="G12" s="6">
        <v>4176</v>
      </c>
      <c r="H12" s="6">
        <v>4245</v>
      </c>
      <c r="I12" s="6"/>
      <c r="J12" s="6">
        <v>149</v>
      </c>
      <c r="K12" s="6">
        <v>213</v>
      </c>
      <c r="L12" s="6">
        <v>222</v>
      </c>
      <c r="M12" s="6"/>
      <c r="N12" s="7">
        <v>29</v>
      </c>
      <c r="O12" s="6">
        <v>259</v>
      </c>
      <c r="P12" s="6">
        <v>290</v>
      </c>
    </row>
    <row r="13" spans="1:16" ht="12" customHeight="1" x14ac:dyDescent="0.2">
      <c r="A13" s="1" t="s">
        <v>8</v>
      </c>
      <c r="B13" s="6">
        <f t="shared" si="0"/>
        <v>405</v>
      </c>
      <c r="C13" s="6">
        <f t="shared" si="0"/>
        <v>317</v>
      </c>
      <c r="D13" s="6">
        <f t="shared" si="0"/>
        <v>308</v>
      </c>
      <c r="E13" s="6"/>
      <c r="F13" s="6">
        <v>381</v>
      </c>
      <c r="G13" s="6">
        <v>285</v>
      </c>
      <c r="H13" s="6">
        <v>277</v>
      </c>
      <c r="I13" s="6"/>
      <c r="J13" s="6">
        <v>18</v>
      </c>
      <c r="K13" s="6">
        <v>18</v>
      </c>
      <c r="L13" s="6">
        <v>18</v>
      </c>
      <c r="M13" s="6"/>
      <c r="N13" s="7">
        <v>6</v>
      </c>
      <c r="O13" s="6">
        <v>14</v>
      </c>
      <c r="P13" s="6">
        <v>13</v>
      </c>
    </row>
    <row r="14" spans="1:16" ht="12" customHeight="1" x14ac:dyDescent="0.2">
      <c r="A14" s="1" t="s">
        <v>9</v>
      </c>
      <c r="B14" s="6">
        <f t="shared" si="0"/>
        <v>296</v>
      </c>
      <c r="C14" s="6">
        <f t="shared" si="0"/>
        <v>250</v>
      </c>
      <c r="D14" s="6">
        <f t="shared" si="0"/>
        <v>246</v>
      </c>
      <c r="E14" s="6"/>
      <c r="F14" s="6">
        <v>282</v>
      </c>
      <c r="G14" s="6">
        <v>226</v>
      </c>
      <c r="H14" s="6">
        <v>215</v>
      </c>
      <c r="I14" s="6"/>
      <c r="J14" s="6">
        <v>14</v>
      </c>
      <c r="K14" s="6">
        <v>20</v>
      </c>
      <c r="L14" s="6">
        <v>23</v>
      </c>
      <c r="M14" s="6"/>
      <c r="N14" s="7" t="s">
        <v>28</v>
      </c>
      <c r="O14" s="6">
        <v>4</v>
      </c>
      <c r="P14" s="6">
        <v>8</v>
      </c>
    </row>
    <row r="15" spans="1:16" ht="12" customHeight="1" x14ac:dyDescent="0.2">
      <c r="A15" s="1" t="s">
        <v>10</v>
      </c>
      <c r="B15" s="6">
        <f t="shared" si="0"/>
        <v>1585</v>
      </c>
      <c r="C15" s="6">
        <f t="shared" si="0"/>
        <v>1991</v>
      </c>
      <c r="D15" s="6">
        <f t="shared" si="0"/>
        <v>2012</v>
      </c>
      <c r="E15" s="6"/>
      <c r="F15" s="6">
        <v>1508</v>
      </c>
      <c r="G15" s="6">
        <v>1842</v>
      </c>
      <c r="H15" s="6">
        <v>1851</v>
      </c>
      <c r="I15" s="6"/>
      <c r="J15" s="6">
        <v>59</v>
      </c>
      <c r="K15" s="6">
        <v>71</v>
      </c>
      <c r="L15" s="6">
        <v>75</v>
      </c>
      <c r="M15" s="6"/>
      <c r="N15" s="7">
        <v>18</v>
      </c>
      <c r="O15" s="6">
        <v>78</v>
      </c>
      <c r="P15" s="6">
        <v>86</v>
      </c>
    </row>
    <row r="16" spans="1:16" ht="17.25" customHeight="1" x14ac:dyDescent="0.2">
      <c r="A16" s="1" t="s">
        <v>11</v>
      </c>
      <c r="B16" s="6">
        <f t="shared" si="0"/>
        <v>377</v>
      </c>
      <c r="C16" s="6">
        <f t="shared" si="0"/>
        <v>398</v>
      </c>
      <c r="D16" s="6">
        <f t="shared" si="0"/>
        <v>385</v>
      </c>
      <c r="E16" s="6"/>
      <c r="F16" s="6">
        <v>355</v>
      </c>
      <c r="G16" s="6">
        <v>358</v>
      </c>
      <c r="H16" s="6">
        <v>341</v>
      </c>
      <c r="I16" s="6"/>
      <c r="J16" s="6">
        <v>18</v>
      </c>
      <c r="K16" s="6">
        <v>21</v>
      </c>
      <c r="L16" s="6">
        <v>21</v>
      </c>
      <c r="M16" s="6"/>
      <c r="N16" s="7">
        <v>4</v>
      </c>
      <c r="O16" s="6">
        <v>19</v>
      </c>
      <c r="P16" s="6">
        <v>23</v>
      </c>
    </row>
    <row r="17" spans="1:20" ht="12" customHeight="1" x14ac:dyDescent="0.2">
      <c r="A17" s="1" t="s">
        <v>12</v>
      </c>
      <c r="B17" s="6">
        <f t="shared" si="0"/>
        <v>1679</v>
      </c>
      <c r="C17" s="6">
        <f t="shared" si="0"/>
        <v>1829</v>
      </c>
      <c r="D17" s="6">
        <f t="shared" si="0"/>
        <v>1839</v>
      </c>
      <c r="E17" s="6"/>
      <c r="F17" s="6">
        <v>1614</v>
      </c>
      <c r="G17" s="6">
        <v>1707</v>
      </c>
      <c r="H17" s="6">
        <v>1695</v>
      </c>
      <c r="I17" s="6"/>
      <c r="J17" s="6">
        <v>52</v>
      </c>
      <c r="K17" s="6">
        <v>66</v>
      </c>
      <c r="L17" s="6">
        <v>71</v>
      </c>
      <c r="M17" s="6"/>
      <c r="N17" s="7">
        <v>13</v>
      </c>
      <c r="O17" s="6">
        <v>56</v>
      </c>
      <c r="P17" s="6">
        <v>73</v>
      </c>
    </row>
    <row r="18" spans="1:20" ht="12" customHeight="1" x14ac:dyDescent="0.2">
      <c r="A18" s="1" t="s">
        <v>13</v>
      </c>
      <c r="B18" s="6">
        <f t="shared" si="0"/>
        <v>129</v>
      </c>
      <c r="C18" s="6">
        <f t="shared" si="0"/>
        <v>99</v>
      </c>
      <c r="D18" s="6">
        <f t="shared" si="0"/>
        <v>96</v>
      </c>
      <c r="E18" s="6"/>
      <c r="F18" s="6">
        <v>118</v>
      </c>
      <c r="G18" s="6">
        <v>90</v>
      </c>
      <c r="H18" s="6">
        <v>88</v>
      </c>
      <c r="I18" s="6"/>
      <c r="J18" s="6">
        <v>6</v>
      </c>
      <c r="K18" s="6">
        <v>5</v>
      </c>
      <c r="L18" s="6">
        <v>2</v>
      </c>
      <c r="M18" s="6"/>
      <c r="N18" s="7">
        <v>5</v>
      </c>
      <c r="O18" s="6">
        <v>4</v>
      </c>
      <c r="P18" s="6">
        <v>6</v>
      </c>
    </row>
    <row r="19" spans="1:20" ht="12" customHeight="1" x14ac:dyDescent="0.2">
      <c r="A19" s="1" t="s">
        <v>14</v>
      </c>
      <c r="B19" s="6">
        <f t="shared" si="0"/>
        <v>1013</v>
      </c>
      <c r="C19" s="6">
        <f t="shared" si="0"/>
        <v>1031</v>
      </c>
      <c r="D19" s="6">
        <f t="shared" si="0"/>
        <v>1006</v>
      </c>
      <c r="E19" s="6"/>
      <c r="F19" s="6">
        <v>960</v>
      </c>
      <c r="G19" s="6">
        <v>938</v>
      </c>
      <c r="H19" s="6">
        <v>917</v>
      </c>
      <c r="I19" s="6"/>
      <c r="J19" s="6">
        <v>38</v>
      </c>
      <c r="K19" s="6">
        <v>46</v>
      </c>
      <c r="L19" s="6">
        <v>41</v>
      </c>
      <c r="M19" s="6"/>
      <c r="N19" s="7">
        <v>15</v>
      </c>
      <c r="O19" s="6">
        <v>47</v>
      </c>
      <c r="P19" s="6">
        <v>48</v>
      </c>
      <c r="T19" s="6"/>
    </row>
    <row r="20" spans="1:20" ht="12" customHeight="1" x14ac:dyDescent="0.2">
      <c r="A20" s="1" t="s">
        <v>15</v>
      </c>
      <c r="B20" s="6">
        <f t="shared" si="0"/>
        <v>409</v>
      </c>
      <c r="C20" s="6">
        <f t="shared" si="0"/>
        <v>441</v>
      </c>
      <c r="D20" s="6">
        <f t="shared" si="0"/>
        <v>439</v>
      </c>
      <c r="E20" s="6"/>
      <c r="F20" s="6">
        <v>391</v>
      </c>
      <c r="G20" s="6">
        <v>397</v>
      </c>
      <c r="H20" s="6">
        <v>387</v>
      </c>
      <c r="I20" s="6"/>
      <c r="J20" s="6">
        <v>15</v>
      </c>
      <c r="K20" s="6">
        <v>20</v>
      </c>
      <c r="L20" s="6">
        <v>20</v>
      </c>
      <c r="M20" s="6"/>
      <c r="N20" s="7">
        <v>3</v>
      </c>
      <c r="O20" s="6">
        <v>24</v>
      </c>
      <c r="P20" s="6">
        <v>32</v>
      </c>
      <c r="T20" s="6"/>
    </row>
    <row r="21" spans="1:20" ht="17.25" customHeight="1" x14ac:dyDescent="0.2">
      <c r="A21" s="1" t="s">
        <v>16</v>
      </c>
      <c r="B21" s="6">
        <f t="shared" si="0"/>
        <v>10488</v>
      </c>
      <c r="C21" s="6">
        <f t="shared" si="0"/>
        <v>11461</v>
      </c>
      <c r="D21" s="6">
        <f t="shared" si="0"/>
        <v>11565</v>
      </c>
      <c r="E21" s="6"/>
      <c r="F21" s="6">
        <v>9615</v>
      </c>
      <c r="G21" s="6">
        <v>9695</v>
      </c>
      <c r="H21" s="6">
        <v>9774</v>
      </c>
      <c r="I21" s="6"/>
      <c r="J21" s="6">
        <v>637</v>
      </c>
      <c r="K21" s="6">
        <v>579</v>
      </c>
      <c r="L21" s="6">
        <v>561</v>
      </c>
      <c r="M21" s="6"/>
      <c r="N21" s="7">
        <v>236</v>
      </c>
      <c r="O21" s="6">
        <v>1187</v>
      </c>
      <c r="P21" s="6">
        <v>1230</v>
      </c>
    </row>
    <row r="22" spans="1:20" ht="17.25" customHeight="1" x14ac:dyDescent="0.2">
      <c r="A22" s="8" t="s">
        <v>17</v>
      </c>
      <c r="B22" s="9">
        <f>SUM(B23:B24)</f>
        <v>15288</v>
      </c>
      <c r="C22" s="9">
        <f>SUM(C23:C24)</f>
        <v>17522</v>
      </c>
      <c r="D22" s="9">
        <f>SUM(D23:D24)</f>
        <v>17649</v>
      </c>
      <c r="E22" s="8"/>
      <c r="F22" s="9">
        <f>SUM(F23:F24)</f>
        <v>14554</v>
      </c>
      <c r="G22" s="9">
        <f>SUM(G23:G24)</f>
        <v>15832</v>
      </c>
      <c r="H22" s="9">
        <f>SUM(H23:H24)</f>
        <v>15823</v>
      </c>
      <c r="I22" s="9"/>
      <c r="J22" s="9">
        <f>SUM(J23:J24)</f>
        <v>601</v>
      </c>
      <c r="K22" s="9">
        <f>SUM(K23:K24)</f>
        <v>784</v>
      </c>
      <c r="L22" s="9">
        <f>SUM(L23:L24)</f>
        <v>804</v>
      </c>
      <c r="M22" s="9"/>
      <c r="N22" s="9">
        <f>SUM(N23:N24)</f>
        <v>133</v>
      </c>
      <c r="O22" s="9">
        <f>SUM(O23:O24)</f>
        <v>906</v>
      </c>
      <c r="P22" s="9">
        <f>SUM(P23:P24)</f>
        <v>1022</v>
      </c>
    </row>
    <row r="23" spans="1:20" ht="12" customHeight="1" x14ac:dyDescent="0.2">
      <c r="A23" s="10" t="s">
        <v>18</v>
      </c>
      <c r="B23" s="9">
        <f>SUM(B7,B8,B10,B11,B12,B15,B16,B17,B19)</f>
        <v>12940</v>
      </c>
      <c r="C23" s="9">
        <f>SUM(C7,C8,C10,C11,C12,C15,C16,C17,C19)</f>
        <v>15391</v>
      </c>
      <c r="D23" s="9">
        <f>SUM(D7,D8,D10,D11,D12,D15,D16,D17,D19)</f>
        <v>15528</v>
      </c>
      <c r="E23" s="10"/>
      <c r="F23" s="9">
        <f>SUM(F7,F8,F10,F11,F12,F15,F16,F17,F19)</f>
        <v>12338</v>
      </c>
      <c r="G23" s="9">
        <f>SUM(G7,G8,G10,G11,G12,G15,G16,G17,G19)</f>
        <v>14006</v>
      </c>
      <c r="H23" s="9">
        <f>SUM(H7,H8,H10,H11,H12,H15,H16,H17,H19)</f>
        <v>14033</v>
      </c>
      <c r="I23" s="9"/>
      <c r="J23" s="9">
        <f>SUM(J7,J8,J10,J11,J12,J15,J16,J17,J19)</f>
        <v>491</v>
      </c>
      <c r="K23" s="9">
        <f t="shared" ref="K23:P23" si="1">SUM(K7:K8,K10:K12,K15:K16,K17,K19)</f>
        <v>614</v>
      </c>
      <c r="L23" s="9">
        <f t="shared" si="1"/>
        <v>636</v>
      </c>
      <c r="M23" s="9"/>
      <c r="N23" s="9">
        <f t="shared" si="1"/>
        <v>111</v>
      </c>
      <c r="O23" s="9">
        <f t="shared" si="1"/>
        <v>771</v>
      </c>
      <c r="P23" s="9">
        <f t="shared" si="1"/>
        <v>859</v>
      </c>
    </row>
    <row r="24" spans="1:20" ht="12" customHeight="1" x14ac:dyDescent="0.2">
      <c r="A24" s="8" t="s">
        <v>19</v>
      </c>
      <c r="B24" s="9">
        <f>SUM(B6,B9,B13,B14,B18,B20)</f>
        <v>2348</v>
      </c>
      <c r="C24" s="9">
        <f>SUM(C6,C9,C13,C14,C18,C20)</f>
        <v>2131</v>
      </c>
      <c r="D24" s="9">
        <f>SUM(D6,D9,D13,D14,D18,D20)</f>
        <v>2121</v>
      </c>
      <c r="E24" s="8"/>
      <c r="F24" s="9">
        <f>SUM(F6,F9,F13,F14,F18,F20)</f>
        <v>2216</v>
      </c>
      <c r="G24" s="9">
        <f>SUM(G6,G9,G13,G14,G18,G20)</f>
        <v>1826</v>
      </c>
      <c r="H24" s="9">
        <f>SUM(H6,H9,H13,H14,H18,H20)</f>
        <v>1790</v>
      </c>
      <c r="I24" s="9"/>
      <c r="J24" s="9">
        <f>SUM(J6,J9,J13,J14,J18,J20)</f>
        <v>110</v>
      </c>
      <c r="K24" s="9">
        <f t="shared" ref="K24:P24" si="2">SUM(K6,K9,K13:K14,K18,K20)</f>
        <v>170</v>
      </c>
      <c r="L24" s="9">
        <f t="shared" si="2"/>
        <v>168</v>
      </c>
      <c r="M24" s="9"/>
      <c r="N24" s="9">
        <f t="shared" si="2"/>
        <v>22</v>
      </c>
      <c r="O24" s="9">
        <f t="shared" si="2"/>
        <v>135</v>
      </c>
      <c r="P24" s="9">
        <f t="shared" si="2"/>
        <v>163</v>
      </c>
    </row>
    <row r="25" spans="1:20" ht="17.25" customHeight="1" x14ac:dyDescent="0.2">
      <c r="A25" s="11" t="s">
        <v>20</v>
      </c>
      <c r="B25" s="12">
        <f>SUM(B21,B22)</f>
        <v>25776</v>
      </c>
      <c r="C25" s="12">
        <f>SUM(C21,C22)</f>
        <v>28983</v>
      </c>
      <c r="D25" s="12">
        <f>SUM(D21,D22)</f>
        <v>29214</v>
      </c>
      <c r="E25" s="11"/>
      <c r="F25" s="12">
        <f>SUM(F21,F22)</f>
        <v>24169</v>
      </c>
      <c r="G25" s="12">
        <f>SUM(G21,G22)</f>
        <v>25527</v>
      </c>
      <c r="H25" s="12">
        <f>SUM(H21,H22)</f>
        <v>25597</v>
      </c>
      <c r="I25" s="12"/>
      <c r="J25" s="12">
        <f>SUM(J21,J22)</f>
        <v>1238</v>
      </c>
      <c r="K25" s="12">
        <f>SUM(K21,K22)</f>
        <v>1363</v>
      </c>
      <c r="L25" s="12">
        <f>SUM(L21,L22)</f>
        <v>1365</v>
      </c>
      <c r="M25" s="12"/>
      <c r="N25" s="12">
        <f>SUM(N21,N22)</f>
        <v>369</v>
      </c>
      <c r="O25" s="12">
        <f>SUM(O21,O22)</f>
        <v>2093</v>
      </c>
      <c r="P25" s="12">
        <f>SUM(P21,P22)</f>
        <v>2252</v>
      </c>
    </row>
    <row r="26" spans="1:20" ht="17.25" customHeight="1" x14ac:dyDescent="0.2">
      <c r="A26" s="5" t="s">
        <v>27</v>
      </c>
      <c r="B26" s="6"/>
      <c r="C26" s="6"/>
      <c r="D26" s="6"/>
      <c r="E26" s="6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6"/>
    </row>
    <row r="27" spans="1:20" ht="12" customHeight="1" x14ac:dyDescent="0.2">
      <c r="A27" s="1" t="s">
        <v>1</v>
      </c>
      <c r="B27" s="13">
        <f>SUM(F27,J27,N27)</f>
        <v>100</v>
      </c>
      <c r="C27" s="13">
        <f>SUM(G27,K27,O27)</f>
        <v>100</v>
      </c>
      <c r="D27" s="13">
        <f>SUM(H27,L27,P27)</f>
        <v>100</v>
      </c>
      <c r="E27" s="13"/>
      <c r="F27" s="13">
        <f>F6/B6*100</f>
        <v>92.607003891050582</v>
      </c>
      <c r="G27" s="13">
        <f>G6/C6*100</f>
        <v>75.319148936170208</v>
      </c>
      <c r="H27" s="13">
        <f>H6/D6*100</f>
        <v>74.097664543524417</v>
      </c>
      <c r="I27" s="13"/>
      <c r="J27" s="13">
        <f>J6/B6*100</f>
        <v>6.809338521400778</v>
      </c>
      <c r="K27" s="13">
        <f>K6/C6*100</f>
        <v>18.723404255319149</v>
      </c>
      <c r="L27" s="13">
        <f>L6/D6*100</f>
        <v>18.683651804670912</v>
      </c>
      <c r="M27" s="13"/>
      <c r="N27" s="13">
        <f>N6/B6*100</f>
        <v>0.58365758754863817</v>
      </c>
      <c r="O27" s="13">
        <f>O6/C6*100</f>
        <v>5.9574468085106389</v>
      </c>
      <c r="P27" s="13">
        <f>P6/D6*100</f>
        <v>7.2186836518046711</v>
      </c>
      <c r="R27" s="13"/>
      <c r="S27" s="13"/>
      <c r="T27" s="13"/>
    </row>
    <row r="28" spans="1:20" ht="12" customHeight="1" x14ac:dyDescent="0.2">
      <c r="A28" s="1" t="s">
        <v>2</v>
      </c>
      <c r="B28" s="13">
        <f t="shared" ref="B28:D46" si="3">SUM(F28,J28,N28)</f>
        <v>100.00000000000001</v>
      </c>
      <c r="C28" s="13">
        <f t="shared" si="3"/>
        <v>100</v>
      </c>
      <c r="D28" s="13">
        <f t="shared" si="3"/>
        <v>100</v>
      </c>
      <c r="E28" s="13"/>
      <c r="F28" s="13">
        <f t="shared" ref="F28:H43" si="4">F7/B7*100</f>
        <v>96.144578313253021</v>
      </c>
      <c r="G28" s="13">
        <f t="shared" si="4"/>
        <v>90.267379679144383</v>
      </c>
      <c r="H28" s="13">
        <f t="shared" si="4"/>
        <v>90.301724137931032</v>
      </c>
      <c r="I28" s="13"/>
      <c r="J28" s="13">
        <f t="shared" ref="J28:L43" si="5">J7/B7*100</f>
        <v>3.2530120481927707</v>
      </c>
      <c r="K28" s="13">
        <f t="shared" si="5"/>
        <v>4.8128342245989302</v>
      </c>
      <c r="L28" s="13">
        <f t="shared" si="5"/>
        <v>4.6336206896551726</v>
      </c>
      <c r="M28" s="13"/>
      <c r="N28" s="13">
        <f t="shared" ref="N28:P43" si="6">N7/B7*100</f>
        <v>0.60240963855421692</v>
      </c>
      <c r="O28" s="13">
        <f t="shared" si="6"/>
        <v>4.9197860962566846</v>
      </c>
      <c r="P28" s="13">
        <f t="shared" si="6"/>
        <v>5.0646551724137927</v>
      </c>
      <c r="R28" s="13"/>
      <c r="S28" s="13"/>
      <c r="T28" s="13"/>
    </row>
    <row r="29" spans="1:20" ht="12" customHeight="1" x14ac:dyDescent="0.2">
      <c r="A29" s="1" t="s">
        <v>3</v>
      </c>
      <c r="B29" s="13">
        <f t="shared" si="3"/>
        <v>99.999999999999986</v>
      </c>
      <c r="C29" s="13">
        <f t="shared" si="3"/>
        <v>100</v>
      </c>
      <c r="D29" s="13">
        <f t="shared" si="3"/>
        <v>100</v>
      </c>
      <c r="E29" s="13"/>
      <c r="F29" s="13">
        <f t="shared" si="4"/>
        <v>95.998260113092641</v>
      </c>
      <c r="G29" s="13">
        <f t="shared" si="4"/>
        <v>90.919904837430607</v>
      </c>
      <c r="H29" s="13">
        <f t="shared" si="4"/>
        <v>89.899768696993064</v>
      </c>
      <c r="I29" s="13"/>
      <c r="J29" s="13">
        <f t="shared" si="5"/>
        <v>3.3057851239669422</v>
      </c>
      <c r="K29" s="13">
        <f t="shared" si="5"/>
        <v>3.2513877874702621</v>
      </c>
      <c r="L29" s="13">
        <f t="shared" si="5"/>
        <v>3.276792598303778</v>
      </c>
      <c r="M29" s="13"/>
      <c r="N29" s="13">
        <f t="shared" si="6"/>
        <v>0.69595476294040892</v>
      </c>
      <c r="O29" s="13">
        <f t="shared" si="6"/>
        <v>5.8287073750991274</v>
      </c>
      <c r="P29" s="13">
        <f t="shared" si="6"/>
        <v>6.8234387047031611</v>
      </c>
      <c r="R29" s="13"/>
      <c r="S29" s="13"/>
      <c r="T29" s="13"/>
    </row>
    <row r="30" spans="1:20" ht="12" customHeight="1" x14ac:dyDescent="0.2">
      <c r="A30" s="1" t="s">
        <v>4</v>
      </c>
      <c r="B30" s="13">
        <f t="shared" si="3"/>
        <v>100</v>
      </c>
      <c r="C30" s="13">
        <f t="shared" si="3"/>
        <v>100</v>
      </c>
      <c r="D30" s="13">
        <f t="shared" si="3"/>
        <v>100</v>
      </c>
      <c r="E30" s="13"/>
      <c r="F30" s="13">
        <f t="shared" si="4"/>
        <v>95.462184873949582</v>
      </c>
      <c r="G30" s="13">
        <f t="shared" si="4"/>
        <v>85.559566787003604</v>
      </c>
      <c r="H30" s="13">
        <f t="shared" si="4"/>
        <v>84.491978609625676</v>
      </c>
      <c r="I30" s="13"/>
      <c r="J30" s="13">
        <f t="shared" si="5"/>
        <v>3.6974789915966388</v>
      </c>
      <c r="K30" s="13">
        <f t="shared" si="5"/>
        <v>3.4296028880866429</v>
      </c>
      <c r="L30" s="13">
        <f t="shared" si="5"/>
        <v>3.0303030303030303</v>
      </c>
      <c r="M30" s="13"/>
      <c r="N30" s="13">
        <f t="shared" si="6"/>
        <v>0.84033613445378152</v>
      </c>
      <c r="O30" s="13">
        <f t="shared" si="6"/>
        <v>11.010830324909747</v>
      </c>
      <c r="P30" s="13">
        <f t="shared" si="6"/>
        <v>12.4777183600713</v>
      </c>
      <c r="R30" s="13"/>
      <c r="S30" s="13"/>
      <c r="T30" s="13"/>
    </row>
    <row r="31" spans="1:20" ht="12" customHeight="1" x14ac:dyDescent="0.2">
      <c r="A31" s="1" t="s">
        <v>5</v>
      </c>
      <c r="B31" s="13">
        <f t="shared" si="3"/>
        <v>100.00000000000001</v>
      </c>
      <c r="C31" s="13">
        <f t="shared" si="3"/>
        <v>100</v>
      </c>
      <c r="D31" s="13">
        <f t="shared" si="3"/>
        <v>100</v>
      </c>
      <c r="E31" s="13"/>
      <c r="F31" s="13">
        <f t="shared" si="4"/>
        <v>91.63179916317992</v>
      </c>
      <c r="G31" s="13">
        <f t="shared" si="4"/>
        <v>88</v>
      </c>
      <c r="H31" s="13">
        <f t="shared" si="4"/>
        <v>87.374749498998</v>
      </c>
      <c r="I31" s="13"/>
      <c r="J31" s="13">
        <f t="shared" si="5"/>
        <v>6.9037656903765692</v>
      </c>
      <c r="K31" s="13">
        <f t="shared" si="5"/>
        <v>4.5999999999999996</v>
      </c>
      <c r="L31" s="13">
        <f t="shared" si="5"/>
        <v>5.6112224448897798</v>
      </c>
      <c r="M31" s="13"/>
      <c r="N31" s="13">
        <f t="shared" si="6"/>
        <v>1.4644351464435146</v>
      </c>
      <c r="O31" s="13">
        <f t="shared" si="6"/>
        <v>7.3999999999999995</v>
      </c>
      <c r="P31" s="13">
        <f t="shared" si="6"/>
        <v>7.0140280561122248</v>
      </c>
      <c r="R31" s="13"/>
      <c r="S31" s="13"/>
      <c r="T31" s="13"/>
    </row>
    <row r="32" spans="1:20" ht="17.25" customHeight="1" x14ac:dyDescent="0.2">
      <c r="A32" s="1" t="s">
        <v>6</v>
      </c>
      <c r="B32" s="13">
        <f t="shared" si="3"/>
        <v>100</v>
      </c>
      <c r="C32" s="13">
        <f t="shared" si="3"/>
        <v>100</v>
      </c>
      <c r="D32" s="13">
        <f t="shared" si="3"/>
        <v>100</v>
      </c>
      <c r="E32" s="13"/>
      <c r="F32" s="13">
        <f t="shared" si="4"/>
        <v>96.817172464840866</v>
      </c>
      <c r="G32" s="13">
        <f t="shared" si="4"/>
        <v>91.607026675341572</v>
      </c>
      <c r="H32" s="13">
        <f t="shared" si="4"/>
        <v>91.379310344827587</v>
      </c>
      <c r="I32" s="13"/>
      <c r="J32" s="13">
        <f t="shared" si="5"/>
        <v>2.8867505551443373</v>
      </c>
      <c r="K32" s="13">
        <f t="shared" si="5"/>
        <v>3.057905009759271</v>
      </c>
      <c r="L32" s="13">
        <f t="shared" si="5"/>
        <v>3.3156498673740056</v>
      </c>
      <c r="M32" s="13"/>
      <c r="N32" s="13">
        <f t="shared" si="6"/>
        <v>0.29607698001480381</v>
      </c>
      <c r="O32" s="13">
        <f t="shared" si="6"/>
        <v>5.3350683148991545</v>
      </c>
      <c r="P32" s="13">
        <f t="shared" si="6"/>
        <v>5.3050397877984086</v>
      </c>
      <c r="R32" s="13"/>
      <c r="S32" s="13"/>
      <c r="T32" s="13"/>
    </row>
    <row r="33" spans="1:20" ht="12" customHeight="1" x14ac:dyDescent="0.2">
      <c r="A33" s="1" t="s">
        <v>7</v>
      </c>
      <c r="B33" s="13">
        <f t="shared" si="3"/>
        <v>100</v>
      </c>
      <c r="C33" s="13">
        <f t="shared" si="3"/>
        <v>100</v>
      </c>
      <c r="D33" s="13">
        <f t="shared" si="3"/>
        <v>100</v>
      </c>
      <c r="E33" s="13"/>
      <c r="F33" s="13">
        <f t="shared" si="4"/>
        <v>94.651442307692307</v>
      </c>
      <c r="G33" s="13">
        <f t="shared" si="4"/>
        <v>89.845094664371771</v>
      </c>
      <c r="H33" s="13">
        <f t="shared" si="4"/>
        <v>89.236914021442075</v>
      </c>
      <c r="I33" s="13"/>
      <c r="J33" s="13">
        <f t="shared" si="5"/>
        <v>4.4771634615384617</v>
      </c>
      <c r="K33" s="13">
        <f t="shared" si="5"/>
        <v>4.5826161790017208</v>
      </c>
      <c r="L33" s="13">
        <f t="shared" si="5"/>
        <v>4.6668068110153458</v>
      </c>
      <c r="M33" s="13"/>
      <c r="N33" s="13">
        <f t="shared" si="6"/>
        <v>0.87139423076923084</v>
      </c>
      <c r="O33" s="13">
        <f t="shared" si="6"/>
        <v>5.572289156626506</v>
      </c>
      <c r="P33" s="13">
        <f t="shared" si="6"/>
        <v>6.0962791675425692</v>
      </c>
      <c r="R33" s="13"/>
      <c r="S33" s="13"/>
      <c r="T33" s="13"/>
    </row>
    <row r="34" spans="1:20" ht="12" customHeight="1" x14ac:dyDescent="0.2">
      <c r="A34" s="1" t="s">
        <v>8</v>
      </c>
      <c r="B34" s="13">
        <f t="shared" si="3"/>
        <v>100</v>
      </c>
      <c r="C34" s="13">
        <f t="shared" si="3"/>
        <v>99.999999999999986</v>
      </c>
      <c r="D34" s="13">
        <f t="shared" si="3"/>
        <v>100</v>
      </c>
      <c r="E34" s="13"/>
      <c r="F34" s="13">
        <f t="shared" si="4"/>
        <v>94.074074074074076</v>
      </c>
      <c r="G34" s="13">
        <f t="shared" si="4"/>
        <v>89.905362776025228</v>
      </c>
      <c r="H34" s="13">
        <f t="shared" si="4"/>
        <v>89.935064935064929</v>
      </c>
      <c r="I34" s="13"/>
      <c r="J34" s="13">
        <f t="shared" si="5"/>
        <v>4.4444444444444446</v>
      </c>
      <c r="K34" s="13">
        <f t="shared" si="5"/>
        <v>5.6782334384858046</v>
      </c>
      <c r="L34" s="13">
        <f t="shared" si="5"/>
        <v>5.8441558441558437</v>
      </c>
      <c r="M34" s="13"/>
      <c r="N34" s="13">
        <f t="shared" si="6"/>
        <v>1.4814814814814816</v>
      </c>
      <c r="O34" s="13">
        <f t="shared" si="6"/>
        <v>4.4164037854889591</v>
      </c>
      <c r="P34" s="13">
        <f t="shared" si="6"/>
        <v>4.220779220779221</v>
      </c>
      <c r="R34" s="13"/>
      <c r="S34" s="13"/>
      <c r="T34" s="13"/>
    </row>
    <row r="35" spans="1:20" ht="12" customHeight="1" x14ac:dyDescent="0.2">
      <c r="A35" s="1" t="s">
        <v>9</v>
      </c>
      <c r="B35" s="13">
        <f t="shared" si="3"/>
        <v>100</v>
      </c>
      <c r="C35" s="13">
        <f t="shared" si="3"/>
        <v>100</v>
      </c>
      <c r="D35" s="13">
        <f t="shared" si="3"/>
        <v>100</v>
      </c>
      <c r="E35" s="13"/>
      <c r="F35" s="13">
        <f t="shared" si="4"/>
        <v>95.270270270270274</v>
      </c>
      <c r="G35" s="13">
        <f t="shared" si="4"/>
        <v>90.4</v>
      </c>
      <c r="H35" s="13">
        <f t="shared" si="4"/>
        <v>87.398373983739845</v>
      </c>
      <c r="I35" s="13"/>
      <c r="J35" s="13">
        <f t="shared" si="5"/>
        <v>4.7297297297297298</v>
      </c>
      <c r="K35" s="13">
        <f t="shared" si="5"/>
        <v>8</v>
      </c>
      <c r="L35" s="13">
        <f t="shared" si="5"/>
        <v>9.3495934959349594</v>
      </c>
      <c r="M35" s="13"/>
      <c r="N35" s="14" t="str">
        <f>IF(N14="-",N14,N14/B14*100)</f>
        <v>-</v>
      </c>
      <c r="O35" s="14">
        <f>IF(O14="-",O14,O14/C14*100)</f>
        <v>1.6</v>
      </c>
      <c r="P35" s="14">
        <f>IF(P14="-",P14,P14/D14*100)</f>
        <v>3.2520325203252036</v>
      </c>
      <c r="R35" s="13"/>
      <c r="S35" s="13"/>
      <c r="T35" s="13"/>
    </row>
    <row r="36" spans="1:20" ht="12" customHeight="1" x14ac:dyDescent="0.2">
      <c r="A36" s="1" t="s">
        <v>10</v>
      </c>
      <c r="B36" s="13">
        <f t="shared" si="3"/>
        <v>100</v>
      </c>
      <c r="C36" s="13">
        <f t="shared" si="3"/>
        <v>100.00000000000001</v>
      </c>
      <c r="D36" s="13">
        <f t="shared" si="3"/>
        <v>100</v>
      </c>
      <c r="E36" s="13"/>
      <c r="F36" s="13">
        <f t="shared" si="4"/>
        <v>95.14195583596215</v>
      </c>
      <c r="G36" s="13">
        <f t="shared" si="4"/>
        <v>92.51632345554998</v>
      </c>
      <c r="H36" s="13">
        <f t="shared" si="4"/>
        <v>91.99801192842942</v>
      </c>
      <c r="I36" s="13"/>
      <c r="J36" s="13">
        <f t="shared" si="5"/>
        <v>3.722397476340694</v>
      </c>
      <c r="K36" s="13">
        <f t="shared" si="5"/>
        <v>3.5660472124560521</v>
      </c>
      <c r="L36" s="13">
        <f t="shared" si="5"/>
        <v>3.7276341948310137</v>
      </c>
      <c r="M36" s="13"/>
      <c r="N36" s="13">
        <f t="shared" si="6"/>
        <v>1.1356466876971609</v>
      </c>
      <c r="O36" s="13">
        <f t="shared" si="6"/>
        <v>3.917629331993973</v>
      </c>
      <c r="P36" s="13">
        <f t="shared" si="6"/>
        <v>4.2743538767395624</v>
      </c>
      <c r="R36" s="13"/>
      <c r="S36" s="13"/>
      <c r="T36" s="13"/>
    </row>
    <row r="37" spans="1:20" ht="17.25" customHeight="1" x14ac:dyDescent="0.2">
      <c r="A37" s="1" t="s">
        <v>11</v>
      </c>
      <c r="B37" s="13">
        <f t="shared" si="3"/>
        <v>100.00000000000001</v>
      </c>
      <c r="C37" s="13">
        <f t="shared" si="3"/>
        <v>100</v>
      </c>
      <c r="D37" s="13">
        <f t="shared" si="3"/>
        <v>100</v>
      </c>
      <c r="E37" s="13"/>
      <c r="F37" s="13">
        <f t="shared" si="4"/>
        <v>94.16445623342176</v>
      </c>
      <c r="G37" s="13">
        <f t="shared" si="4"/>
        <v>89.949748743718601</v>
      </c>
      <c r="H37" s="13">
        <f t="shared" si="4"/>
        <v>88.571428571428569</v>
      </c>
      <c r="I37" s="13"/>
      <c r="J37" s="13">
        <f t="shared" si="5"/>
        <v>4.774535809018567</v>
      </c>
      <c r="K37" s="13">
        <f t="shared" si="5"/>
        <v>5.2763819095477382</v>
      </c>
      <c r="L37" s="13">
        <f t="shared" si="5"/>
        <v>5.4545454545454541</v>
      </c>
      <c r="M37" s="13"/>
      <c r="N37" s="13">
        <f t="shared" si="6"/>
        <v>1.0610079575596816</v>
      </c>
      <c r="O37" s="13">
        <f t="shared" si="6"/>
        <v>4.7738693467336679</v>
      </c>
      <c r="P37" s="13">
        <f t="shared" si="6"/>
        <v>5.9740259740259738</v>
      </c>
      <c r="R37" s="13"/>
      <c r="S37" s="13"/>
      <c r="T37" s="13"/>
    </row>
    <row r="38" spans="1:20" ht="12" customHeight="1" x14ac:dyDescent="0.2">
      <c r="A38" s="1" t="s">
        <v>12</v>
      </c>
      <c r="B38" s="13">
        <f t="shared" si="3"/>
        <v>100</v>
      </c>
      <c r="C38" s="13">
        <f t="shared" si="3"/>
        <v>100</v>
      </c>
      <c r="D38" s="13">
        <f t="shared" si="3"/>
        <v>99.999999999999986</v>
      </c>
      <c r="E38" s="13"/>
      <c r="F38" s="13">
        <f t="shared" si="4"/>
        <v>96.128648004764742</v>
      </c>
      <c r="G38" s="13">
        <f t="shared" si="4"/>
        <v>93.32968835429196</v>
      </c>
      <c r="H38" s="13">
        <f t="shared" si="4"/>
        <v>92.16965742251223</v>
      </c>
      <c r="I38" s="13"/>
      <c r="J38" s="13">
        <f t="shared" si="5"/>
        <v>3.0970815961882074</v>
      </c>
      <c r="K38" s="13">
        <f t="shared" si="5"/>
        <v>3.6085292509568072</v>
      </c>
      <c r="L38" s="13">
        <f t="shared" si="5"/>
        <v>3.8607939097335509</v>
      </c>
      <c r="M38" s="13"/>
      <c r="N38" s="13">
        <f t="shared" si="6"/>
        <v>0.77427039904705186</v>
      </c>
      <c r="O38" s="13">
        <f t="shared" si="6"/>
        <v>3.0617823947512299</v>
      </c>
      <c r="P38" s="13">
        <f t="shared" si="6"/>
        <v>3.9695486677542142</v>
      </c>
      <c r="R38" s="13"/>
      <c r="S38" s="13"/>
      <c r="T38" s="13"/>
    </row>
    <row r="39" spans="1:20" ht="12" customHeight="1" x14ac:dyDescent="0.2">
      <c r="A39" s="1" t="s">
        <v>13</v>
      </c>
      <c r="B39" s="13">
        <f t="shared" si="3"/>
        <v>99.999999999999986</v>
      </c>
      <c r="C39" s="13">
        <f t="shared" si="3"/>
        <v>100</v>
      </c>
      <c r="D39" s="13">
        <f t="shared" si="3"/>
        <v>99.999999999999986</v>
      </c>
      <c r="E39" s="13"/>
      <c r="F39" s="13">
        <f t="shared" si="4"/>
        <v>91.472868217054256</v>
      </c>
      <c r="G39" s="13">
        <f t="shared" si="4"/>
        <v>90.909090909090907</v>
      </c>
      <c r="H39" s="13">
        <f t="shared" si="4"/>
        <v>91.666666666666657</v>
      </c>
      <c r="I39" s="13"/>
      <c r="J39" s="13">
        <f t="shared" si="5"/>
        <v>4.6511627906976747</v>
      </c>
      <c r="K39" s="13">
        <f t="shared" si="5"/>
        <v>5.0505050505050502</v>
      </c>
      <c r="L39" s="13">
        <f t="shared" si="5"/>
        <v>2.083333333333333</v>
      </c>
      <c r="M39" s="13"/>
      <c r="N39" s="13">
        <f t="shared" si="6"/>
        <v>3.8759689922480618</v>
      </c>
      <c r="O39" s="13">
        <f t="shared" si="6"/>
        <v>4.0404040404040407</v>
      </c>
      <c r="P39" s="13">
        <f t="shared" si="6"/>
        <v>6.25</v>
      </c>
      <c r="R39" s="13"/>
      <c r="S39" s="13"/>
      <c r="T39" s="13"/>
    </row>
    <row r="40" spans="1:20" ht="12" customHeight="1" x14ac:dyDescent="0.2">
      <c r="A40" s="1" t="s">
        <v>14</v>
      </c>
      <c r="B40" s="13">
        <f t="shared" si="3"/>
        <v>100</v>
      </c>
      <c r="C40" s="13">
        <f t="shared" si="3"/>
        <v>100</v>
      </c>
      <c r="D40" s="13">
        <f t="shared" si="3"/>
        <v>100</v>
      </c>
      <c r="E40" s="13"/>
      <c r="F40" s="13">
        <f t="shared" si="4"/>
        <v>94.768015794669296</v>
      </c>
      <c r="G40" s="13">
        <f t="shared" si="4"/>
        <v>90.979631425800193</v>
      </c>
      <c r="H40" s="13">
        <f t="shared" si="4"/>
        <v>91.153081510934399</v>
      </c>
      <c r="I40" s="13"/>
      <c r="J40" s="13">
        <f t="shared" si="5"/>
        <v>3.7512339585389931</v>
      </c>
      <c r="K40" s="13">
        <f t="shared" si="5"/>
        <v>4.4616876818622693</v>
      </c>
      <c r="L40" s="13">
        <f t="shared" si="5"/>
        <v>4.0755467196819088</v>
      </c>
      <c r="M40" s="13"/>
      <c r="N40" s="13">
        <f t="shared" si="6"/>
        <v>1.4807502467917077</v>
      </c>
      <c r="O40" s="13">
        <f t="shared" si="6"/>
        <v>4.5586808923375362</v>
      </c>
      <c r="P40" s="13">
        <f t="shared" si="6"/>
        <v>4.7713717693836974</v>
      </c>
      <c r="R40" s="13"/>
      <c r="S40" s="13"/>
      <c r="T40" s="13"/>
    </row>
    <row r="41" spans="1:20" ht="12" customHeight="1" x14ac:dyDescent="0.2">
      <c r="A41" s="1" t="s">
        <v>15</v>
      </c>
      <c r="B41" s="13">
        <f t="shared" si="3"/>
        <v>100</v>
      </c>
      <c r="C41" s="13">
        <f t="shared" si="3"/>
        <v>100.00000000000001</v>
      </c>
      <c r="D41" s="13">
        <f t="shared" si="3"/>
        <v>100</v>
      </c>
      <c r="E41" s="13"/>
      <c r="F41" s="13">
        <f t="shared" si="4"/>
        <v>95.599022004889974</v>
      </c>
      <c r="G41" s="13">
        <f t="shared" si="4"/>
        <v>90.02267573696146</v>
      </c>
      <c r="H41" s="13">
        <f t="shared" si="4"/>
        <v>88.154897494305246</v>
      </c>
      <c r="I41" s="13"/>
      <c r="J41" s="13">
        <f t="shared" si="5"/>
        <v>3.6674816625916873</v>
      </c>
      <c r="K41" s="13">
        <f t="shared" si="5"/>
        <v>4.5351473922902494</v>
      </c>
      <c r="L41" s="13">
        <f t="shared" si="5"/>
        <v>4.5558086560364464</v>
      </c>
      <c r="M41" s="13"/>
      <c r="N41" s="13">
        <f t="shared" si="6"/>
        <v>0.73349633251833746</v>
      </c>
      <c r="O41" s="13">
        <f t="shared" si="6"/>
        <v>5.4421768707482991</v>
      </c>
      <c r="P41" s="13">
        <f t="shared" si="6"/>
        <v>7.2892938496583142</v>
      </c>
      <c r="R41" s="13"/>
      <c r="S41" s="13"/>
      <c r="T41" s="13"/>
    </row>
    <row r="42" spans="1:20" ht="17.25" customHeight="1" x14ac:dyDescent="0.2">
      <c r="A42" s="1" t="s">
        <v>16</v>
      </c>
      <c r="B42" s="13">
        <f t="shared" si="3"/>
        <v>100</v>
      </c>
      <c r="C42" s="13">
        <f t="shared" si="3"/>
        <v>100</v>
      </c>
      <c r="D42" s="13">
        <f t="shared" si="3"/>
        <v>100</v>
      </c>
      <c r="E42" s="13"/>
      <c r="F42" s="13">
        <f t="shared" si="4"/>
        <v>91.67620137299771</v>
      </c>
      <c r="G42" s="13">
        <f t="shared" si="4"/>
        <v>84.591222406421778</v>
      </c>
      <c r="H42" s="13">
        <f t="shared" si="4"/>
        <v>84.5136186770428</v>
      </c>
      <c r="I42" s="13"/>
      <c r="J42" s="13">
        <f t="shared" si="5"/>
        <v>6.0736079328756674</v>
      </c>
      <c r="K42" s="13">
        <f t="shared" si="5"/>
        <v>5.0519151906465405</v>
      </c>
      <c r="L42" s="13">
        <f t="shared" si="5"/>
        <v>4.850843060959793</v>
      </c>
      <c r="M42" s="13"/>
      <c r="N42" s="13">
        <f t="shared" si="6"/>
        <v>2.250190694126621</v>
      </c>
      <c r="O42" s="13">
        <f t="shared" si="6"/>
        <v>10.35686240293168</v>
      </c>
      <c r="P42" s="13">
        <f t="shared" si="6"/>
        <v>10.635538261997405</v>
      </c>
      <c r="R42" s="13"/>
      <c r="S42" s="13"/>
      <c r="T42" s="13"/>
    </row>
    <row r="43" spans="1:20" ht="17.25" customHeight="1" x14ac:dyDescent="0.2">
      <c r="A43" s="8" t="s">
        <v>17</v>
      </c>
      <c r="B43" s="13">
        <f t="shared" si="3"/>
        <v>100.00000000000001</v>
      </c>
      <c r="C43" s="13">
        <f t="shared" si="3"/>
        <v>99.999999999999986</v>
      </c>
      <c r="D43" s="13">
        <f t="shared" si="3"/>
        <v>99.999999999999986</v>
      </c>
      <c r="E43" s="13"/>
      <c r="F43" s="13">
        <f t="shared" si="4"/>
        <v>95.198848770277351</v>
      </c>
      <c r="G43" s="13">
        <f t="shared" si="4"/>
        <v>90.354982307955709</v>
      </c>
      <c r="H43" s="13">
        <f t="shared" si="4"/>
        <v>89.653804748144367</v>
      </c>
      <c r="I43" s="13"/>
      <c r="J43" s="13">
        <f t="shared" si="5"/>
        <v>3.9311878597592886</v>
      </c>
      <c r="K43" s="13">
        <f t="shared" si="5"/>
        <v>4.4743750713388879</v>
      </c>
      <c r="L43" s="13">
        <f t="shared" si="5"/>
        <v>4.5554988951215369</v>
      </c>
      <c r="M43" s="13"/>
      <c r="N43" s="13">
        <f t="shared" si="6"/>
        <v>0.86996336996336998</v>
      </c>
      <c r="O43" s="13">
        <f t="shared" si="6"/>
        <v>5.170642620705399</v>
      </c>
      <c r="P43" s="13">
        <f t="shared" si="6"/>
        <v>5.7906963567340926</v>
      </c>
    </row>
    <row r="44" spans="1:20" ht="12" customHeight="1" x14ac:dyDescent="0.2">
      <c r="A44" s="10" t="s">
        <v>18</v>
      </c>
      <c r="B44" s="13">
        <f t="shared" si="3"/>
        <v>100</v>
      </c>
      <c r="C44" s="13">
        <f t="shared" si="3"/>
        <v>100</v>
      </c>
      <c r="D44" s="13">
        <f t="shared" si="3"/>
        <v>100</v>
      </c>
      <c r="E44" s="13"/>
      <c r="F44" s="13">
        <f t="shared" ref="F44:H46" si="7">F23/B23*100</f>
        <v>95.347758887171565</v>
      </c>
      <c r="G44" s="13">
        <f t="shared" si="7"/>
        <v>91.001234487687611</v>
      </c>
      <c r="H44" s="13">
        <f t="shared" si="7"/>
        <v>90.372230808861403</v>
      </c>
      <c r="I44" s="13"/>
      <c r="J44" s="13">
        <f t="shared" ref="J44:L46" si="8">J23/B23*100</f>
        <v>3.7944358578052548</v>
      </c>
      <c r="K44" s="13">
        <f t="shared" si="8"/>
        <v>3.9893444220648431</v>
      </c>
      <c r="L44" s="13">
        <f t="shared" si="8"/>
        <v>4.0958268933539408</v>
      </c>
      <c r="M44" s="13"/>
      <c r="N44" s="13">
        <f t="shared" ref="N44:P46" si="9">N23/B23*100</f>
        <v>0.85780525502318383</v>
      </c>
      <c r="O44" s="13">
        <f t="shared" si="9"/>
        <v>5.0094210902475469</v>
      </c>
      <c r="P44" s="13">
        <f t="shared" si="9"/>
        <v>5.5319422977846466</v>
      </c>
    </row>
    <row r="45" spans="1:20" ht="12" customHeight="1" x14ac:dyDescent="0.2">
      <c r="A45" s="8" t="s">
        <v>19</v>
      </c>
      <c r="B45" s="13">
        <f t="shared" si="3"/>
        <v>100</v>
      </c>
      <c r="C45" s="13">
        <f t="shared" si="3"/>
        <v>100</v>
      </c>
      <c r="D45" s="13">
        <f t="shared" si="3"/>
        <v>99.999999999999986</v>
      </c>
      <c r="E45" s="13"/>
      <c r="F45" s="13">
        <f t="shared" si="7"/>
        <v>94.378194207836458</v>
      </c>
      <c r="G45" s="13">
        <f t="shared" si="7"/>
        <v>85.687470671046455</v>
      </c>
      <c r="H45" s="13">
        <f t="shared" si="7"/>
        <v>84.394153701084392</v>
      </c>
      <c r="I45" s="13"/>
      <c r="J45" s="13">
        <f t="shared" si="8"/>
        <v>4.6848381601362865</v>
      </c>
      <c r="K45" s="13">
        <f t="shared" si="8"/>
        <v>7.9774753636790239</v>
      </c>
      <c r="L45" s="13">
        <f t="shared" si="8"/>
        <v>7.9207920792079207</v>
      </c>
      <c r="M45" s="13"/>
      <c r="N45" s="13">
        <f t="shared" si="9"/>
        <v>0.9369676320272573</v>
      </c>
      <c r="O45" s="13">
        <f t="shared" si="9"/>
        <v>6.3350539652745192</v>
      </c>
      <c r="P45" s="13">
        <f t="shared" si="9"/>
        <v>7.685054219707685</v>
      </c>
    </row>
    <row r="46" spans="1:20" ht="17.25" customHeight="1" thickBot="1" x14ac:dyDescent="0.25">
      <c r="A46" s="15" t="s">
        <v>20</v>
      </c>
      <c r="B46" s="16">
        <f t="shared" si="3"/>
        <v>99.999999999999986</v>
      </c>
      <c r="C46" s="16">
        <f t="shared" si="3"/>
        <v>99.999999999999986</v>
      </c>
      <c r="D46" s="16">
        <f t="shared" si="3"/>
        <v>100</v>
      </c>
      <c r="E46" s="16"/>
      <c r="F46" s="16">
        <f t="shared" si="7"/>
        <v>93.765518311607693</v>
      </c>
      <c r="G46" s="16">
        <f t="shared" si="7"/>
        <v>88.075768553979913</v>
      </c>
      <c r="H46" s="16">
        <f t="shared" si="7"/>
        <v>87.618949818580134</v>
      </c>
      <c r="I46" s="16"/>
      <c r="J46" s="16">
        <f t="shared" si="8"/>
        <v>4.8029174425822472</v>
      </c>
      <c r="K46" s="16">
        <f t="shared" si="8"/>
        <v>4.7027567884622021</v>
      </c>
      <c r="L46" s="16">
        <f t="shared" si="8"/>
        <v>4.6724173341548578</v>
      </c>
      <c r="M46" s="16"/>
      <c r="N46" s="16">
        <f t="shared" si="9"/>
        <v>1.4315642458100559</v>
      </c>
      <c r="O46" s="16">
        <f t="shared" si="9"/>
        <v>7.221474657557879</v>
      </c>
      <c r="P46" s="16">
        <f t="shared" si="9"/>
        <v>7.7086328472650099</v>
      </c>
    </row>
    <row r="47" spans="1:20" ht="12" customHeight="1" x14ac:dyDescent="0.2">
      <c r="A47" s="17" t="s">
        <v>29</v>
      </c>
    </row>
    <row r="48" spans="1:20" ht="12" customHeight="1" x14ac:dyDescent="0.2">
      <c r="A48" s="17" t="s">
        <v>33</v>
      </c>
    </row>
  </sheetData>
  <mergeCells count="4">
    <mergeCell ref="B3:D3"/>
    <mergeCell ref="F3:H3"/>
    <mergeCell ref="J3:L3"/>
    <mergeCell ref="N3:P3"/>
  </mergeCells>
  <pageMargins left="0.7" right="0.7" top="0.75" bottom="0.75" header="0.3" footer="0.3"/>
  <ignoredErrors>
    <ignoredError sqref="B22:P25" unlockedFormula="1"/>
    <ignoredError sqref="N35:P35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8"/>
  <sheetViews>
    <sheetView showGridLines="0" topLeftCell="A16" workbookViewId="0">
      <selection activeCell="S1" sqref="S1"/>
    </sheetView>
  </sheetViews>
  <sheetFormatPr defaultColWidth="9.140625" defaultRowHeight="12" x14ac:dyDescent="0.2"/>
  <cols>
    <col min="1" max="1" width="11.7109375" style="1" customWidth="1"/>
    <col min="2" max="2" width="6.28515625" style="1" customWidth="1"/>
    <col min="3" max="4" width="6.7109375" style="1" customWidth="1"/>
    <col min="5" max="5" width="2" style="1" customWidth="1"/>
    <col min="6" max="8" width="6.5703125" style="1" customWidth="1"/>
    <col min="9" max="9" width="1.85546875" style="1" customWidth="1"/>
    <col min="10" max="12" width="5.85546875" style="1" customWidth="1"/>
    <col min="13" max="13" width="1.85546875" style="1" customWidth="1"/>
    <col min="14" max="16" width="5.85546875" style="1" customWidth="1"/>
    <col min="17" max="17" width="9.140625" style="1"/>
    <col min="18" max="18" width="9.140625" style="1" customWidth="1"/>
    <col min="19" max="19" width="7.140625" style="1" customWidth="1"/>
    <col min="20" max="20" width="6.42578125" style="1" customWidth="1"/>
    <col min="21" max="21" width="5.7109375" style="1" customWidth="1"/>
    <col min="22" max="16384" width="9.140625" style="1"/>
  </cols>
  <sheetData>
    <row r="1" spans="1:28" x14ac:dyDescent="0.2">
      <c r="A1" s="1" t="s">
        <v>21</v>
      </c>
    </row>
    <row r="2" spans="1:28" ht="28.5" customHeight="1" thickBot="1" x14ac:dyDescent="0.25">
      <c r="A2" s="2" t="s">
        <v>31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28" ht="12" customHeight="1" x14ac:dyDescent="0.2">
      <c r="A3" s="1" t="s">
        <v>0</v>
      </c>
      <c r="B3" s="20" t="s">
        <v>23</v>
      </c>
      <c r="C3" s="20"/>
      <c r="D3" s="20"/>
      <c r="F3" s="20" t="s">
        <v>24</v>
      </c>
      <c r="G3" s="20"/>
      <c r="H3" s="20"/>
      <c r="J3" s="20" t="s">
        <v>25</v>
      </c>
      <c r="K3" s="20"/>
      <c r="L3" s="20"/>
      <c r="N3" s="20" t="s">
        <v>26</v>
      </c>
      <c r="O3" s="20"/>
      <c r="P3" s="20"/>
    </row>
    <row r="4" spans="1:28" ht="12" customHeight="1" x14ac:dyDescent="0.2">
      <c r="A4" s="4"/>
      <c r="B4" s="4">
        <v>2000</v>
      </c>
      <c r="C4" s="4">
        <v>2014</v>
      </c>
      <c r="D4" s="4">
        <v>2015</v>
      </c>
      <c r="E4" s="4"/>
      <c r="F4" s="4">
        <v>2000</v>
      </c>
      <c r="G4" s="4">
        <v>2014</v>
      </c>
      <c r="H4" s="4">
        <v>2015</v>
      </c>
      <c r="I4" s="4"/>
      <c r="J4" s="4">
        <v>2000</v>
      </c>
      <c r="K4" s="4">
        <v>2014</v>
      </c>
      <c r="L4" s="4">
        <v>2015</v>
      </c>
      <c r="M4" s="4"/>
      <c r="N4" s="4">
        <v>2000</v>
      </c>
      <c r="O4" s="4">
        <v>2014</v>
      </c>
      <c r="P4" s="4">
        <v>2015</v>
      </c>
    </row>
    <row r="5" spans="1:28" ht="17.25" customHeight="1" x14ac:dyDescent="0.2">
      <c r="A5" s="5" t="s">
        <v>22</v>
      </c>
    </row>
    <row r="6" spans="1:28" ht="12" customHeight="1" x14ac:dyDescent="0.2">
      <c r="A6" s="1" t="s">
        <v>1</v>
      </c>
      <c r="B6" s="6">
        <f>SUM(F6,J6,N6)</f>
        <v>514</v>
      </c>
      <c r="C6" s="6">
        <f>SUM(G6,K6,O6)</f>
        <v>474</v>
      </c>
      <c r="D6" s="6">
        <f>SUM(H6,L6,P6)</f>
        <v>470</v>
      </c>
      <c r="E6" s="6"/>
      <c r="F6" s="6">
        <v>476</v>
      </c>
      <c r="G6" s="6">
        <v>366</v>
      </c>
      <c r="H6" s="6">
        <v>354</v>
      </c>
      <c r="I6" s="6"/>
      <c r="J6" s="6">
        <v>35</v>
      </c>
      <c r="K6" s="6">
        <v>84</v>
      </c>
      <c r="L6" s="6">
        <v>88</v>
      </c>
      <c r="M6" s="6"/>
      <c r="N6" s="7">
        <v>3</v>
      </c>
      <c r="O6" s="6">
        <v>24</v>
      </c>
      <c r="P6" s="6">
        <v>28</v>
      </c>
    </row>
    <row r="7" spans="1:28" ht="12" customHeight="1" x14ac:dyDescent="0.2">
      <c r="A7" s="1" t="s">
        <v>2</v>
      </c>
      <c r="B7" s="6">
        <f t="shared" ref="B7:B21" si="0">SUM(F7,J7,N7)</f>
        <v>830</v>
      </c>
      <c r="C7" s="6">
        <f t="shared" ref="C7:D21" si="1">SUM(G7,K7,O7)</f>
        <v>932</v>
      </c>
      <c r="D7" s="6">
        <f t="shared" si="1"/>
        <v>935</v>
      </c>
      <c r="E7" s="6"/>
      <c r="F7" s="6">
        <v>798</v>
      </c>
      <c r="G7" s="6">
        <v>837</v>
      </c>
      <c r="H7" s="6">
        <v>844</v>
      </c>
      <c r="I7" s="6"/>
      <c r="J7" s="6">
        <v>27</v>
      </c>
      <c r="K7" s="6">
        <v>45</v>
      </c>
      <c r="L7" s="6">
        <v>45</v>
      </c>
      <c r="M7" s="6"/>
      <c r="N7" s="7">
        <v>5</v>
      </c>
      <c r="O7" s="6">
        <v>50</v>
      </c>
      <c r="P7" s="6">
        <v>46</v>
      </c>
    </row>
    <row r="8" spans="1:28" ht="12" customHeight="1" x14ac:dyDescent="0.2">
      <c r="A8" s="1" t="s">
        <v>3</v>
      </c>
      <c r="B8" s="6">
        <f t="shared" si="0"/>
        <v>2299</v>
      </c>
      <c r="C8" s="6">
        <f t="shared" si="1"/>
        <v>2534</v>
      </c>
      <c r="D8" s="6">
        <f t="shared" si="1"/>
        <v>2522</v>
      </c>
      <c r="E8" s="6"/>
      <c r="F8" s="6">
        <v>2207</v>
      </c>
      <c r="G8" s="6">
        <v>2315</v>
      </c>
      <c r="H8" s="6">
        <v>2293</v>
      </c>
      <c r="I8" s="6"/>
      <c r="J8" s="6">
        <v>76</v>
      </c>
      <c r="K8" s="6">
        <v>85</v>
      </c>
      <c r="L8" s="6">
        <v>82</v>
      </c>
      <c r="M8" s="6"/>
      <c r="N8" s="7">
        <v>16</v>
      </c>
      <c r="O8" s="6">
        <v>134</v>
      </c>
      <c r="P8" s="6">
        <v>147</v>
      </c>
      <c r="Z8" s="6"/>
      <c r="AB8" s="6"/>
    </row>
    <row r="9" spans="1:28" ht="12" customHeight="1" x14ac:dyDescent="0.2">
      <c r="A9" s="1" t="s">
        <v>4</v>
      </c>
      <c r="B9" s="6">
        <f t="shared" si="0"/>
        <v>595</v>
      </c>
      <c r="C9" s="6">
        <f t="shared" si="1"/>
        <v>568</v>
      </c>
      <c r="D9" s="6">
        <f t="shared" si="1"/>
        <v>554</v>
      </c>
      <c r="E9" s="6"/>
      <c r="F9" s="6">
        <v>568</v>
      </c>
      <c r="G9" s="6">
        <v>481</v>
      </c>
      <c r="H9" s="6">
        <v>474</v>
      </c>
      <c r="I9" s="6"/>
      <c r="J9" s="6">
        <v>22</v>
      </c>
      <c r="K9" s="6">
        <v>20</v>
      </c>
      <c r="L9" s="6">
        <v>19</v>
      </c>
      <c r="M9" s="6"/>
      <c r="N9" s="7">
        <v>5</v>
      </c>
      <c r="O9" s="6">
        <v>67</v>
      </c>
      <c r="P9" s="6">
        <v>61</v>
      </c>
    </row>
    <row r="10" spans="1:28" ht="12" customHeight="1" x14ac:dyDescent="0.2">
      <c r="A10" s="1" t="s">
        <v>5</v>
      </c>
      <c r="B10" s="6">
        <f t="shared" si="0"/>
        <v>478</v>
      </c>
      <c r="C10" s="6">
        <f t="shared" si="1"/>
        <v>494</v>
      </c>
      <c r="D10" s="6">
        <f t="shared" si="1"/>
        <v>500</v>
      </c>
      <c r="E10" s="6"/>
      <c r="F10" s="6">
        <v>438</v>
      </c>
      <c r="G10" s="6">
        <v>431</v>
      </c>
      <c r="H10" s="6">
        <v>440</v>
      </c>
      <c r="I10" s="6"/>
      <c r="J10" s="6">
        <v>33</v>
      </c>
      <c r="K10" s="6">
        <v>25</v>
      </c>
      <c r="L10" s="6">
        <v>23</v>
      </c>
      <c r="M10" s="6"/>
      <c r="N10" s="7">
        <v>7</v>
      </c>
      <c r="O10" s="6">
        <v>38</v>
      </c>
      <c r="P10" s="6">
        <v>37</v>
      </c>
    </row>
    <row r="11" spans="1:28" ht="17.25" customHeight="1" x14ac:dyDescent="0.2">
      <c r="A11" s="1" t="s">
        <v>6</v>
      </c>
      <c r="B11" s="6">
        <f t="shared" si="0"/>
        <v>1351</v>
      </c>
      <c r="C11" s="6">
        <f t="shared" si="1"/>
        <v>1532</v>
      </c>
      <c r="D11" s="6">
        <f t="shared" si="1"/>
        <v>1537</v>
      </c>
      <c r="E11" s="6"/>
      <c r="F11" s="6">
        <v>1308</v>
      </c>
      <c r="G11" s="6">
        <v>1405</v>
      </c>
      <c r="H11" s="6">
        <v>1408</v>
      </c>
      <c r="I11" s="6"/>
      <c r="J11" s="6">
        <v>39</v>
      </c>
      <c r="K11" s="6">
        <v>49</v>
      </c>
      <c r="L11" s="6">
        <v>47</v>
      </c>
      <c r="M11" s="6"/>
      <c r="N11" s="7">
        <v>4</v>
      </c>
      <c r="O11" s="6">
        <v>78</v>
      </c>
      <c r="P11" s="6">
        <v>82</v>
      </c>
      <c r="Z11" s="6"/>
      <c r="AB11" s="6"/>
    </row>
    <row r="12" spans="1:28" ht="12" customHeight="1" x14ac:dyDescent="0.2">
      <c r="A12" s="1" t="s">
        <v>7</v>
      </c>
      <c r="B12" s="6">
        <f t="shared" si="0"/>
        <v>3328</v>
      </c>
      <c r="C12" s="6">
        <f t="shared" si="1"/>
        <v>4560</v>
      </c>
      <c r="D12" s="6">
        <f t="shared" si="1"/>
        <v>4648</v>
      </c>
      <c r="E12" s="6"/>
      <c r="F12" s="6">
        <v>3150</v>
      </c>
      <c r="G12" s="6">
        <v>4084</v>
      </c>
      <c r="H12" s="6">
        <v>4176</v>
      </c>
      <c r="I12" s="6"/>
      <c r="J12" s="6">
        <v>149</v>
      </c>
      <c r="K12" s="6">
        <v>213</v>
      </c>
      <c r="L12" s="6">
        <v>213</v>
      </c>
      <c r="M12" s="6"/>
      <c r="N12" s="7">
        <v>29</v>
      </c>
      <c r="O12" s="6">
        <v>263</v>
      </c>
      <c r="P12" s="6">
        <v>259</v>
      </c>
      <c r="Z12" s="6"/>
      <c r="AB12" s="6"/>
    </row>
    <row r="13" spans="1:28" ht="12" customHeight="1" x14ac:dyDescent="0.2">
      <c r="A13" s="1" t="s">
        <v>8</v>
      </c>
      <c r="B13" s="6">
        <f t="shared" si="0"/>
        <v>405</v>
      </c>
      <c r="C13" s="6">
        <f t="shared" si="1"/>
        <v>328</v>
      </c>
      <c r="D13" s="6">
        <f t="shared" si="1"/>
        <v>317</v>
      </c>
      <c r="E13" s="6"/>
      <c r="F13" s="6">
        <v>381</v>
      </c>
      <c r="G13" s="6">
        <v>294</v>
      </c>
      <c r="H13" s="6">
        <v>285</v>
      </c>
      <c r="I13" s="6"/>
      <c r="J13" s="6">
        <v>18</v>
      </c>
      <c r="K13" s="6">
        <v>20</v>
      </c>
      <c r="L13" s="6">
        <v>18</v>
      </c>
      <c r="M13" s="6"/>
      <c r="N13" s="7">
        <v>6</v>
      </c>
      <c r="O13" s="6">
        <v>14</v>
      </c>
      <c r="P13" s="6">
        <v>14</v>
      </c>
    </row>
    <row r="14" spans="1:28" ht="12" customHeight="1" x14ac:dyDescent="0.2">
      <c r="A14" s="1" t="s">
        <v>9</v>
      </c>
      <c r="B14" s="6">
        <f t="shared" si="0"/>
        <v>296</v>
      </c>
      <c r="C14" s="6">
        <f t="shared" si="1"/>
        <v>253</v>
      </c>
      <c r="D14" s="6">
        <f t="shared" si="1"/>
        <v>250</v>
      </c>
      <c r="E14" s="6"/>
      <c r="F14" s="6">
        <v>282</v>
      </c>
      <c r="G14" s="6">
        <v>227</v>
      </c>
      <c r="H14" s="6">
        <v>226</v>
      </c>
      <c r="I14" s="6"/>
      <c r="J14" s="6">
        <v>14</v>
      </c>
      <c r="K14" s="6">
        <v>22</v>
      </c>
      <c r="L14" s="6">
        <v>20</v>
      </c>
      <c r="M14" s="6"/>
      <c r="N14" s="7" t="s">
        <v>28</v>
      </c>
      <c r="O14" s="6">
        <v>4</v>
      </c>
      <c r="P14" s="6">
        <v>4</v>
      </c>
    </row>
    <row r="15" spans="1:28" ht="12" customHeight="1" x14ac:dyDescent="0.2">
      <c r="A15" s="1" t="s">
        <v>10</v>
      </c>
      <c r="B15" s="6">
        <f t="shared" si="0"/>
        <v>1585</v>
      </c>
      <c r="C15" s="6">
        <f t="shared" si="1"/>
        <v>1943</v>
      </c>
      <c r="D15" s="6">
        <f t="shared" si="1"/>
        <v>1991</v>
      </c>
      <c r="E15" s="6"/>
      <c r="F15" s="6">
        <v>1508</v>
      </c>
      <c r="G15" s="6">
        <v>1796</v>
      </c>
      <c r="H15" s="6">
        <v>1842</v>
      </c>
      <c r="I15" s="6"/>
      <c r="J15" s="6">
        <v>59</v>
      </c>
      <c r="K15" s="6">
        <v>75</v>
      </c>
      <c r="L15" s="6">
        <v>71</v>
      </c>
      <c r="M15" s="6"/>
      <c r="N15" s="7">
        <v>18</v>
      </c>
      <c r="O15" s="6">
        <v>72</v>
      </c>
      <c r="P15" s="6">
        <v>78</v>
      </c>
      <c r="Z15" s="6"/>
      <c r="AB15" s="6"/>
    </row>
    <row r="16" spans="1:28" ht="17.25" customHeight="1" x14ac:dyDescent="0.2">
      <c r="A16" s="1" t="s">
        <v>11</v>
      </c>
      <c r="B16" s="6">
        <f t="shared" si="0"/>
        <v>377</v>
      </c>
      <c r="C16" s="6">
        <f t="shared" si="1"/>
        <v>418</v>
      </c>
      <c r="D16" s="6">
        <f t="shared" si="1"/>
        <v>398</v>
      </c>
      <c r="E16" s="6"/>
      <c r="F16" s="6">
        <v>355</v>
      </c>
      <c r="G16" s="6">
        <v>377</v>
      </c>
      <c r="H16" s="6">
        <v>358</v>
      </c>
      <c r="I16" s="6"/>
      <c r="J16" s="6">
        <v>18</v>
      </c>
      <c r="K16" s="6">
        <v>22</v>
      </c>
      <c r="L16" s="6">
        <v>21</v>
      </c>
      <c r="M16" s="6"/>
      <c r="N16" s="7">
        <v>4</v>
      </c>
      <c r="O16" s="6">
        <v>19</v>
      </c>
      <c r="P16" s="6">
        <v>19</v>
      </c>
    </row>
    <row r="17" spans="1:28" ht="12" customHeight="1" x14ac:dyDescent="0.2">
      <c r="A17" s="1" t="s">
        <v>12</v>
      </c>
      <c r="B17" s="6">
        <f t="shared" si="0"/>
        <v>1679</v>
      </c>
      <c r="C17" s="6">
        <f t="shared" si="1"/>
        <v>1825</v>
      </c>
      <c r="D17" s="6">
        <f t="shared" si="1"/>
        <v>1829</v>
      </c>
      <c r="E17" s="6"/>
      <c r="F17" s="6">
        <v>1614</v>
      </c>
      <c r="G17" s="6">
        <v>1690</v>
      </c>
      <c r="H17" s="6">
        <v>1707</v>
      </c>
      <c r="I17" s="6"/>
      <c r="J17" s="6">
        <v>52</v>
      </c>
      <c r="K17" s="6">
        <v>77</v>
      </c>
      <c r="L17" s="6">
        <v>66</v>
      </c>
      <c r="M17" s="6"/>
      <c r="N17" s="7">
        <v>13</v>
      </c>
      <c r="O17" s="6">
        <v>58</v>
      </c>
      <c r="P17" s="6">
        <v>56</v>
      </c>
      <c r="Z17" s="6"/>
      <c r="AB17" s="6"/>
    </row>
    <row r="18" spans="1:28" ht="12" customHeight="1" x14ac:dyDescent="0.2">
      <c r="A18" s="1" t="s">
        <v>13</v>
      </c>
      <c r="B18" s="6">
        <f t="shared" si="0"/>
        <v>129</v>
      </c>
      <c r="C18" s="6">
        <f t="shared" si="1"/>
        <v>101</v>
      </c>
      <c r="D18" s="6">
        <f t="shared" si="1"/>
        <v>99</v>
      </c>
      <c r="E18" s="6"/>
      <c r="F18" s="6">
        <v>118</v>
      </c>
      <c r="G18" s="6">
        <v>91</v>
      </c>
      <c r="H18" s="6">
        <v>90</v>
      </c>
      <c r="I18" s="6"/>
      <c r="J18" s="6">
        <v>6</v>
      </c>
      <c r="K18" s="6">
        <v>5</v>
      </c>
      <c r="L18" s="6">
        <v>5</v>
      </c>
      <c r="M18" s="6"/>
      <c r="N18" s="7">
        <v>5</v>
      </c>
      <c r="O18" s="6">
        <v>5</v>
      </c>
      <c r="P18" s="6">
        <v>4</v>
      </c>
    </row>
    <row r="19" spans="1:28" ht="12" customHeight="1" x14ac:dyDescent="0.2">
      <c r="A19" s="1" t="s">
        <v>14</v>
      </c>
      <c r="B19" s="6">
        <f t="shared" si="0"/>
        <v>1013</v>
      </c>
      <c r="C19" s="6">
        <f t="shared" si="1"/>
        <v>1035</v>
      </c>
      <c r="D19" s="6">
        <f t="shared" si="1"/>
        <v>1031</v>
      </c>
      <c r="E19" s="6"/>
      <c r="F19" s="6">
        <v>960</v>
      </c>
      <c r="G19" s="6">
        <v>945</v>
      </c>
      <c r="H19" s="6">
        <v>938</v>
      </c>
      <c r="I19" s="6"/>
      <c r="J19" s="6">
        <v>38</v>
      </c>
      <c r="K19" s="6">
        <v>47</v>
      </c>
      <c r="L19" s="6">
        <v>46</v>
      </c>
      <c r="M19" s="6"/>
      <c r="N19" s="7">
        <v>15</v>
      </c>
      <c r="O19" s="6">
        <v>43</v>
      </c>
      <c r="P19" s="6">
        <v>47</v>
      </c>
      <c r="AB19" s="6"/>
    </row>
    <row r="20" spans="1:28" ht="12" customHeight="1" x14ac:dyDescent="0.2">
      <c r="A20" s="1" t="s">
        <v>15</v>
      </c>
      <c r="B20" s="6">
        <f t="shared" si="0"/>
        <v>409</v>
      </c>
      <c r="C20" s="6">
        <f t="shared" si="1"/>
        <v>439</v>
      </c>
      <c r="D20" s="6">
        <f t="shared" si="1"/>
        <v>441</v>
      </c>
      <c r="E20" s="6"/>
      <c r="F20" s="6">
        <v>391</v>
      </c>
      <c r="G20" s="6">
        <v>396</v>
      </c>
      <c r="H20" s="6">
        <v>397</v>
      </c>
      <c r="I20" s="6"/>
      <c r="J20" s="6">
        <v>15</v>
      </c>
      <c r="K20" s="6">
        <v>21</v>
      </c>
      <c r="L20" s="6">
        <v>20</v>
      </c>
      <c r="M20" s="6"/>
      <c r="N20" s="7">
        <v>3</v>
      </c>
      <c r="O20" s="6">
        <v>22</v>
      </c>
      <c r="P20" s="6">
        <v>24</v>
      </c>
    </row>
    <row r="21" spans="1:28" ht="17.25" customHeight="1" x14ac:dyDescent="0.2">
      <c r="A21" s="1" t="s">
        <v>16</v>
      </c>
      <c r="B21" s="6">
        <f t="shared" si="0"/>
        <v>10488</v>
      </c>
      <c r="C21" s="6">
        <f t="shared" si="1"/>
        <v>11480</v>
      </c>
      <c r="D21" s="6">
        <f t="shared" si="1"/>
        <v>11461</v>
      </c>
      <c r="E21" s="6"/>
      <c r="F21" s="6">
        <v>9615</v>
      </c>
      <c r="G21" s="6">
        <v>9797</v>
      </c>
      <c r="H21" s="6">
        <v>9695</v>
      </c>
      <c r="I21" s="6"/>
      <c r="J21" s="6">
        <v>637</v>
      </c>
      <c r="K21" s="6">
        <v>588</v>
      </c>
      <c r="L21" s="6">
        <v>579</v>
      </c>
      <c r="M21" s="6"/>
      <c r="N21" s="7">
        <v>236</v>
      </c>
      <c r="O21" s="6">
        <v>1095</v>
      </c>
      <c r="P21" s="6">
        <v>1187</v>
      </c>
      <c r="Z21" s="6"/>
      <c r="AA21" s="6"/>
      <c r="AB21" s="6"/>
    </row>
    <row r="22" spans="1:28" ht="17.25" customHeight="1" x14ac:dyDescent="0.2">
      <c r="A22" s="8" t="s">
        <v>17</v>
      </c>
      <c r="B22" s="9">
        <f>SUM(B23:B24)</f>
        <v>15288</v>
      </c>
      <c r="C22" s="9">
        <f>SUM(C23:C24)</f>
        <v>17436</v>
      </c>
      <c r="D22" s="9">
        <f>SUM(D23:D24)</f>
        <v>17522</v>
      </c>
      <c r="E22" s="8"/>
      <c r="F22" s="9">
        <f>SUM(F23:F24)</f>
        <v>14554</v>
      </c>
      <c r="G22" s="9">
        <f>SUM(G23:G24)</f>
        <v>15735</v>
      </c>
      <c r="H22" s="9">
        <f>SUM(H23:H24)</f>
        <v>15832</v>
      </c>
      <c r="I22" s="9"/>
      <c r="J22" s="9">
        <f>SUM(J23:J24)</f>
        <v>601</v>
      </c>
      <c r="K22" s="9">
        <f>SUM(K23:K24)</f>
        <v>810</v>
      </c>
      <c r="L22" s="9">
        <f>SUM(L23:L24)</f>
        <v>784</v>
      </c>
      <c r="M22" s="9"/>
      <c r="N22" s="9">
        <f>SUM(N23:N24)</f>
        <v>133</v>
      </c>
      <c r="O22" s="9">
        <f>SUM(O23:O24)</f>
        <v>891</v>
      </c>
      <c r="P22" s="9">
        <f>SUM(P23:P24)</f>
        <v>906</v>
      </c>
      <c r="Y22" s="6"/>
      <c r="Z22" s="6"/>
      <c r="AA22" s="6"/>
      <c r="AB22" s="6"/>
    </row>
    <row r="23" spans="1:28" ht="12" customHeight="1" x14ac:dyDescent="0.2">
      <c r="A23" s="10" t="s">
        <v>18</v>
      </c>
      <c r="B23" s="9">
        <f>SUM(B7,B8,B10,B11,B12,B15,B16,B17,B19)</f>
        <v>12940</v>
      </c>
      <c r="C23" s="9">
        <f>SUM(C7,C8,C10,C11,C12,C15,C16,C17,C19)</f>
        <v>15273</v>
      </c>
      <c r="D23" s="9">
        <f>SUM(D7,D8,D10,D11,D12,D15,D16,D17,D19)</f>
        <v>15391</v>
      </c>
      <c r="E23" s="10"/>
      <c r="F23" s="9">
        <f>SUM(F7,F8,F10,F11,F12,F15,F16,F17,F19)</f>
        <v>12338</v>
      </c>
      <c r="G23" s="9">
        <f>SUM(G7,G8,G10,G11,G12,G15,G16,G17,G19)</f>
        <v>13880</v>
      </c>
      <c r="H23" s="9">
        <f>SUM(H7,H8,H10,H11,H12,H15,H16,H17,H19)</f>
        <v>14006</v>
      </c>
      <c r="I23" s="9"/>
      <c r="J23" s="9">
        <f>SUM(J7,J8,J10,J11,J12,J15,J16,J17,J19)</f>
        <v>491</v>
      </c>
      <c r="K23" s="9">
        <f t="shared" ref="K23:P23" si="2">SUM(K7:K8,K10:K12,K15:K16,K17,K19)</f>
        <v>638</v>
      </c>
      <c r="L23" s="9">
        <f t="shared" si="2"/>
        <v>614</v>
      </c>
      <c r="M23" s="9"/>
      <c r="N23" s="9">
        <f t="shared" si="2"/>
        <v>111</v>
      </c>
      <c r="O23" s="9">
        <f t="shared" si="2"/>
        <v>755</v>
      </c>
      <c r="P23" s="9">
        <f t="shared" si="2"/>
        <v>771</v>
      </c>
    </row>
    <row r="24" spans="1:28" ht="12" customHeight="1" x14ac:dyDescent="0.2">
      <c r="A24" s="8" t="s">
        <v>19</v>
      </c>
      <c r="B24" s="9">
        <f>SUM(B6,B9,B13,B14,B18,B20)</f>
        <v>2348</v>
      </c>
      <c r="C24" s="9">
        <f>SUM(C6,C9,C13,C14,C18,C20)</f>
        <v>2163</v>
      </c>
      <c r="D24" s="9">
        <f>SUM(D6,D9,D13,D14,D18,D20)</f>
        <v>2131</v>
      </c>
      <c r="E24" s="8"/>
      <c r="F24" s="9">
        <f>SUM(F6,F9,F13,F14,F18,F20)</f>
        <v>2216</v>
      </c>
      <c r="G24" s="9">
        <f>SUM(G6,G9,G13,G14,G18,G20)</f>
        <v>1855</v>
      </c>
      <c r="H24" s="9">
        <f>SUM(H6,H9,H13,H14,H18,H20)</f>
        <v>1826</v>
      </c>
      <c r="I24" s="9"/>
      <c r="J24" s="9">
        <f>SUM(J6,J9,J13,J14,J18,J20)</f>
        <v>110</v>
      </c>
      <c r="K24" s="9">
        <f t="shared" ref="K24:P24" si="3">SUM(K6,K9,K13:K14,K18,K20)</f>
        <v>172</v>
      </c>
      <c r="L24" s="9">
        <f t="shared" si="3"/>
        <v>170</v>
      </c>
      <c r="M24" s="9"/>
      <c r="N24" s="9">
        <f t="shared" si="3"/>
        <v>22</v>
      </c>
      <c r="O24" s="9">
        <f t="shared" si="3"/>
        <v>136</v>
      </c>
      <c r="P24" s="9">
        <f t="shared" si="3"/>
        <v>135</v>
      </c>
    </row>
    <row r="25" spans="1:28" ht="17.25" customHeight="1" x14ac:dyDescent="0.2">
      <c r="A25" s="11" t="s">
        <v>20</v>
      </c>
      <c r="B25" s="12">
        <f>SUM(B21,B22)</f>
        <v>25776</v>
      </c>
      <c r="C25" s="12">
        <f>SUM(C21,C22)</f>
        <v>28916</v>
      </c>
      <c r="D25" s="12">
        <f>SUM(D21,D22)</f>
        <v>28983</v>
      </c>
      <c r="E25" s="11"/>
      <c r="F25" s="12">
        <f>SUM(F21,F22)</f>
        <v>24169</v>
      </c>
      <c r="G25" s="12">
        <f>SUM(G21,G22)</f>
        <v>25532</v>
      </c>
      <c r="H25" s="12">
        <f>SUM(H21,H22)</f>
        <v>25527</v>
      </c>
      <c r="I25" s="12"/>
      <c r="J25" s="12">
        <f>SUM(J21,J22)</f>
        <v>1238</v>
      </c>
      <c r="K25" s="12">
        <f>SUM(K21,K22)</f>
        <v>1398</v>
      </c>
      <c r="L25" s="12">
        <f>SUM(L21,L22)</f>
        <v>1363</v>
      </c>
      <c r="M25" s="12"/>
      <c r="N25" s="12">
        <f>SUM(N21,N22)</f>
        <v>369</v>
      </c>
      <c r="O25" s="12">
        <f>SUM(O21,O22)</f>
        <v>1986</v>
      </c>
      <c r="P25" s="12">
        <f>SUM(P21,P22)</f>
        <v>2093</v>
      </c>
    </row>
    <row r="26" spans="1:28" ht="17.25" customHeight="1" x14ac:dyDescent="0.2">
      <c r="A26" s="5" t="s">
        <v>27</v>
      </c>
      <c r="B26" s="6"/>
      <c r="C26" s="6"/>
      <c r="D26" s="6"/>
      <c r="E26" s="6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6"/>
    </row>
    <row r="27" spans="1:28" ht="12" customHeight="1" x14ac:dyDescent="0.2">
      <c r="A27" s="1" t="s">
        <v>1</v>
      </c>
      <c r="B27" s="13">
        <f>SUM(F27,J27,N27)</f>
        <v>100</v>
      </c>
      <c r="C27" s="13">
        <f>SUM(G27,K27,O27)</f>
        <v>100</v>
      </c>
      <c r="D27" s="13">
        <f>SUM(H27,L27,P27)</f>
        <v>100</v>
      </c>
      <c r="E27" s="13"/>
      <c r="F27" s="13">
        <f>F6/B6*100</f>
        <v>92.607003891050582</v>
      </c>
      <c r="G27" s="13">
        <f>G6/C6*100</f>
        <v>77.215189873417728</v>
      </c>
      <c r="H27" s="13">
        <f>H6/D6*100</f>
        <v>75.319148936170208</v>
      </c>
      <c r="I27" s="13"/>
      <c r="J27" s="13">
        <f>J6/B6*100</f>
        <v>6.809338521400778</v>
      </c>
      <c r="K27" s="13">
        <f>K6/C6*100</f>
        <v>17.721518987341771</v>
      </c>
      <c r="L27" s="13">
        <f>L6/D6*100</f>
        <v>18.723404255319149</v>
      </c>
      <c r="M27" s="13"/>
      <c r="N27" s="13">
        <f>N6/B6*100</f>
        <v>0.58365758754863817</v>
      </c>
      <c r="O27" s="13">
        <f>O6/C6*100</f>
        <v>5.0632911392405067</v>
      </c>
      <c r="P27" s="13">
        <f>P6/D6*100</f>
        <v>5.9574468085106389</v>
      </c>
      <c r="R27" s="13"/>
      <c r="S27" s="13"/>
      <c r="T27" s="13"/>
    </row>
    <row r="28" spans="1:28" ht="12" customHeight="1" x14ac:dyDescent="0.2">
      <c r="A28" s="1" t="s">
        <v>2</v>
      </c>
      <c r="B28" s="13">
        <f t="shared" ref="B28:B46" si="4">SUM(F28,J28,N28)</f>
        <v>100.00000000000001</v>
      </c>
      <c r="C28" s="13">
        <f t="shared" ref="C28:C46" si="5">SUM(G28,K28,O28)</f>
        <v>100</v>
      </c>
      <c r="D28" s="13">
        <f t="shared" ref="D28:D46" si="6">SUM(H28,L28,P28)</f>
        <v>100</v>
      </c>
      <c r="E28" s="13"/>
      <c r="F28" s="13">
        <f t="shared" ref="F28:F46" si="7">F7/B7*100</f>
        <v>96.144578313253021</v>
      </c>
      <c r="G28" s="13">
        <f t="shared" ref="G28:G46" si="8">G7/C7*100</f>
        <v>89.806866952789704</v>
      </c>
      <c r="H28" s="13">
        <f t="shared" ref="H28:H46" si="9">H7/D7*100</f>
        <v>90.267379679144383</v>
      </c>
      <c r="I28" s="13"/>
      <c r="J28" s="13">
        <f t="shared" ref="J28:J46" si="10">J7/B7*100</f>
        <v>3.2530120481927707</v>
      </c>
      <c r="K28" s="13">
        <f t="shared" ref="K28:K46" si="11">K7/C7*100</f>
        <v>4.8283261802575108</v>
      </c>
      <c r="L28" s="13">
        <f t="shared" ref="L28:L46" si="12">L7/D7*100</f>
        <v>4.8128342245989302</v>
      </c>
      <c r="M28" s="13"/>
      <c r="N28" s="13">
        <f t="shared" ref="N28:N46" si="13">N7/B7*100</f>
        <v>0.60240963855421692</v>
      </c>
      <c r="O28" s="13">
        <f t="shared" ref="O28:O46" si="14">O7/C7*100</f>
        <v>5.3648068669527902</v>
      </c>
      <c r="P28" s="13">
        <f t="shared" ref="P28:P46" si="15">P7/D7*100</f>
        <v>4.9197860962566846</v>
      </c>
      <c r="R28" s="13"/>
      <c r="S28" s="13"/>
      <c r="T28" s="13"/>
    </row>
    <row r="29" spans="1:28" ht="12" customHeight="1" x14ac:dyDescent="0.2">
      <c r="A29" s="1" t="s">
        <v>3</v>
      </c>
      <c r="B29" s="13">
        <f t="shared" si="4"/>
        <v>99.999999999999986</v>
      </c>
      <c r="C29" s="13">
        <f t="shared" si="5"/>
        <v>100</v>
      </c>
      <c r="D29" s="13">
        <f t="shared" si="6"/>
        <v>100</v>
      </c>
      <c r="E29" s="13"/>
      <c r="F29" s="13">
        <f t="shared" si="7"/>
        <v>95.998260113092641</v>
      </c>
      <c r="G29" s="13">
        <f t="shared" si="8"/>
        <v>91.357537490134177</v>
      </c>
      <c r="H29" s="13">
        <f t="shared" si="9"/>
        <v>90.919904837430607</v>
      </c>
      <c r="I29" s="13"/>
      <c r="J29" s="13">
        <f t="shared" si="10"/>
        <v>3.3057851239669422</v>
      </c>
      <c r="K29" s="13">
        <f t="shared" si="11"/>
        <v>3.3543804262036305</v>
      </c>
      <c r="L29" s="13">
        <f t="shared" si="12"/>
        <v>3.2513877874702621</v>
      </c>
      <c r="M29" s="13"/>
      <c r="N29" s="13">
        <f t="shared" si="13"/>
        <v>0.69595476294040892</v>
      </c>
      <c r="O29" s="13">
        <f t="shared" si="14"/>
        <v>5.2880820836621938</v>
      </c>
      <c r="P29" s="13">
        <f t="shared" si="15"/>
        <v>5.8287073750991274</v>
      </c>
      <c r="R29" s="13"/>
      <c r="S29" s="13"/>
      <c r="T29" s="13"/>
    </row>
    <row r="30" spans="1:28" ht="12" customHeight="1" x14ac:dyDescent="0.2">
      <c r="A30" s="1" t="s">
        <v>4</v>
      </c>
      <c r="B30" s="13">
        <f t="shared" si="4"/>
        <v>100</v>
      </c>
      <c r="C30" s="13">
        <f t="shared" si="5"/>
        <v>100</v>
      </c>
      <c r="D30" s="13">
        <f t="shared" si="6"/>
        <v>100</v>
      </c>
      <c r="E30" s="13"/>
      <c r="F30" s="13">
        <f t="shared" si="7"/>
        <v>95.462184873949582</v>
      </c>
      <c r="G30" s="13">
        <f t="shared" si="8"/>
        <v>84.683098591549296</v>
      </c>
      <c r="H30" s="13">
        <f t="shared" si="9"/>
        <v>85.559566787003604</v>
      </c>
      <c r="I30" s="13"/>
      <c r="J30" s="13">
        <f t="shared" si="10"/>
        <v>3.6974789915966388</v>
      </c>
      <c r="K30" s="13">
        <f t="shared" si="11"/>
        <v>3.5211267605633805</v>
      </c>
      <c r="L30" s="13">
        <f t="shared" si="12"/>
        <v>3.4296028880866429</v>
      </c>
      <c r="M30" s="13"/>
      <c r="N30" s="13">
        <f t="shared" si="13"/>
        <v>0.84033613445378152</v>
      </c>
      <c r="O30" s="13">
        <f t="shared" si="14"/>
        <v>11.795774647887324</v>
      </c>
      <c r="P30" s="13">
        <f t="shared" si="15"/>
        <v>11.010830324909747</v>
      </c>
      <c r="R30" s="13"/>
      <c r="S30" s="13"/>
      <c r="T30" s="13"/>
    </row>
    <row r="31" spans="1:28" ht="12" customHeight="1" x14ac:dyDescent="0.2">
      <c r="A31" s="1" t="s">
        <v>5</v>
      </c>
      <c r="B31" s="13">
        <f t="shared" si="4"/>
        <v>100.00000000000001</v>
      </c>
      <c r="C31" s="13">
        <f t="shared" si="5"/>
        <v>100</v>
      </c>
      <c r="D31" s="13">
        <f t="shared" si="6"/>
        <v>100</v>
      </c>
      <c r="E31" s="13"/>
      <c r="F31" s="13">
        <f t="shared" si="7"/>
        <v>91.63179916317992</v>
      </c>
      <c r="G31" s="13">
        <f t="shared" si="8"/>
        <v>87.246963562753038</v>
      </c>
      <c r="H31" s="13">
        <f t="shared" si="9"/>
        <v>88</v>
      </c>
      <c r="I31" s="13"/>
      <c r="J31" s="13">
        <f t="shared" si="10"/>
        <v>6.9037656903765692</v>
      </c>
      <c r="K31" s="13">
        <f t="shared" si="11"/>
        <v>5.0607287449392713</v>
      </c>
      <c r="L31" s="13">
        <f t="shared" si="12"/>
        <v>4.5999999999999996</v>
      </c>
      <c r="M31" s="13"/>
      <c r="N31" s="13">
        <f t="shared" si="13"/>
        <v>1.4644351464435146</v>
      </c>
      <c r="O31" s="13">
        <f t="shared" si="14"/>
        <v>7.6923076923076925</v>
      </c>
      <c r="P31" s="13">
        <f t="shared" si="15"/>
        <v>7.3999999999999995</v>
      </c>
      <c r="R31" s="13"/>
      <c r="S31" s="13"/>
      <c r="T31" s="13"/>
    </row>
    <row r="32" spans="1:28" ht="17.25" customHeight="1" x14ac:dyDescent="0.2">
      <c r="A32" s="1" t="s">
        <v>6</v>
      </c>
      <c r="B32" s="13">
        <f t="shared" si="4"/>
        <v>100</v>
      </c>
      <c r="C32" s="13">
        <f t="shared" si="5"/>
        <v>100</v>
      </c>
      <c r="D32" s="13">
        <f t="shared" si="6"/>
        <v>100</v>
      </c>
      <c r="E32" s="13"/>
      <c r="F32" s="13">
        <f t="shared" si="7"/>
        <v>96.817172464840866</v>
      </c>
      <c r="G32" s="13">
        <f t="shared" si="8"/>
        <v>91.710182767624019</v>
      </c>
      <c r="H32" s="13">
        <f t="shared" si="9"/>
        <v>91.607026675341572</v>
      </c>
      <c r="I32" s="13"/>
      <c r="J32" s="13">
        <f t="shared" si="10"/>
        <v>2.8867505551443373</v>
      </c>
      <c r="K32" s="13">
        <f t="shared" si="11"/>
        <v>3.1984334203655354</v>
      </c>
      <c r="L32" s="13">
        <f t="shared" si="12"/>
        <v>3.057905009759271</v>
      </c>
      <c r="M32" s="13"/>
      <c r="N32" s="13">
        <f t="shared" si="13"/>
        <v>0.29607698001480381</v>
      </c>
      <c r="O32" s="13">
        <f t="shared" si="14"/>
        <v>5.0913838120104433</v>
      </c>
      <c r="P32" s="13">
        <f t="shared" si="15"/>
        <v>5.3350683148991545</v>
      </c>
      <c r="R32" s="13"/>
      <c r="S32" s="13"/>
      <c r="T32" s="13"/>
    </row>
    <row r="33" spans="1:20" ht="12" customHeight="1" x14ac:dyDescent="0.2">
      <c r="A33" s="1" t="s">
        <v>7</v>
      </c>
      <c r="B33" s="13">
        <f t="shared" si="4"/>
        <v>100</v>
      </c>
      <c r="C33" s="13">
        <f t="shared" si="5"/>
        <v>100</v>
      </c>
      <c r="D33" s="13">
        <f t="shared" si="6"/>
        <v>100</v>
      </c>
      <c r="E33" s="13"/>
      <c r="F33" s="13">
        <f t="shared" si="7"/>
        <v>94.651442307692307</v>
      </c>
      <c r="G33" s="13">
        <f t="shared" si="8"/>
        <v>89.561403508771932</v>
      </c>
      <c r="H33" s="13">
        <f t="shared" si="9"/>
        <v>89.845094664371771</v>
      </c>
      <c r="I33" s="13"/>
      <c r="J33" s="13">
        <f t="shared" si="10"/>
        <v>4.4771634615384617</v>
      </c>
      <c r="K33" s="13">
        <f t="shared" si="11"/>
        <v>4.6710526315789469</v>
      </c>
      <c r="L33" s="13">
        <f t="shared" si="12"/>
        <v>4.5826161790017208</v>
      </c>
      <c r="M33" s="13"/>
      <c r="N33" s="13">
        <f t="shared" si="13"/>
        <v>0.87139423076923084</v>
      </c>
      <c r="O33" s="13">
        <f t="shared" si="14"/>
        <v>5.7675438596491224</v>
      </c>
      <c r="P33" s="13">
        <f t="shared" si="15"/>
        <v>5.572289156626506</v>
      </c>
      <c r="R33" s="13"/>
      <c r="S33" s="13"/>
      <c r="T33" s="13"/>
    </row>
    <row r="34" spans="1:20" ht="12" customHeight="1" x14ac:dyDescent="0.2">
      <c r="A34" s="1" t="s">
        <v>8</v>
      </c>
      <c r="B34" s="13">
        <f t="shared" si="4"/>
        <v>100</v>
      </c>
      <c r="C34" s="13">
        <f t="shared" si="5"/>
        <v>100</v>
      </c>
      <c r="D34" s="13">
        <f t="shared" si="6"/>
        <v>99.999999999999986</v>
      </c>
      <c r="E34" s="13"/>
      <c r="F34" s="13">
        <f t="shared" si="7"/>
        <v>94.074074074074076</v>
      </c>
      <c r="G34" s="13">
        <f t="shared" si="8"/>
        <v>89.634146341463421</v>
      </c>
      <c r="H34" s="13">
        <f t="shared" si="9"/>
        <v>89.905362776025228</v>
      </c>
      <c r="I34" s="13"/>
      <c r="J34" s="13">
        <f t="shared" si="10"/>
        <v>4.4444444444444446</v>
      </c>
      <c r="K34" s="13">
        <f t="shared" si="11"/>
        <v>6.0975609756097562</v>
      </c>
      <c r="L34" s="13">
        <f t="shared" si="12"/>
        <v>5.6782334384858046</v>
      </c>
      <c r="M34" s="13"/>
      <c r="N34" s="13">
        <f t="shared" si="13"/>
        <v>1.4814814814814816</v>
      </c>
      <c r="O34" s="13">
        <f t="shared" si="14"/>
        <v>4.2682926829268295</v>
      </c>
      <c r="P34" s="13">
        <f t="shared" si="15"/>
        <v>4.4164037854889591</v>
      </c>
      <c r="R34" s="13"/>
      <c r="S34" s="13"/>
      <c r="T34" s="13"/>
    </row>
    <row r="35" spans="1:20" ht="12" customHeight="1" x14ac:dyDescent="0.2">
      <c r="A35" s="1" t="s">
        <v>9</v>
      </c>
      <c r="B35" s="13">
        <f t="shared" si="4"/>
        <v>100</v>
      </c>
      <c r="C35" s="13">
        <f t="shared" si="5"/>
        <v>100</v>
      </c>
      <c r="D35" s="13">
        <f t="shared" si="6"/>
        <v>100</v>
      </c>
      <c r="E35" s="13"/>
      <c r="F35" s="13">
        <f t="shared" si="7"/>
        <v>95.270270270270274</v>
      </c>
      <c r="G35" s="13">
        <f t="shared" si="8"/>
        <v>89.723320158102766</v>
      </c>
      <c r="H35" s="13">
        <f t="shared" si="9"/>
        <v>90.4</v>
      </c>
      <c r="I35" s="13"/>
      <c r="J35" s="13">
        <f t="shared" si="10"/>
        <v>4.7297297297297298</v>
      </c>
      <c r="K35" s="13">
        <f t="shared" si="11"/>
        <v>8.695652173913043</v>
      </c>
      <c r="L35" s="13">
        <f t="shared" si="12"/>
        <v>8</v>
      </c>
      <c r="M35" s="13"/>
      <c r="N35" s="14" t="str">
        <f>IF(N14="-",N14,N14/B14*100)</f>
        <v>-</v>
      </c>
      <c r="O35" s="14">
        <f>IF(O14="-",O14,O14/C14*100)</f>
        <v>1.5810276679841897</v>
      </c>
      <c r="P35" s="14">
        <f>IF(P14="-",P14,P14/D14*100)</f>
        <v>1.6</v>
      </c>
      <c r="R35" s="13"/>
      <c r="S35" s="13"/>
      <c r="T35" s="13"/>
    </row>
    <row r="36" spans="1:20" ht="12" customHeight="1" x14ac:dyDescent="0.2">
      <c r="A36" s="1" t="s">
        <v>10</v>
      </c>
      <c r="B36" s="13">
        <f t="shared" si="4"/>
        <v>100</v>
      </c>
      <c r="C36" s="13">
        <f t="shared" si="5"/>
        <v>100</v>
      </c>
      <c r="D36" s="13">
        <f t="shared" si="6"/>
        <v>100.00000000000001</v>
      </c>
      <c r="E36" s="13"/>
      <c r="F36" s="13">
        <f t="shared" si="7"/>
        <v>95.14195583596215</v>
      </c>
      <c r="G36" s="13">
        <f t="shared" si="8"/>
        <v>92.434379825012869</v>
      </c>
      <c r="H36" s="13">
        <f t="shared" si="9"/>
        <v>92.51632345554998</v>
      </c>
      <c r="I36" s="13"/>
      <c r="J36" s="13">
        <f t="shared" si="10"/>
        <v>3.722397476340694</v>
      </c>
      <c r="K36" s="13">
        <f t="shared" si="11"/>
        <v>3.8600102933607818</v>
      </c>
      <c r="L36" s="13">
        <f t="shared" si="12"/>
        <v>3.5660472124560521</v>
      </c>
      <c r="M36" s="13"/>
      <c r="N36" s="13">
        <f t="shared" si="13"/>
        <v>1.1356466876971609</v>
      </c>
      <c r="O36" s="13">
        <f t="shared" si="14"/>
        <v>3.705609881626351</v>
      </c>
      <c r="P36" s="13">
        <f t="shared" si="15"/>
        <v>3.917629331993973</v>
      </c>
      <c r="R36" s="13"/>
      <c r="S36" s="13"/>
      <c r="T36" s="13"/>
    </row>
    <row r="37" spans="1:20" ht="17.25" customHeight="1" x14ac:dyDescent="0.2">
      <c r="A37" s="1" t="s">
        <v>11</v>
      </c>
      <c r="B37" s="13">
        <f t="shared" si="4"/>
        <v>100.00000000000001</v>
      </c>
      <c r="C37" s="13">
        <f t="shared" si="5"/>
        <v>100</v>
      </c>
      <c r="D37" s="13">
        <f t="shared" si="6"/>
        <v>100</v>
      </c>
      <c r="E37" s="13"/>
      <c r="F37" s="13">
        <f t="shared" si="7"/>
        <v>94.16445623342176</v>
      </c>
      <c r="G37" s="13">
        <f t="shared" si="8"/>
        <v>90.191387559808618</v>
      </c>
      <c r="H37" s="13">
        <f t="shared" si="9"/>
        <v>89.949748743718601</v>
      </c>
      <c r="I37" s="13"/>
      <c r="J37" s="13">
        <f t="shared" si="10"/>
        <v>4.774535809018567</v>
      </c>
      <c r="K37" s="13">
        <f t="shared" si="11"/>
        <v>5.2631578947368416</v>
      </c>
      <c r="L37" s="13">
        <f t="shared" si="12"/>
        <v>5.2763819095477382</v>
      </c>
      <c r="M37" s="13"/>
      <c r="N37" s="13">
        <f t="shared" si="13"/>
        <v>1.0610079575596816</v>
      </c>
      <c r="O37" s="13">
        <f t="shared" si="14"/>
        <v>4.5454545454545459</v>
      </c>
      <c r="P37" s="13">
        <f t="shared" si="15"/>
        <v>4.7738693467336679</v>
      </c>
      <c r="R37" s="13"/>
      <c r="S37" s="13"/>
      <c r="T37" s="13"/>
    </row>
    <row r="38" spans="1:20" ht="12" customHeight="1" x14ac:dyDescent="0.2">
      <c r="A38" s="1" t="s">
        <v>12</v>
      </c>
      <c r="B38" s="13">
        <f t="shared" si="4"/>
        <v>100</v>
      </c>
      <c r="C38" s="13">
        <f t="shared" si="5"/>
        <v>99.999999999999986</v>
      </c>
      <c r="D38" s="13">
        <f t="shared" si="6"/>
        <v>100</v>
      </c>
      <c r="E38" s="13"/>
      <c r="F38" s="13">
        <f t="shared" si="7"/>
        <v>96.128648004764742</v>
      </c>
      <c r="G38" s="13">
        <f t="shared" si="8"/>
        <v>92.602739726027394</v>
      </c>
      <c r="H38" s="13">
        <f t="shared" si="9"/>
        <v>93.32968835429196</v>
      </c>
      <c r="I38" s="13"/>
      <c r="J38" s="13">
        <f t="shared" si="10"/>
        <v>3.0970815961882074</v>
      </c>
      <c r="K38" s="13">
        <f t="shared" si="11"/>
        <v>4.2191780821917808</v>
      </c>
      <c r="L38" s="13">
        <f t="shared" si="12"/>
        <v>3.6085292509568072</v>
      </c>
      <c r="M38" s="13"/>
      <c r="N38" s="13">
        <f t="shared" si="13"/>
        <v>0.77427039904705186</v>
      </c>
      <c r="O38" s="13">
        <f t="shared" si="14"/>
        <v>3.1780821917808217</v>
      </c>
      <c r="P38" s="13">
        <f t="shared" si="15"/>
        <v>3.0617823947512299</v>
      </c>
      <c r="R38" s="13"/>
      <c r="S38" s="13"/>
      <c r="T38" s="13"/>
    </row>
    <row r="39" spans="1:20" ht="12" customHeight="1" x14ac:dyDescent="0.2">
      <c r="A39" s="1" t="s">
        <v>13</v>
      </c>
      <c r="B39" s="13">
        <f t="shared" si="4"/>
        <v>99.999999999999986</v>
      </c>
      <c r="C39" s="13">
        <f t="shared" si="5"/>
        <v>100</v>
      </c>
      <c r="D39" s="13">
        <f t="shared" si="6"/>
        <v>100</v>
      </c>
      <c r="E39" s="13"/>
      <c r="F39" s="13">
        <f t="shared" si="7"/>
        <v>91.472868217054256</v>
      </c>
      <c r="G39" s="13">
        <f t="shared" si="8"/>
        <v>90.099009900990097</v>
      </c>
      <c r="H39" s="13">
        <f t="shared" si="9"/>
        <v>90.909090909090907</v>
      </c>
      <c r="I39" s="13"/>
      <c r="J39" s="13">
        <f t="shared" si="10"/>
        <v>4.6511627906976747</v>
      </c>
      <c r="K39" s="13">
        <f t="shared" si="11"/>
        <v>4.9504950495049505</v>
      </c>
      <c r="L39" s="13">
        <f t="shared" si="12"/>
        <v>5.0505050505050502</v>
      </c>
      <c r="M39" s="13"/>
      <c r="N39" s="13">
        <f t="shared" si="13"/>
        <v>3.8759689922480618</v>
      </c>
      <c r="O39" s="13">
        <f t="shared" si="14"/>
        <v>4.9504950495049505</v>
      </c>
      <c r="P39" s="13">
        <f t="shared" si="15"/>
        <v>4.0404040404040407</v>
      </c>
      <c r="R39" s="13"/>
      <c r="S39" s="13"/>
      <c r="T39" s="13"/>
    </row>
    <row r="40" spans="1:20" ht="12" customHeight="1" x14ac:dyDescent="0.2">
      <c r="A40" s="1" t="s">
        <v>14</v>
      </c>
      <c r="B40" s="13">
        <f t="shared" si="4"/>
        <v>100</v>
      </c>
      <c r="C40" s="13">
        <f t="shared" si="5"/>
        <v>100</v>
      </c>
      <c r="D40" s="13">
        <f t="shared" si="6"/>
        <v>100</v>
      </c>
      <c r="E40" s="13"/>
      <c r="F40" s="13">
        <f t="shared" si="7"/>
        <v>94.768015794669296</v>
      </c>
      <c r="G40" s="13">
        <f t="shared" si="8"/>
        <v>91.304347826086953</v>
      </c>
      <c r="H40" s="13">
        <f t="shared" si="9"/>
        <v>90.979631425800193</v>
      </c>
      <c r="I40" s="13"/>
      <c r="J40" s="13">
        <f t="shared" si="10"/>
        <v>3.7512339585389931</v>
      </c>
      <c r="K40" s="13">
        <f t="shared" si="11"/>
        <v>4.5410628019323669</v>
      </c>
      <c r="L40" s="13">
        <f t="shared" si="12"/>
        <v>4.4616876818622693</v>
      </c>
      <c r="M40" s="13"/>
      <c r="N40" s="13">
        <f t="shared" si="13"/>
        <v>1.4807502467917077</v>
      </c>
      <c r="O40" s="13">
        <f t="shared" si="14"/>
        <v>4.1545893719806761</v>
      </c>
      <c r="P40" s="13">
        <f t="shared" si="15"/>
        <v>4.5586808923375362</v>
      </c>
      <c r="R40" s="13"/>
      <c r="S40" s="13"/>
      <c r="T40" s="13"/>
    </row>
    <row r="41" spans="1:20" ht="12" customHeight="1" x14ac:dyDescent="0.2">
      <c r="A41" s="1" t="s">
        <v>15</v>
      </c>
      <c r="B41" s="13">
        <f t="shared" si="4"/>
        <v>100</v>
      </c>
      <c r="C41" s="13">
        <f t="shared" si="5"/>
        <v>100</v>
      </c>
      <c r="D41" s="13">
        <f t="shared" si="6"/>
        <v>100.00000000000001</v>
      </c>
      <c r="E41" s="13"/>
      <c r="F41" s="13">
        <f t="shared" si="7"/>
        <v>95.599022004889974</v>
      </c>
      <c r="G41" s="13">
        <f t="shared" si="8"/>
        <v>90.205011389521644</v>
      </c>
      <c r="H41" s="13">
        <f t="shared" si="9"/>
        <v>90.02267573696146</v>
      </c>
      <c r="I41" s="13"/>
      <c r="J41" s="13">
        <f t="shared" si="10"/>
        <v>3.6674816625916873</v>
      </c>
      <c r="K41" s="13">
        <f t="shared" si="11"/>
        <v>4.7835990888382689</v>
      </c>
      <c r="L41" s="13">
        <f t="shared" si="12"/>
        <v>4.5351473922902494</v>
      </c>
      <c r="M41" s="13"/>
      <c r="N41" s="13">
        <f t="shared" si="13"/>
        <v>0.73349633251833746</v>
      </c>
      <c r="O41" s="13">
        <f t="shared" si="14"/>
        <v>5.0113895216400905</v>
      </c>
      <c r="P41" s="13">
        <f t="shared" si="15"/>
        <v>5.4421768707482991</v>
      </c>
      <c r="R41" s="13"/>
      <c r="S41" s="13"/>
      <c r="T41" s="13"/>
    </row>
    <row r="42" spans="1:20" ht="17.25" customHeight="1" x14ac:dyDescent="0.2">
      <c r="A42" s="1" t="s">
        <v>16</v>
      </c>
      <c r="B42" s="13">
        <f t="shared" si="4"/>
        <v>100</v>
      </c>
      <c r="C42" s="13">
        <f t="shared" si="5"/>
        <v>100.00000000000001</v>
      </c>
      <c r="D42" s="13">
        <f t="shared" si="6"/>
        <v>100</v>
      </c>
      <c r="E42" s="13"/>
      <c r="F42" s="13">
        <f t="shared" si="7"/>
        <v>91.67620137299771</v>
      </c>
      <c r="G42" s="13">
        <f t="shared" si="8"/>
        <v>85.33972125435541</v>
      </c>
      <c r="H42" s="13">
        <f t="shared" si="9"/>
        <v>84.591222406421778</v>
      </c>
      <c r="I42" s="13"/>
      <c r="J42" s="13">
        <f t="shared" si="10"/>
        <v>6.0736079328756674</v>
      </c>
      <c r="K42" s="13">
        <f t="shared" si="11"/>
        <v>5.1219512195121952</v>
      </c>
      <c r="L42" s="13">
        <f t="shared" si="12"/>
        <v>5.0519151906465405</v>
      </c>
      <c r="M42" s="13"/>
      <c r="N42" s="13">
        <f t="shared" si="13"/>
        <v>2.250190694126621</v>
      </c>
      <c r="O42" s="13">
        <f t="shared" si="14"/>
        <v>9.5383275261324041</v>
      </c>
      <c r="P42" s="13">
        <f t="shared" si="15"/>
        <v>10.35686240293168</v>
      </c>
      <c r="R42" s="13"/>
      <c r="S42" s="13"/>
      <c r="T42" s="13"/>
    </row>
    <row r="43" spans="1:20" ht="17.25" customHeight="1" x14ac:dyDescent="0.2">
      <c r="A43" s="8" t="s">
        <v>17</v>
      </c>
      <c r="B43" s="13">
        <f t="shared" si="4"/>
        <v>100.00000000000001</v>
      </c>
      <c r="C43" s="13">
        <f t="shared" si="5"/>
        <v>100</v>
      </c>
      <c r="D43" s="13">
        <f t="shared" si="6"/>
        <v>99.999999999999986</v>
      </c>
      <c r="E43" s="13"/>
      <c r="F43" s="13">
        <f t="shared" si="7"/>
        <v>95.198848770277351</v>
      </c>
      <c r="G43" s="13">
        <f t="shared" si="8"/>
        <v>90.244322092222987</v>
      </c>
      <c r="H43" s="13">
        <f t="shared" si="9"/>
        <v>90.354982307955709</v>
      </c>
      <c r="I43" s="13"/>
      <c r="J43" s="13">
        <f t="shared" si="10"/>
        <v>3.9311878597592886</v>
      </c>
      <c r="K43" s="13">
        <f t="shared" si="11"/>
        <v>4.6455609084652449</v>
      </c>
      <c r="L43" s="13">
        <f t="shared" si="12"/>
        <v>4.4743750713388879</v>
      </c>
      <c r="M43" s="13"/>
      <c r="N43" s="13">
        <f t="shared" si="13"/>
        <v>0.86996336996336998</v>
      </c>
      <c r="O43" s="13">
        <f t="shared" si="14"/>
        <v>5.110116999311769</v>
      </c>
      <c r="P43" s="13">
        <f t="shared" si="15"/>
        <v>5.170642620705399</v>
      </c>
    </row>
    <row r="44" spans="1:20" ht="12" customHeight="1" x14ac:dyDescent="0.2">
      <c r="A44" s="10" t="s">
        <v>18</v>
      </c>
      <c r="B44" s="13">
        <f t="shared" si="4"/>
        <v>100</v>
      </c>
      <c r="C44" s="13">
        <f t="shared" si="5"/>
        <v>99.999999999999986</v>
      </c>
      <c r="D44" s="13">
        <f t="shared" si="6"/>
        <v>100</v>
      </c>
      <c r="E44" s="13"/>
      <c r="F44" s="13">
        <f t="shared" si="7"/>
        <v>95.347758887171565</v>
      </c>
      <c r="G44" s="13">
        <f t="shared" si="8"/>
        <v>90.879329535782091</v>
      </c>
      <c r="H44" s="13">
        <f t="shared" si="9"/>
        <v>91.001234487687611</v>
      </c>
      <c r="I44" s="13"/>
      <c r="J44" s="13">
        <f t="shared" si="10"/>
        <v>3.7944358578052548</v>
      </c>
      <c r="K44" s="13">
        <f t="shared" si="11"/>
        <v>4.1773063576245661</v>
      </c>
      <c r="L44" s="13">
        <f t="shared" si="12"/>
        <v>3.9893444220648431</v>
      </c>
      <c r="M44" s="13"/>
      <c r="N44" s="13">
        <f t="shared" si="13"/>
        <v>0.85780525502318383</v>
      </c>
      <c r="O44" s="13">
        <f t="shared" si="14"/>
        <v>4.9433641065933349</v>
      </c>
      <c r="P44" s="13">
        <f t="shared" si="15"/>
        <v>5.0094210902475469</v>
      </c>
    </row>
    <row r="45" spans="1:20" ht="12" customHeight="1" x14ac:dyDescent="0.2">
      <c r="A45" s="8" t="s">
        <v>19</v>
      </c>
      <c r="B45" s="13">
        <f t="shared" si="4"/>
        <v>100</v>
      </c>
      <c r="C45" s="13">
        <f t="shared" si="5"/>
        <v>100</v>
      </c>
      <c r="D45" s="13">
        <f t="shared" si="6"/>
        <v>100</v>
      </c>
      <c r="E45" s="13"/>
      <c r="F45" s="13">
        <f t="shared" si="7"/>
        <v>94.378194207836458</v>
      </c>
      <c r="G45" s="13">
        <f t="shared" si="8"/>
        <v>85.760517799352755</v>
      </c>
      <c r="H45" s="13">
        <f t="shared" si="9"/>
        <v>85.687470671046455</v>
      </c>
      <c r="I45" s="13"/>
      <c r="J45" s="13">
        <f t="shared" si="10"/>
        <v>4.6848381601362865</v>
      </c>
      <c r="K45" s="13">
        <f t="shared" si="11"/>
        <v>7.9519186315302814</v>
      </c>
      <c r="L45" s="13">
        <f t="shared" si="12"/>
        <v>7.9774753636790239</v>
      </c>
      <c r="M45" s="13"/>
      <c r="N45" s="13">
        <f t="shared" si="13"/>
        <v>0.9369676320272573</v>
      </c>
      <c r="O45" s="13">
        <f t="shared" si="14"/>
        <v>6.2875635691169673</v>
      </c>
      <c r="P45" s="13">
        <f t="shared" si="15"/>
        <v>6.3350539652745192</v>
      </c>
    </row>
    <row r="46" spans="1:20" ht="17.25" customHeight="1" thickBot="1" x14ac:dyDescent="0.25">
      <c r="A46" s="15" t="s">
        <v>20</v>
      </c>
      <c r="B46" s="16">
        <f t="shared" si="4"/>
        <v>99.999999999999986</v>
      </c>
      <c r="C46" s="16">
        <f t="shared" si="5"/>
        <v>100</v>
      </c>
      <c r="D46" s="16">
        <f t="shared" si="6"/>
        <v>99.999999999999986</v>
      </c>
      <c r="E46" s="16"/>
      <c r="F46" s="16">
        <f t="shared" si="7"/>
        <v>93.765518311607693</v>
      </c>
      <c r="G46" s="16">
        <f t="shared" si="8"/>
        <v>88.297136533407112</v>
      </c>
      <c r="H46" s="16">
        <f t="shared" si="9"/>
        <v>88.075768553979913</v>
      </c>
      <c r="I46" s="16"/>
      <c r="J46" s="16">
        <f t="shared" si="10"/>
        <v>4.8029174425822472</v>
      </c>
      <c r="K46" s="16">
        <f t="shared" si="11"/>
        <v>4.8346935952413892</v>
      </c>
      <c r="L46" s="16">
        <f t="shared" si="12"/>
        <v>4.7027567884622021</v>
      </c>
      <c r="M46" s="16"/>
      <c r="N46" s="16">
        <f t="shared" si="13"/>
        <v>1.4315642458100559</v>
      </c>
      <c r="O46" s="16">
        <f t="shared" si="14"/>
        <v>6.8681698713515011</v>
      </c>
      <c r="P46" s="16">
        <f t="shared" si="15"/>
        <v>7.221474657557879</v>
      </c>
    </row>
    <row r="47" spans="1:20" ht="12" customHeight="1" x14ac:dyDescent="0.2">
      <c r="A47" s="17" t="s">
        <v>29</v>
      </c>
    </row>
    <row r="48" spans="1:20" ht="12" customHeight="1" x14ac:dyDescent="0.2">
      <c r="A48" s="17" t="s">
        <v>30</v>
      </c>
    </row>
  </sheetData>
  <mergeCells count="4">
    <mergeCell ref="B3:D3"/>
    <mergeCell ref="N3:P3"/>
    <mergeCell ref="J3:L3"/>
    <mergeCell ref="F3:H3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F22:H25 B22:D25 J22:L25 N22:P25" unlockedFormula="1"/>
    <ignoredError sqref="B27:I27 B28:I46 M27 J28:P34 J27:L27 N27:P27 J36:P46 J35:M35" evalError="1"/>
    <ignoredError sqref="N35 O35:P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2024-05-21T04:58:41Z</cp:lastPrinted>
  <dcterms:created xsi:type="dcterms:W3CDTF">2006-06-02T07:23:12Z</dcterms:created>
  <dcterms:modified xsi:type="dcterms:W3CDTF">2024-05-21T04:58:46Z</dcterms:modified>
</cp:coreProperties>
</file>