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W:\H Webbplatsen\Excelfiler\Färdiga filer\Befolkning\"/>
    </mc:Choice>
  </mc:AlternateContent>
  <xr:revisionPtr revIDLastSave="0" documentId="13_ncr:1_{E568CC0D-6E21-4D44-A20D-62CF475F4DFA}" xr6:coauthVersionLast="47" xr6:coauthVersionMax="47" xr10:uidLastSave="{00000000-0000-0000-0000-000000000000}"/>
  <bookViews>
    <workbookView xWindow="-27840" yWindow="480" windowWidth="25875" windowHeight="14610" xr2:uid="{00000000-000D-0000-FFFF-FFFF00000000}"/>
  </bookViews>
  <sheets>
    <sheet name="Number" sheetId="9" r:id="rId1"/>
    <sheet name="Per cent" sheetId="10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" i="10" l="1"/>
  <c r="D5" i="10"/>
  <c r="E5" i="10"/>
  <c r="F5" i="10"/>
  <c r="G5" i="10"/>
  <c r="H5" i="10"/>
  <c r="I5" i="10"/>
  <c r="J5" i="10"/>
  <c r="K5" i="10"/>
  <c r="L5" i="10"/>
  <c r="M5" i="10"/>
  <c r="N5" i="10"/>
  <c r="C6" i="10"/>
  <c r="D6" i="10"/>
  <c r="E6" i="10"/>
  <c r="F6" i="10"/>
  <c r="G6" i="10"/>
  <c r="H6" i="10"/>
  <c r="I6" i="10"/>
  <c r="J6" i="10"/>
  <c r="K6" i="10"/>
  <c r="L6" i="10"/>
  <c r="M6" i="10"/>
  <c r="N6" i="10"/>
  <c r="C7" i="10"/>
  <c r="D7" i="10"/>
  <c r="E7" i="10"/>
  <c r="F7" i="10"/>
  <c r="G7" i="10"/>
  <c r="H7" i="10"/>
  <c r="I7" i="10"/>
  <c r="J7" i="10"/>
  <c r="K7" i="10"/>
  <c r="L7" i="10"/>
  <c r="M7" i="10"/>
  <c r="N7" i="10"/>
  <c r="C8" i="10"/>
  <c r="D8" i="10"/>
  <c r="E8" i="10"/>
  <c r="F8" i="10"/>
  <c r="G8" i="10"/>
  <c r="H8" i="10"/>
  <c r="I8" i="10"/>
  <c r="J8" i="10"/>
  <c r="K8" i="10"/>
  <c r="L8" i="10"/>
  <c r="M8" i="10"/>
  <c r="N8" i="10"/>
  <c r="C9" i="10"/>
  <c r="D9" i="10"/>
  <c r="E9" i="10"/>
  <c r="F9" i="10"/>
  <c r="G9" i="10"/>
  <c r="H9" i="10"/>
  <c r="I9" i="10"/>
  <c r="J9" i="10"/>
  <c r="K9" i="10"/>
  <c r="L9" i="10"/>
  <c r="M9" i="10"/>
  <c r="N9" i="10"/>
  <c r="C10" i="10"/>
  <c r="D10" i="10"/>
  <c r="E10" i="10"/>
  <c r="F10" i="10"/>
  <c r="G10" i="10"/>
  <c r="H10" i="10"/>
  <c r="I10" i="10"/>
  <c r="J10" i="10"/>
  <c r="K10" i="10"/>
  <c r="L10" i="10"/>
  <c r="M10" i="10"/>
  <c r="N10" i="10"/>
  <c r="C11" i="10"/>
  <c r="D11" i="10"/>
  <c r="E11" i="10"/>
  <c r="F11" i="10"/>
  <c r="G11" i="10"/>
  <c r="H11" i="10"/>
  <c r="I11" i="10"/>
  <c r="J11" i="10"/>
  <c r="K11" i="10"/>
  <c r="L11" i="10"/>
  <c r="M11" i="10"/>
  <c r="N11" i="10"/>
  <c r="C12" i="10"/>
  <c r="D12" i="10"/>
  <c r="E12" i="10"/>
  <c r="F12" i="10"/>
  <c r="G12" i="10"/>
  <c r="H12" i="10"/>
  <c r="I12" i="10"/>
  <c r="J12" i="10"/>
  <c r="K12" i="10"/>
  <c r="L12" i="10"/>
  <c r="M12" i="10"/>
  <c r="N12" i="10"/>
  <c r="C13" i="10"/>
  <c r="D13" i="10"/>
  <c r="E13" i="10"/>
  <c r="F13" i="10"/>
  <c r="G13" i="10"/>
  <c r="H13" i="10"/>
  <c r="I13" i="10"/>
  <c r="J13" i="10"/>
  <c r="K13" i="10"/>
  <c r="L13" i="10"/>
  <c r="M13" i="10"/>
  <c r="N13" i="10"/>
  <c r="C14" i="10"/>
  <c r="D14" i="10"/>
  <c r="E14" i="10"/>
  <c r="F14" i="10"/>
  <c r="G14" i="10"/>
  <c r="H14" i="10"/>
  <c r="I14" i="10"/>
  <c r="J14" i="10"/>
  <c r="K14" i="10"/>
  <c r="L14" i="10"/>
  <c r="M14" i="10"/>
  <c r="N14" i="10"/>
  <c r="C15" i="10"/>
  <c r="D15" i="10"/>
  <c r="E15" i="10"/>
  <c r="F15" i="10"/>
  <c r="G15" i="10"/>
  <c r="H15" i="10"/>
  <c r="I15" i="10"/>
  <c r="J15" i="10"/>
  <c r="K15" i="10"/>
  <c r="L15" i="10"/>
  <c r="M15" i="10"/>
  <c r="N15" i="10"/>
  <c r="C16" i="10"/>
  <c r="D16" i="10"/>
  <c r="E16" i="10"/>
  <c r="F16" i="10"/>
  <c r="G16" i="10"/>
  <c r="H16" i="10"/>
  <c r="I16" i="10"/>
  <c r="J16" i="10"/>
  <c r="K16" i="10"/>
  <c r="L16" i="10"/>
  <c r="M16" i="10"/>
  <c r="N16" i="10"/>
  <c r="C17" i="10"/>
  <c r="D17" i="10"/>
  <c r="E17" i="10"/>
  <c r="F17" i="10"/>
  <c r="G17" i="10"/>
  <c r="H17" i="10"/>
  <c r="I17" i="10"/>
  <c r="J17" i="10"/>
  <c r="K17" i="10"/>
  <c r="L17" i="10"/>
  <c r="M17" i="10"/>
  <c r="N17" i="10"/>
  <c r="C18" i="10"/>
  <c r="D18" i="10"/>
  <c r="E18" i="10"/>
  <c r="F18" i="10"/>
  <c r="G18" i="10"/>
  <c r="H18" i="10"/>
  <c r="I18" i="10"/>
  <c r="J18" i="10"/>
  <c r="K18" i="10"/>
  <c r="L18" i="10"/>
  <c r="M18" i="10"/>
  <c r="N18" i="10"/>
  <c r="C19" i="10"/>
  <c r="D19" i="10"/>
  <c r="E19" i="10"/>
  <c r="F19" i="10"/>
  <c r="G19" i="10"/>
  <c r="H19" i="10"/>
  <c r="I19" i="10"/>
  <c r="J19" i="10"/>
  <c r="K19" i="10"/>
  <c r="L19" i="10"/>
  <c r="M19" i="10"/>
  <c r="N19" i="10"/>
  <c r="C20" i="10"/>
  <c r="D20" i="10"/>
  <c r="E20" i="10"/>
  <c r="F20" i="10"/>
  <c r="G20" i="10"/>
  <c r="H20" i="10"/>
  <c r="I20" i="10"/>
  <c r="J20" i="10"/>
  <c r="K20" i="10"/>
  <c r="L20" i="10"/>
  <c r="M20" i="10"/>
  <c r="N20" i="10"/>
  <c r="C21" i="10"/>
  <c r="D21" i="10"/>
  <c r="E21" i="10"/>
  <c r="F21" i="10"/>
  <c r="G21" i="10"/>
  <c r="H21" i="10"/>
  <c r="I21" i="10"/>
  <c r="J21" i="10"/>
  <c r="K21" i="10"/>
  <c r="L21" i="10"/>
  <c r="M21" i="10"/>
  <c r="N21" i="10"/>
  <c r="C22" i="10"/>
  <c r="D22" i="10"/>
  <c r="E22" i="10"/>
  <c r="F22" i="10"/>
  <c r="G22" i="10"/>
  <c r="H22" i="10"/>
  <c r="I22" i="10"/>
  <c r="J22" i="10"/>
  <c r="K22" i="10"/>
  <c r="L22" i="10"/>
  <c r="M22" i="10"/>
  <c r="N22" i="10"/>
  <c r="C23" i="10"/>
  <c r="D23" i="10"/>
  <c r="E23" i="10"/>
  <c r="F23" i="10"/>
  <c r="G23" i="10"/>
  <c r="H23" i="10"/>
  <c r="I23" i="10"/>
  <c r="J23" i="10"/>
  <c r="K23" i="10"/>
  <c r="L23" i="10"/>
  <c r="M23" i="10"/>
  <c r="N23" i="10"/>
  <c r="C24" i="10"/>
  <c r="D24" i="10"/>
  <c r="E24" i="10"/>
  <c r="F24" i="10"/>
  <c r="G24" i="10"/>
  <c r="H24" i="10"/>
  <c r="I24" i="10"/>
  <c r="J24" i="10"/>
  <c r="K24" i="10"/>
  <c r="L24" i="10"/>
  <c r="M24" i="10"/>
  <c r="N24" i="10"/>
  <c r="B6" i="10"/>
  <c r="B7" i="10"/>
  <c r="B8" i="10"/>
  <c r="B9" i="10"/>
  <c r="B10" i="10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5" i="10"/>
  <c r="C26" i="10"/>
  <c r="D26" i="10"/>
  <c r="E26" i="10"/>
  <c r="F26" i="10"/>
  <c r="G26" i="10"/>
  <c r="H26" i="10"/>
  <c r="I26" i="10"/>
  <c r="J26" i="10"/>
  <c r="K26" i="10"/>
  <c r="L26" i="10"/>
  <c r="M26" i="10"/>
  <c r="N26" i="10"/>
  <c r="C27" i="10"/>
  <c r="D27" i="10"/>
  <c r="E27" i="10"/>
  <c r="F27" i="10"/>
  <c r="G27" i="10"/>
  <c r="H27" i="10"/>
  <c r="I27" i="10"/>
  <c r="J27" i="10"/>
  <c r="K27" i="10"/>
  <c r="L27" i="10"/>
  <c r="M27" i="10"/>
  <c r="N27" i="10"/>
  <c r="C28" i="10"/>
  <c r="D28" i="10"/>
  <c r="E28" i="10"/>
  <c r="F28" i="10"/>
  <c r="G28" i="10"/>
  <c r="H28" i="10"/>
  <c r="I28" i="10"/>
  <c r="J28" i="10"/>
  <c r="K28" i="10"/>
  <c r="L28" i="10"/>
  <c r="M28" i="10"/>
  <c r="N28" i="10"/>
  <c r="C29" i="10"/>
  <c r="D29" i="10"/>
  <c r="E29" i="10"/>
  <c r="F29" i="10"/>
  <c r="G29" i="10"/>
  <c r="H29" i="10"/>
  <c r="I29" i="10"/>
  <c r="J29" i="10"/>
  <c r="K29" i="10"/>
  <c r="L29" i="10"/>
  <c r="M29" i="10"/>
  <c r="N29" i="10"/>
  <c r="C30" i="10"/>
  <c r="D30" i="10"/>
  <c r="E30" i="10"/>
  <c r="F30" i="10"/>
  <c r="G30" i="10"/>
  <c r="H30" i="10"/>
  <c r="I30" i="10"/>
  <c r="J30" i="10"/>
  <c r="K30" i="10"/>
  <c r="L30" i="10"/>
  <c r="M30" i="10"/>
  <c r="N30" i="10"/>
  <c r="C31" i="10"/>
  <c r="D31" i="10"/>
  <c r="E31" i="10"/>
  <c r="F31" i="10"/>
  <c r="G31" i="10"/>
  <c r="H31" i="10"/>
  <c r="I31" i="10"/>
  <c r="J31" i="10"/>
  <c r="K31" i="10"/>
  <c r="L31" i="10"/>
  <c r="M31" i="10"/>
  <c r="N31" i="10"/>
  <c r="C32" i="10"/>
  <c r="D32" i="10"/>
  <c r="E32" i="10"/>
  <c r="F32" i="10"/>
  <c r="G32" i="10"/>
  <c r="H32" i="10"/>
  <c r="I32" i="10"/>
  <c r="J32" i="10"/>
  <c r="K32" i="10"/>
  <c r="L32" i="10"/>
  <c r="M32" i="10"/>
  <c r="N32" i="10"/>
  <c r="C33" i="10"/>
  <c r="D33" i="10"/>
  <c r="E33" i="10"/>
  <c r="F33" i="10"/>
  <c r="G33" i="10"/>
  <c r="H33" i="10"/>
  <c r="I33" i="10"/>
  <c r="J33" i="10"/>
  <c r="K33" i="10"/>
  <c r="L33" i="10"/>
  <c r="M33" i="10"/>
  <c r="N33" i="10"/>
  <c r="C34" i="10"/>
  <c r="D34" i="10"/>
  <c r="E34" i="10"/>
  <c r="F34" i="10"/>
  <c r="G34" i="10"/>
  <c r="H34" i="10"/>
  <c r="I34" i="10"/>
  <c r="J34" i="10"/>
  <c r="K34" i="10"/>
  <c r="L34" i="10"/>
  <c r="M34" i="10"/>
  <c r="N34" i="10"/>
  <c r="C35" i="10"/>
  <c r="D35" i="10"/>
  <c r="E35" i="10"/>
  <c r="F35" i="10"/>
  <c r="G35" i="10"/>
  <c r="H35" i="10"/>
  <c r="I35" i="10"/>
  <c r="J35" i="10"/>
  <c r="K35" i="10"/>
  <c r="L35" i="10"/>
  <c r="M35" i="10"/>
  <c r="N35" i="10"/>
  <c r="C36" i="10"/>
  <c r="D36" i="10"/>
  <c r="E36" i="10"/>
  <c r="F36" i="10"/>
  <c r="G36" i="10"/>
  <c r="H36" i="10"/>
  <c r="I36" i="10"/>
  <c r="J36" i="10"/>
  <c r="K36" i="10"/>
  <c r="L36" i="10"/>
  <c r="M36" i="10"/>
  <c r="N36" i="10"/>
  <c r="C37" i="10"/>
  <c r="D37" i="10"/>
  <c r="E37" i="10"/>
  <c r="F37" i="10"/>
  <c r="G37" i="10"/>
  <c r="H37" i="10"/>
  <c r="I37" i="10"/>
  <c r="J37" i="10"/>
  <c r="K37" i="10"/>
  <c r="L37" i="10"/>
  <c r="M37" i="10"/>
  <c r="N37" i="10"/>
  <c r="C38" i="10"/>
  <c r="D38" i="10"/>
  <c r="E38" i="10"/>
  <c r="F38" i="10"/>
  <c r="G38" i="10"/>
  <c r="H38" i="10"/>
  <c r="I38" i="10"/>
  <c r="J38" i="10"/>
  <c r="K38" i="10"/>
  <c r="L38" i="10"/>
  <c r="M38" i="10"/>
  <c r="N38" i="10"/>
  <c r="C39" i="10"/>
  <c r="D39" i="10"/>
  <c r="E39" i="10"/>
  <c r="F39" i="10"/>
  <c r="G39" i="10"/>
  <c r="H39" i="10"/>
  <c r="I39" i="10"/>
  <c r="J39" i="10"/>
  <c r="K39" i="10"/>
  <c r="L39" i="10"/>
  <c r="M39" i="10"/>
  <c r="N39" i="10"/>
  <c r="C40" i="10"/>
  <c r="D40" i="10"/>
  <c r="E40" i="10"/>
  <c r="F40" i="10"/>
  <c r="G40" i="10"/>
  <c r="H40" i="10"/>
  <c r="I40" i="10"/>
  <c r="J40" i="10"/>
  <c r="K40" i="10"/>
  <c r="L40" i="10"/>
  <c r="M40" i="10"/>
  <c r="N40" i="10"/>
  <c r="C41" i="10"/>
  <c r="D41" i="10"/>
  <c r="E41" i="10"/>
  <c r="F41" i="10"/>
  <c r="G41" i="10"/>
  <c r="H41" i="10"/>
  <c r="I41" i="10"/>
  <c r="J41" i="10"/>
  <c r="K41" i="10"/>
  <c r="L41" i="10"/>
  <c r="M41" i="10"/>
  <c r="N41" i="10"/>
  <c r="C42" i="10"/>
  <c r="D42" i="10"/>
  <c r="E42" i="10"/>
  <c r="F42" i="10"/>
  <c r="G42" i="10"/>
  <c r="H42" i="10"/>
  <c r="I42" i="10"/>
  <c r="J42" i="10"/>
  <c r="K42" i="10"/>
  <c r="L42" i="10"/>
  <c r="M42" i="10"/>
  <c r="N42" i="10"/>
  <c r="C43" i="10"/>
  <c r="D43" i="10"/>
  <c r="E43" i="10"/>
  <c r="F43" i="10"/>
  <c r="G43" i="10"/>
  <c r="H43" i="10"/>
  <c r="I43" i="10"/>
  <c r="J43" i="10"/>
  <c r="K43" i="10"/>
  <c r="L43" i="10"/>
  <c r="M43" i="10"/>
  <c r="N43" i="10"/>
  <c r="C44" i="10"/>
  <c r="D44" i="10"/>
  <c r="E44" i="10"/>
  <c r="F44" i="10"/>
  <c r="G44" i="10"/>
  <c r="H44" i="10"/>
  <c r="I44" i="10"/>
  <c r="J44" i="10"/>
  <c r="K44" i="10"/>
  <c r="L44" i="10"/>
  <c r="M44" i="10"/>
  <c r="N44" i="10"/>
  <c r="C45" i="10"/>
  <c r="D45" i="10"/>
  <c r="E45" i="10"/>
  <c r="F45" i="10"/>
  <c r="G45" i="10"/>
  <c r="H45" i="10"/>
  <c r="I45" i="10"/>
  <c r="J45" i="10"/>
  <c r="K45" i="10"/>
  <c r="L45" i="10"/>
  <c r="M45" i="10"/>
  <c r="N45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26" i="10"/>
  <c r="C47" i="10"/>
  <c r="D47" i="10"/>
  <c r="E47" i="10"/>
  <c r="F47" i="10"/>
  <c r="G47" i="10"/>
  <c r="H47" i="10"/>
  <c r="I47" i="10"/>
  <c r="J47" i="10"/>
  <c r="K47" i="10"/>
  <c r="L47" i="10"/>
  <c r="M47" i="10"/>
  <c r="N47" i="10"/>
  <c r="C48" i="10"/>
  <c r="D48" i="10"/>
  <c r="E48" i="10"/>
  <c r="F48" i="10"/>
  <c r="G48" i="10"/>
  <c r="H48" i="10"/>
  <c r="I48" i="10"/>
  <c r="J48" i="10"/>
  <c r="K48" i="10"/>
  <c r="L48" i="10"/>
  <c r="M48" i="10"/>
  <c r="N48" i="10"/>
  <c r="C49" i="10"/>
  <c r="D49" i="10"/>
  <c r="E49" i="10"/>
  <c r="F49" i="10"/>
  <c r="G49" i="10"/>
  <c r="H49" i="10"/>
  <c r="I49" i="10"/>
  <c r="J49" i="10"/>
  <c r="K49" i="10"/>
  <c r="L49" i="10"/>
  <c r="M49" i="10"/>
  <c r="N49" i="10"/>
  <c r="C50" i="10"/>
  <c r="D50" i="10"/>
  <c r="E50" i="10"/>
  <c r="F50" i="10"/>
  <c r="G50" i="10"/>
  <c r="H50" i="10"/>
  <c r="I50" i="10"/>
  <c r="J50" i="10"/>
  <c r="K50" i="10"/>
  <c r="L50" i="10"/>
  <c r="M50" i="10"/>
  <c r="N50" i="10"/>
  <c r="C51" i="10"/>
  <c r="D51" i="10"/>
  <c r="E51" i="10"/>
  <c r="F51" i="10"/>
  <c r="G51" i="10"/>
  <c r="H51" i="10"/>
  <c r="I51" i="10"/>
  <c r="J51" i="10"/>
  <c r="K51" i="10"/>
  <c r="L51" i="10"/>
  <c r="M51" i="10"/>
  <c r="N51" i="10"/>
  <c r="C52" i="10"/>
  <c r="D52" i="10"/>
  <c r="E52" i="10"/>
  <c r="F52" i="10"/>
  <c r="G52" i="10"/>
  <c r="H52" i="10"/>
  <c r="I52" i="10"/>
  <c r="J52" i="10"/>
  <c r="K52" i="10"/>
  <c r="L52" i="10"/>
  <c r="M52" i="10"/>
  <c r="N52" i="10"/>
  <c r="C53" i="10"/>
  <c r="D53" i="10"/>
  <c r="E53" i="10"/>
  <c r="F53" i="10"/>
  <c r="G53" i="10"/>
  <c r="H53" i="10"/>
  <c r="I53" i="10"/>
  <c r="J53" i="10"/>
  <c r="K53" i="10"/>
  <c r="L53" i="10"/>
  <c r="M53" i="10"/>
  <c r="N53" i="10"/>
  <c r="C54" i="10"/>
  <c r="D54" i="10"/>
  <c r="E54" i="10"/>
  <c r="F54" i="10"/>
  <c r="G54" i="10"/>
  <c r="H54" i="10"/>
  <c r="I54" i="10"/>
  <c r="J54" i="10"/>
  <c r="K54" i="10"/>
  <c r="L54" i="10"/>
  <c r="M54" i="10"/>
  <c r="N54" i="10"/>
  <c r="C55" i="10"/>
  <c r="E55" i="10"/>
  <c r="F55" i="10"/>
  <c r="G55" i="10"/>
  <c r="H55" i="10"/>
  <c r="I55" i="10"/>
  <c r="J55" i="10"/>
  <c r="K55" i="10"/>
  <c r="L55" i="10"/>
  <c r="M55" i="10"/>
  <c r="N55" i="10"/>
  <c r="C56" i="10"/>
  <c r="D56" i="10"/>
  <c r="E56" i="10"/>
  <c r="F56" i="10"/>
  <c r="G56" i="10"/>
  <c r="H56" i="10"/>
  <c r="I56" i="10"/>
  <c r="J56" i="10"/>
  <c r="K56" i="10"/>
  <c r="L56" i="10"/>
  <c r="M56" i="10"/>
  <c r="N56" i="10"/>
  <c r="C57" i="10"/>
  <c r="D57" i="10"/>
  <c r="E57" i="10"/>
  <c r="F57" i="10"/>
  <c r="G57" i="10"/>
  <c r="H57" i="10"/>
  <c r="I57" i="10"/>
  <c r="J57" i="10"/>
  <c r="K57" i="10"/>
  <c r="L57" i="10"/>
  <c r="M57" i="10"/>
  <c r="N57" i="10"/>
  <c r="C58" i="10"/>
  <c r="D58" i="10"/>
  <c r="E58" i="10"/>
  <c r="F58" i="10"/>
  <c r="G58" i="10"/>
  <c r="H58" i="10"/>
  <c r="I58" i="10"/>
  <c r="J58" i="10"/>
  <c r="K58" i="10"/>
  <c r="L58" i="10"/>
  <c r="M58" i="10"/>
  <c r="N58" i="10"/>
  <c r="C59" i="10"/>
  <c r="D59" i="10"/>
  <c r="E59" i="10"/>
  <c r="F59" i="10"/>
  <c r="G59" i="10"/>
  <c r="H59" i="10"/>
  <c r="I59" i="10"/>
  <c r="J59" i="10"/>
  <c r="K59" i="10"/>
  <c r="L59" i="10"/>
  <c r="M59" i="10"/>
  <c r="N59" i="10"/>
  <c r="C60" i="10"/>
  <c r="D60" i="10"/>
  <c r="E60" i="10"/>
  <c r="F60" i="10"/>
  <c r="G60" i="10"/>
  <c r="H60" i="10"/>
  <c r="I60" i="10"/>
  <c r="J60" i="10"/>
  <c r="K60" i="10"/>
  <c r="L60" i="10"/>
  <c r="M60" i="10"/>
  <c r="N60" i="10"/>
  <c r="C61" i="10"/>
  <c r="D61" i="10"/>
  <c r="E61" i="10"/>
  <c r="F61" i="10"/>
  <c r="G61" i="10"/>
  <c r="H61" i="10"/>
  <c r="I61" i="10"/>
  <c r="J61" i="10"/>
  <c r="K61" i="10"/>
  <c r="L61" i="10"/>
  <c r="M61" i="10"/>
  <c r="N61" i="10"/>
  <c r="C62" i="10"/>
  <c r="D62" i="10"/>
  <c r="E62" i="10"/>
  <c r="F62" i="10"/>
  <c r="G62" i="10"/>
  <c r="H62" i="10"/>
  <c r="I62" i="10"/>
  <c r="J62" i="10"/>
  <c r="K62" i="10"/>
  <c r="L62" i="10"/>
  <c r="M62" i="10"/>
  <c r="N62" i="10"/>
  <c r="C63" i="10"/>
  <c r="D63" i="10"/>
  <c r="E63" i="10"/>
  <c r="F63" i="10"/>
  <c r="G63" i="10"/>
  <c r="H63" i="10"/>
  <c r="I63" i="10"/>
  <c r="J63" i="10"/>
  <c r="K63" i="10"/>
  <c r="L63" i="10"/>
  <c r="M63" i="10"/>
  <c r="N63" i="10"/>
  <c r="C64" i="10"/>
  <c r="D64" i="10"/>
  <c r="E64" i="10"/>
  <c r="F64" i="10"/>
  <c r="G64" i="10"/>
  <c r="H64" i="10"/>
  <c r="I64" i="10"/>
  <c r="J64" i="10"/>
  <c r="K64" i="10"/>
  <c r="L64" i="10"/>
  <c r="M64" i="10"/>
  <c r="N64" i="10"/>
  <c r="C65" i="10"/>
  <c r="D65" i="10"/>
  <c r="E65" i="10"/>
  <c r="F65" i="10"/>
  <c r="G65" i="10"/>
  <c r="H65" i="10"/>
  <c r="I65" i="10"/>
  <c r="J65" i="10"/>
  <c r="K65" i="10"/>
  <c r="L65" i="10"/>
  <c r="M65" i="10"/>
  <c r="N65" i="10"/>
  <c r="C66" i="10"/>
  <c r="D66" i="10"/>
  <c r="E66" i="10"/>
  <c r="F66" i="10"/>
  <c r="G66" i="10"/>
  <c r="H66" i="10"/>
  <c r="I66" i="10"/>
  <c r="J66" i="10"/>
  <c r="K66" i="10"/>
  <c r="L66" i="10"/>
  <c r="M66" i="10"/>
  <c r="N66" i="10"/>
  <c r="B48" i="10"/>
  <c r="B49" i="10"/>
  <c r="B50" i="10"/>
  <c r="B51" i="10"/>
  <c r="B52" i="10"/>
  <c r="B53" i="10"/>
  <c r="B54" i="10"/>
  <c r="B56" i="10"/>
  <c r="B57" i="10"/>
  <c r="B58" i="10"/>
  <c r="B59" i="10"/>
  <c r="B60" i="10"/>
  <c r="B61" i="10"/>
  <c r="B62" i="10"/>
  <c r="B63" i="10"/>
  <c r="B64" i="10"/>
  <c r="B65" i="10"/>
  <c r="B66" i="10"/>
  <c r="B47" i="10"/>
  <c r="C68" i="10"/>
  <c r="D68" i="10"/>
  <c r="E68" i="10"/>
  <c r="F68" i="10"/>
  <c r="G68" i="10"/>
  <c r="H68" i="10"/>
  <c r="I68" i="10"/>
  <c r="J68" i="10"/>
  <c r="K68" i="10"/>
  <c r="L68" i="10"/>
  <c r="M68" i="10"/>
  <c r="N68" i="10"/>
  <c r="C69" i="10"/>
  <c r="D69" i="10"/>
  <c r="E69" i="10"/>
  <c r="F69" i="10"/>
  <c r="G69" i="10"/>
  <c r="H69" i="10"/>
  <c r="I69" i="10"/>
  <c r="J69" i="10"/>
  <c r="K69" i="10"/>
  <c r="L69" i="10"/>
  <c r="M69" i="10"/>
  <c r="N69" i="10"/>
  <c r="C70" i="10"/>
  <c r="D70" i="10"/>
  <c r="E70" i="10"/>
  <c r="F70" i="10"/>
  <c r="G70" i="10"/>
  <c r="H70" i="10"/>
  <c r="I70" i="10"/>
  <c r="J70" i="10"/>
  <c r="K70" i="10"/>
  <c r="L70" i="10"/>
  <c r="M70" i="10"/>
  <c r="N70" i="10"/>
  <c r="C71" i="10"/>
  <c r="D71" i="10"/>
  <c r="E71" i="10"/>
  <c r="F71" i="10"/>
  <c r="G71" i="10"/>
  <c r="H71" i="10"/>
  <c r="I71" i="10"/>
  <c r="J71" i="10"/>
  <c r="K71" i="10"/>
  <c r="L71" i="10"/>
  <c r="M71" i="10"/>
  <c r="N71" i="10"/>
  <c r="C72" i="10"/>
  <c r="D72" i="10"/>
  <c r="E72" i="10"/>
  <c r="F72" i="10"/>
  <c r="G72" i="10"/>
  <c r="H72" i="10"/>
  <c r="I72" i="10"/>
  <c r="J72" i="10"/>
  <c r="K72" i="10"/>
  <c r="L72" i="10"/>
  <c r="M72" i="10"/>
  <c r="N72" i="10"/>
  <c r="C73" i="10"/>
  <c r="D73" i="10"/>
  <c r="E73" i="10"/>
  <c r="F73" i="10"/>
  <c r="G73" i="10"/>
  <c r="H73" i="10"/>
  <c r="I73" i="10"/>
  <c r="J73" i="10"/>
  <c r="K73" i="10"/>
  <c r="L73" i="10"/>
  <c r="M73" i="10"/>
  <c r="N73" i="10"/>
  <c r="C74" i="10"/>
  <c r="D74" i="10"/>
  <c r="E74" i="10"/>
  <c r="F74" i="10"/>
  <c r="G74" i="10"/>
  <c r="H74" i="10"/>
  <c r="I74" i="10"/>
  <c r="J74" i="10"/>
  <c r="K74" i="10"/>
  <c r="L74" i="10"/>
  <c r="M74" i="10"/>
  <c r="N74" i="10"/>
  <c r="C75" i="10"/>
  <c r="D75" i="10"/>
  <c r="E75" i="10"/>
  <c r="F75" i="10"/>
  <c r="G75" i="10"/>
  <c r="H75" i="10"/>
  <c r="I75" i="10"/>
  <c r="J75" i="10"/>
  <c r="K75" i="10"/>
  <c r="L75" i="10"/>
  <c r="M75" i="10"/>
  <c r="N75" i="10"/>
  <c r="C76" i="10"/>
  <c r="D76" i="10"/>
  <c r="E76" i="10"/>
  <c r="F76" i="10"/>
  <c r="G76" i="10"/>
  <c r="H76" i="10"/>
  <c r="I76" i="10"/>
  <c r="J76" i="10"/>
  <c r="K76" i="10"/>
  <c r="L76" i="10"/>
  <c r="M76" i="10"/>
  <c r="N76" i="10"/>
  <c r="C77" i="10"/>
  <c r="D77" i="10"/>
  <c r="E77" i="10"/>
  <c r="F77" i="10"/>
  <c r="G77" i="10"/>
  <c r="H77" i="10"/>
  <c r="I77" i="10"/>
  <c r="J77" i="10"/>
  <c r="K77" i="10"/>
  <c r="L77" i="10"/>
  <c r="M77" i="10"/>
  <c r="N77" i="10"/>
  <c r="C78" i="10"/>
  <c r="D78" i="10"/>
  <c r="E78" i="10"/>
  <c r="F78" i="10"/>
  <c r="G78" i="10"/>
  <c r="H78" i="10"/>
  <c r="I78" i="10"/>
  <c r="J78" i="10"/>
  <c r="K78" i="10"/>
  <c r="L78" i="10"/>
  <c r="M78" i="10"/>
  <c r="N78" i="10"/>
  <c r="C79" i="10"/>
  <c r="D79" i="10"/>
  <c r="E79" i="10"/>
  <c r="F79" i="10"/>
  <c r="G79" i="10"/>
  <c r="H79" i="10"/>
  <c r="I79" i="10"/>
  <c r="J79" i="10"/>
  <c r="K79" i="10"/>
  <c r="L79" i="10"/>
  <c r="M79" i="10"/>
  <c r="N79" i="10"/>
  <c r="C80" i="10"/>
  <c r="D80" i="10"/>
  <c r="E80" i="10"/>
  <c r="F80" i="10"/>
  <c r="G80" i="10"/>
  <c r="H80" i="10"/>
  <c r="I80" i="10"/>
  <c r="J80" i="10"/>
  <c r="K80" i="10"/>
  <c r="L80" i="10"/>
  <c r="M80" i="10"/>
  <c r="N80" i="10"/>
  <c r="C81" i="10"/>
  <c r="D81" i="10"/>
  <c r="E81" i="10"/>
  <c r="F81" i="10"/>
  <c r="G81" i="10"/>
  <c r="H81" i="10"/>
  <c r="I81" i="10"/>
  <c r="J81" i="10"/>
  <c r="K81" i="10"/>
  <c r="L81" i="10"/>
  <c r="M81" i="10"/>
  <c r="N81" i="10"/>
  <c r="C82" i="10"/>
  <c r="D82" i="10"/>
  <c r="E82" i="10"/>
  <c r="F82" i="10"/>
  <c r="G82" i="10"/>
  <c r="H82" i="10"/>
  <c r="I82" i="10"/>
  <c r="J82" i="10"/>
  <c r="K82" i="10"/>
  <c r="L82" i="10"/>
  <c r="M82" i="10"/>
  <c r="N82" i="10"/>
  <c r="C83" i="10"/>
  <c r="D83" i="10"/>
  <c r="E83" i="10"/>
  <c r="F83" i="10"/>
  <c r="G83" i="10"/>
  <c r="H83" i="10"/>
  <c r="I83" i="10"/>
  <c r="J83" i="10"/>
  <c r="K83" i="10"/>
  <c r="L83" i="10"/>
  <c r="M83" i="10"/>
  <c r="N83" i="10"/>
  <c r="C84" i="10"/>
  <c r="D84" i="10"/>
  <c r="E84" i="10"/>
  <c r="F84" i="10"/>
  <c r="G84" i="10"/>
  <c r="H84" i="10"/>
  <c r="I84" i="10"/>
  <c r="J84" i="10"/>
  <c r="K84" i="10"/>
  <c r="L84" i="10"/>
  <c r="M84" i="10"/>
  <c r="N84" i="10"/>
  <c r="C85" i="10"/>
  <c r="D85" i="10"/>
  <c r="E85" i="10"/>
  <c r="F85" i="10"/>
  <c r="G85" i="10"/>
  <c r="H85" i="10"/>
  <c r="I85" i="10"/>
  <c r="J85" i="10"/>
  <c r="K85" i="10"/>
  <c r="L85" i="10"/>
  <c r="M85" i="10"/>
  <c r="N85" i="10"/>
  <c r="C86" i="10"/>
  <c r="D86" i="10"/>
  <c r="E86" i="10"/>
  <c r="F86" i="10"/>
  <c r="G86" i="10"/>
  <c r="H86" i="10"/>
  <c r="I86" i="10"/>
  <c r="J86" i="10"/>
  <c r="K86" i="10"/>
  <c r="L86" i="10"/>
  <c r="M86" i="10"/>
  <c r="N86" i="10"/>
  <c r="C87" i="10"/>
  <c r="D87" i="10"/>
  <c r="E87" i="10"/>
  <c r="F87" i="10"/>
  <c r="G87" i="10"/>
  <c r="H87" i="10"/>
  <c r="I87" i="10"/>
  <c r="J87" i="10"/>
  <c r="K87" i="10"/>
  <c r="L87" i="10"/>
  <c r="M87" i="10"/>
  <c r="N87" i="10"/>
  <c r="B84" i="10"/>
  <c r="B85" i="10"/>
  <c r="B86" i="10"/>
  <c r="B87" i="10"/>
  <c r="B70" i="10"/>
  <c r="B71" i="10"/>
  <c r="B72" i="10"/>
  <c r="B73" i="10"/>
  <c r="B74" i="10"/>
  <c r="B75" i="10"/>
  <c r="B76" i="10"/>
  <c r="B77" i="10"/>
  <c r="B78" i="10"/>
  <c r="B79" i="10"/>
  <c r="B80" i="10"/>
  <c r="B81" i="10"/>
  <c r="B82" i="10"/>
  <c r="B83" i="10"/>
  <c r="B68" i="10"/>
  <c r="B69" i="10"/>
  <c r="N5" i="9"/>
  <c r="N6" i="9"/>
  <c r="N7" i="9"/>
  <c r="N8" i="9"/>
  <c r="N9" i="9"/>
  <c r="N10" i="9"/>
  <c r="N11" i="9"/>
  <c r="N12" i="9"/>
  <c r="N13" i="9"/>
  <c r="N14" i="9"/>
  <c r="N15" i="9"/>
  <c r="N16" i="9"/>
  <c r="N17" i="9"/>
  <c r="N18" i="9"/>
  <c r="N19" i="9"/>
  <c r="N20" i="9"/>
  <c r="N22" i="9" l="1"/>
  <c r="N23" i="9"/>
  <c r="N21" i="9" l="1"/>
  <c r="N24" i="9" s="1"/>
  <c r="B5" i="9" l="1"/>
  <c r="C5" i="9"/>
  <c r="D5" i="9"/>
  <c r="E5" i="9"/>
  <c r="F5" i="9"/>
  <c r="B6" i="9"/>
  <c r="C6" i="9"/>
  <c r="D6" i="9"/>
  <c r="E6" i="9"/>
  <c r="F6" i="9"/>
  <c r="B7" i="9"/>
  <c r="C7" i="9"/>
  <c r="D7" i="9"/>
  <c r="E7" i="9"/>
  <c r="F7" i="9"/>
  <c r="B8" i="9"/>
  <c r="C8" i="9"/>
  <c r="D8" i="9"/>
  <c r="E8" i="9"/>
  <c r="F8" i="9"/>
  <c r="B9" i="9"/>
  <c r="C9" i="9"/>
  <c r="D9" i="9"/>
  <c r="E9" i="9"/>
  <c r="F9" i="9"/>
  <c r="B10" i="9"/>
  <c r="C10" i="9"/>
  <c r="D10" i="9"/>
  <c r="E10" i="9"/>
  <c r="F10" i="9"/>
  <c r="B11" i="9"/>
  <c r="C11" i="9"/>
  <c r="D11" i="9"/>
  <c r="E11" i="9"/>
  <c r="F11" i="9"/>
  <c r="B12" i="9"/>
  <c r="C12" i="9"/>
  <c r="D12" i="9"/>
  <c r="E12" i="9"/>
  <c r="F12" i="9"/>
  <c r="B13" i="9"/>
  <c r="C13" i="9"/>
  <c r="D13" i="9"/>
  <c r="E13" i="9"/>
  <c r="F13" i="9"/>
  <c r="B14" i="9"/>
  <c r="C14" i="9"/>
  <c r="D14" i="9"/>
  <c r="E14" i="9"/>
  <c r="F14" i="9"/>
  <c r="B15" i="9"/>
  <c r="C15" i="9"/>
  <c r="D15" i="9"/>
  <c r="E15" i="9"/>
  <c r="F15" i="9"/>
  <c r="B16" i="9"/>
  <c r="C16" i="9"/>
  <c r="D16" i="9"/>
  <c r="E16" i="9"/>
  <c r="F16" i="9"/>
  <c r="B17" i="9"/>
  <c r="C17" i="9"/>
  <c r="D17" i="9"/>
  <c r="E17" i="9"/>
  <c r="F17" i="9"/>
  <c r="B18" i="9"/>
  <c r="C18" i="9"/>
  <c r="D18" i="9"/>
  <c r="E18" i="9"/>
  <c r="F18" i="9"/>
  <c r="B19" i="9"/>
  <c r="C19" i="9"/>
  <c r="D19" i="9"/>
  <c r="E19" i="9"/>
  <c r="F19" i="9"/>
  <c r="B20" i="9"/>
  <c r="C20" i="9"/>
  <c r="D20" i="9"/>
  <c r="E20" i="9"/>
  <c r="F20" i="9"/>
  <c r="B43" i="9"/>
  <c r="C43" i="9"/>
  <c r="C42" i="9" s="1"/>
  <c r="C45" i="9" s="1"/>
  <c r="D43" i="9"/>
  <c r="D42" i="9" s="1"/>
  <c r="D45" i="9" s="1"/>
  <c r="E43" i="9"/>
  <c r="E42" i="9" s="1"/>
  <c r="E45" i="9" s="1"/>
  <c r="F43" i="9"/>
  <c r="B44" i="9"/>
  <c r="C44" i="9"/>
  <c r="D44" i="9"/>
  <c r="E44" i="9"/>
  <c r="F44" i="9"/>
  <c r="B65" i="9"/>
  <c r="C65" i="9"/>
  <c r="C64" i="9" s="1"/>
  <c r="C67" i="9" s="1"/>
  <c r="D65" i="9"/>
  <c r="D64" i="9" s="1"/>
  <c r="D67" i="9" s="1"/>
  <c r="E65" i="9"/>
  <c r="F65" i="9"/>
  <c r="F64" i="9" s="1"/>
  <c r="F67" i="9" s="1"/>
  <c r="B66" i="9"/>
  <c r="C66" i="9"/>
  <c r="D66" i="9"/>
  <c r="E66" i="9"/>
  <c r="F66" i="9"/>
  <c r="D85" i="9"/>
  <c r="D88" i="9" s="1"/>
  <c r="B86" i="9"/>
  <c r="C86" i="9"/>
  <c r="C85" i="9" s="1"/>
  <c r="C88" i="9" s="1"/>
  <c r="D86" i="9"/>
  <c r="E86" i="9"/>
  <c r="E85" i="9" s="1"/>
  <c r="E88" i="9" s="1"/>
  <c r="F86" i="9"/>
  <c r="B87" i="9"/>
  <c r="C87" i="9"/>
  <c r="D87" i="9"/>
  <c r="E87" i="9"/>
  <c r="F87" i="9"/>
  <c r="N87" i="9"/>
  <c r="M87" i="9"/>
  <c r="L87" i="9"/>
  <c r="K87" i="9"/>
  <c r="J87" i="9"/>
  <c r="I87" i="9"/>
  <c r="H87" i="9"/>
  <c r="G87" i="9"/>
  <c r="N86" i="9"/>
  <c r="N85" i="9" s="1"/>
  <c r="N88" i="9" s="1"/>
  <c r="M86" i="9"/>
  <c r="L86" i="9"/>
  <c r="K86" i="9"/>
  <c r="J86" i="9"/>
  <c r="I86" i="9"/>
  <c r="H86" i="9"/>
  <c r="H85" i="9" s="1"/>
  <c r="H88" i="9" s="1"/>
  <c r="G86" i="9"/>
  <c r="G85" i="9" s="1"/>
  <c r="G88" i="9" s="1"/>
  <c r="M85" i="9"/>
  <c r="M88" i="9" s="1"/>
  <c r="L85" i="9"/>
  <c r="L88" i="9" s="1"/>
  <c r="K85" i="9"/>
  <c r="K88" i="9" s="1"/>
  <c r="J85" i="9"/>
  <c r="J88" i="9" s="1"/>
  <c r="N66" i="9"/>
  <c r="M66" i="9"/>
  <c r="L66" i="9"/>
  <c r="K66" i="9"/>
  <c r="J66" i="9"/>
  <c r="I66" i="9"/>
  <c r="H66" i="9"/>
  <c r="G66" i="9"/>
  <c r="N65" i="9"/>
  <c r="N64" i="9" s="1"/>
  <c r="N67" i="9" s="1"/>
  <c r="M65" i="9"/>
  <c r="M64" i="9" s="1"/>
  <c r="M67" i="9" s="1"/>
  <c r="L65" i="9"/>
  <c r="L64" i="9" s="1"/>
  <c r="L67" i="9" s="1"/>
  <c r="K65" i="9"/>
  <c r="J65" i="9"/>
  <c r="I65" i="9"/>
  <c r="H65" i="9"/>
  <c r="H64" i="9" s="1"/>
  <c r="H67" i="9" s="1"/>
  <c r="G65" i="9"/>
  <c r="G64" i="9" s="1"/>
  <c r="G67" i="9" s="1"/>
  <c r="K64" i="9"/>
  <c r="K67" i="9" s="1"/>
  <c r="J64" i="9"/>
  <c r="J67" i="9" s="1"/>
  <c r="I64" i="9"/>
  <c r="I67" i="9" s="1"/>
  <c r="N44" i="9"/>
  <c r="M44" i="9"/>
  <c r="L44" i="9"/>
  <c r="K44" i="9"/>
  <c r="J44" i="9"/>
  <c r="I44" i="9"/>
  <c r="H44" i="9"/>
  <c r="G44" i="9"/>
  <c r="N43" i="9"/>
  <c r="M43" i="9"/>
  <c r="M42" i="9" s="1"/>
  <c r="M45" i="9" s="1"/>
  <c r="L43" i="9"/>
  <c r="K43" i="9"/>
  <c r="K42" i="9" s="1"/>
  <c r="K45" i="9" s="1"/>
  <c r="J43" i="9"/>
  <c r="J42" i="9" s="1"/>
  <c r="J45" i="9" s="1"/>
  <c r="I43" i="9"/>
  <c r="I42" i="9" s="1"/>
  <c r="I45" i="9" s="1"/>
  <c r="H43" i="9"/>
  <c r="H42" i="9" s="1"/>
  <c r="H45" i="9" s="1"/>
  <c r="G43" i="9"/>
  <c r="G42" i="9" s="1"/>
  <c r="G45" i="9" s="1"/>
  <c r="N42" i="9"/>
  <c r="N45" i="9" s="1"/>
  <c r="L42" i="9"/>
  <c r="L45" i="9" s="1"/>
  <c r="M20" i="9"/>
  <c r="L20" i="9"/>
  <c r="K20" i="9"/>
  <c r="J20" i="9"/>
  <c r="I20" i="9"/>
  <c r="H20" i="9"/>
  <c r="G20" i="9"/>
  <c r="M19" i="9"/>
  <c r="L19" i="9"/>
  <c r="K19" i="9"/>
  <c r="J19" i="9"/>
  <c r="I19" i="9"/>
  <c r="H19" i="9"/>
  <c r="G19" i="9"/>
  <c r="M18" i="9"/>
  <c r="L18" i="9"/>
  <c r="K18" i="9"/>
  <c r="J18" i="9"/>
  <c r="I18" i="9"/>
  <c r="H18" i="9"/>
  <c r="G18" i="9"/>
  <c r="M17" i="9"/>
  <c r="L17" i="9"/>
  <c r="K17" i="9"/>
  <c r="J17" i="9"/>
  <c r="I17" i="9"/>
  <c r="H17" i="9"/>
  <c r="G17" i="9"/>
  <c r="M16" i="9"/>
  <c r="L16" i="9"/>
  <c r="K16" i="9"/>
  <c r="J16" i="9"/>
  <c r="I16" i="9"/>
  <c r="H16" i="9"/>
  <c r="G16" i="9"/>
  <c r="M15" i="9"/>
  <c r="L15" i="9"/>
  <c r="K15" i="9"/>
  <c r="J15" i="9"/>
  <c r="I15" i="9"/>
  <c r="H15" i="9"/>
  <c r="G15" i="9"/>
  <c r="M14" i="9"/>
  <c r="L14" i="9"/>
  <c r="K14" i="9"/>
  <c r="J14" i="9"/>
  <c r="I14" i="9"/>
  <c r="H14" i="9"/>
  <c r="G14" i="9"/>
  <c r="M13" i="9"/>
  <c r="L13" i="9"/>
  <c r="K13" i="9"/>
  <c r="J13" i="9"/>
  <c r="I13" i="9"/>
  <c r="H13" i="9"/>
  <c r="G13" i="9"/>
  <c r="M12" i="9"/>
  <c r="L12" i="9"/>
  <c r="K12" i="9"/>
  <c r="J12" i="9"/>
  <c r="I12" i="9"/>
  <c r="H12" i="9"/>
  <c r="G12" i="9"/>
  <c r="M11" i="9"/>
  <c r="L11" i="9"/>
  <c r="K11" i="9"/>
  <c r="J11" i="9"/>
  <c r="I11" i="9"/>
  <c r="H11" i="9"/>
  <c r="G11" i="9"/>
  <c r="M10" i="9"/>
  <c r="L10" i="9"/>
  <c r="K10" i="9"/>
  <c r="J10" i="9"/>
  <c r="I10" i="9"/>
  <c r="H10" i="9"/>
  <c r="G10" i="9"/>
  <c r="M9" i="9"/>
  <c r="L9" i="9"/>
  <c r="K9" i="9"/>
  <c r="J9" i="9"/>
  <c r="I9" i="9"/>
  <c r="H9" i="9"/>
  <c r="G9" i="9"/>
  <c r="M8" i="9"/>
  <c r="L8" i="9"/>
  <c r="K8" i="9"/>
  <c r="J8" i="9"/>
  <c r="I8" i="9"/>
  <c r="H8" i="9"/>
  <c r="G8" i="9"/>
  <c r="M7" i="9"/>
  <c r="L7" i="9"/>
  <c r="K7" i="9"/>
  <c r="J7" i="9"/>
  <c r="I7" i="9"/>
  <c r="H7" i="9"/>
  <c r="G7" i="9"/>
  <c r="M6" i="9"/>
  <c r="M22" i="9" s="1"/>
  <c r="L6" i="9"/>
  <c r="L22" i="9" s="1"/>
  <c r="K6" i="9"/>
  <c r="K22" i="9" s="1"/>
  <c r="J6" i="9"/>
  <c r="J22" i="9" s="1"/>
  <c r="I6" i="9"/>
  <c r="I22" i="9" s="1"/>
  <c r="H6" i="9"/>
  <c r="H22" i="9" s="1"/>
  <c r="G6" i="9"/>
  <c r="G22" i="9" s="1"/>
  <c r="M5" i="9"/>
  <c r="M23" i="9" s="1"/>
  <c r="L5" i="9"/>
  <c r="L23" i="9" s="1"/>
  <c r="K5" i="9"/>
  <c r="K23" i="9" s="1"/>
  <c r="J5" i="9"/>
  <c r="J23" i="9" s="1"/>
  <c r="I5" i="9"/>
  <c r="I23" i="9" s="1"/>
  <c r="H5" i="9"/>
  <c r="H23" i="9" s="1"/>
  <c r="G5" i="9"/>
  <c r="G23" i="9" s="1"/>
  <c r="C23" i="9" l="1"/>
  <c r="B22" i="9"/>
  <c r="B21" i="9" s="1"/>
  <c r="B24" i="9" s="1"/>
  <c r="C22" i="9"/>
  <c r="B23" i="9"/>
  <c r="B85" i="9"/>
  <c r="B88" i="9" s="1"/>
  <c r="E23" i="9"/>
  <c r="F23" i="9"/>
  <c r="E22" i="9"/>
  <c r="E21" i="9" s="1"/>
  <c r="E24" i="9" s="1"/>
  <c r="F85" i="9"/>
  <c r="F88" i="9" s="1"/>
  <c r="E64" i="9"/>
  <c r="E67" i="9" s="1"/>
  <c r="F22" i="9"/>
  <c r="D22" i="9"/>
  <c r="B64" i="9"/>
  <c r="B67" i="9" s="1"/>
  <c r="D23" i="9"/>
  <c r="D21" i="9" s="1"/>
  <c r="D24" i="9" s="1"/>
  <c r="B42" i="9"/>
  <c r="B45" i="9" s="1"/>
  <c r="F42" i="9"/>
  <c r="F45" i="9" s="1"/>
  <c r="C21" i="9"/>
  <c r="C24" i="9" s="1"/>
  <c r="I85" i="9"/>
  <c r="I88" i="9" s="1"/>
  <c r="I21" i="9"/>
  <c r="K21" i="9"/>
  <c r="G21" i="9"/>
  <c r="G24" i="9"/>
  <c r="J21" i="9"/>
  <c r="J24" i="9" s="1"/>
  <c r="H21" i="9"/>
  <c r="H24" i="9" s="1"/>
  <c r="I24" i="9"/>
  <c r="L21" i="9"/>
  <c r="L24" i="9" s="1"/>
  <c r="K24" i="9"/>
  <c r="M21" i="9"/>
  <c r="M24" i="9"/>
  <c r="F21" i="9" l="1"/>
  <c r="F24" i="9" s="1"/>
</calcChain>
</file>

<file path=xl/sharedStrings.xml><?xml version="1.0" encoding="utf-8"?>
<sst xmlns="http://schemas.openxmlformats.org/spreadsheetml/2006/main" count="276" uniqueCount="31">
  <si>
    <t>Brändö</t>
  </si>
  <si>
    <t>Eckerö</t>
  </si>
  <si>
    <t>Finström</t>
  </si>
  <si>
    <t>Föglö</t>
  </si>
  <si>
    <t>Geta</t>
  </si>
  <si>
    <t>Hammarland</t>
  </si>
  <si>
    <t>Jomala</t>
  </si>
  <si>
    <t>Kumlinge</t>
  </si>
  <si>
    <t>Kökar</t>
  </si>
  <si>
    <t>Lemland</t>
  </si>
  <si>
    <t>Lumparland</t>
  </si>
  <si>
    <t>Saltvik</t>
  </si>
  <si>
    <t>Sottunga</t>
  </si>
  <si>
    <t>Sund</t>
  </si>
  <si>
    <t>Vårdö</t>
  </si>
  <si>
    <t>Mariehamn</t>
  </si>
  <si>
    <t>Åland</t>
  </si>
  <si>
    <t>-</t>
  </si>
  <si>
    <t>Statistics Åland</t>
  </si>
  <si>
    <t>Municipality</t>
  </si>
  <si>
    <t>Total</t>
  </si>
  <si>
    <t>Swedish</t>
  </si>
  <si>
    <t>Finnish</t>
  </si>
  <si>
    <t>Åland excl. Mariehamn</t>
  </si>
  <si>
    <t>-Rural districts</t>
  </si>
  <si>
    <t>-Archipelago</t>
  </si>
  <si>
    <t>Source: Statistics Åland Population, Digital and Population Data Services Agency</t>
  </si>
  <si>
    <t>Other languages</t>
  </si>
  <si>
    <t>Population by municipality and language 1910–2024</t>
  </si>
  <si>
    <t>Population by municipality and language 1910–2024, per cent</t>
  </si>
  <si>
    <t>Updated 23.4.2025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</si>
</sst>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9" x14ac:knownFonts="1">
    <font>
      <sz val="10"/>
      <name val="Arial"/>
    </font>
    <font>
      <sz val="9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1" xfId="0" applyFont="1" applyBorder="1"/>
    <xf numFmtId="0" fontId="3" fillId="0" borderId="1" xfId="0" applyFont="1" applyBorder="1"/>
    <xf numFmtId="0" fontId="1" fillId="0" borderId="1" xfId="0" applyFont="1" applyBorder="1"/>
    <xf numFmtId="0" fontId="4" fillId="0" borderId="0" xfId="0" applyFont="1"/>
    <xf numFmtId="3" fontId="1" fillId="0" borderId="0" xfId="0" applyNumberFormat="1" applyFont="1"/>
    <xf numFmtId="3" fontId="1" fillId="0" borderId="0" xfId="0" applyNumberFormat="1" applyFont="1" applyAlignment="1">
      <alignment horizontal="right"/>
    </xf>
    <xf numFmtId="3" fontId="1" fillId="0" borderId="0" xfId="0" quotePrefix="1" applyNumberFormat="1" applyFont="1" applyAlignment="1">
      <alignment horizontal="right"/>
    </xf>
    <xf numFmtId="0" fontId="5" fillId="0" borderId="0" xfId="0" applyFont="1"/>
    <xf numFmtId="3" fontId="6" fillId="0" borderId="0" xfId="0" applyNumberFormat="1" applyFont="1" applyAlignment="1" applyProtection="1">
      <alignment horizontal="right"/>
      <protection locked="0"/>
    </xf>
    <xf numFmtId="3" fontId="7" fillId="0" borderId="0" xfId="0" applyNumberFormat="1" applyFont="1" applyAlignment="1" applyProtection="1">
      <alignment horizontal="left"/>
      <protection locked="0"/>
    </xf>
    <xf numFmtId="3" fontId="7" fillId="0" borderId="0" xfId="0" applyNumberFormat="1" applyFont="1" applyAlignment="1" applyProtection="1">
      <alignment horizontal="right"/>
      <protection locked="0"/>
    </xf>
    <xf numFmtId="3" fontId="7" fillId="0" borderId="1" xfId="0" applyNumberFormat="1" applyFont="1" applyBorder="1" applyAlignment="1" applyProtection="1">
      <alignment horizontal="left"/>
      <protection locked="0"/>
    </xf>
    <xf numFmtId="0" fontId="8" fillId="0" borderId="0" xfId="0" applyFont="1"/>
    <xf numFmtId="0" fontId="1" fillId="0" borderId="2" xfId="0" applyFont="1" applyBorder="1"/>
    <xf numFmtId="3" fontId="7" fillId="0" borderId="1" xfId="0" applyNumberFormat="1" applyFont="1" applyBorder="1" applyAlignment="1" applyProtection="1">
      <alignment horizontal="right"/>
      <protection locked="0"/>
    </xf>
    <xf numFmtId="164" fontId="1" fillId="0" borderId="0" xfId="0" applyNumberFormat="1" applyFont="1"/>
    <xf numFmtId="164" fontId="4" fillId="0" borderId="0" xfId="0" applyNumberFormat="1" applyFont="1"/>
    <xf numFmtId="164" fontId="1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right"/>
    </xf>
    <xf numFmtId="0" fontId="3" fillId="0" borderId="1" xfId="0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164" fontId="1" fillId="0" borderId="1" xfId="0" quotePrefix="1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B1AB9C-1075-43C9-A560-1F6803CBEA12}">
  <dimension ref="A1:N90"/>
  <sheetViews>
    <sheetView showGridLines="0" tabSelected="1" workbookViewId="0">
      <pane ySplit="3" topLeftCell="A4" activePane="bottomLeft" state="frozen"/>
      <selection pane="bottomLeft"/>
    </sheetView>
  </sheetViews>
  <sheetFormatPr defaultColWidth="9.140625" defaultRowHeight="12" x14ac:dyDescent="0.2"/>
  <cols>
    <col min="1" max="1" width="18.140625" style="1" customWidth="1"/>
    <col min="2" max="2" width="6.140625" style="20" customWidth="1"/>
    <col min="3" max="14" width="6" style="20" customWidth="1"/>
    <col min="15" max="16384" width="9.140625" style="1"/>
  </cols>
  <sheetData>
    <row r="1" spans="1:14" x14ac:dyDescent="0.2">
      <c r="A1" s="1" t="s">
        <v>18</v>
      </c>
    </row>
    <row r="2" spans="1:14" ht="28.5" customHeight="1" thickBot="1" x14ac:dyDescent="0.25">
      <c r="A2" s="2" t="s">
        <v>28</v>
      </c>
      <c r="B2" s="21"/>
      <c r="C2" s="21"/>
      <c r="D2" s="21"/>
      <c r="E2" s="21"/>
      <c r="F2" s="21"/>
      <c r="G2" s="21"/>
      <c r="H2" s="21"/>
      <c r="I2" s="21"/>
      <c r="J2" s="21"/>
      <c r="K2" s="22"/>
      <c r="L2" s="22"/>
      <c r="M2" s="22"/>
      <c r="N2" s="22"/>
    </row>
    <row r="3" spans="1:14" ht="12" customHeight="1" x14ac:dyDescent="0.2">
      <c r="A3" s="15" t="s">
        <v>19</v>
      </c>
      <c r="B3" s="23">
        <v>1910</v>
      </c>
      <c r="C3" s="23">
        <v>1920</v>
      </c>
      <c r="D3" s="23">
        <v>1930</v>
      </c>
      <c r="E3" s="23">
        <v>1940</v>
      </c>
      <c r="F3" s="23">
        <v>1950</v>
      </c>
      <c r="G3" s="23">
        <v>1960</v>
      </c>
      <c r="H3" s="23">
        <v>1970</v>
      </c>
      <c r="I3" s="23">
        <v>1980</v>
      </c>
      <c r="J3" s="23">
        <v>1990</v>
      </c>
      <c r="K3" s="23">
        <v>2000</v>
      </c>
      <c r="L3" s="23">
        <v>2010</v>
      </c>
      <c r="M3" s="23">
        <v>2020</v>
      </c>
      <c r="N3" s="23">
        <v>2024</v>
      </c>
    </row>
    <row r="4" spans="1:14" ht="17.25" customHeight="1" x14ac:dyDescent="0.2">
      <c r="A4" s="5" t="s">
        <v>20</v>
      </c>
      <c r="B4" s="7"/>
      <c r="C4" s="7"/>
      <c r="D4" s="7"/>
      <c r="E4" s="7"/>
      <c r="F4" s="7"/>
      <c r="G4" s="7"/>
    </row>
    <row r="5" spans="1:14" ht="12" customHeight="1" x14ac:dyDescent="0.2">
      <c r="A5" s="1" t="s">
        <v>0</v>
      </c>
      <c r="B5" s="7">
        <f t="shared" ref="B5:F5" si="0">SUM(B26,B48,B69)</f>
        <v>1147</v>
      </c>
      <c r="C5" s="7">
        <f t="shared" si="0"/>
        <v>1142</v>
      </c>
      <c r="D5" s="7">
        <f t="shared" si="0"/>
        <v>1021</v>
      </c>
      <c r="E5" s="7">
        <f t="shared" si="0"/>
        <v>984</v>
      </c>
      <c r="F5" s="7">
        <f t="shared" si="0"/>
        <v>927</v>
      </c>
      <c r="G5" s="7">
        <f t="shared" ref="G5:M14" si="1">SUM(G26,G48,G69)</f>
        <v>766</v>
      </c>
      <c r="H5" s="7">
        <f t="shared" si="1"/>
        <v>612</v>
      </c>
      <c r="I5" s="7">
        <f t="shared" si="1"/>
        <v>550</v>
      </c>
      <c r="J5" s="7">
        <f t="shared" si="1"/>
        <v>529</v>
      </c>
      <c r="K5" s="7">
        <f t="shared" si="1"/>
        <v>514</v>
      </c>
      <c r="L5" s="7">
        <f t="shared" si="1"/>
        <v>488</v>
      </c>
      <c r="M5" s="7">
        <f t="shared" si="1"/>
        <v>449</v>
      </c>
      <c r="N5" s="7">
        <f t="shared" ref="N5" si="2">SUM(N26,N48,N69)</f>
        <v>430</v>
      </c>
    </row>
    <row r="6" spans="1:14" ht="12" customHeight="1" x14ac:dyDescent="0.2">
      <c r="A6" s="1" t="s">
        <v>1</v>
      </c>
      <c r="B6" s="7">
        <f t="shared" ref="B6:F6" si="3">SUM(B27,B49,B70)</f>
        <v>1082</v>
      </c>
      <c r="C6" s="7">
        <f t="shared" si="3"/>
        <v>1133</v>
      </c>
      <c r="D6" s="7">
        <f t="shared" si="3"/>
        <v>1050</v>
      </c>
      <c r="E6" s="7">
        <f t="shared" si="3"/>
        <v>1028</v>
      </c>
      <c r="F6" s="7">
        <f t="shared" si="3"/>
        <v>942</v>
      </c>
      <c r="G6" s="7">
        <f t="shared" si="1"/>
        <v>846</v>
      </c>
      <c r="H6" s="7">
        <f t="shared" si="1"/>
        <v>690</v>
      </c>
      <c r="I6" s="7">
        <f t="shared" si="1"/>
        <v>685</v>
      </c>
      <c r="J6" s="7">
        <f t="shared" si="1"/>
        <v>811</v>
      </c>
      <c r="K6" s="7">
        <f t="shared" si="1"/>
        <v>830</v>
      </c>
      <c r="L6" s="7">
        <f t="shared" si="1"/>
        <v>943</v>
      </c>
      <c r="M6" s="7">
        <f t="shared" si="1"/>
        <v>958</v>
      </c>
      <c r="N6" s="7">
        <f t="shared" ref="N6" si="4">SUM(N27,N49,N70)</f>
        <v>956</v>
      </c>
    </row>
    <row r="7" spans="1:14" ht="12" customHeight="1" x14ac:dyDescent="0.2">
      <c r="A7" s="1" t="s">
        <v>2</v>
      </c>
      <c r="B7" s="7">
        <f t="shared" ref="B7:F7" si="5">SUM(B28,B50,B71)</f>
        <v>2105</v>
      </c>
      <c r="C7" s="7">
        <f t="shared" si="5"/>
        <v>1958</v>
      </c>
      <c r="D7" s="7">
        <f t="shared" si="5"/>
        <v>2014</v>
      </c>
      <c r="E7" s="7">
        <f t="shared" si="5"/>
        <v>2014</v>
      </c>
      <c r="F7" s="7">
        <f t="shared" si="5"/>
        <v>2089</v>
      </c>
      <c r="G7" s="7">
        <f t="shared" si="1"/>
        <v>1801</v>
      </c>
      <c r="H7" s="7">
        <f t="shared" si="1"/>
        <v>1678</v>
      </c>
      <c r="I7" s="7">
        <f t="shared" si="1"/>
        <v>2052</v>
      </c>
      <c r="J7" s="7">
        <f t="shared" si="1"/>
        <v>2206</v>
      </c>
      <c r="K7" s="7">
        <f t="shared" si="1"/>
        <v>2299</v>
      </c>
      <c r="L7" s="7">
        <f t="shared" si="1"/>
        <v>2502</v>
      </c>
      <c r="M7" s="7">
        <f t="shared" si="1"/>
        <v>2603</v>
      </c>
      <c r="N7" s="7">
        <f t="shared" ref="N7" si="6">SUM(N28,N50,N71)</f>
        <v>2617</v>
      </c>
    </row>
    <row r="8" spans="1:14" ht="12" customHeight="1" x14ac:dyDescent="0.2">
      <c r="A8" s="1" t="s">
        <v>3</v>
      </c>
      <c r="B8" s="7">
        <f t="shared" ref="B8:F8" si="7">SUM(B29,B51,B72)</f>
        <v>1457</v>
      </c>
      <c r="C8" s="7">
        <f t="shared" si="7"/>
        <v>1424</v>
      </c>
      <c r="D8" s="7">
        <f t="shared" si="7"/>
        <v>1418</v>
      </c>
      <c r="E8" s="7">
        <f t="shared" si="7"/>
        <v>1349</v>
      </c>
      <c r="F8" s="7">
        <f t="shared" si="7"/>
        <v>1188</v>
      </c>
      <c r="G8" s="7">
        <f t="shared" si="1"/>
        <v>1022</v>
      </c>
      <c r="H8" s="7">
        <f t="shared" si="1"/>
        <v>684</v>
      </c>
      <c r="I8" s="7">
        <f t="shared" si="1"/>
        <v>608</v>
      </c>
      <c r="J8" s="7">
        <f t="shared" si="1"/>
        <v>606</v>
      </c>
      <c r="K8" s="7">
        <f t="shared" si="1"/>
        <v>595</v>
      </c>
      <c r="L8" s="7">
        <f t="shared" si="1"/>
        <v>580</v>
      </c>
      <c r="M8" s="7">
        <f t="shared" si="1"/>
        <v>526</v>
      </c>
      <c r="N8" s="7">
        <f t="shared" ref="N8" si="8">SUM(N29,N51,N72)</f>
        <v>502</v>
      </c>
    </row>
    <row r="9" spans="1:14" ht="12" customHeight="1" x14ac:dyDescent="0.2">
      <c r="A9" s="1" t="s">
        <v>4</v>
      </c>
      <c r="B9" s="7">
        <f t="shared" ref="B9:F9" si="9">SUM(B30,B52,B73)</f>
        <v>969</v>
      </c>
      <c r="C9" s="7">
        <f t="shared" si="9"/>
        <v>868</v>
      </c>
      <c r="D9" s="7">
        <f t="shared" si="9"/>
        <v>783</v>
      </c>
      <c r="E9" s="7">
        <f t="shared" si="9"/>
        <v>756</v>
      </c>
      <c r="F9" s="7">
        <f t="shared" si="9"/>
        <v>775</v>
      </c>
      <c r="G9" s="7">
        <f t="shared" si="1"/>
        <v>594</v>
      </c>
      <c r="H9" s="7">
        <f t="shared" si="1"/>
        <v>471</v>
      </c>
      <c r="I9" s="7">
        <f t="shared" si="1"/>
        <v>471</v>
      </c>
      <c r="J9" s="7">
        <f t="shared" si="1"/>
        <v>478</v>
      </c>
      <c r="K9" s="7">
        <f t="shared" si="1"/>
        <v>478</v>
      </c>
      <c r="L9" s="7">
        <f t="shared" si="1"/>
        <v>475</v>
      </c>
      <c r="M9" s="7">
        <f t="shared" si="1"/>
        <v>511</v>
      </c>
      <c r="N9" s="7">
        <f t="shared" ref="N9" si="10">SUM(N30,N52,N73)</f>
        <v>514</v>
      </c>
    </row>
    <row r="10" spans="1:14" ht="17.25" customHeight="1" x14ac:dyDescent="0.2">
      <c r="A10" s="1" t="s">
        <v>5</v>
      </c>
      <c r="B10" s="7">
        <f t="shared" ref="B10:F10" si="11">SUM(B31,B53,B74)</f>
        <v>1669</v>
      </c>
      <c r="C10" s="7">
        <f t="shared" si="11"/>
        <v>1542</v>
      </c>
      <c r="D10" s="7">
        <f t="shared" si="11"/>
        <v>1338</v>
      </c>
      <c r="E10" s="7">
        <f t="shared" si="11"/>
        <v>1488</v>
      </c>
      <c r="F10" s="7">
        <f t="shared" si="11"/>
        <v>1454</v>
      </c>
      <c r="G10" s="7">
        <f t="shared" si="1"/>
        <v>1202</v>
      </c>
      <c r="H10" s="7">
        <f t="shared" si="1"/>
        <v>1024</v>
      </c>
      <c r="I10" s="7">
        <f t="shared" si="1"/>
        <v>1196</v>
      </c>
      <c r="J10" s="7">
        <f t="shared" si="1"/>
        <v>1233</v>
      </c>
      <c r="K10" s="7">
        <f t="shared" si="1"/>
        <v>1351</v>
      </c>
      <c r="L10" s="7">
        <f t="shared" si="1"/>
        <v>1508</v>
      </c>
      <c r="M10" s="7">
        <f t="shared" si="1"/>
        <v>1599</v>
      </c>
      <c r="N10" s="7">
        <f t="shared" ref="N10" si="12">SUM(N31,N53,N74)</f>
        <v>1636</v>
      </c>
    </row>
    <row r="11" spans="1:14" ht="12" customHeight="1" x14ac:dyDescent="0.2">
      <c r="A11" s="1" t="s">
        <v>6</v>
      </c>
      <c r="B11" s="7">
        <f t="shared" ref="B11:F11" si="13">SUM(B32,B54,B75)</f>
        <v>2418</v>
      </c>
      <c r="C11" s="7">
        <f t="shared" si="13"/>
        <v>2370</v>
      </c>
      <c r="D11" s="7">
        <f t="shared" si="13"/>
        <v>2176</v>
      </c>
      <c r="E11" s="7">
        <f t="shared" si="13"/>
        <v>2735</v>
      </c>
      <c r="F11" s="7">
        <f t="shared" si="13"/>
        <v>3413</v>
      </c>
      <c r="G11" s="7">
        <f t="shared" si="1"/>
        <v>1977</v>
      </c>
      <c r="H11" s="7">
        <f t="shared" si="1"/>
        <v>2051</v>
      </c>
      <c r="I11" s="7">
        <f t="shared" si="1"/>
        <v>2615</v>
      </c>
      <c r="J11" s="7">
        <f t="shared" si="1"/>
        <v>3025</v>
      </c>
      <c r="K11" s="7">
        <f t="shared" si="1"/>
        <v>3328</v>
      </c>
      <c r="L11" s="7">
        <f t="shared" si="1"/>
        <v>4098</v>
      </c>
      <c r="M11" s="7">
        <f t="shared" si="1"/>
        <v>5386</v>
      </c>
      <c r="N11" s="7">
        <f t="shared" ref="N11" si="14">SUM(N32,N54,N75)</f>
        <v>5789</v>
      </c>
    </row>
    <row r="12" spans="1:14" ht="12" customHeight="1" x14ac:dyDescent="0.2">
      <c r="A12" s="1" t="s">
        <v>7</v>
      </c>
      <c r="B12" s="7">
        <f t="shared" ref="B12:F12" si="15">SUM(B33,B55,B76)</f>
        <v>917</v>
      </c>
      <c r="C12" s="7">
        <f t="shared" si="15"/>
        <v>895</v>
      </c>
      <c r="D12" s="7">
        <f t="shared" si="15"/>
        <v>860</v>
      </c>
      <c r="E12" s="7">
        <f t="shared" si="15"/>
        <v>833</v>
      </c>
      <c r="F12" s="7">
        <f t="shared" si="15"/>
        <v>788</v>
      </c>
      <c r="G12" s="7">
        <f t="shared" si="1"/>
        <v>625</v>
      </c>
      <c r="H12" s="7">
        <f t="shared" si="1"/>
        <v>523</v>
      </c>
      <c r="I12" s="7">
        <f t="shared" si="1"/>
        <v>454</v>
      </c>
      <c r="J12" s="7">
        <f t="shared" si="1"/>
        <v>465</v>
      </c>
      <c r="K12" s="7">
        <f t="shared" si="1"/>
        <v>405</v>
      </c>
      <c r="L12" s="7">
        <f t="shared" si="1"/>
        <v>364</v>
      </c>
      <c r="M12" s="7">
        <f t="shared" si="1"/>
        <v>307</v>
      </c>
      <c r="N12" s="7">
        <f t="shared" ref="N12" si="16">SUM(N33,N55,N76)</f>
        <v>273</v>
      </c>
    </row>
    <row r="13" spans="1:14" ht="12" customHeight="1" x14ac:dyDescent="0.2">
      <c r="A13" s="1" t="s">
        <v>8</v>
      </c>
      <c r="B13" s="7">
        <f t="shared" ref="B13:F13" si="17">SUM(B34,B56,B77)</f>
        <v>879</v>
      </c>
      <c r="C13" s="7">
        <f t="shared" si="17"/>
        <v>875</v>
      </c>
      <c r="D13" s="7">
        <f t="shared" si="17"/>
        <v>785</v>
      </c>
      <c r="E13" s="7">
        <f t="shared" si="17"/>
        <v>741</v>
      </c>
      <c r="F13" s="7">
        <f t="shared" si="17"/>
        <v>683</v>
      </c>
      <c r="G13" s="7">
        <f t="shared" si="1"/>
        <v>561</v>
      </c>
      <c r="H13" s="7">
        <f t="shared" si="1"/>
        <v>369</v>
      </c>
      <c r="I13" s="7">
        <f t="shared" si="1"/>
        <v>304</v>
      </c>
      <c r="J13" s="7">
        <f t="shared" si="1"/>
        <v>296</v>
      </c>
      <c r="K13" s="7">
        <f t="shared" si="1"/>
        <v>296</v>
      </c>
      <c r="L13" s="7">
        <f t="shared" si="1"/>
        <v>259</v>
      </c>
      <c r="M13" s="7">
        <f t="shared" si="1"/>
        <v>225</v>
      </c>
      <c r="N13" s="7">
        <f t="shared" ref="N13" si="18">SUM(N34,N56,N77)</f>
        <v>227</v>
      </c>
    </row>
    <row r="14" spans="1:14" ht="12" customHeight="1" x14ac:dyDescent="0.2">
      <c r="A14" s="1" t="s">
        <v>9</v>
      </c>
      <c r="B14" s="7">
        <f t="shared" ref="B14:F14" si="19">SUM(B35,B57,B78)</f>
        <v>1615</v>
      </c>
      <c r="C14" s="7">
        <f t="shared" si="19"/>
        <v>1460</v>
      </c>
      <c r="D14" s="7">
        <f t="shared" si="19"/>
        <v>1342</v>
      </c>
      <c r="E14" s="7">
        <f t="shared" si="19"/>
        <v>1459</v>
      </c>
      <c r="F14" s="7">
        <f t="shared" si="19"/>
        <v>1342</v>
      </c>
      <c r="G14" s="7">
        <f t="shared" si="1"/>
        <v>927</v>
      </c>
      <c r="H14" s="7">
        <f t="shared" si="1"/>
        <v>691</v>
      </c>
      <c r="I14" s="7">
        <f t="shared" si="1"/>
        <v>954</v>
      </c>
      <c r="J14" s="7">
        <f t="shared" si="1"/>
        <v>1269</v>
      </c>
      <c r="K14" s="7">
        <f t="shared" si="1"/>
        <v>1585</v>
      </c>
      <c r="L14" s="7">
        <f t="shared" si="1"/>
        <v>1814</v>
      </c>
      <c r="M14" s="7">
        <f t="shared" si="1"/>
        <v>2114</v>
      </c>
      <c r="N14" s="7">
        <f t="shared" ref="N14" si="20">SUM(N35,N57,N78)</f>
        <v>2134</v>
      </c>
    </row>
    <row r="15" spans="1:14" ht="17.25" customHeight="1" x14ac:dyDescent="0.2">
      <c r="A15" s="1" t="s">
        <v>10</v>
      </c>
      <c r="B15" s="7">
        <f t="shared" ref="B15:F15" si="21">SUM(B36,B58,B79)</f>
        <v>564</v>
      </c>
      <c r="C15" s="7">
        <f t="shared" si="21"/>
        <v>489</v>
      </c>
      <c r="D15" s="7">
        <f t="shared" si="21"/>
        <v>419</v>
      </c>
      <c r="E15" s="7">
        <f t="shared" si="21"/>
        <v>482</v>
      </c>
      <c r="F15" s="7">
        <f t="shared" si="21"/>
        <v>448</v>
      </c>
      <c r="G15" s="7">
        <f t="shared" ref="G15:M20" si="22">SUM(G36,G58,G79)</f>
        <v>359</v>
      </c>
      <c r="H15" s="7">
        <f t="shared" si="22"/>
        <v>312</v>
      </c>
      <c r="I15" s="7">
        <f t="shared" si="22"/>
        <v>302</v>
      </c>
      <c r="J15" s="7">
        <f t="shared" si="22"/>
        <v>322</v>
      </c>
      <c r="K15" s="7">
        <f t="shared" si="22"/>
        <v>377</v>
      </c>
      <c r="L15" s="7">
        <f t="shared" si="22"/>
        <v>394</v>
      </c>
      <c r="M15" s="7">
        <f t="shared" si="22"/>
        <v>372</v>
      </c>
      <c r="N15" s="7">
        <f t="shared" ref="N15" si="23">SUM(N36,N58,N79)</f>
        <v>371</v>
      </c>
    </row>
    <row r="16" spans="1:14" ht="12" customHeight="1" x14ac:dyDescent="0.2">
      <c r="A16" s="1" t="s">
        <v>11</v>
      </c>
      <c r="B16" s="7">
        <f t="shared" ref="B16:F16" si="24">SUM(B37,B59,B80)</f>
        <v>2595</v>
      </c>
      <c r="C16" s="7">
        <f t="shared" si="24"/>
        <v>2416</v>
      </c>
      <c r="D16" s="7">
        <f t="shared" si="24"/>
        <v>2529</v>
      </c>
      <c r="E16" s="7">
        <f t="shared" si="24"/>
        <v>2232</v>
      </c>
      <c r="F16" s="7">
        <f t="shared" si="24"/>
        <v>2041</v>
      </c>
      <c r="G16" s="7">
        <f t="shared" si="22"/>
        <v>1656</v>
      </c>
      <c r="H16" s="7">
        <f t="shared" si="22"/>
        <v>1469</v>
      </c>
      <c r="I16" s="7">
        <f t="shared" si="22"/>
        <v>1564</v>
      </c>
      <c r="J16" s="7">
        <f t="shared" si="22"/>
        <v>1634</v>
      </c>
      <c r="K16" s="7">
        <f t="shared" si="22"/>
        <v>1679</v>
      </c>
      <c r="L16" s="7">
        <f t="shared" si="22"/>
        <v>1802</v>
      </c>
      <c r="M16" s="7">
        <f t="shared" si="22"/>
        <v>1806</v>
      </c>
      <c r="N16" s="7">
        <f t="shared" ref="N16" si="25">SUM(N37,N59,N80)</f>
        <v>1778</v>
      </c>
    </row>
    <row r="17" spans="1:14" ht="12" customHeight="1" x14ac:dyDescent="0.2">
      <c r="A17" s="1" t="s">
        <v>12</v>
      </c>
      <c r="B17" s="7">
        <f t="shared" ref="B17:F17" si="26">SUM(B38,B60,B81)</f>
        <v>366</v>
      </c>
      <c r="C17" s="7">
        <f t="shared" si="26"/>
        <v>373</v>
      </c>
      <c r="D17" s="7">
        <f t="shared" si="26"/>
        <v>348</v>
      </c>
      <c r="E17" s="7">
        <f t="shared" si="26"/>
        <v>339</v>
      </c>
      <c r="F17" s="7">
        <f t="shared" si="26"/>
        <v>299</v>
      </c>
      <c r="G17" s="7">
        <f t="shared" si="22"/>
        <v>259</v>
      </c>
      <c r="H17" s="7">
        <f t="shared" si="22"/>
        <v>175</v>
      </c>
      <c r="I17" s="7">
        <f t="shared" si="22"/>
        <v>149</v>
      </c>
      <c r="J17" s="7">
        <f t="shared" si="22"/>
        <v>133</v>
      </c>
      <c r="K17" s="7">
        <f t="shared" si="22"/>
        <v>129</v>
      </c>
      <c r="L17" s="7">
        <f t="shared" si="22"/>
        <v>119</v>
      </c>
      <c r="M17" s="7">
        <f t="shared" si="22"/>
        <v>101</v>
      </c>
      <c r="N17" s="7">
        <f t="shared" ref="N17" si="27">SUM(N38,N60,N81)</f>
        <v>101</v>
      </c>
    </row>
    <row r="18" spans="1:14" ht="12" customHeight="1" x14ac:dyDescent="0.2">
      <c r="A18" s="1" t="s">
        <v>13</v>
      </c>
      <c r="B18" s="7">
        <f t="shared" ref="B18:F18" si="28">SUM(B39,B61,B82)</f>
        <v>1521</v>
      </c>
      <c r="C18" s="7">
        <f t="shared" si="28"/>
        <v>1439</v>
      </c>
      <c r="D18" s="7">
        <f t="shared" si="28"/>
        <v>1376</v>
      </c>
      <c r="E18" s="7">
        <f t="shared" si="28"/>
        <v>1441</v>
      </c>
      <c r="F18" s="7">
        <f t="shared" si="28"/>
        <v>1382</v>
      </c>
      <c r="G18" s="7">
        <f t="shared" si="22"/>
        <v>1151</v>
      </c>
      <c r="H18" s="7">
        <f t="shared" si="22"/>
        <v>949</v>
      </c>
      <c r="I18" s="7">
        <f t="shared" si="22"/>
        <v>939</v>
      </c>
      <c r="J18" s="7">
        <f t="shared" si="22"/>
        <v>948</v>
      </c>
      <c r="K18" s="7">
        <f t="shared" si="22"/>
        <v>1013</v>
      </c>
      <c r="L18" s="7">
        <f t="shared" si="22"/>
        <v>1019</v>
      </c>
      <c r="M18" s="7">
        <f t="shared" si="22"/>
        <v>1007</v>
      </c>
      <c r="N18" s="7">
        <f t="shared" ref="N18" si="29">SUM(N39,N61,N82)</f>
        <v>1001</v>
      </c>
    </row>
    <row r="19" spans="1:14" ht="12" customHeight="1" x14ac:dyDescent="0.2">
      <c r="A19" s="1" t="s">
        <v>14</v>
      </c>
      <c r="B19" s="7">
        <f t="shared" ref="B19:F19" si="30">SUM(B40,B62,B83)</f>
        <v>1037</v>
      </c>
      <c r="C19" s="7">
        <f t="shared" si="30"/>
        <v>965</v>
      </c>
      <c r="D19" s="7">
        <f t="shared" si="30"/>
        <v>777</v>
      </c>
      <c r="E19" s="7">
        <f t="shared" si="30"/>
        <v>698</v>
      </c>
      <c r="F19" s="7">
        <f t="shared" si="30"/>
        <v>646</v>
      </c>
      <c r="G19" s="7">
        <f t="shared" si="22"/>
        <v>550</v>
      </c>
      <c r="H19" s="7">
        <f t="shared" si="22"/>
        <v>422</v>
      </c>
      <c r="I19" s="7">
        <f t="shared" si="22"/>
        <v>387</v>
      </c>
      <c r="J19" s="7">
        <f t="shared" si="22"/>
        <v>386</v>
      </c>
      <c r="K19" s="7">
        <f t="shared" si="22"/>
        <v>409</v>
      </c>
      <c r="L19" s="7">
        <f t="shared" si="22"/>
        <v>452</v>
      </c>
      <c r="M19" s="7">
        <f t="shared" si="22"/>
        <v>460</v>
      </c>
      <c r="N19" s="7">
        <f t="shared" ref="N19" si="31">SUM(N40,N62,N83)</f>
        <v>459</v>
      </c>
    </row>
    <row r="20" spans="1:14" ht="17.25" customHeight="1" x14ac:dyDescent="0.2">
      <c r="A20" s="1" t="s">
        <v>15</v>
      </c>
      <c r="B20" s="7">
        <f t="shared" ref="B20:F20" si="32">SUM(B41,B63,B84)</f>
        <v>1015</v>
      </c>
      <c r="C20" s="7">
        <f t="shared" si="32"/>
        <v>1074</v>
      </c>
      <c r="D20" s="7">
        <f t="shared" si="32"/>
        <v>1469</v>
      </c>
      <c r="E20" s="7">
        <f t="shared" si="32"/>
        <v>2617</v>
      </c>
      <c r="F20" s="7">
        <f t="shared" si="32"/>
        <v>3273</v>
      </c>
      <c r="G20" s="7">
        <f t="shared" si="22"/>
        <v>6685</v>
      </c>
      <c r="H20" s="7">
        <f t="shared" si="22"/>
        <v>8546</v>
      </c>
      <c r="I20" s="7">
        <f t="shared" si="22"/>
        <v>9553</v>
      </c>
      <c r="J20" s="7">
        <f t="shared" si="22"/>
        <v>10263</v>
      </c>
      <c r="K20" s="7">
        <f t="shared" si="22"/>
        <v>10488</v>
      </c>
      <c r="L20" s="7">
        <f t="shared" si="22"/>
        <v>11190</v>
      </c>
      <c r="M20" s="7">
        <f t="shared" si="22"/>
        <v>11705</v>
      </c>
      <c r="N20" s="7">
        <f t="shared" ref="N20" si="33">SUM(N41,N63,N84)</f>
        <v>11866</v>
      </c>
    </row>
    <row r="21" spans="1:14" ht="17.25" customHeight="1" x14ac:dyDescent="0.2">
      <c r="A21" s="9" t="s">
        <v>23</v>
      </c>
      <c r="B21" s="10">
        <f t="shared" ref="B21:F21" si="34">SUM(B22:B23)</f>
        <v>20341</v>
      </c>
      <c r="C21" s="10">
        <f t="shared" si="34"/>
        <v>19349</v>
      </c>
      <c r="D21" s="10">
        <f t="shared" si="34"/>
        <v>18236</v>
      </c>
      <c r="E21" s="10">
        <f t="shared" si="34"/>
        <v>18579</v>
      </c>
      <c r="F21" s="10">
        <f t="shared" si="34"/>
        <v>18417</v>
      </c>
      <c r="G21" s="10">
        <f t="shared" ref="G21:L21" si="35">SUM(G22:G23)</f>
        <v>14296</v>
      </c>
      <c r="H21" s="10">
        <f t="shared" si="35"/>
        <v>12120</v>
      </c>
      <c r="I21" s="10">
        <f t="shared" si="35"/>
        <v>13230</v>
      </c>
      <c r="J21" s="10">
        <f t="shared" si="35"/>
        <v>14341</v>
      </c>
      <c r="K21" s="10">
        <f t="shared" si="35"/>
        <v>15288</v>
      </c>
      <c r="L21" s="10">
        <f t="shared" si="35"/>
        <v>16817</v>
      </c>
      <c r="M21" s="10">
        <f>SUM(M22:M23)</f>
        <v>18424</v>
      </c>
      <c r="N21" s="10">
        <f>SUM(N22:N23)</f>
        <v>18788</v>
      </c>
    </row>
    <row r="22" spans="1:14" ht="12" customHeight="1" x14ac:dyDescent="0.2">
      <c r="A22" s="9" t="s">
        <v>24</v>
      </c>
      <c r="B22" s="10">
        <f t="shared" ref="B22:F22" si="36">SUM(B6,B7,B9,B10,B11,B14,B15,B16,B18)</f>
        <v>14538</v>
      </c>
      <c r="C22" s="10">
        <f t="shared" si="36"/>
        <v>13675</v>
      </c>
      <c r="D22" s="10">
        <f t="shared" si="36"/>
        <v>13027</v>
      </c>
      <c r="E22" s="10">
        <f t="shared" si="36"/>
        <v>13635</v>
      </c>
      <c r="F22" s="10">
        <f t="shared" si="36"/>
        <v>13886</v>
      </c>
      <c r="G22" s="10">
        <f t="shared" ref="G22:L22" si="37">SUM(G6,G7,G9,G10,G11,G14,G15,G16,G18)</f>
        <v>10513</v>
      </c>
      <c r="H22" s="10">
        <f t="shared" si="37"/>
        <v>9335</v>
      </c>
      <c r="I22" s="10">
        <f t="shared" si="37"/>
        <v>10778</v>
      </c>
      <c r="J22" s="10">
        <f t="shared" si="37"/>
        <v>11926</v>
      </c>
      <c r="K22" s="10">
        <f t="shared" si="37"/>
        <v>12940</v>
      </c>
      <c r="L22" s="10">
        <f t="shared" si="37"/>
        <v>14555</v>
      </c>
      <c r="M22" s="10">
        <f>SUM(M6,M7,M9,M10,M11,M14,M15,M16,M18)</f>
        <v>16356</v>
      </c>
      <c r="N22" s="10">
        <f>SUM(N6,N7,N9,N10,N11,N14,N15,N16,N18)</f>
        <v>16796</v>
      </c>
    </row>
    <row r="23" spans="1:14" ht="12" customHeight="1" x14ac:dyDescent="0.2">
      <c r="A23" s="9" t="s">
        <v>25</v>
      </c>
      <c r="B23" s="10">
        <f t="shared" ref="B23:F23" si="38">SUM(B5,B8,B12,B13,B17,B19)</f>
        <v>5803</v>
      </c>
      <c r="C23" s="10">
        <f t="shared" si="38"/>
        <v>5674</v>
      </c>
      <c r="D23" s="10">
        <f t="shared" si="38"/>
        <v>5209</v>
      </c>
      <c r="E23" s="10">
        <f t="shared" si="38"/>
        <v>4944</v>
      </c>
      <c r="F23" s="10">
        <f t="shared" si="38"/>
        <v>4531</v>
      </c>
      <c r="G23" s="10">
        <f t="shared" ref="G23:L23" si="39">SUM(G5,G8,G12,G13,G17,G19)</f>
        <v>3783</v>
      </c>
      <c r="H23" s="10">
        <f t="shared" si="39"/>
        <v>2785</v>
      </c>
      <c r="I23" s="10">
        <f t="shared" si="39"/>
        <v>2452</v>
      </c>
      <c r="J23" s="10">
        <f t="shared" si="39"/>
        <v>2415</v>
      </c>
      <c r="K23" s="10">
        <f t="shared" si="39"/>
        <v>2348</v>
      </c>
      <c r="L23" s="10">
        <f t="shared" si="39"/>
        <v>2262</v>
      </c>
      <c r="M23" s="10">
        <f>SUM(M5,M8,M12,M13,M17,M19)</f>
        <v>2068</v>
      </c>
      <c r="N23" s="10">
        <f>SUM(N5,N8,N12,N13,N17,N19)</f>
        <v>1992</v>
      </c>
    </row>
    <row r="24" spans="1:14" ht="17.25" customHeight="1" x14ac:dyDescent="0.2">
      <c r="A24" s="11" t="s">
        <v>16</v>
      </c>
      <c r="B24" s="12">
        <f t="shared" ref="B24:F24" si="40">SUM(B20,B21)</f>
        <v>21356</v>
      </c>
      <c r="C24" s="12">
        <f t="shared" si="40"/>
        <v>20423</v>
      </c>
      <c r="D24" s="12">
        <f t="shared" si="40"/>
        <v>19705</v>
      </c>
      <c r="E24" s="12">
        <f t="shared" si="40"/>
        <v>21196</v>
      </c>
      <c r="F24" s="12">
        <f t="shared" si="40"/>
        <v>21690</v>
      </c>
      <c r="G24" s="12">
        <f t="shared" ref="G24:L24" si="41">SUM(G20,G21)</f>
        <v>20981</v>
      </c>
      <c r="H24" s="12">
        <f t="shared" si="41"/>
        <v>20666</v>
      </c>
      <c r="I24" s="12">
        <f t="shared" si="41"/>
        <v>22783</v>
      </c>
      <c r="J24" s="12">
        <f t="shared" si="41"/>
        <v>24604</v>
      </c>
      <c r="K24" s="12">
        <f t="shared" si="41"/>
        <v>25776</v>
      </c>
      <c r="L24" s="12">
        <f t="shared" si="41"/>
        <v>28007</v>
      </c>
      <c r="M24" s="12">
        <f>SUM(M20,M21)</f>
        <v>30129</v>
      </c>
      <c r="N24" s="12">
        <f>SUM(N20,N21)</f>
        <v>30654</v>
      </c>
    </row>
    <row r="25" spans="1:14" ht="17.25" customHeight="1" x14ac:dyDescent="0.2">
      <c r="A25" s="5" t="s">
        <v>21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</row>
    <row r="26" spans="1:14" ht="12" customHeight="1" x14ac:dyDescent="0.2">
      <c r="A26" s="1" t="s">
        <v>0</v>
      </c>
      <c r="B26" s="7">
        <v>1135</v>
      </c>
      <c r="C26" s="7">
        <v>1140</v>
      </c>
      <c r="D26" s="7">
        <v>1020</v>
      </c>
      <c r="E26" s="7">
        <v>979</v>
      </c>
      <c r="F26" s="7">
        <v>917</v>
      </c>
      <c r="G26" s="7">
        <v>757</v>
      </c>
      <c r="H26" s="7">
        <v>607</v>
      </c>
      <c r="I26" s="7">
        <v>541</v>
      </c>
      <c r="J26" s="7">
        <v>499</v>
      </c>
      <c r="K26" s="7">
        <v>476</v>
      </c>
      <c r="L26" s="7">
        <v>405</v>
      </c>
      <c r="M26" s="7">
        <v>322</v>
      </c>
      <c r="N26" s="7">
        <v>304</v>
      </c>
    </row>
    <row r="27" spans="1:14" ht="12" customHeight="1" x14ac:dyDescent="0.2">
      <c r="A27" s="1" t="s">
        <v>1</v>
      </c>
      <c r="B27" s="7">
        <v>1006</v>
      </c>
      <c r="C27" s="7">
        <v>1067</v>
      </c>
      <c r="D27" s="7">
        <v>999</v>
      </c>
      <c r="E27" s="7">
        <v>987</v>
      </c>
      <c r="F27" s="7">
        <v>924</v>
      </c>
      <c r="G27" s="7">
        <v>832</v>
      </c>
      <c r="H27" s="7">
        <v>681</v>
      </c>
      <c r="I27" s="7">
        <v>666</v>
      </c>
      <c r="J27" s="7">
        <v>776</v>
      </c>
      <c r="K27" s="7">
        <v>798</v>
      </c>
      <c r="L27" s="7">
        <v>847</v>
      </c>
      <c r="M27" s="7">
        <v>840</v>
      </c>
      <c r="N27" s="7">
        <v>827</v>
      </c>
    </row>
    <row r="28" spans="1:14" ht="12" customHeight="1" x14ac:dyDescent="0.2">
      <c r="A28" s="1" t="s">
        <v>2</v>
      </c>
      <c r="B28" s="7">
        <v>2010</v>
      </c>
      <c r="C28" s="7">
        <v>1894</v>
      </c>
      <c r="D28" s="7">
        <v>1953</v>
      </c>
      <c r="E28" s="7">
        <v>1962</v>
      </c>
      <c r="F28" s="7">
        <v>2010</v>
      </c>
      <c r="G28" s="7">
        <v>1768</v>
      </c>
      <c r="H28" s="7">
        <v>1647</v>
      </c>
      <c r="I28" s="7">
        <v>1977</v>
      </c>
      <c r="J28" s="7">
        <v>2118</v>
      </c>
      <c r="K28" s="7">
        <v>2207</v>
      </c>
      <c r="L28" s="7">
        <v>2325</v>
      </c>
      <c r="M28" s="7">
        <v>2339</v>
      </c>
      <c r="N28" s="7">
        <v>2342</v>
      </c>
    </row>
    <row r="29" spans="1:14" ht="12" customHeight="1" x14ac:dyDescent="0.2">
      <c r="A29" s="1" t="s">
        <v>3</v>
      </c>
      <c r="B29" s="7">
        <v>1413</v>
      </c>
      <c r="C29" s="7">
        <v>1382</v>
      </c>
      <c r="D29" s="7">
        <v>1365</v>
      </c>
      <c r="E29" s="7">
        <v>1279</v>
      </c>
      <c r="F29" s="7">
        <v>1164</v>
      </c>
      <c r="G29" s="7">
        <v>996</v>
      </c>
      <c r="H29" s="7">
        <v>672</v>
      </c>
      <c r="I29" s="7">
        <v>601</v>
      </c>
      <c r="J29" s="7">
        <v>579</v>
      </c>
      <c r="K29" s="7">
        <v>568</v>
      </c>
      <c r="L29" s="7">
        <v>512</v>
      </c>
      <c r="M29" s="7">
        <v>438</v>
      </c>
      <c r="N29" s="7">
        <v>410</v>
      </c>
    </row>
    <row r="30" spans="1:14" ht="12" customHeight="1" x14ac:dyDescent="0.2">
      <c r="A30" s="1" t="s">
        <v>4</v>
      </c>
      <c r="B30" s="7">
        <v>962</v>
      </c>
      <c r="C30" s="7">
        <v>850</v>
      </c>
      <c r="D30" s="7">
        <v>779</v>
      </c>
      <c r="E30" s="7">
        <v>741</v>
      </c>
      <c r="F30" s="7">
        <v>767</v>
      </c>
      <c r="G30" s="7">
        <v>584</v>
      </c>
      <c r="H30" s="7">
        <v>468</v>
      </c>
      <c r="I30" s="7">
        <v>462</v>
      </c>
      <c r="J30" s="7">
        <v>452</v>
      </c>
      <c r="K30" s="7">
        <v>438</v>
      </c>
      <c r="L30" s="7">
        <v>434</v>
      </c>
      <c r="M30" s="7">
        <v>434</v>
      </c>
      <c r="N30" s="7">
        <v>422</v>
      </c>
    </row>
    <row r="31" spans="1:14" ht="17.25" customHeight="1" x14ac:dyDescent="0.2">
      <c r="A31" s="1" t="s">
        <v>5</v>
      </c>
      <c r="B31" s="7">
        <v>1547</v>
      </c>
      <c r="C31" s="7">
        <v>1410</v>
      </c>
      <c r="D31" s="7">
        <v>1249</v>
      </c>
      <c r="E31" s="7">
        <v>1442</v>
      </c>
      <c r="F31" s="7">
        <v>1425</v>
      </c>
      <c r="G31" s="7">
        <v>1178</v>
      </c>
      <c r="H31" s="7">
        <v>1007</v>
      </c>
      <c r="I31" s="7">
        <v>1171</v>
      </c>
      <c r="J31" s="7">
        <v>1190</v>
      </c>
      <c r="K31" s="7">
        <v>1308</v>
      </c>
      <c r="L31" s="7">
        <v>1416</v>
      </c>
      <c r="M31" s="7">
        <v>1419</v>
      </c>
      <c r="N31" s="7">
        <v>1471</v>
      </c>
    </row>
    <row r="32" spans="1:14" ht="12" customHeight="1" x14ac:dyDescent="0.2">
      <c r="A32" s="1" t="s">
        <v>6</v>
      </c>
      <c r="B32" s="7">
        <v>2366</v>
      </c>
      <c r="C32" s="7">
        <v>2346</v>
      </c>
      <c r="D32" s="7">
        <v>2151</v>
      </c>
      <c r="E32" s="7">
        <v>2628</v>
      </c>
      <c r="F32" s="7">
        <v>3232</v>
      </c>
      <c r="G32" s="7">
        <v>1916</v>
      </c>
      <c r="H32" s="7">
        <v>1957</v>
      </c>
      <c r="I32" s="7">
        <v>2485</v>
      </c>
      <c r="J32" s="7">
        <v>2862</v>
      </c>
      <c r="K32" s="7">
        <v>3150</v>
      </c>
      <c r="L32" s="7">
        <v>3759</v>
      </c>
      <c r="M32" s="7">
        <v>4738</v>
      </c>
      <c r="N32" s="7">
        <v>5056</v>
      </c>
    </row>
    <row r="33" spans="1:14" ht="12" customHeight="1" x14ac:dyDescent="0.2">
      <c r="A33" s="1" t="s">
        <v>7</v>
      </c>
      <c r="B33" s="7">
        <v>909</v>
      </c>
      <c r="C33" s="7">
        <v>891</v>
      </c>
      <c r="D33" s="7">
        <v>854</v>
      </c>
      <c r="E33" s="7">
        <v>824</v>
      </c>
      <c r="F33" s="7">
        <v>784</v>
      </c>
      <c r="G33" s="7">
        <v>622</v>
      </c>
      <c r="H33" s="7">
        <v>516</v>
      </c>
      <c r="I33" s="7">
        <v>440</v>
      </c>
      <c r="J33" s="7">
        <v>442</v>
      </c>
      <c r="K33" s="7">
        <v>381</v>
      </c>
      <c r="L33" s="7">
        <v>319</v>
      </c>
      <c r="M33" s="7">
        <v>264</v>
      </c>
      <c r="N33" s="7">
        <v>231</v>
      </c>
    </row>
    <row r="34" spans="1:14" ht="12" customHeight="1" x14ac:dyDescent="0.2">
      <c r="A34" s="1" t="s">
        <v>8</v>
      </c>
      <c r="B34" s="7">
        <v>879</v>
      </c>
      <c r="C34" s="7">
        <v>872</v>
      </c>
      <c r="D34" s="7">
        <v>785</v>
      </c>
      <c r="E34" s="7">
        <v>738</v>
      </c>
      <c r="F34" s="7">
        <v>675</v>
      </c>
      <c r="G34" s="7">
        <v>557</v>
      </c>
      <c r="H34" s="7">
        <v>366</v>
      </c>
      <c r="I34" s="7">
        <v>299</v>
      </c>
      <c r="J34" s="7">
        <v>287</v>
      </c>
      <c r="K34" s="7">
        <v>282</v>
      </c>
      <c r="L34" s="7">
        <v>235</v>
      </c>
      <c r="M34" s="7">
        <v>195</v>
      </c>
      <c r="N34" s="7">
        <v>196</v>
      </c>
    </row>
    <row r="35" spans="1:14" ht="12" customHeight="1" x14ac:dyDescent="0.2">
      <c r="A35" s="1" t="s">
        <v>9</v>
      </c>
      <c r="B35" s="7">
        <v>1559</v>
      </c>
      <c r="C35" s="7">
        <v>1416</v>
      </c>
      <c r="D35" s="7">
        <v>1302</v>
      </c>
      <c r="E35" s="7">
        <v>1359</v>
      </c>
      <c r="F35" s="7">
        <v>1315</v>
      </c>
      <c r="G35" s="7">
        <v>905</v>
      </c>
      <c r="H35" s="7">
        <v>678</v>
      </c>
      <c r="I35" s="7">
        <v>919</v>
      </c>
      <c r="J35" s="7">
        <v>1208</v>
      </c>
      <c r="K35" s="7">
        <v>1508</v>
      </c>
      <c r="L35" s="7">
        <v>1699</v>
      </c>
      <c r="M35" s="7">
        <v>1947</v>
      </c>
      <c r="N35" s="7">
        <v>1941</v>
      </c>
    </row>
    <row r="36" spans="1:14" ht="17.25" customHeight="1" x14ac:dyDescent="0.2">
      <c r="A36" s="1" t="s">
        <v>10</v>
      </c>
      <c r="B36" s="7">
        <v>551</v>
      </c>
      <c r="C36" s="7">
        <v>477</v>
      </c>
      <c r="D36" s="7">
        <v>410</v>
      </c>
      <c r="E36" s="7">
        <v>473</v>
      </c>
      <c r="F36" s="7">
        <v>440</v>
      </c>
      <c r="G36" s="7">
        <v>356</v>
      </c>
      <c r="H36" s="7">
        <v>300</v>
      </c>
      <c r="I36" s="7">
        <v>289</v>
      </c>
      <c r="J36" s="7">
        <v>308</v>
      </c>
      <c r="K36" s="7">
        <v>355</v>
      </c>
      <c r="L36" s="7">
        <v>360</v>
      </c>
      <c r="M36" s="7">
        <v>316</v>
      </c>
      <c r="N36" s="7">
        <v>317</v>
      </c>
    </row>
    <row r="37" spans="1:14" ht="12" customHeight="1" x14ac:dyDescent="0.2">
      <c r="A37" s="1" t="s">
        <v>11</v>
      </c>
      <c r="B37" s="7">
        <v>2339</v>
      </c>
      <c r="C37" s="7">
        <v>2262</v>
      </c>
      <c r="D37" s="7">
        <v>2424</v>
      </c>
      <c r="E37" s="7">
        <v>2130</v>
      </c>
      <c r="F37" s="7">
        <v>1971</v>
      </c>
      <c r="G37" s="7">
        <v>1603</v>
      </c>
      <c r="H37" s="7">
        <v>1449</v>
      </c>
      <c r="I37" s="7">
        <v>1529</v>
      </c>
      <c r="J37" s="7">
        <v>1574</v>
      </c>
      <c r="K37" s="7">
        <v>1614</v>
      </c>
      <c r="L37" s="7">
        <v>1682</v>
      </c>
      <c r="M37" s="7">
        <v>1659</v>
      </c>
      <c r="N37" s="7">
        <v>1607</v>
      </c>
    </row>
    <row r="38" spans="1:14" ht="12" customHeight="1" x14ac:dyDescent="0.2">
      <c r="A38" s="1" t="s">
        <v>12</v>
      </c>
      <c r="B38" s="7">
        <v>361</v>
      </c>
      <c r="C38" s="7">
        <v>371</v>
      </c>
      <c r="D38" s="7">
        <v>346</v>
      </c>
      <c r="E38" s="7">
        <v>336</v>
      </c>
      <c r="F38" s="7">
        <v>292</v>
      </c>
      <c r="G38" s="7">
        <v>248</v>
      </c>
      <c r="H38" s="7">
        <v>168</v>
      </c>
      <c r="I38" s="7">
        <v>145</v>
      </c>
      <c r="J38" s="7">
        <v>126</v>
      </c>
      <c r="K38" s="7">
        <v>118</v>
      </c>
      <c r="L38" s="7">
        <v>104</v>
      </c>
      <c r="M38" s="7">
        <v>97</v>
      </c>
      <c r="N38" s="7">
        <v>93</v>
      </c>
    </row>
    <row r="39" spans="1:14" ht="12" customHeight="1" x14ac:dyDescent="0.2">
      <c r="A39" s="1" t="s">
        <v>13</v>
      </c>
      <c r="B39" s="7">
        <v>1464</v>
      </c>
      <c r="C39" s="7">
        <v>1342</v>
      </c>
      <c r="D39" s="7">
        <v>1295</v>
      </c>
      <c r="E39" s="7">
        <v>1337</v>
      </c>
      <c r="F39" s="7">
        <v>1321</v>
      </c>
      <c r="G39" s="7">
        <v>1097</v>
      </c>
      <c r="H39" s="7">
        <v>923</v>
      </c>
      <c r="I39" s="7">
        <v>903</v>
      </c>
      <c r="J39" s="7">
        <v>912</v>
      </c>
      <c r="K39" s="7">
        <v>960</v>
      </c>
      <c r="L39" s="7">
        <v>950</v>
      </c>
      <c r="M39" s="7">
        <v>889</v>
      </c>
      <c r="N39" s="7">
        <v>878</v>
      </c>
    </row>
    <row r="40" spans="1:14" ht="12" customHeight="1" x14ac:dyDescent="0.2">
      <c r="A40" s="1" t="s">
        <v>14</v>
      </c>
      <c r="B40" s="7">
        <v>1012</v>
      </c>
      <c r="C40" s="7">
        <v>947</v>
      </c>
      <c r="D40" s="7">
        <v>767</v>
      </c>
      <c r="E40" s="7">
        <v>693</v>
      </c>
      <c r="F40" s="7">
        <v>626</v>
      </c>
      <c r="G40" s="7">
        <v>540</v>
      </c>
      <c r="H40" s="7">
        <v>412</v>
      </c>
      <c r="I40" s="7">
        <v>380</v>
      </c>
      <c r="J40" s="7">
        <v>372</v>
      </c>
      <c r="K40" s="7">
        <v>391</v>
      </c>
      <c r="L40" s="7">
        <v>402</v>
      </c>
      <c r="M40" s="7">
        <v>390</v>
      </c>
      <c r="N40" s="7">
        <v>393</v>
      </c>
    </row>
    <row r="41" spans="1:14" ht="17.25" customHeight="1" x14ac:dyDescent="0.2">
      <c r="A41" s="1" t="s">
        <v>15</v>
      </c>
      <c r="B41" s="7">
        <v>945</v>
      </c>
      <c r="C41" s="7">
        <v>983</v>
      </c>
      <c r="D41" s="7">
        <v>1351</v>
      </c>
      <c r="E41" s="7">
        <v>2385</v>
      </c>
      <c r="F41" s="7">
        <v>3016</v>
      </c>
      <c r="G41" s="7">
        <v>6298</v>
      </c>
      <c r="H41" s="7">
        <v>8052</v>
      </c>
      <c r="I41" s="7">
        <v>8875</v>
      </c>
      <c r="J41" s="7">
        <v>9538</v>
      </c>
      <c r="K41" s="7">
        <v>9615</v>
      </c>
      <c r="L41" s="7">
        <v>9724</v>
      </c>
      <c r="M41" s="7">
        <v>9699</v>
      </c>
      <c r="N41" s="7">
        <v>9629</v>
      </c>
    </row>
    <row r="42" spans="1:14" ht="17.25" customHeight="1" x14ac:dyDescent="0.2">
      <c r="A42" s="9" t="s">
        <v>23</v>
      </c>
      <c r="B42" s="10">
        <f t="shared" ref="B42:F42" si="42">SUM(B43:B44)</f>
        <v>19513</v>
      </c>
      <c r="C42" s="10">
        <f t="shared" si="42"/>
        <v>18667</v>
      </c>
      <c r="D42" s="10">
        <f t="shared" si="42"/>
        <v>17699</v>
      </c>
      <c r="E42" s="10">
        <f t="shared" si="42"/>
        <v>17908</v>
      </c>
      <c r="F42" s="10">
        <f t="shared" si="42"/>
        <v>17863</v>
      </c>
      <c r="G42" s="10">
        <f t="shared" ref="G42" si="43">SUM(G43:G44)</f>
        <v>13959</v>
      </c>
      <c r="H42" s="10">
        <f t="shared" ref="H42:L42" si="44">SUM(H43:H44)</f>
        <v>11851</v>
      </c>
      <c r="I42" s="10">
        <f t="shared" si="44"/>
        <v>12807</v>
      </c>
      <c r="J42" s="10">
        <f t="shared" si="44"/>
        <v>13705</v>
      </c>
      <c r="K42" s="10">
        <f t="shared" si="44"/>
        <v>14554</v>
      </c>
      <c r="L42" s="10">
        <f t="shared" si="44"/>
        <v>15449</v>
      </c>
      <c r="M42" s="10">
        <f>SUM(M43:M44)</f>
        <v>16287</v>
      </c>
      <c r="N42" s="10">
        <f>SUM(N43:N44)</f>
        <v>16488</v>
      </c>
    </row>
    <row r="43" spans="1:14" ht="12" customHeight="1" x14ac:dyDescent="0.2">
      <c r="A43" s="9" t="s">
        <v>24</v>
      </c>
      <c r="B43" s="10">
        <f t="shared" ref="B43:F43" si="45">SUM(B27,B28,B30,B31,B32,B35,B36,B37,B39)</f>
        <v>13804</v>
      </c>
      <c r="C43" s="10">
        <f t="shared" si="45"/>
        <v>13064</v>
      </c>
      <c r="D43" s="10">
        <f t="shared" si="45"/>
        <v>12562</v>
      </c>
      <c r="E43" s="10">
        <f t="shared" si="45"/>
        <v>13059</v>
      </c>
      <c r="F43" s="10">
        <f t="shared" si="45"/>
        <v>13405</v>
      </c>
      <c r="G43" s="10">
        <f t="shared" ref="G43:L43" si="46">SUM(G27,G28,G30,G31,G32,G35,G36,G37,G39)</f>
        <v>10239</v>
      </c>
      <c r="H43" s="10">
        <f t="shared" si="46"/>
        <v>9110</v>
      </c>
      <c r="I43" s="10">
        <f t="shared" si="46"/>
        <v>10401</v>
      </c>
      <c r="J43" s="10">
        <f t="shared" si="46"/>
        <v>11400</v>
      </c>
      <c r="K43" s="10">
        <f t="shared" si="46"/>
        <v>12338</v>
      </c>
      <c r="L43" s="10">
        <f t="shared" si="46"/>
        <v>13472</v>
      </c>
      <c r="M43" s="10">
        <f>SUM(M27,M28,M30,M31,M32,M35,M36,M37,M39)</f>
        <v>14581</v>
      </c>
      <c r="N43" s="10">
        <f>SUM(N27,N28,N30,N31,N32,N35,N36,N37,N39)</f>
        <v>14861</v>
      </c>
    </row>
    <row r="44" spans="1:14" ht="12" customHeight="1" x14ac:dyDescent="0.2">
      <c r="A44" s="9" t="s">
        <v>25</v>
      </c>
      <c r="B44" s="10">
        <f t="shared" ref="B44:F44" si="47">SUM(B26,B29,B33,B34,B38,B40)</f>
        <v>5709</v>
      </c>
      <c r="C44" s="10">
        <f t="shared" si="47"/>
        <v>5603</v>
      </c>
      <c r="D44" s="10">
        <f t="shared" si="47"/>
        <v>5137</v>
      </c>
      <c r="E44" s="10">
        <f t="shared" si="47"/>
        <v>4849</v>
      </c>
      <c r="F44" s="10">
        <f t="shared" si="47"/>
        <v>4458</v>
      </c>
      <c r="G44" s="10">
        <f t="shared" ref="G44:L44" si="48">SUM(G26,G29,G33,G34,G38,G40)</f>
        <v>3720</v>
      </c>
      <c r="H44" s="10">
        <f t="shared" si="48"/>
        <v>2741</v>
      </c>
      <c r="I44" s="10">
        <f t="shared" si="48"/>
        <v>2406</v>
      </c>
      <c r="J44" s="10">
        <f t="shared" si="48"/>
        <v>2305</v>
      </c>
      <c r="K44" s="10">
        <f t="shared" si="48"/>
        <v>2216</v>
      </c>
      <c r="L44" s="10">
        <f t="shared" si="48"/>
        <v>1977</v>
      </c>
      <c r="M44" s="10">
        <f>SUM(M26,M29,M33,M34,M38,M40)</f>
        <v>1706</v>
      </c>
      <c r="N44" s="10">
        <f>SUM(N26,N29,N33,N34,N38,N40)</f>
        <v>1627</v>
      </c>
    </row>
    <row r="45" spans="1:14" ht="17.25" customHeight="1" x14ac:dyDescent="0.2">
      <c r="A45" s="11" t="s">
        <v>16</v>
      </c>
      <c r="B45" s="12">
        <f t="shared" ref="B45:F45" si="49">SUM(B41,B42)</f>
        <v>20458</v>
      </c>
      <c r="C45" s="12">
        <f t="shared" si="49"/>
        <v>19650</v>
      </c>
      <c r="D45" s="12">
        <f t="shared" si="49"/>
        <v>19050</v>
      </c>
      <c r="E45" s="12">
        <f t="shared" si="49"/>
        <v>20293</v>
      </c>
      <c r="F45" s="12">
        <f t="shared" si="49"/>
        <v>20879</v>
      </c>
      <c r="G45" s="12">
        <f t="shared" ref="G45:L45" si="50">SUM(G41,G42)</f>
        <v>20257</v>
      </c>
      <c r="H45" s="12">
        <f t="shared" si="50"/>
        <v>19903</v>
      </c>
      <c r="I45" s="12">
        <f t="shared" si="50"/>
        <v>21682</v>
      </c>
      <c r="J45" s="12">
        <f t="shared" si="50"/>
        <v>23243</v>
      </c>
      <c r="K45" s="12">
        <f t="shared" si="50"/>
        <v>24169</v>
      </c>
      <c r="L45" s="12">
        <f t="shared" si="50"/>
        <v>25173</v>
      </c>
      <c r="M45" s="12">
        <f>SUM(M41,M42)</f>
        <v>25986</v>
      </c>
      <c r="N45" s="12">
        <f>SUM(N41,N42)</f>
        <v>26117</v>
      </c>
    </row>
    <row r="46" spans="1:14" ht="12" customHeight="1" x14ac:dyDescent="0.2"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</row>
    <row r="47" spans="1:14" ht="12" customHeight="1" x14ac:dyDescent="0.2">
      <c r="A47" s="5" t="s">
        <v>22</v>
      </c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</row>
    <row r="48" spans="1:14" x14ac:dyDescent="0.2">
      <c r="A48" s="1" t="s">
        <v>0</v>
      </c>
      <c r="B48" s="7">
        <v>12</v>
      </c>
      <c r="C48" s="7">
        <v>2</v>
      </c>
      <c r="D48" s="7">
        <v>1</v>
      </c>
      <c r="E48" s="7">
        <v>5</v>
      </c>
      <c r="F48" s="7">
        <v>10</v>
      </c>
      <c r="G48" s="7">
        <v>9</v>
      </c>
      <c r="H48" s="7">
        <v>5</v>
      </c>
      <c r="I48" s="7">
        <v>9</v>
      </c>
      <c r="J48" s="7">
        <v>27</v>
      </c>
      <c r="K48" s="7">
        <v>35</v>
      </c>
      <c r="L48" s="7">
        <v>65</v>
      </c>
      <c r="M48" s="7">
        <v>85</v>
      </c>
      <c r="N48" s="7">
        <v>86</v>
      </c>
    </row>
    <row r="49" spans="1:14" x14ac:dyDescent="0.2">
      <c r="A49" s="1" t="s">
        <v>1</v>
      </c>
      <c r="B49" s="7">
        <v>76</v>
      </c>
      <c r="C49" s="7">
        <v>66</v>
      </c>
      <c r="D49" s="7">
        <v>48</v>
      </c>
      <c r="E49" s="7">
        <v>38</v>
      </c>
      <c r="F49" s="7">
        <v>17</v>
      </c>
      <c r="G49" s="7">
        <v>14</v>
      </c>
      <c r="H49" s="7">
        <v>9</v>
      </c>
      <c r="I49" s="7">
        <v>18</v>
      </c>
      <c r="J49" s="7">
        <v>30</v>
      </c>
      <c r="K49" s="7">
        <v>27</v>
      </c>
      <c r="L49" s="7">
        <v>49</v>
      </c>
      <c r="M49" s="7">
        <v>46</v>
      </c>
      <c r="N49" s="7">
        <v>45</v>
      </c>
    </row>
    <row r="50" spans="1:14" x14ac:dyDescent="0.2">
      <c r="A50" s="1" t="s">
        <v>2</v>
      </c>
      <c r="B50" s="7">
        <v>94</v>
      </c>
      <c r="C50" s="7">
        <v>64</v>
      </c>
      <c r="D50" s="7">
        <v>61</v>
      </c>
      <c r="E50" s="7">
        <v>52</v>
      </c>
      <c r="F50" s="7">
        <v>67</v>
      </c>
      <c r="G50" s="7">
        <v>33</v>
      </c>
      <c r="H50" s="7">
        <v>29</v>
      </c>
      <c r="I50" s="7">
        <v>71</v>
      </c>
      <c r="J50" s="7">
        <v>77</v>
      </c>
      <c r="K50" s="7">
        <v>76</v>
      </c>
      <c r="L50" s="7">
        <v>82</v>
      </c>
      <c r="M50" s="7">
        <v>79</v>
      </c>
      <c r="N50" s="7">
        <v>70</v>
      </c>
    </row>
    <row r="51" spans="1:14" x14ac:dyDescent="0.2">
      <c r="A51" s="1" t="s">
        <v>3</v>
      </c>
      <c r="B51" s="7">
        <v>44</v>
      </c>
      <c r="C51" s="7">
        <v>42</v>
      </c>
      <c r="D51" s="7">
        <v>53</v>
      </c>
      <c r="E51" s="7">
        <v>69</v>
      </c>
      <c r="F51" s="7">
        <v>23</v>
      </c>
      <c r="G51" s="7">
        <v>26</v>
      </c>
      <c r="H51" s="7">
        <v>12</v>
      </c>
      <c r="I51" s="7">
        <v>7</v>
      </c>
      <c r="J51" s="7">
        <v>21</v>
      </c>
      <c r="K51" s="7">
        <v>22</v>
      </c>
      <c r="L51" s="7">
        <v>22</v>
      </c>
      <c r="M51" s="7">
        <v>14</v>
      </c>
      <c r="N51" s="7">
        <v>19</v>
      </c>
    </row>
    <row r="52" spans="1:14" x14ac:dyDescent="0.2">
      <c r="A52" s="1" t="s">
        <v>4</v>
      </c>
      <c r="B52" s="7">
        <v>7</v>
      </c>
      <c r="C52" s="7">
        <v>18</v>
      </c>
      <c r="D52" s="7">
        <v>4</v>
      </c>
      <c r="E52" s="7">
        <v>15</v>
      </c>
      <c r="F52" s="7">
        <v>8</v>
      </c>
      <c r="G52" s="7">
        <v>10</v>
      </c>
      <c r="H52" s="7">
        <v>3</v>
      </c>
      <c r="I52" s="7">
        <v>9</v>
      </c>
      <c r="J52" s="7">
        <v>24</v>
      </c>
      <c r="K52" s="7">
        <v>33</v>
      </c>
      <c r="L52" s="7">
        <v>25</v>
      </c>
      <c r="M52" s="7">
        <v>26</v>
      </c>
      <c r="N52" s="7">
        <v>22</v>
      </c>
    </row>
    <row r="53" spans="1:14" ht="15.75" customHeight="1" x14ac:dyDescent="0.2">
      <c r="A53" s="1" t="s">
        <v>5</v>
      </c>
      <c r="B53" s="7">
        <v>121</v>
      </c>
      <c r="C53" s="7">
        <v>126</v>
      </c>
      <c r="D53" s="7">
        <v>86</v>
      </c>
      <c r="E53" s="7">
        <v>46</v>
      </c>
      <c r="F53" s="7">
        <v>28</v>
      </c>
      <c r="G53" s="7">
        <v>24</v>
      </c>
      <c r="H53" s="7">
        <v>17</v>
      </c>
      <c r="I53" s="7">
        <v>21</v>
      </c>
      <c r="J53" s="7">
        <v>41</v>
      </c>
      <c r="K53" s="7">
        <v>39</v>
      </c>
      <c r="L53" s="7">
        <v>49</v>
      </c>
      <c r="M53" s="7">
        <v>59</v>
      </c>
      <c r="N53" s="7">
        <v>54</v>
      </c>
    </row>
    <row r="54" spans="1:14" x14ac:dyDescent="0.2">
      <c r="A54" s="1" t="s">
        <v>6</v>
      </c>
      <c r="B54" s="7">
        <v>52</v>
      </c>
      <c r="C54" s="7">
        <v>23</v>
      </c>
      <c r="D54" s="7">
        <v>23</v>
      </c>
      <c r="E54" s="7">
        <v>104</v>
      </c>
      <c r="F54" s="7">
        <v>178</v>
      </c>
      <c r="G54" s="7">
        <v>61</v>
      </c>
      <c r="H54" s="7">
        <v>93</v>
      </c>
      <c r="I54" s="7">
        <v>123</v>
      </c>
      <c r="J54" s="7">
        <v>143</v>
      </c>
      <c r="K54" s="7">
        <v>149</v>
      </c>
      <c r="L54" s="7">
        <v>195</v>
      </c>
      <c r="M54" s="7">
        <v>253</v>
      </c>
      <c r="N54" s="7">
        <v>261</v>
      </c>
    </row>
    <row r="55" spans="1:14" x14ac:dyDescent="0.2">
      <c r="A55" s="1" t="s">
        <v>7</v>
      </c>
      <c r="B55" s="7">
        <v>8</v>
      </c>
      <c r="C55" s="7">
        <v>4</v>
      </c>
      <c r="D55" s="7">
        <v>6</v>
      </c>
      <c r="E55" s="7">
        <v>9</v>
      </c>
      <c r="F55" s="7">
        <v>4</v>
      </c>
      <c r="G55" s="7">
        <v>3</v>
      </c>
      <c r="H55" s="7">
        <v>7</v>
      </c>
      <c r="I55" s="7">
        <v>13</v>
      </c>
      <c r="J55" s="7">
        <v>15</v>
      </c>
      <c r="K55" s="7">
        <v>18</v>
      </c>
      <c r="L55" s="7">
        <v>31</v>
      </c>
      <c r="M55" s="7">
        <v>18</v>
      </c>
      <c r="N55" s="7">
        <v>21</v>
      </c>
    </row>
    <row r="56" spans="1:14" x14ac:dyDescent="0.2">
      <c r="A56" s="1" t="s">
        <v>8</v>
      </c>
      <c r="B56" s="7" t="s">
        <v>17</v>
      </c>
      <c r="C56" s="7">
        <v>3</v>
      </c>
      <c r="D56" s="7" t="s">
        <v>17</v>
      </c>
      <c r="E56" s="7">
        <v>3</v>
      </c>
      <c r="F56" s="7">
        <v>4</v>
      </c>
      <c r="G56" s="7">
        <v>4</v>
      </c>
      <c r="H56" s="7">
        <v>3</v>
      </c>
      <c r="I56" s="7">
        <v>5</v>
      </c>
      <c r="J56" s="7">
        <v>9</v>
      </c>
      <c r="K56" s="7">
        <v>14</v>
      </c>
      <c r="L56" s="7">
        <v>24</v>
      </c>
      <c r="M56" s="7">
        <v>23</v>
      </c>
      <c r="N56" s="7">
        <v>21</v>
      </c>
    </row>
    <row r="57" spans="1:14" x14ac:dyDescent="0.2">
      <c r="A57" s="1" t="s">
        <v>9</v>
      </c>
      <c r="B57" s="7">
        <v>56</v>
      </c>
      <c r="C57" s="7">
        <v>44</v>
      </c>
      <c r="D57" s="7">
        <v>40</v>
      </c>
      <c r="E57" s="7">
        <v>95</v>
      </c>
      <c r="F57" s="7">
        <v>27</v>
      </c>
      <c r="G57" s="7">
        <v>22</v>
      </c>
      <c r="H57" s="7">
        <v>13</v>
      </c>
      <c r="I57" s="7">
        <v>31</v>
      </c>
      <c r="J57" s="7">
        <v>47</v>
      </c>
      <c r="K57" s="7">
        <v>59</v>
      </c>
      <c r="L57" s="7">
        <v>76</v>
      </c>
      <c r="M57" s="7">
        <v>71</v>
      </c>
      <c r="N57" s="7">
        <v>73</v>
      </c>
    </row>
    <row r="58" spans="1:14" ht="15.75" customHeight="1" x14ac:dyDescent="0.2">
      <c r="A58" s="1" t="s">
        <v>10</v>
      </c>
      <c r="B58" s="7">
        <v>13</v>
      </c>
      <c r="C58" s="7">
        <v>12</v>
      </c>
      <c r="D58" s="7">
        <v>9</v>
      </c>
      <c r="E58" s="7">
        <v>9</v>
      </c>
      <c r="F58" s="7">
        <v>8</v>
      </c>
      <c r="G58" s="7">
        <v>3</v>
      </c>
      <c r="H58" s="7">
        <v>12</v>
      </c>
      <c r="I58" s="7">
        <v>12</v>
      </c>
      <c r="J58" s="7">
        <v>11</v>
      </c>
      <c r="K58" s="7">
        <v>18</v>
      </c>
      <c r="L58" s="7">
        <v>22</v>
      </c>
      <c r="M58" s="7">
        <v>24</v>
      </c>
      <c r="N58" s="7">
        <v>23</v>
      </c>
    </row>
    <row r="59" spans="1:14" x14ac:dyDescent="0.2">
      <c r="A59" s="1" t="s">
        <v>11</v>
      </c>
      <c r="B59" s="7">
        <v>256</v>
      </c>
      <c r="C59" s="7">
        <v>154</v>
      </c>
      <c r="D59" s="7">
        <v>105</v>
      </c>
      <c r="E59" s="7">
        <v>102</v>
      </c>
      <c r="F59" s="7">
        <v>70</v>
      </c>
      <c r="G59" s="7">
        <v>53</v>
      </c>
      <c r="H59" s="7">
        <v>20</v>
      </c>
      <c r="I59" s="7">
        <v>32</v>
      </c>
      <c r="J59" s="7">
        <v>56</v>
      </c>
      <c r="K59" s="7">
        <v>52</v>
      </c>
      <c r="L59" s="7">
        <v>66</v>
      </c>
      <c r="M59" s="7">
        <v>67</v>
      </c>
      <c r="N59" s="7">
        <v>69</v>
      </c>
    </row>
    <row r="60" spans="1:14" x14ac:dyDescent="0.2">
      <c r="A60" s="1" t="s">
        <v>12</v>
      </c>
      <c r="B60" s="7">
        <v>5</v>
      </c>
      <c r="C60" s="7">
        <v>2</v>
      </c>
      <c r="D60" s="7">
        <v>2</v>
      </c>
      <c r="E60" s="7">
        <v>3</v>
      </c>
      <c r="F60" s="7">
        <v>6</v>
      </c>
      <c r="G60" s="7">
        <v>11</v>
      </c>
      <c r="H60" s="7">
        <v>7</v>
      </c>
      <c r="I60" s="7">
        <v>4</v>
      </c>
      <c r="J60" s="7">
        <v>7</v>
      </c>
      <c r="K60" s="7">
        <v>6</v>
      </c>
      <c r="L60" s="7">
        <v>9</v>
      </c>
      <c r="M60" s="7">
        <v>3</v>
      </c>
      <c r="N60" s="7">
        <v>6</v>
      </c>
    </row>
    <row r="61" spans="1:14" x14ac:dyDescent="0.2">
      <c r="A61" s="1" t="s">
        <v>13</v>
      </c>
      <c r="B61" s="7">
        <v>57</v>
      </c>
      <c r="C61" s="7">
        <v>97</v>
      </c>
      <c r="D61" s="7">
        <v>81</v>
      </c>
      <c r="E61" s="7">
        <v>102</v>
      </c>
      <c r="F61" s="7">
        <v>61</v>
      </c>
      <c r="G61" s="7">
        <v>54</v>
      </c>
      <c r="H61" s="7">
        <v>25</v>
      </c>
      <c r="I61" s="7">
        <v>31</v>
      </c>
      <c r="J61" s="7">
        <v>30</v>
      </c>
      <c r="K61" s="7">
        <v>38</v>
      </c>
      <c r="L61" s="7">
        <v>37</v>
      </c>
      <c r="M61" s="7">
        <v>49</v>
      </c>
      <c r="N61" s="7">
        <v>42</v>
      </c>
    </row>
    <row r="62" spans="1:14" x14ac:dyDescent="0.2">
      <c r="A62" s="1" t="s">
        <v>14</v>
      </c>
      <c r="B62" s="7">
        <v>25</v>
      </c>
      <c r="C62" s="7">
        <v>18</v>
      </c>
      <c r="D62" s="7">
        <v>10</v>
      </c>
      <c r="E62" s="7">
        <v>5</v>
      </c>
      <c r="F62" s="7">
        <v>20</v>
      </c>
      <c r="G62" s="7">
        <v>10</v>
      </c>
      <c r="H62" s="7">
        <v>9</v>
      </c>
      <c r="I62" s="7">
        <v>7</v>
      </c>
      <c r="J62" s="7">
        <v>9</v>
      </c>
      <c r="K62" s="7">
        <v>15</v>
      </c>
      <c r="L62" s="7">
        <v>22</v>
      </c>
      <c r="M62" s="7">
        <v>23</v>
      </c>
      <c r="N62" s="7">
        <v>19</v>
      </c>
    </row>
    <row r="63" spans="1:14" ht="15.75" customHeight="1" x14ac:dyDescent="0.2">
      <c r="A63" s="1" t="s">
        <v>15</v>
      </c>
      <c r="B63" s="7">
        <v>69</v>
      </c>
      <c r="C63" s="7">
        <v>91</v>
      </c>
      <c r="D63" s="7">
        <v>118</v>
      </c>
      <c r="E63" s="7">
        <v>228</v>
      </c>
      <c r="F63" s="7">
        <v>239</v>
      </c>
      <c r="G63" s="7">
        <v>378</v>
      </c>
      <c r="H63" s="7">
        <v>469</v>
      </c>
      <c r="I63" s="7">
        <v>612</v>
      </c>
      <c r="J63" s="7">
        <v>581</v>
      </c>
      <c r="K63" s="7">
        <v>637</v>
      </c>
      <c r="L63" s="7">
        <v>599</v>
      </c>
      <c r="M63" s="7">
        <v>565</v>
      </c>
      <c r="N63" s="7">
        <v>562</v>
      </c>
    </row>
    <row r="64" spans="1:14" ht="15.75" customHeight="1" x14ac:dyDescent="0.2">
      <c r="A64" s="9" t="s">
        <v>23</v>
      </c>
      <c r="B64" s="10">
        <f t="shared" ref="B64:F64" si="51">SUM(B65:B66)</f>
        <v>826</v>
      </c>
      <c r="C64" s="10">
        <f t="shared" si="51"/>
        <v>675</v>
      </c>
      <c r="D64" s="10">
        <f t="shared" si="51"/>
        <v>529</v>
      </c>
      <c r="E64" s="10">
        <f t="shared" si="51"/>
        <v>657</v>
      </c>
      <c r="F64" s="10">
        <f t="shared" si="51"/>
        <v>531</v>
      </c>
      <c r="G64" s="10">
        <f t="shared" ref="G64" si="52">SUM(G65:G66)</f>
        <v>337</v>
      </c>
      <c r="H64" s="10">
        <f t="shared" ref="H64:L64" si="53">SUM(H65:H66)</f>
        <v>264</v>
      </c>
      <c r="I64" s="10">
        <f t="shared" si="53"/>
        <v>393</v>
      </c>
      <c r="J64" s="10">
        <f t="shared" si="53"/>
        <v>547</v>
      </c>
      <c r="K64" s="10">
        <f t="shared" si="53"/>
        <v>601</v>
      </c>
      <c r="L64" s="10">
        <f t="shared" si="53"/>
        <v>774</v>
      </c>
      <c r="M64" s="10">
        <f>SUM(M65:M66)</f>
        <v>840</v>
      </c>
      <c r="N64" s="10">
        <f>SUM(N65:N66)</f>
        <v>831</v>
      </c>
    </row>
    <row r="65" spans="1:14" x14ac:dyDescent="0.2">
      <c r="A65" s="9" t="s">
        <v>24</v>
      </c>
      <c r="B65" s="10">
        <f t="shared" ref="B65:F65" si="54">SUM(B49,B50,B52,B53,B54,B57,B58,B59,B61)</f>
        <v>732</v>
      </c>
      <c r="C65" s="10">
        <f t="shared" si="54"/>
        <v>604</v>
      </c>
      <c r="D65" s="10">
        <f t="shared" si="54"/>
        <v>457</v>
      </c>
      <c r="E65" s="10">
        <f t="shared" si="54"/>
        <v>563</v>
      </c>
      <c r="F65" s="10">
        <f t="shared" si="54"/>
        <v>464</v>
      </c>
      <c r="G65" s="10">
        <f t="shared" ref="G65:L65" si="55">SUM(G49,G50,G52,G53,G54,G57,G58,G59,G61)</f>
        <v>274</v>
      </c>
      <c r="H65" s="10">
        <f t="shared" si="55"/>
        <v>221</v>
      </c>
      <c r="I65" s="10">
        <f t="shared" si="55"/>
        <v>348</v>
      </c>
      <c r="J65" s="10">
        <f t="shared" si="55"/>
        <v>459</v>
      </c>
      <c r="K65" s="10">
        <f t="shared" si="55"/>
        <v>491</v>
      </c>
      <c r="L65" s="10">
        <f t="shared" si="55"/>
        <v>601</v>
      </c>
      <c r="M65" s="10">
        <f>SUM(M49,M50,M52,M53,M54,M57,M58,M59,M61)</f>
        <v>674</v>
      </c>
      <c r="N65" s="10">
        <f>SUM(N49,N50,N52,N53,N54,N57,N58,N59,N61)</f>
        <v>659</v>
      </c>
    </row>
    <row r="66" spans="1:14" x14ac:dyDescent="0.2">
      <c r="A66" s="9" t="s">
        <v>25</v>
      </c>
      <c r="B66" s="10">
        <f t="shared" ref="B66:F66" si="56">SUM(B48,B51,B55,B56,B60,B62)</f>
        <v>94</v>
      </c>
      <c r="C66" s="10">
        <f t="shared" si="56"/>
        <v>71</v>
      </c>
      <c r="D66" s="10">
        <f t="shared" si="56"/>
        <v>72</v>
      </c>
      <c r="E66" s="10">
        <f t="shared" si="56"/>
        <v>94</v>
      </c>
      <c r="F66" s="10">
        <f t="shared" si="56"/>
        <v>67</v>
      </c>
      <c r="G66" s="10">
        <f t="shared" ref="G66:L66" si="57">SUM(G48,G51,G55,G56,G60,G62)</f>
        <v>63</v>
      </c>
      <c r="H66" s="10">
        <f t="shared" si="57"/>
        <v>43</v>
      </c>
      <c r="I66" s="10">
        <f t="shared" si="57"/>
        <v>45</v>
      </c>
      <c r="J66" s="10">
        <f t="shared" si="57"/>
        <v>88</v>
      </c>
      <c r="K66" s="10">
        <f t="shared" si="57"/>
        <v>110</v>
      </c>
      <c r="L66" s="10">
        <f t="shared" si="57"/>
        <v>173</v>
      </c>
      <c r="M66" s="10">
        <f>SUM(M48,M51,M55,M56,M60,M62)</f>
        <v>166</v>
      </c>
      <c r="N66" s="10">
        <f>SUM(N48,N51,N55,N56,N60,N62)</f>
        <v>172</v>
      </c>
    </row>
    <row r="67" spans="1:14" ht="15.75" customHeight="1" x14ac:dyDescent="0.2">
      <c r="A67" s="11" t="s">
        <v>16</v>
      </c>
      <c r="B67" s="12">
        <f t="shared" ref="B67:F67" si="58">SUM(B63,B64)</f>
        <v>895</v>
      </c>
      <c r="C67" s="12">
        <f t="shared" si="58"/>
        <v>766</v>
      </c>
      <c r="D67" s="12">
        <f t="shared" si="58"/>
        <v>647</v>
      </c>
      <c r="E67" s="12">
        <f t="shared" si="58"/>
        <v>885</v>
      </c>
      <c r="F67" s="12">
        <f t="shared" si="58"/>
        <v>770</v>
      </c>
      <c r="G67" s="12">
        <f t="shared" ref="G67:L67" si="59">SUM(G63,G64)</f>
        <v>715</v>
      </c>
      <c r="H67" s="12">
        <f t="shared" si="59"/>
        <v>733</v>
      </c>
      <c r="I67" s="12">
        <f t="shared" si="59"/>
        <v>1005</v>
      </c>
      <c r="J67" s="12">
        <f t="shared" si="59"/>
        <v>1128</v>
      </c>
      <c r="K67" s="12">
        <f t="shared" si="59"/>
        <v>1238</v>
      </c>
      <c r="L67" s="12">
        <f t="shared" si="59"/>
        <v>1373</v>
      </c>
      <c r="M67" s="12">
        <f>SUM(M63,M64)</f>
        <v>1405</v>
      </c>
      <c r="N67" s="12">
        <f>SUM(N63,N64)</f>
        <v>1393</v>
      </c>
    </row>
    <row r="68" spans="1:14" ht="18.75" customHeight="1" x14ac:dyDescent="0.2">
      <c r="A68" s="5" t="s">
        <v>27</v>
      </c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</row>
    <row r="69" spans="1:14" x14ac:dyDescent="0.2">
      <c r="A69" s="1" t="s">
        <v>0</v>
      </c>
      <c r="B69" s="8" t="s">
        <v>17</v>
      </c>
      <c r="C69" s="8" t="s">
        <v>17</v>
      </c>
      <c r="D69" s="8" t="s">
        <v>17</v>
      </c>
      <c r="E69" s="8" t="s">
        <v>17</v>
      </c>
      <c r="F69" s="8" t="s">
        <v>17</v>
      </c>
      <c r="G69" s="8" t="s">
        <v>17</v>
      </c>
      <c r="H69" s="8" t="s">
        <v>17</v>
      </c>
      <c r="I69" s="8" t="s">
        <v>17</v>
      </c>
      <c r="J69" s="7">
        <v>3</v>
      </c>
      <c r="K69" s="7">
        <v>3</v>
      </c>
      <c r="L69" s="7">
        <v>18</v>
      </c>
      <c r="M69" s="7">
        <v>42</v>
      </c>
      <c r="N69" s="7">
        <v>40</v>
      </c>
    </row>
    <row r="70" spans="1:14" x14ac:dyDescent="0.2">
      <c r="A70" s="1" t="s">
        <v>1</v>
      </c>
      <c r="B70" s="8" t="s">
        <v>17</v>
      </c>
      <c r="C70" s="8" t="s">
        <v>17</v>
      </c>
      <c r="D70" s="8">
        <v>3</v>
      </c>
      <c r="E70" s="8">
        <v>3</v>
      </c>
      <c r="F70" s="8">
        <v>1</v>
      </c>
      <c r="G70" s="8" t="s">
        <v>17</v>
      </c>
      <c r="H70" s="8" t="s">
        <v>17</v>
      </c>
      <c r="I70" s="8">
        <v>1</v>
      </c>
      <c r="J70" s="7">
        <v>5</v>
      </c>
      <c r="K70" s="7">
        <v>5</v>
      </c>
      <c r="L70" s="7">
        <v>47</v>
      </c>
      <c r="M70" s="7">
        <v>72</v>
      </c>
      <c r="N70" s="7">
        <v>84</v>
      </c>
    </row>
    <row r="71" spans="1:14" x14ac:dyDescent="0.2">
      <c r="A71" s="1" t="s">
        <v>2</v>
      </c>
      <c r="B71" s="8">
        <v>1</v>
      </c>
      <c r="C71" s="8" t="s">
        <v>17</v>
      </c>
      <c r="D71" s="8" t="s">
        <v>17</v>
      </c>
      <c r="E71" s="8" t="s">
        <v>17</v>
      </c>
      <c r="F71" s="8">
        <v>12</v>
      </c>
      <c r="G71" s="8" t="s">
        <v>17</v>
      </c>
      <c r="H71" s="7">
        <v>2</v>
      </c>
      <c r="I71" s="8">
        <v>4</v>
      </c>
      <c r="J71" s="7">
        <v>11</v>
      </c>
      <c r="K71" s="7">
        <v>16</v>
      </c>
      <c r="L71" s="7">
        <v>95</v>
      </c>
      <c r="M71" s="7">
        <v>185</v>
      </c>
      <c r="N71" s="7">
        <v>205</v>
      </c>
    </row>
    <row r="72" spans="1:14" x14ac:dyDescent="0.2">
      <c r="A72" s="1" t="s">
        <v>3</v>
      </c>
      <c r="B72" s="8" t="s">
        <v>17</v>
      </c>
      <c r="C72" s="8" t="s">
        <v>17</v>
      </c>
      <c r="D72" s="8" t="s">
        <v>17</v>
      </c>
      <c r="E72" s="8">
        <v>1</v>
      </c>
      <c r="F72" s="8">
        <v>1</v>
      </c>
      <c r="G72" s="8" t="s">
        <v>17</v>
      </c>
      <c r="H72" s="8" t="s">
        <v>17</v>
      </c>
      <c r="I72" s="8" t="s">
        <v>17</v>
      </c>
      <c r="J72" s="7">
        <v>6</v>
      </c>
      <c r="K72" s="7">
        <v>5</v>
      </c>
      <c r="L72" s="7">
        <v>46</v>
      </c>
      <c r="M72" s="7">
        <v>74</v>
      </c>
      <c r="N72" s="7">
        <v>73</v>
      </c>
    </row>
    <row r="73" spans="1:14" x14ac:dyDescent="0.2">
      <c r="A73" s="1" t="s">
        <v>4</v>
      </c>
      <c r="B73" s="8" t="s">
        <v>17</v>
      </c>
      <c r="C73" s="8" t="s">
        <v>17</v>
      </c>
      <c r="D73" s="8" t="s">
        <v>17</v>
      </c>
      <c r="E73" s="8" t="s">
        <v>17</v>
      </c>
      <c r="F73" s="8" t="s">
        <v>17</v>
      </c>
      <c r="G73" s="8" t="s">
        <v>17</v>
      </c>
      <c r="H73" s="8" t="s">
        <v>17</v>
      </c>
      <c r="I73" s="8" t="s">
        <v>17</v>
      </c>
      <c r="J73" s="7">
        <v>2</v>
      </c>
      <c r="K73" s="7">
        <v>7</v>
      </c>
      <c r="L73" s="7">
        <v>16</v>
      </c>
      <c r="M73" s="7">
        <v>51</v>
      </c>
      <c r="N73" s="7">
        <v>70</v>
      </c>
    </row>
    <row r="74" spans="1:14" ht="15.75" customHeight="1" x14ac:dyDescent="0.2">
      <c r="A74" s="1" t="s">
        <v>5</v>
      </c>
      <c r="B74" s="8">
        <v>1</v>
      </c>
      <c r="C74" s="8">
        <v>6</v>
      </c>
      <c r="D74" s="8">
        <v>3</v>
      </c>
      <c r="E74" s="8" t="s">
        <v>17</v>
      </c>
      <c r="F74" s="8">
        <v>1</v>
      </c>
      <c r="G74" s="8" t="s">
        <v>17</v>
      </c>
      <c r="H74" s="8" t="s">
        <v>17</v>
      </c>
      <c r="I74" s="8">
        <v>4</v>
      </c>
      <c r="J74" s="7">
        <v>2</v>
      </c>
      <c r="K74" s="7">
        <v>4</v>
      </c>
      <c r="L74" s="7">
        <v>43</v>
      </c>
      <c r="M74" s="7">
        <v>121</v>
      </c>
      <c r="N74" s="7">
        <v>111</v>
      </c>
    </row>
    <row r="75" spans="1:14" x14ac:dyDescent="0.2">
      <c r="A75" s="1" t="s">
        <v>6</v>
      </c>
      <c r="B75" s="8" t="s">
        <v>17</v>
      </c>
      <c r="C75" s="8">
        <v>1</v>
      </c>
      <c r="D75" s="8">
        <v>2</v>
      </c>
      <c r="E75" s="8">
        <v>3</v>
      </c>
      <c r="F75" s="8">
        <v>3</v>
      </c>
      <c r="G75" s="8" t="s">
        <v>17</v>
      </c>
      <c r="H75" s="7">
        <v>1</v>
      </c>
      <c r="I75" s="8">
        <v>7</v>
      </c>
      <c r="J75" s="7">
        <v>20</v>
      </c>
      <c r="K75" s="7">
        <v>29</v>
      </c>
      <c r="L75" s="7">
        <v>144</v>
      </c>
      <c r="M75" s="7">
        <v>395</v>
      </c>
      <c r="N75" s="7">
        <v>472</v>
      </c>
    </row>
    <row r="76" spans="1:14" x14ac:dyDescent="0.2">
      <c r="A76" s="1" t="s">
        <v>7</v>
      </c>
      <c r="B76" s="8" t="s">
        <v>17</v>
      </c>
      <c r="C76" s="8" t="s">
        <v>17</v>
      </c>
      <c r="D76" s="8" t="s">
        <v>17</v>
      </c>
      <c r="E76" s="8" t="s">
        <v>17</v>
      </c>
      <c r="F76" s="8" t="s">
        <v>17</v>
      </c>
      <c r="G76" s="8" t="s">
        <v>17</v>
      </c>
      <c r="H76" s="8" t="s">
        <v>17</v>
      </c>
      <c r="I76" s="8">
        <v>1</v>
      </c>
      <c r="J76" s="7">
        <v>8</v>
      </c>
      <c r="K76" s="7">
        <v>6</v>
      </c>
      <c r="L76" s="7">
        <v>14</v>
      </c>
      <c r="M76" s="7">
        <v>25</v>
      </c>
      <c r="N76" s="7">
        <v>21</v>
      </c>
    </row>
    <row r="77" spans="1:14" x14ac:dyDescent="0.2">
      <c r="A77" s="1" t="s">
        <v>8</v>
      </c>
      <c r="B77" s="8" t="s">
        <v>17</v>
      </c>
      <c r="C77" s="8" t="s">
        <v>17</v>
      </c>
      <c r="D77" s="8" t="s">
        <v>17</v>
      </c>
      <c r="E77" s="8" t="s">
        <v>17</v>
      </c>
      <c r="F77" s="8">
        <v>4</v>
      </c>
      <c r="G77" s="8" t="s">
        <v>17</v>
      </c>
      <c r="H77" s="8" t="s">
        <v>17</v>
      </c>
      <c r="I77" s="8" t="s">
        <v>17</v>
      </c>
      <c r="J77" s="8" t="s">
        <v>17</v>
      </c>
      <c r="K77" s="7" t="s">
        <v>17</v>
      </c>
      <c r="L77" s="7" t="s">
        <v>17</v>
      </c>
      <c r="M77" s="7">
        <v>7</v>
      </c>
      <c r="N77" s="7">
        <v>10</v>
      </c>
    </row>
    <row r="78" spans="1:14" x14ac:dyDescent="0.2">
      <c r="A78" s="1" t="s">
        <v>9</v>
      </c>
      <c r="B78" s="8" t="s">
        <v>17</v>
      </c>
      <c r="C78" s="8" t="s">
        <v>17</v>
      </c>
      <c r="D78" s="8" t="s">
        <v>17</v>
      </c>
      <c r="E78" s="8">
        <v>5</v>
      </c>
      <c r="F78" s="8" t="s">
        <v>17</v>
      </c>
      <c r="G78" s="8" t="s">
        <v>17</v>
      </c>
      <c r="H78" s="8" t="s">
        <v>17</v>
      </c>
      <c r="I78" s="8">
        <v>4</v>
      </c>
      <c r="J78" s="7">
        <v>14</v>
      </c>
      <c r="K78" s="7">
        <v>18</v>
      </c>
      <c r="L78" s="7">
        <v>39</v>
      </c>
      <c r="M78" s="7">
        <v>96</v>
      </c>
      <c r="N78" s="7">
        <v>120</v>
      </c>
    </row>
    <row r="79" spans="1:14" ht="15.75" customHeight="1" x14ac:dyDescent="0.2">
      <c r="A79" s="1" t="s">
        <v>10</v>
      </c>
      <c r="B79" s="8" t="s">
        <v>17</v>
      </c>
      <c r="C79" s="8" t="s">
        <v>17</v>
      </c>
      <c r="D79" s="8" t="s">
        <v>17</v>
      </c>
      <c r="E79" s="8" t="s">
        <v>17</v>
      </c>
      <c r="F79" s="8" t="s">
        <v>17</v>
      </c>
      <c r="G79" s="8" t="s">
        <v>17</v>
      </c>
      <c r="H79" s="8" t="s">
        <v>17</v>
      </c>
      <c r="I79" s="8">
        <v>1</v>
      </c>
      <c r="J79" s="7">
        <v>3</v>
      </c>
      <c r="K79" s="7">
        <v>4</v>
      </c>
      <c r="L79" s="7">
        <v>12</v>
      </c>
      <c r="M79" s="7">
        <v>32</v>
      </c>
      <c r="N79" s="7">
        <v>31</v>
      </c>
    </row>
    <row r="80" spans="1:14" x14ac:dyDescent="0.2">
      <c r="A80" s="1" t="s">
        <v>11</v>
      </c>
      <c r="B80" s="8" t="s">
        <v>17</v>
      </c>
      <c r="C80" s="8" t="s">
        <v>17</v>
      </c>
      <c r="D80" s="8" t="s">
        <v>17</v>
      </c>
      <c r="E80" s="8" t="s">
        <v>17</v>
      </c>
      <c r="F80" s="8" t="s">
        <v>17</v>
      </c>
      <c r="G80" s="8" t="s">
        <v>17</v>
      </c>
      <c r="H80" s="8" t="s">
        <v>17</v>
      </c>
      <c r="I80" s="8">
        <v>3</v>
      </c>
      <c r="J80" s="7">
        <v>4</v>
      </c>
      <c r="K80" s="7">
        <v>13</v>
      </c>
      <c r="L80" s="7">
        <v>54</v>
      </c>
      <c r="M80" s="7">
        <v>80</v>
      </c>
      <c r="N80" s="7">
        <v>102</v>
      </c>
    </row>
    <row r="81" spans="1:14" x14ac:dyDescent="0.2">
      <c r="A81" s="1" t="s">
        <v>12</v>
      </c>
      <c r="B81" s="8" t="s">
        <v>17</v>
      </c>
      <c r="C81" s="8" t="s">
        <v>17</v>
      </c>
      <c r="D81" s="8" t="s">
        <v>17</v>
      </c>
      <c r="E81" s="8" t="s">
        <v>17</v>
      </c>
      <c r="F81" s="8">
        <v>1</v>
      </c>
      <c r="G81" s="8" t="s">
        <v>17</v>
      </c>
      <c r="H81" s="8" t="s">
        <v>17</v>
      </c>
      <c r="I81" s="8" t="s">
        <v>17</v>
      </c>
      <c r="J81" s="8" t="s">
        <v>17</v>
      </c>
      <c r="K81" s="7">
        <v>5</v>
      </c>
      <c r="L81" s="7">
        <v>6</v>
      </c>
      <c r="M81" s="7">
        <v>1</v>
      </c>
      <c r="N81" s="7">
        <v>2</v>
      </c>
    </row>
    <row r="82" spans="1:14" x14ac:dyDescent="0.2">
      <c r="A82" s="1" t="s">
        <v>13</v>
      </c>
      <c r="B82" s="8" t="s">
        <v>17</v>
      </c>
      <c r="C82" s="8" t="s">
        <v>17</v>
      </c>
      <c r="D82" s="8" t="s">
        <v>17</v>
      </c>
      <c r="E82" s="8">
        <v>2</v>
      </c>
      <c r="F82" s="8" t="s">
        <v>17</v>
      </c>
      <c r="G82" s="8" t="s">
        <v>17</v>
      </c>
      <c r="H82" s="7">
        <v>1</v>
      </c>
      <c r="I82" s="8">
        <v>5</v>
      </c>
      <c r="J82" s="7">
        <v>6</v>
      </c>
      <c r="K82" s="7">
        <v>15</v>
      </c>
      <c r="L82" s="7">
        <v>32</v>
      </c>
      <c r="M82" s="7">
        <v>69</v>
      </c>
      <c r="N82" s="7">
        <v>81</v>
      </c>
    </row>
    <row r="83" spans="1:14" x14ac:dyDescent="0.2">
      <c r="A83" s="1" t="s">
        <v>14</v>
      </c>
      <c r="B83" s="8" t="s">
        <v>17</v>
      </c>
      <c r="C83" s="8" t="s">
        <v>17</v>
      </c>
      <c r="D83" s="8" t="s">
        <v>17</v>
      </c>
      <c r="E83" s="8" t="s">
        <v>17</v>
      </c>
      <c r="F83" s="8" t="s">
        <v>17</v>
      </c>
      <c r="G83" s="8" t="s">
        <v>17</v>
      </c>
      <c r="H83" s="7">
        <v>1</v>
      </c>
      <c r="I83" s="8" t="s">
        <v>17</v>
      </c>
      <c r="J83" s="7">
        <v>5</v>
      </c>
      <c r="K83" s="7">
        <v>3</v>
      </c>
      <c r="L83" s="7">
        <v>28</v>
      </c>
      <c r="M83" s="7">
        <v>47</v>
      </c>
      <c r="N83" s="7">
        <v>47</v>
      </c>
    </row>
    <row r="84" spans="1:14" ht="15.75" customHeight="1" x14ac:dyDescent="0.2">
      <c r="A84" s="1" t="s">
        <v>15</v>
      </c>
      <c r="B84" s="7">
        <v>1</v>
      </c>
      <c r="C84" s="7" t="s">
        <v>17</v>
      </c>
      <c r="D84" s="7" t="s">
        <v>17</v>
      </c>
      <c r="E84" s="7">
        <v>4</v>
      </c>
      <c r="F84" s="7">
        <v>18</v>
      </c>
      <c r="G84" s="7">
        <v>9</v>
      </c>
      <c r="H84" s="7">
        <v>25</v>
      </c>
      <c r="I84" s="8">
        <v>66</v>
      </c>
      <c r="J84" s="7">
        <v>144</v>
      </c>
      <c r="K84" s="7">
        <v>236</v>
      </c>
      <c r="L84" s="7">
        <v>867</v>
      </c>
      <c r="M84" s="7">
        <v>1441</v>
      </c>
      <c r="N84" s="7">
        <v>1675</v>
      </c>
    </row>
    <row r="85" spans="1:14" ht="15.75" customHeight="1" x14ac:dyDescent="0.2">
      <c r="A85" s="9" t="s">
        <v>23</v>
      </c>
      <c r="B85" s="10">
        <f t="shared" ref="B85:F85" si="60">IF(SUM(B86:B87)=0,"-",(SUM(B86:B87)))</f>
        <v>2</v>
      </c>
      <c r="C85" s="10">
        <f t="shared" si="60"/>
        <v>7</v>
      </c>
      <c r="D85" s="10">
        <f t="shared" si="60"/>
        <v>8</v>
      </c>
      <c r="E85" s="10">
        <f t="shared" si="60"/>
        <v>14</v>
      </c>
      <c r="F85" s="10">
        <f t="shared" si="60"/>
        <v>23</v>
      </c>
      <c r="G85" s="10" t="str">
        <f>IF(SUM(G86:G87)=0,"-",(SUM(G86:G87)))</f>
        <v>-</v>
      </c>
      <c r="H85" s="10">
        <f t="shared" ref="H85" si="61">SUM(H86:H87)</f>
        <v>5</v>
      </c>
      <c r="I85" s="10">
        <f>IF(SUM(I86:I87)=0,"-",(SUM(I86:I87)))</f>
        <v>30</v>
      </c>
      <c r="J85" s="10">
        <f t="shared" ref="J85" si="62">SUM(J86:J87)</f>
        <v>89</v>
      </c>
      <c r="K85" s="10">
        <f t="shared" ref="K85:L85" si="63">SUM(K86:K87)</f>
        <v>133</v>
      </c>
      <c r="L85" s="10">
        <f t="shared" si="63"/>
        <v>594</v>
      </c>
      <c r="M85" s="10">
        <f>SUM(M86:M87)</f>
        <v>1297</v>
      </c>
      <c r="N85" s="10">
        <f>SUM(N86:N87)</f>
        <v>1469</v>
      </c>
    </row>
    <row r="86" spans="1:14" x14ac:dyDescent="0.2">
      <c r="A86" s="9" t="s">
        <v>24</v>
      </c>
      <c r="B86" s="10">
        <f t="shared" ref="B86:F86" si="64">IF(SUM(B70,B71,B73,B74,B75,B78,B79,B80,B82)=0,"-",(SUM(B70,B71,B73,B74,B75,B78,B79,B80,B82)))</f>
        <v>2</v>
      </c>
      <c r="C86" s="10">
        <f t="shared" si="64"/>
        <v>7</v>
      </c>
      <c r="D86" s="10">
        <f t="shared" si="64"/>
        <v>8</v>
      </c>
      <c r="E86" s="10">
        <f t="shared" si="64"/>
        <v>13</v>
      </c>
      <c r="F86" s="10">
        <f t="shared" si="64"/>
        <v>17</v>
      </c>
      <c r="G86" s="10" t="str">
        <f>IF(SUM(G70,G71,G73,G74,G75,G78,G79,G80,G82)=0,"-",(SUM(G70,G71,G73,G74,G75,G78,G79,G80,G82)))</f>
        <v>-</v>
      </c>
      <c r="H86" s="10">
        <f t="shared" ref="H86:L86" si="65">SUM(H70,H71,H73,H74,H75,H78,H79,H80,H82)</f>
        <v>4</v>
      </c>
      <c r="I86" s="10">
        <f>IF(SUM(I70,I71,I73,I74,I75,I78,I79,I80,I82)=0,"-",(SUM(I70,I71,I73,I74,I75,I78,I79,I80,I82)))</f>
        <v>29</v>
      </c>
      <c r="J86" s="10">
        <f t="shared" si="65"/>
        <v>67</v>
      </c>
      <c r="K86" s="10">
        <f t="shared" si="65"/>
        <v>111</v>
      </c>
      <c r="L86" s="10">
        <f t="shared" si="65"/>
        <v>482</v>
      </c>
      <c r="M86" s="10">
        <f>SUM(M70,M71,M73,M74,M75,M78,M79,M80,M82)</f>
        <v>1101</v>
      </c>
      <c r="N86" s="10">
        <f>SUM(N70,N71,N73,N74,N75,N78,N79,N80,N82)</f>
        <v>1276</v>
      </c>
    </row>
    <row r="87" spans="1:14" x14ac:dyDescent="0.2">
      <c r="A87" s="9" t="s">
        <v>25</v>
      </c>
      <c r="B87" s="10" t="str">
        <f t="shared" ref="B87:F87" si="66">IF(SUM(B69,B72,B76,B77,B81,B83)=0,"-",(SUM(B69,B72,B76,B77,B81,B83)))</f>
        <v>-</v>
      </c>
      <c r="C87" s="10" t="str">
        <f t="shared" si="66"/>
        <v>-</v>
      </c>
      <c r="D87" s="10" t="str">
        <f t="shared" si="66"/>
        <v>-</v>
      </c>
      <c r="E87" s="10">
        <f t="shared" si="66"/>
        <v>1</v>
      </c>
      <c r="F87" s="10">
        <f t="shared" si="66"/>
        <v>6</v>
      </c>
      <c r="G87" s="10" t="str">
        <f>IF(SUM(G69,G72,G76,G77,G81,G83)=0,"-",(SUM(G69,G72,G76,G77,G81,G83)))</f>
        <v>-</v>
      </c>
      <c r="H87" s="10">
        <f t="shared" ref="H87:L87" si="67">SUM(H69,H72,H76,H77,H81,H83)</f>
        <v>1</v>
      </c>
      <c r="I87" s="10">
        <f>IF(SUM(I69,I72,I76,I77,I81,I83)=0,"-",(SUM(I69,I72,I76,I77,I81,I83)))</f>
        <v>1</v>
      </c>
      <c r="J87" s="10">
        <f t="shared" si="67"/>
        <v>22</v>
      </c>
      <c r="K87" s="10">
        <f t="shared" si="67"/>
        <v>22</v>
      </c>
      <c r="L87" s="10">
        <f t="shared" si="67"/>
        <v>112</v>
      </c>
      <c r="M87" s="10">
        <f>SUM(M69,M72,M76,M77,M81,M83)</f>
        <v>196</v>
      </c>
      <c r="N87" s="10">
        <f>SUM(N69,N72,N76,N77,N81,N83)</f>
        <v>193</v>
      </c>
    </row>
    <row r="88" spans="1:14" ht="15.75" customHeight="1" thickBot="1" x14ac:dyDescent="0.25">
      <c r="A88" s="13" t="s">
        <v>16</v>
      </c>
      <c r="B88" s="16">
        <f t="shared" ref="B88:F88" si="68">SUM(B84,B85)</f>
        <v>3</v>
      </c>
      <c r="C88" s="16">
        <f t="shared" si="68"/>
        <v>7</v>
      </c>
      <c r="D88" s="16">
        <f t="shared" si="68"/>
        <v>8</v>
      </c>
      <c r="E88" s="16">
        <f t="shared" si="68"/>
        <v>18</v>
      </c>
      <c r="F88" s="16">
        <f t="shared" si="68"/>
        <v>41</v>
      </c>
      <c r="G88" s="16">
        <f t="shared" ref="G88:L88" si="69">SUM(G84,G85)</f>
        <v>9</v>
      </c>
      <c r="H88" s="16">
        <f t="shared" si="69"/>
        <v>30</v>
      </c>
      <c r="I88" s="16">
        <f t="shared" si="69"/>
        <v>96</v>
      </c>
      <c r="J88" s="16">
        <f t="shared" si="69"/>
        <v>233</v>
      </c>
      <c r="K88" s="16">
        <f t="shared" si="69"/>
        <v>369</v>
      </c>
      <c r="L88" s="16">
        <f t="shared" si="69"/>
        <v>1461</v>
      </c>
      <c r="M88" s="16">
        <f>SUM(M84,M85)</f>
        <v>2738</v>
      </c>
      <c r="N88" s="16">
        <f>SUM(N84,N85)</f>
        <v>3144</v>
      </c>
    </row>
    <row r="89" spans="1:14" x14ac:dyDescent="0.2">
      <c r="A89" s="14" t="s">
        <v>26</v>
      </c>
    </row>
    <row r="90" spans="1:14" x14ac:dyDescent="0.2">
      <c r="A90" s="14" t="s">
        <v>30</v>
      </c>
    </row>
  </sheetData>
  <pageMargins left="0.51181102362204722" right="0.31496062992125984" top="0.15748031496062992" bottom="0.15748031496062992" header="0.31496062992125984" footer="0.31496062992125984"/>
  <pageSetup paperSize="9" scale="92" orientation="portrait" r:id="rId1"/>
  <ignoredErrors>
    <ignoredError sqref="G42:N45 G88:H88 G64:N67 G21:M24 G85:G87 J85:N87 B21:E25 B42:E47 B64:E68 B85:E88 F85:F88 F64:F67 F42:F45 F21:F24 J88:N88 N21:N24" unlockedFormula="1"/>
    <ignoredError sqref="H85:H87 I85:I87 I88" formula="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2EA4F7-6B26-43FF-81E5-8CAF539A8825}">
  <dimension ref="A1:N89"/>
  <sheetViews>
    <sheetView showGridLines="0" workbookViewId="0">
      <pane ySplit="3" topLeftCell="A4" activePane="bottomLeft" state="frozen"/>
      <selection pane="bottomLeft"/>
    </sheetView>
  </sheetViews>
  <sheetFormatPr defaultColWidth="9.140625" defaultRowHeight="12" x14ac:dyDescent="0.2"/>
  <cols>
    <col min="1" max="1" width="18.140625" style="1" customWidth="1"/>
    <col min="2" max="14" width="6.28515625" style="1" customWidth="1"/>
    <col min="15" max="16384" width="9.140625" style="1"/>
  </cols>
  <sheetData>
    <row r="1" spans="1:14" x14ac:dyDescent="0.2">
      <c r="A1" s="1" t="s">
        <v>18</v>
      </c>
    </row>
    <row r="2" spans="1:14" ht="28.5" customHeight="1" thickBot="1" x14ac:dyDescent="0.25">
      <c r="A2" s="2" t="s">
        <v>29</v>
      </c>
      <c r="B2" s="2"/>
      <c r="C2" s="2"/>
      <c r="D2" s="2"/>
      <c r="E2" s="2"/>
      <c r="F2" s="2"/>
      <c r="G2" s="3"/>
      <c r="H2" s="3"/>
      <c r="I2" s="3"/>
      <c r="J2" s="3"/>
      <c r="K2" s="4"/>
      <c r="L2" s="4"/>
      <c r="M2" s="4"/>
      <c r="N2" s="4"/>
    </row>
    <row r="3" spans="1:14" ht="12" customHeight="1" x14ac:dyDescent="0.2">
      <c r="A3" s="15" t="s">
        <v>19</v>
      </c>
      <c r="B3" s="15">
        <v>1910</v>
      </c>
      <c r="C3" s="15">
        <v>1920</v>
      </c>
      <c r="D3" s="15">
        <v>1930</v>
      </c>
      <c r="E3" s="15">
        <v>1940</v>
      </c>
      <c r="F3" s="15">
        <v>1950</v>
      </c>
      <c r="G3" s="15">
        <v>1960</v>
      </c>
      <c r="H3" s="15">
        <v>1970</v>
      </c>
      <c r="I3" s="15">
        <v>1980</v>
      </c>
      <c r="J3" s="15">
        <v>1990</v>
      </c>
      <c r="K3" s="15">
        <v>2000</v>
      </c>
      <c r="L3" s="15">
        <v>2010</v>
      </c>
      <c r="M3" s="15">
        <v>2020</v>
      </c>
      <c r="N3" s="15">
        <v>2023</v>
      </c>
    </row>
    <row r="4" spans="1:14" ht="17.25" customHeight="1" x14ac:dyDescent="0.2">
      <c r="A4" s="5" t="s">
        <v>20</v>
      </c>
      <c r="B4" s="5"/>
      <c r="C4" s="5"/>
      <c r="D4" s="5"/>
      <c r="E4" s="5"/>
      <c r="F4" s="5"/>
      <c r="G4" s="6"/>
    </row>
    <row r="5" spans="1:14" ht="12" customHeight="1" x14ac:dyDescent="0.2">
      <c r="A5" s="1" t="s">
        <v>0</v>
      </c>
      <c r="B5" s="17">
        <f>SUM(B26,B47,B68)</f>
        <v>100</v>
      </c>
      <c r="C5" s="17">
        <f t="shared" ref="C5:N5" si="0">SUM(C26,C47,C68)</f>
        <v>100</v>
      </c>
      <c r="D5" s="17">
        <f t="shared" si="0"/>
        <v>100</v>
      </c>
      <c r="E5" s="17">
        <f t="shared" si="0"/>
        <v>100</v>
      </c>
      <c r="F5" s="17">
        <f t="shared" si="0"/>
        <v>100</v>
      </c>
      <c r="G5" s="17">
        <f t="shared" si="0"/>
        <v>100</v>
      </c>
      <c r="H5" s="17">
        <f t="shared" si="0"/>
        <v>100</v>
      </c>
      <c r="I5" s="17">
        <f t="shared" si="0"/>
        <v>100</v>
      </c>
      <c r="J5" s="17">
        <f t="shared" si="0"/>
        <v>100</v>
      </c>
      <c r="K5" s="17">
        <f t="shared" si="0"/>
        <v>100</v>
      </c>
      <c r="L5" s="17">
        <f t="shared" si="0"/>
        <v>100</v>
      </c>
      <c r="M5" s="17">
        <f t="shared" si="0"/>
        <v>100.00000000000001</v>
      </c>
      <c r="N5" s="17">
        <f t="shared" si="0"/>
        <v>100</v>
      </c>
    </row>
    <row r="6" spans="1:14" ht="12" customHeight="1" x14ac:dyDescent="0.2">
      <c r="A6" s="1" t="s">
        <v>1</v>
      </c>
      <c r="B6" s="17">
        <f t="shared" ref="B6:N24" si="1">SUM(B27,B48,B69)</f>
        <v>100</v>
      </c>
      <c r="C6" s="17">
        <f t="shared" si="1"/>
        <v>100</v>
      </c>
      <c r="D6" s="17">
        <f t="shared" si="1"/>
        <v>100</v>
      </c>
      <c r="E6" s="17">
        <f t="shared" si="1"/>
        <v>99.999999999999986</v>
      </c>
      <c r="F6" s="17">
        <f t="shared" si="1"/>
        <v>100</v>
      </c>
      <c r="G6" s="17">
        <f t="shared" si="1"/>
        <v>100</v>
      </c>
      <c r="H6" s="17">
        <f t="shared" si="1"/>
        <v>100</v>
      </c>
      <c r="I6" s="17">
        <f t="shared" si="1"/>
        <v>100</v>
      </c>
      <c r="J6" s="17">
        <f t="shared" si="1"/>
        <v>100.00000000000001</v>
      </c>
      <c r="K6" s="17">
        <f t="shared" si="1"/>
        <v>100.00000000000001</v>
      </c>
      <c r="L6" s="17">
        <f t="shared" si="1"/>
        <v>100</v>
      </c>
      <c r="M6" s="17">
        <f t="shared" si="1"/>
        <v>99.999999999999986</v>
      </c>
      <c r="N6" s="17">
        <f t="shared" si="1"/>
        <v>100</v>
      </c>
    </row>
    <row r="7" spans="1:14" ht="12" customHeight="1" x14ac:dyDescent="0.2">
      <c r="A7" s="1" t="s">
        <v>2</v>
      </c>
      <c r="B7" s="17">
        <f t="shared" si="1"/>
        <v>100</v>
      </c>
      <c r="C7" s="17">
        <f t="shared" si="1"/>
        <v>100</v>
      </c>
      <c r="D7" s="17">
        <f t="shared" si="1"/>
        <v>99.999999999999986</v>
      </c>
      <c r="E7" s="17">
        <f t="shared" si="1"/>
        <v>100</v>
      </c>
      <c r="F7" s="17">
        <f t="shared" si="1"/>
        <v>100</v>
      </c>
      <c r="G7" s="17">
        <f t="shared" si="1"/>
        <v>100</v>
      </c>
      <c r="H7" s="17">
        <f t="shared" si="1"/>
        <v>100</v>
      </c>
      <c r="I7" s="17">
        <f t="shared" si="1"/>
        <v>100</v>
      </c>
      <c r="J7" s="17">
        <f t="shared" si="1"/>
        <v>100</v>
      </c>
      <c r="K7" s="17">
        <f t="shared" si="1"/>
        <v>99.999999999999986</v>
      </c>
      <c r="L7" s="17">
        <f t="shared" si="1"/>
        <v>100.00000000000001</v>
      </c>
      <c r="M7" s="17">
        <f t="shared" si="1"/>
        <v>100</v>
      </c>
      <c r="N7" s="17">
        <f t="shared" si="1"/>
        <v>99.999999999999986</v>
      </c>
    </row>
    <row r="8" spans="1:14" ht="12" customHeight="1" x14ac:dyDescent="0.2">
      <c r="A8" s="1" t="s">
        <v>3</v>
      </c>
      <c r="B8" s="17">
        <f t="shared" si="1"/>
        <v>100</v>
      </c>
      <c r="C8" s="17">
        <f t="shared" si="1"/>
        <v>100</v>
      </c>
      <c r="D8" s="17">
        <f t="shared" si="1"/>
        <v>99.999999999999986</v>
      </c>
      <c r="E8" s="17">
        <f t="shared" si="1"/>
        <v>100</v>
      </c>
      <c r="F8" s="17">
        <f t="shared" si="1"/>
        <v>100</v>
      </c>
      <c r="G8" s="17">
        <f t="shared" si="1"/>
        <v>100</v>
      </c>
      <c r="H8" s="17">
        <f t="shared" si="1"/>
        <v>99.999999999999986</v>
      </c>
      <c r="I8" s="17">
        <f t="shared" si="1"/>
        <v>100</v>
      </c>
      <c r="J8" s="17">
        <f t="shared" si="1"/>
        <v>99.999999999999986</v>
      </c>
      <c r="K8" s="17">
        <f t="shared" si="1"/>
        <v>100</v>
      </c>
      <c r="L8" s="17">
        <f t="shared" si="1"/>
        <v>100</v>
      </c>
      <c r="M8" s="17">
        <f t="shared" si="1"/>
        <v>100.00000000000001</v>
      </c>
      <c r="N8" s="17">
        <f t="shared" si="1"/>
        <v>100.00000000000001</v>
      </c>
    </row>
    <row r="9" spans="1:14" ht="12" customHeight="1" x14ac:dyDescent="0.2">
      <c r="A9" s="1" t="s">
        <v>4</v>
      </c>
      <c r="B9" s="17">
        <f t="shared" si="1"/>
        <v>99.999999999999986</v>
      </c>
      <c r="C9" s="17">
        <f t="shared" si="1"/>
        <v>100</v>
      </c>
      <c r="D9" s="17">
        <f t="shared" si="1"/>
        <v>100.00000000000001</v>
      </c>
      <c r="E9" s="17">
        <f t="shared" si="1"/>
        <v>100</v>
      </c>
      <c r="F9" s="17">
        <f t="shared" si="1"/>
        <v>100</v>
      </c>
      <c r="G9" s="17">
        <f t="shared" si="1"/>
        <v>100</v>
      </c>
      <c r="H9" s="17">
        <f t="shared" si="1"/>
        <v>100</v>
      </c>
      <c r="I9" s="17">
        <f t="shared" si="1"/>
        <v>100</v>
      </c>
      <c r="J9" s="17">
        <f t="shared" si="1"/>
        <v>100</v>
      </c>
      <c r="K9" s="17">
        <f t="shared" si="1"/>
        <v>100.00000000000001</v>
      </c>
      <c r="L9" s="17">
        <f t="shared" si="1"/>
        <v>99.999999999999986</v>
      </c>
      <c r="M9" s="17">
        <f t="shared" si="1"/>
        <v>100</v>
      </c>
      <c r="N9" s="17">
        <f t="shared" si="1"/>
        <v>99.999999999999986</v>
      </c>
    </row>
    <row r="10" spans="1:14" ht="17.25" customHeight="1" x14ac:dyDescent="0.2">
      <c r="A10" s="1" t="s">
        <v>5</v>
      </c>
      <c r="B10" s="17">
        <f t="shared" si="1"/>
        <v>100</v>
      </c>
      <c r="C10" s="17">
        <f t="shared" si="1"/>
        <v>100</v>
      </c>
      <c r="D10" s="17">
        <f t="shared" si="1"/>
        <v>99.999999999999986</v>
      </c>
      <c r="E10" s="17">
        <f t="shared" si="1"/>
        <v>100</v>
      </c>
      <c r="F10" s="17">
        <f t="shared" si="1"/>
        <v>99.999999999999986</v>
      </c>
      <c r="G10" s="17">
        <f t="shared" si="1"/>
        <v>100</v>
      </c>
      <c r="H10" s="17">
        <f t="shared" si="1"/>
        <v>100</v>
      </c>
      <c r="I10" s="17">
        <f t="shared" si="1"/>
        <v>100</v>
      </c>
      <c r="J10" s="17">
        <f t="shared" si="1"/>
        <v>99.999999999999986</v>
      </c>
      <c r="K10" s="17">
        <f t="shared" si="1"/>
        <v>100</v>
      </c>
      <c r="L10" s="17">
        <f t="shared" si="1"/>
        <v>100</v>
      </c>
      <c r="M10" s="17">
        <f t="shared" si="1"/>
        <v>99.999999999999986</v>
      </c>
      <c r="N10" s="17">
        <f t="shared" si="1"/>
        <v>99.999999999999986</v>
      </c>
    </row>
    <row r="11" spans="1:14" ht="12" customHeight="1" x14ac:dyDescent="0.2">
      <c r="A11" s="1" t="s">
        <v>6</v>
      </c>
      <c r="B11" s="17">
        <f t="shared" si="1"/>
        <v>100</v>
      </c>
      <c r="C11" s="17">
        <f t="shared" si="1"/>
        <v>100</v>
      </c>
      <c r="D11" s="17">
        <f t="shared" si="1"/>
        <v>100.00000000000001</v>
      </c>
      <c r="E11" s="17">
        <f t="shared" si="1"/>
        <v>100</v>
      </c>
      <c r="F11" s="17">
        <f t="shared" si="1"/>
        <v>100</v>
      </c>
      <c r="G11" s="17">
        <f t="shared" si="1"/>
        <v>100</v>
      </c>
      <c r="H11" s="17">
        <f t="shared" si="1"/>
        <v>100</v>
      </c>
      <c r="I11" s="17">
        <f t="shared" si="1"/>
        <v>100</v>
      </c>
      <c r="J11" s="17">
        <f t="shared" si="1"/>
        <v>100</v>
      </c>
      <c r="K11" s="17">
        <f t="shared" si="1"/>
        <v>100</v>
      </c>
      <c r="L11" s="17">
        <f t="shared" si="1"/>
        <v>100</v>
      </c>
      <c r="M11" s="17">
        <f t="shared" si="1"/>
        <v>100</v>
      </c>
      <c r="N11" s="17">
        <f t="shared" si="1"/>
        <v>100</v>
      </c>
    </row>
    <row r="12" spans="1:14" ht="12" customHeight="1" x14ac:dyDescent="0.2">
      <c r="A12" s="1" t="s">
        <v>7</v>
      </c>
      <c r="B12" s="17">
        <f t="shared" si="1"/>
        <v>100</v>
      </c>
      <c r="C12" s="17">
        <f t="shared" si="1"/>
        <v>100</v>
      </c>
      <c r="D12" s="17">
        <f t="shared" si="1"/>
        <v>100</v>
      </c>
      <c r="E12" s="17">
        <f t="shared" si="1"/>
        <v>100</v>
      </c>
      <c r="F12" s="17">
        <f t="shared" si="1"/>
        <v>100</v>
      </c>
      <c r="G12" s="17">
        <f t="shared" si="1"/>
        <v>100</v>
      </c>
      <c r="H12" s="17">
        <f t="shared" si="1"/>
        <v>100</v>
      </c>
      <c r="I12" s="17">
        <f t="shared" si="1"/>
        <v>100.00000000000001</v>
      </c>
      <c r="J12" s="17">
        <f t="shared" si="1"/>
        <v>100</v>
      </c>
      <c r="K12" s="17">
        <f t="shared" si="1"/>
        <v>100</v>
      </c>
      <c r="L12" s="17">
        <f t="shared" si="1"/>
        <v>100</v>
      </c>
      <c r="M12" s="17">
        <f t="shared" si="1"/>
        <v>100.00000000000001</v>
      </c>
      <c r="N12" s="17">
        <f t="shared" si="1"/>
        <v>100</v>
      </c>
    </row>
    <row r="13" spans="1:14" ht="12" customHeight="1" x14ac:dyDescent="0.2">
      <c r="A13" s="1" t="s">
        <v>8</v>
      </c>
      <c r="B13" s="17">
        <f t="shared" si="1"/>
        <v>100</v>
      </c>
      <c r="C13" s="17">
        <f t="shared" si="1"/>
        <v>100</v>
      </c>
      <c r="D13" s="17">
        <f t="shared" si="1"/>
        <v>100</v>
      </c>
      <c r="E13" s="17">
        <f t="shared" si="1"/>
        <v>100</v>
      </c>
      <c r="F13" s="17">
        <f t="shared" si="1"/>
        <v>99.999999999999986</v>
      </c>
      <c r="G13" s="17">
        <f t="shared" si="1"/>
        <v>100.00000000000001</v>
      </c>
      <c r="H13" s="17">
        <f t="shared" si="1"/>
        <v>100</v>
      </c>
      <c r="I13" s="17">
        <f t="shared" si="1"/>
        <v>100</v>
      </c>
      <c r="J13" s="17">
        <f t="shared" si="1"/>
        <v>100.00000000000001</v>
      </c>
      <c r="K13" s="17">
        <f t="shared" si="1"/>
        <v>100</v>
      </c>
      <c r="L13" s="17">
        <f t="shared" si="1"/>
        <v>100</v>
      </c>
      <c r="M13" s="17">
        <f t="shared" si="1"/>
        <v>100.00000000000001</v>
      </c>
      <c r="N13" s="17">
        <f t="shared" si="1"/>
        <v>100</v>
      </c>
    </row>
    <row r="14" spans="1:14" ht="12" customHeight="1" x14ac:dyDescent="0.2">
      <c r="A14" s="1" t="s">
        <v>9</v>
      </c>
      <c r="B14" s="17">
        <f t="shared" si="1"/>
        <v>100</v>
      </c>
      <c r="C14" s="17">
        <f t="shared" si="1"/>
        <v>100</v>
      </c>
      <c r="D14" s="17">
        <f t="shared" si="1"/>
        <v>100</v>
      </c>
      <c r="E14" s="17">
        <f t="shared" si="1"/>
        <v>100</v>
      </c>
      <c r="F14" s="17">
        <f t="shared" si="1"/>
        <v>100</v>
      </c>
      <c r="G14" s="17">
        <f t="shared" si="1"/>
        <v>100</v>
      </c>
      <c r="H14" s="17">
        <f t="shared" si="1"/>
        <v>100</v>
      </c>
      <c r="I14" s="17">
        <f t="shared" si="1"/>
        <v>100</v>
      </c>
      <c r="J14" s="17">
        <f t="shared" si="1"/>
        <v>100</v>
      </c>
      <c r="K14" s="17">
        <f t="shared" si="1"/>
        <v>100</v>
      </c>
      <c r="L14" s="17">
        <f t="shared" si="1"/>
        <v>100.00000000000001</v>
      </c>
      <c r="M14" s="17">
        <f t="shared" si="1"/>
        <v>100</v>
      </c>
      <c r="N14" s="17">
        <f t="shared" si="1"/>
        <v>100</v>
      </c>
    </row>
    <row r="15" spans="1:14" ht="17.25" customHeight="1" x14ac:dyDescent="0.2">
      <c r="A15" s="1" t="s">
        <v>10</v>
      </c>
      <c r="B15" s="17">
        <f t="shared" si="1"/>
        <v>100</v>
      </c>
      <c r="C15" s="17">
        <f t="shared" si="1"/>
        <v>100</v>
      </c>
      <c r="D15" s="17">
        <f t="shared" si="1"/>
        <v>100</v>
      </c>
      <c r="E15" s="17">
        <f t="shared" si="1"/>
        <v>100</v>
      </c>
      <c r="F15" s="17">
        <f t="shared" si="1"/>
        <v>100</v>
      </c>
      <c r="G15" s="17">
        <f t="shared" si="1"/>
        <v>100</v>
      </c>
      <c r="H15" s="17">
        <f t="shared" si="1"/>
        <v>100</v>
      </c>
      <c r="I15" s="17">
        <f t="shared" si="1"/>
        <v>100</v>
      </c>
      <c r="J15" s="17">
        <f t="shared" si="1"/>
        <v>100</v>
      </c>
      <c r="K15" s="17">
        <f t="shared" si="1"/>
        <v>100.00000000000001</v>
      </c>
      <c r="L15" s="17">
        <f t="shared" si="1"/>
        <v>100</v>
      </c>
      <c r="M15" s="17">
        <f t="shared" si="1"/>
        <v>100.00000000000001</v>
      </c>
      <c r="N15" s="17">
        <f t="shared" si="1"/>
        <v>100</v>
      </c>
    </row>
    <row r="16" spans="1:14" ht="12" customHeight="1" x14ac:dyDescent="0.2">
      <c r="A16" s="1" t="s">
        <v>11</v>
      </c>
      <c r="B16" s="17">
        <f t="shared" si="1"/>
        <v>100</v>
      </c>
      <c r="C16" s="17">
        <f t="shared" si="1"/>
        <v>100</v>
      </c>
      <c r="D16" s="17">
        <f t="shared" si="1"/>
        <v>100</v>
      </c>
      <c r="E16" s="17">
        <f t="shared" si="1"/>
        <v>100</v>
      </c>
      <c r="F16" s="17">
        <f t="shared" si="1"/>
        <v>100</v>
      </c>
      <c r="G16" s="17">
        <f t="shared" si="1"/>
        <v>100</v>
      </c>
      <c r="H16" s="17">
        <f t="shared" si="1"/>
        <v>100</v>
      </c>
      <c r="I16" s="17">
        <f t="shared" si="1"/>
        <v>100.00000000000001</v>
      </c>
      <c r="J16" s="17">
        <f t="shared" si="1"/>
        <v>99.999999999999986</v>
      </c>
      <c r="K16" s="17">
        <f t="shared" si="1"/>
        <v>100</v>
      </c>
      <c r="L16" s="17">
        <f t="shared" si="1"/>
        <v>99.999999999999986</v>
      </c>
      <c r="M16" s="17">
        <f t="shared" si="1"/>
        <v>100</v>
      </c>
      <c r="N16" s="17">
        <f t="shared" si="1"/>
        <v>100</v>
      </c>
    </row>
    <row r="17" spans="1:14" ht="12" customHeight="1" x14ac:dyDescent="0.2">
      <c r="A17" s="1" t="s">
        <v>12</v>
      </c>
      <c r="B17" s="17">
        <f t="shared" si="1"/>
        <v>100</v>
      </c>
      <c r="C17" s="17">
        <f t="shared" si="1"/>
        <v>100</v>
      </c>
      <c r="D17" s="17">
        <f t="shared" si="1"/>
        <v>99.999999999999986</v>
      </c>
      <c r="E17" s="17">
        <f t="shared" si="1"/>
        <v>100</v>
      </c>
      <c r="F17" s="17">
        <f t="shared" si="1"/>
        <v>100</v>
      </c>
      <c r="G17" s="17">
        <f t="shared" si="1"/>
        <v>100</v>
      </c>
      <c r="H17" s="17">
        <f t="shared" si="1"/>
        <v>100</v>
      </c>
      <c r="I17" s="17">
        <f t="shared" si="1"/>
        <v>100</v>
      </c>
      <c r="J17" s="17">
        <f t="shared" si="1"/>
        <v>99.999999999999986</v>
      </c>
      <c r="K17" s="17">
        <f t="shared" si="1"/>
        <v>99.999999999999986</v>
      </c>
      <c r="L17" s="17">
        <f t="shared" si="1"/>
        <v>100</v>
      </c>
      <c r="M17" s="17">
        <f t="shared" si="1"/>
        <v>100</v>
      </c>
      <c r="N17" s="17">
        <f t="shared" si="1"/>
        <v>100</v>
      </c>
    </row>
    <row r="18" spans="1:14" ht="12" customHeight="1" x14ac:dyDescent="0.2">
      <c r="A18" s="1" t="s">
        <v>13</v>
      </c>
      <c r="B18" s="17">
        <f t="shared" si="1"/>
        <v>100</v>
      </c>
      <c r="C18" s="17">
        <f t="shared" si="1"/>
        <v>100</v>
      </c>
      <c r="D18" s="17">
        <f t="shared" si="1"/>
        <v>99.999999999999986</v>
      </c>
      <c r="E18" s="17">
        <f t="shared" si="1"/>
        <v>100</v>
      </c>
      <c r="F18" s="17">
        <f t="shared" si="1"/>
        <v>100</v>
      </c>
      <c r="G18" s="17">
        <f t="shared" si="1"/>
        <v>100</v>
      </c>
      <c r="H18" s="17">
        <f t="shared" si="1"/>
        <v>100.00000000000001</v>
      </c>
      <c r="I18" s="17">
        <f t="shared" si="1"/>
        <v>99.999999999999986</v>
      </c>
      <c r="J18" s="17">
        <f t="shared" si="1"/>
        <v>100</v>
      </c>
      <c r="K18" s="17">
        <f t="shared" si="1"/>
        <v>100</v>
      </c>
      <c r="L18" s="17">
        <f t="shared" si="1"/>
        <v>99.999999999999986</v>
      </c>
      <c r="M18" s="17">
        <f t="shared" si="1"/>
        <v>100</v>
      </c>
      <c r="N18" s="17">
        <f t="shared" si="1"/>
        <v>100.00000000000001</v>
      </c>
    </row>
    <row r="19" spans="1:14" ht="12" customHeight="1" x14ac:dyDescent="0.2">
      <c r="A19" s="1" t="s">
        <v>14</v>
      </c>
      <c r="B19" s="17">
        <f t="shared" si="1"/>
        <v>100</v>
      </c>
      <c r="C19" s="17">
        <f t="shared" si="1"/>
        <v>100.00000000000001</v>
      </c>
      <c r="D19" s="17">
        <f t="shared" si="1"/>
        <v>100</v>
      </c>
      <c r="E19" s="17">
        <f t="shared" si="1"/>
        <v>100</v>
      </c>
      <c r="F19" s="17">
        <f t="shared" si="1"/>
        <v>100</v>
      </c>
      <c r="G19" s="17">
        <f t="shared" si="1"/>
        <v>100</v>
      </c>
      <c r="H19" s="17">
        <f t="shared" si="1"/>
        <v>100</v>
      </c>
      <c r="I19" s="17">
        <f t="shared" si="1"/>
        <v>100</v>
      </c>
      <c r="J19" s="17">
        <f t="shared" si="1"/>
        <v>100</v>
      </c>
      <c r="K19" s="17">
        <f t="shared" si="1"/>
        <v>100</v>
      </c>
      <c r="L19" s="17">
        <f t="shared" si="1"/>
        <v>100</v>
      </c>
      <c r="M19" s="17">
        <f t="shared" si="1"/>
        <v>100</v>
      </c>
      <c r="N19" s="17">
        <f t="shared" si="1"/>
        <v>99.999999999999986</v>
      </c>
    </row>
    <row r="20" spans="1:14" ht="17.25" customHeight="1" x14ac:dyDescent="0.2">
      <c r="A20" s="1" t="s">
        <v>15</v>
      </c>
      <c r="B20" s="17">
        <f t="shared" si="1"/>
        <v>100</v>
      </c>
      <c r="C20" s="17">
        <f t="shared" si="1"/>
        <v>100</v>
      </c>
      <c r="D20" s="17">
        <f t="shared" si="1"/>
        <v>100</v>
      </c>
      <c r="E20" s="17">
        <f t="shared" si="1"/>
        <v>99.999999999999986</v>
      </c>
      <c r="F20" s="17">
        <f t="shared" si="1"/>
        <v>100</v>
      </c>
      <c r="G20" s="17">
        <f t="shared" si="1"/>
        <v>100</v>
      </c>
      <c r="H20" s="17">
        <f t="shared" si="1"/>
        <v>100.00000000000001</v>
      </c>
      <c r="I20" s="17">
        <f t="shared" si="1"/>
        <v>100</v>
      </c>
      <c r="J20" s="17">
        <f t="shared" si="1"/>
        <v>100</v>
      </c>
      <c r="K20" s="17">
        <f t="shared" si="1"/>
        <v>100</v>
      </c>
      <c r="L20" s="17">
        <f t="shared" si="1"/>
        <v>100</v>
      </c>
      <c r="M20" s="17">
        <f t="shared" si="1"/>
        <v>100.00000000000001</v>
      </c>
      <c r="N20" s="17">
        <f t="shared" si="1"/>
        <v>100.00000000000001</v>
      </c>
    </row>
    <row r="21" spans="1:14" ht="17.25" customHeight="1" x14ac:dyDescent="0.2">
      <c r="A21" s="9" t="s">
        <v>23</v>
      </c>
      <c r="B21" s="17">
        <f t="shared" si="1"/>
        <v>100</v>
      </c>
      <c r="C21" s="17">
        <f t="shared" si="1"/>
        <v>100</v>
      </c>
      <c r="D21" s="17">
        <f t="shared" si="1"/>
        <v>100.00000000000001</v>
      </c>
      <c r="E21" s="17">
        <f t="shared" si="1"/>
        <v>100</v>
      </c>
      <c r="F21" s="17">
        <f t="shared" si="1"/>
        <v>100</v>
      </c>
      <c r="G21" s="17">
        <f t="shared" si="1"/>
        <v>99.999999999999986</v>
      </c>
      <c r="H21" s="17">
        <f t="shared" si="1"/>
        <v>100</v>
      </c>
      <c r="I21" s="17">
        <f t="shared" si="1"/>
        <v>100.00000000000001</v>
      </c>
      <c r="J21" s="17">
        <f t="shared" si="1"/>
        <v>100</v>
      </c>
      <c r="K21" s="17">
        <f t="shared" si="1"/>
        <v>100.00000000000001</v>
      </c>
      <c r="L21" s="17">
        <f t="shared" si="1"/>
        <v>100</v>
      </c>
      <c r="M21" s="17">
        <f t="shared" si="1"/>
        <v>100</v>
      </c>
      <c r="N21" s="17">
        <f t="shared" si="1"/>
        <v>100</v>
      </c>
    </row>
    <row r="22" spans="1:14" ht="12" customHeight="1" x14ac:dyDescent="0.2">
      <c r="A22" s="9" t="s">
        <v>24</v>
      </c>
      <c r="B22" s="17">
        <f t="shared" si="1"/>
        <v>100</v>
      </c>
      <c r="C22" s="17">
        <f t="shared" si="1"/>
        <v>100</v>
      </c>
      <c r="D22" s="17">
        <f t="shared" si="1"/>
        <v>99.999999999999986</v>
      </c>
      <c r="E22" s="17">
        <f t="shared" si="1"/>
        <v>100</v>
      </c>
      <c r="F22" s="17">
        <f t="shared" si="1"/>
        <v>100</v>
      </c>
      <c r="G22" s="17">
        <f t="shared" si="1"/>
        <v>100</v>
      </c>
      <c r="H22" s="17">
        <f t="shared" si="1"/>
        <v>99.999999999999986</v>
      </c>
      <c r="I22" s="17">
        <f t="shared" si="1"/>
        <v>100</v>
      </c>
      <c r="J22" s="17">
        <f t="shared" si="1"/>
        <v>100</v>
      </c>
      <c r="K22" s="17">
        <f t="shared" si="1"/>
        <v>100</v>
      </c>
      <c r="L22" s="17">
        <f t="shared" si="1"/>
        <v>99.999999999999986</v>
      </c>
      <c r="M22" s="17">
        <f t="shared" si="1"/>
        <v>100</v>
      </c>
      <c r="N22" s="17">
        <f t="shared" si="1"/>
        <v>100</v>
      </c>
    </row>
    <row r="23" spans="1:14" ht="12" customHeight="1" x14ac:dyDescent="0.2">
      <c r="A23" s="9" t="s">
        <v>25</v>
      </c>
      <c r="B23" s="17">
        <f t="shared" si="1"/>
        <v>100</v>
      </c>
      <c r="C23" s="17">
        <f t="shared" si="1"/>
        <v>100</v>
      </c>
      <c r="D23" s="17">
        <f t="shared" si="1"/>
        <v>100</v>
      </c>
      <c r="E23" s="17">
        <f t="shared" si="1"/>
        <v>100</v>
      </c>
      <c r="F23" s="17">
        <f t="shared" si="1"/>
        <v>100</v>
      </c>
      <c r="G23" s="17">
        <f t="shared" si="1"/>
        <v>99.999999999999986</v>
      </c>
      <c r="H23" s="17">
        <f t="shared" si="1"/>
        <v>100</v>
      </c>
      <c r="I23" s="17">
        <f t="shared" si="1"/>
        <v>99.999999999999986</v>
      </c>
      <c r="J23" s="17">
        <f t="shared" si="1"/>
        <v>99.999999999999986</v>
      </c>
      <c r="K23" s="17">
        <f t="shared" si="1"/>
        <v>100</v>
      </c>
      <c r="L23" s="17">
        <f t="shared" si="1"/>
        <v>100</v>
      </c>
      <c r="M23" s="17">
        <f t="shared" si="1"/>
        <v>100</v>
      </c>
      <c r="N23" s="17">
        <f t="shared" si="1"/>
        <v>100.00000000000001</v>
      </c>
    </row>
    <row r="24" spans="1:14" ht="17.25" customHeight="1" x14ac:dyDescent="0.2">
      <c r="A24" s="11" t="s">
        <v>16</v>
      </c>
      <c r="B24" s="18">
        <f t="shared" si="1"/>
        <v>100</v>
      </c>
      <c r="C24" s="18">
        <f t="shared" si="1"/>
        <v>100</v>
      </c>
      <c r="D24" s="18">
        <f t="shared" si="1"/>
        <v>100.00000000000001</v>
      </c>
      <c r="E24" s="18">
        <f t="shared" si="1"/>
        <v>100</v>
      </c>
      <c r="F24" s="18">
        <f t="shared" si="1"/>
        <v>100.00000000000001</v>
      </c>
      <c r="G24" s="18">
        <f t="shared" si="1"/>
        <v>100</v>
      </c>
      <c r="H24" s="18">
        <f t="shared" si="1"/>
        <v>100</v>
      </c>
      <c r="I24" s="18">
        <f t="shared" si="1"/>
        <v>100</v>
      </c>
      <c r="J24" s="18">
        <f t="shared" si="1"/>
        <v>100</v>
      </c>
      <c r="K24" s="18">
        <f t="shared" si="1"/>
        <v>99.999999999999986</v>
      </c>
      <c r="L24" s="18">
        <f t="shared" si="1"/>
        <v>100</v>
      </c>
      <c r="M24" s="18">
        <f t="shared" si="1"/>
        <v>100</v>
      </c>
      <c r="N24" s="18">
        <f t="shared" si="1"/>
        <v>100</v>
      </c>
    </row>
    <row r="25" spans="1:14" ht="17.25" customHeight="1" x14ac:dyDescent="0.2">
      <c r="A25" s="5" t="s">
        <v>21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</row>
    <row r="26" spans="1:14" ht="12" customHeight="1" x14ac:dyDescent="0.2">
      <c r="A26" s="1" t="s">
        <v>0</v>
      </c>
      <c r="B26" s="17">
        <f>Number!B26/Number!B5*100</f>
        <v>98.953792502179596</v>
      </c>
      <c r="C26" s="17">
        <f>Number!C26/Number!C5*100</f>
        <v>99.824868651488615</v>
      </c>
      <c r="D26" s="17">
        <f>Number!D26/Number!D5*100</f>
        <v>99.902056807051906</v>
      </c>
      <c r="E26" s="17">
        <f>Number!E26/Number!E5*100</f>
        <v>99.49186991869918</v>
      </c>
      <c r="F26" s="17">
        <f>Number!F26/Number!F5*100</f>
        <v>98.921251348435817</v>
      </c>
      <c r="G26" s="17">
        <f>Number!G26/Number!G5*100</f>
        <v>98.825065274151441</v>
      </c>
      <c r="H26" s="17">
        <f>Number!H26/Number!H5*100</f>
        <v>99.183006535947712</v>
      </c>
      <c r="I26" s="17">
        <f>Number!I26/Number!I5*100</f>
        <v>98.36363636363636</v>
      </c>
      <c r="J26" s="17">
        <f>Number!J26/Number!J5*100</f>
        <v>94.328922495274099</v>
      </c>
      <c r="K26" s="17">
        <f>Number!K26/Number!K5*100</f>
        <v>92.607003891050582</v>
      </c>
      <c r="L26" s="17">
        <f>Number!L26/Number!L5*100</f>
        <v>82.991803278688522</v>
      </c>
      <c r="M26" s="17">
        <f>Number!M26/Number!M5*100</f>
        <v>71.714922048997778</v>
      </c>
      <c r="N26" s="17">
        <f>Number!N26/Number!N5*100</f>
        <v>70.697674418604649</v>
      </c>
    </row>
    <row r="27" spans="1:14" ht="12" customHeight="1" x14ac:dyDescent="0.2">
      <c r="A27" s="1" t="s">
        <v>1</v>
      </c>
      <c r="B27" s="17">
        <f>Number!B27/Number!B6*100</f>
        <v>92.975970425138627</v>
      </c>
      <c r="C27" s="17">
        <f>Number!C27/Number!C6*100</f>
        <v>94.174757281553397</v>
      </c>
      <c r="D27" s="17">
        <f>Number!D27/Number!D6*100</f>
        <v>95.142857142857139</v>
      </c>
      <c r="E27" s="17">
        <f>Number!E27/Number!E6*100</f>
        <v>96.011673151750969</v>
      </c>
      <c r="F27" s="17">
        <f>Number!F27/Number!F6*100</f>
        <v>98.089171974522287</v>
      </c>
      <c r="G27" s="17">
        <f>Number!G27/Number!G6*100</f>
        <v>98.3451536643026</v>
      </c>
      <c r="H27" s="17">
        <f>Number!H27/Number!H6*100</f>
        <v>98.695652173913047</v>
      </c>
      <c r="I27" s="17">
        <f>Number!I27/Number!I6*100</f>
        <v>97.226277372262771</v>
      </c>
      <c r="J27" s="17">
        <f>Number!J27/Number!J6*100</f>
        <v>95.684340320591872</v>
      </c>
      <c r="K27" s="17">
        <f>Number!K27/Number!K6*100</f>
        <v>96.144578313253021</v>
      </c>
      <c r="L27" s="17">
        <f>Number!L27/Number!L6*100</f>
        <v>89.819724284199367</v>
      </c>
      <c r="M27" s="17">
        <f>Number!M27/Number!M6*100</f>
        <v>87.682672233820455</v>
      </c>
      <c r="N27" s="17">
        <f>Number!N27/Number!N6*100</f>
        <v>86.506276150627613</v>
      </c>
    </row>
    <row r="28" spans="1:14" ht="12" customHeight="1" x14ac:dyDescent="0.2">
      <c r="A28" s="1" t="s">
        <v>2</v>
      </c>
      <c r="B28" s="17">
        <f>Number!B28/Number!B7*100</f>
        <v>95.486935866983373</v>
      </c>
      <c r="C28" s="17">
        <f>Number!C28/Number!C7*100</f>
        <v>96.731358529111333</v>
      </c>
      <c r="D28" s="17">
        <f>Number!D28/Number!D7*100</f>
        <v>96.971201588877847</v>
      </c>
      <c r="E28" s="17">
        <f>Number!E28/Number!E7*100</f>
        <v>97.4180734856008</v>
      </c>
      <c r="F28" s="17">
        <f>Number!F28/Number!F7*100</f>
        <v>96.218286261369073</v>
      </c>
      <c r="G28" s="17">
        <f>Number!G28/Number!G7*100</f>
        <v>98.167684619655745</v>
      </c>
      <c r="H28" s="17">
        <f>Number!H28/Number!H7*100</f>
        <v>98.152562574493444</v>
      </c>
      <c r="I28" s="17">
        <f>Number!I28/Number!I7*100</f>
        <v>96.345029239766077</v>
      </c>
      <c r="J28" s="17">
        <f>Number!J28/Number!J7*100</f>
        <v>96.010879419764279</v>
      </c>
      <c r="K28" s="17">
        <f>Number!K28/Number!K7*100</f>
        <v>95.998260113092641</v>
      </c>
      <c r="L28" s="17">
        <f>Number!L28/Number!L7*100</f>
        <v>92.925659472422069</v>
      </c>
      <c r="M28" s="17">
        <f>Number!M28/Number!M7*100</f>
        <v>89.857856319631196</v>
      </c>
      <c r="N28" s="17">
        <f>Number!N28/Number!N7*100</f>
        <v>89.491784486052723</v>
      </c>
    </row>
    <row r="29" spans="1:14" ht="12" customHeight="1" x14ac:dyDescent="0.2">
      <c r="A29" s="1" t="s">
        <v>3</v>
      </c>
      <c r="B29" s="17">
        <f>Number!B29/Number!B8*100</f>
        <v>96.980096087851749</v>
      </c>
      <c r="C29" s="17">
        <f>Number!C29/Number!C8*100</f>
        <v>97.050561797752806</v>
      </c>
      <c r="D29" s="17">
        <f>Number!D29/Number!D8*100</f>
        <v>96.262341325810993</v>
      </c>
      <c r="E29" s="17">
        <f>Number!E29/Number!E8*100</f>
        <v>94.810971089696068</v>
      </c>
      <c r="F29" s="17">
        <f>Number!F29/Number!F8*100</f>
        <v>97.979797979797979</v>
      </c>
      <c r="G29" s="17">
        <f>Number!G29/Number!G8*100</f>
        <v>97.455968688845402</v>
      </c>
      <c r="H29" s="17">
        <f>Number!H29/Number!H8*100</f>
        <v>98.245614035087712</v>
      </c>
      <c r="I29" s="17">
        <f>Number!I29/Number!I8*100</f>
        <v>98.848684210526315</v>
      </c>
      <c r="J29" s="17">
        <f>Number!J29/Number!J8*100</f>
        <v>95.544554455445535</v>
      </c>
      <c r="K29" s="17">
        <f>Number!K29/Number!K8*100</f>
        <v>95.462184873949582</v>
      </c>
      <c r="L29" s="17">
        <f>Number!L29/Number!L8*100</f>
        <v>88.275862068965523</v>
      </c>
      <c r="M29" s="17">
        <f>Number!M29/Number!M8*100</f>
        <v>83.269961977186313</v>
      </c>
      <c r="N29" s="17">
        <f>Number!N29/Number!N8*100</f>
        <v>81.673306772908376</v>
      </c>
    </row>
    <row r="30" spans="1:14" ht="12" customHeight="1" x14ac:dyDescent="0.2">
      <c r="A30" s="1" t="s">
        <v>4</v>
      </c>
      <c r="B30" s="17">
        <f>Number!B30/Number!B9*100</f>
        <v>99.27760577915376</v>
      </c>
      <c r="C30" s="17">
        <f>Number!C30/Number!C9*100</f>
        <v>97.926267281105993</v>
      </c>
      <c r="D30" s="17">
        <f>Number!D30/Number!D9*100</f>
        <v>99.489144316730531</v>
      </c>
      <c r="E30" s="17">
        <f>Number!E30/Number!E9*100</f>
        <v>98.015873015873012</v>
      </c>
      <c r="F30" s="17">
        <f>Number!F30/Number!F9*100</f>
        <v>98.967741935483872</v>
      </c>
      <c r="G30" s="17">
        <f>Number!G30/Number!G9*100</f>
        <v>98.316498316498311</v>
      </c>
      <c r="H30" s="17">
        <f>Number!H30/Number!H9*100</f>
        <v>99.363057324840767</v>
      </c>
      <c r="I30" s="17">
        <f>Number!I30/Number!I9*100</f>
        <v>98.089171974522287</v>
      </c>
      <c r="J30" s="17">
        <f>Number!J30/Number!J9*100</f>
        <v>94.560669456066947</v>
      </c>
      <c r="K30" s="17">
        <f>Number!K30/Number!K9*100</f>
        <v>91.63179916317992</v>
      </c>
      <c r="L30" s="17">
        <f>Number!L30/Number!L9*100</f>
        <v>91.368421052631575</v>
      </c>
      <c r="M30" s="17">
        <f>Number!M30/Number!M9*100</f>
        <v>84.93150684931507</v>
      </c>
      <c r="N30" s="17">
        <f>Number!N30/Number!N9*100</f>
        <v>82.10116731517509</v>
      </c>
    </row>
    <row r="31" spans="1:14" ht="17.25" customHeight="1" x14ac:dyDescent="0.2">
      <c r="A31" s="1" t="s">
        <v>5</v>
      </c>
      <c r="B31" s="17">
        <f>Number!B31/Number!B10*100</f>
        <v>92.690233672858</v>
      </c>
      <c r="C31" s="17">
        <f>Number!C31/Number!C10*100</f>
        <v>91.439688715953309</v>
      </c>
      <c r="D31" s="17">
        <f>Number!D31/Number!D10*100</f>
        <v>93.348281016442442</v>
      </c>
      <c r="E31" s="17">
        <f>Number!E31/Number!E10*100</f>
        <v>96.908602150537632</v>
      </c>
      <c r="F31" s="17">
        <f>Number!F31/Number!F10*100</f>
        <v>98.005502063273724</v>
      </c>
      <c r="G31" s="17">
        <f>Number!G31/Number!G10*100</f>
        <v>98.003327787021632</v>
      </c>
      <c r="H31" s="17">
        <f>Number!H31/Number!H10*100</f>
        <v>98.33984375</v>
      </c>
      <c r="I31" s="17">
        <f>Number!I31/Number!I10*100</f>
        <v>97.909698996655521</v>
      </c>
      <c r="J31" s="17">
        <f>Number!J31/Number!J10*100</f>
        <v>96.512570965125704</v>
      </c>
      <c r="K31" s="17">
        <f>Number!K31/Number!K10*100</f>
        <v>96.817172464840866</v>
      </c>
      <c r="L31" s="17">
        <f>Number!L31/Number!L10*100</f>
        <v>93.899204244031836</v>
      </c>
      <c r="M31" s="17">
        <f>Number!M31/Number!M10*100</f>
        <v>88.742964352720449</v>
      </c>
      <c r="N31" s="17">
        <f>Number!N31/Number!N10*100</f>
        <v>89.914425427872857</v>
      </c>
    </row>
    <row r="32" spans="1:14" ht="12" customHeight="1" x14ac:dyDescent="0.2">
      <c r="A32" s="1" t="s">
        <v>6</v>
      </c>
      <c r="B32" s="17">
        <f>Number!B32/Number!B11*100</f>
        <v>97.849462365591393</v>
      </c>
      <c r="C32" s="17">
        <f>Number!C32/Number!C11*100</f>
        <v>98.987341772151893</v>
      </c>
      <c r="D32" s="17">
        <f>Number!D32/Number!D11*100</f>
        <v>98.851102941176478</v>
      </c>
      <c r="E32" s="17">
        <f>Number!E32/Number!E11*100</f>
        <v>96.087751371115175</v>
      </c>
      <c r="F32" s="17">
        <f>Number!F32/Number!F11*100</f>
        <v>94.696747729270442</v>
      </c>
      <c r="G32" s="17">
        <f>Number!G32/Number!G11*100</f>
        <v>96.914516944865952</v>
      </c>
      <c r="H32" s="17">
        <f>Number!H32/Number!H11*100</f>
        <v>95.416869819600194</v>
      </c>
      <c r="I32" s="17">
        <f>Number!I32/Number!I11*100</f>
        <v>95.028680688336522</v>
      </c>
      <c r="J32" s="17">
        <f>Number!J32/Number!J11*100</f>
        <v>94.611570247933884</v>
      </c>
      <c r="K32" s="17">
        <f>Number!K32/Number!K11*100</f>
        <v>94.651442307692307</v>
      </c>
      <c r="L32" s="17">
        <f>Number!L32/Number!L11*100</f>
        <v>91.727672035139094</v>
      </c>
      <c r="M32" s="17">
        <f>Number!M32/Number!M11*100</f>
        <v>87.968808020794654</v>
      </c>
      <c r="N32" s="17">
        <f>Number!N32/Number!N11*100</f>
        <v>87.338054931767147</v>
      </c>
    </row>
    <row r="33" spans="1:14" ht="12" customHeight="1" x14ac:dyDescent="0.2">
      <c r="A33" s="1" t="s">
        <v>7</v>
      </c>
      <c r="B33" s="17">
        <f>Number!B33/Number!B12*100</f>
        <v>99.127589967284621</v>
      </c>
      <c r="C33" s="17">
        <f>Number!C33/Number!C12*100</f>
        <v>99.55307262569832</v>
      </c>
      <c r="D33" s="17">
        <f>Number!D33/Number!D12*100</f>
        <v>99.302325581395351</v>
      </c>
      <c r="E33" s="17">
        <f>Number!E33/Number!E12*100</f>
        <v>98.919567827130848</v>
      </c>
      <c r="F33" s="17">
        <f>Number!F33/Number!F12*100</f>
        <v>99.492385786802032</v>
      </c>
      <c r="G33" s="17">
        <f>Number!G33/Number!G12*100</f>
        <v>99.52</v>
      </c>
      <c r="H33" s="17">
        <f>Number!H33/Number!H12*100</f>
        <v>98.661567877629068</v>
      </c>
      <c r="I33" s="17">
        <f>Number!I33/Number!I12*100</f>
        <v>96.916299559471369</v>
      </c>
      <c r="J33" s="17">
        <f>Number!J33/Number!J12*100</f>
        <v>95.053763440860223</v>
      </c>
      <c r="K33" s="17">
        <f>Number!K33/Number!K12*100</f>
        <v>94.074074074074076</v>
      </c>
      <c r="L33" s="17">
        <f>Number!L33/Number!L12*100</f>
        <v>87.637362637362642</v>
      </c>
      <c r="M33" s="17">
        <f>Number!M33/Number!M12*100</f>
        <v>85.993485342019554</v>
      </c>
      <c r="N33" s="17">
        <f>Number!N33/Number!N12*100</f>
        <v>84.615384615384613</v>
      </c>
    </row>
    <row r="34" spans="1:14" ht="12" customHeight="1" x14ac:dyDescent="0.2">
      <c r="A34" s="1" t="s">
        <v>8</v>
      </c>
      <c r="B34" s="17">
        <f>Number!B34/Number!B13*100</f>
        <v>100</v>
      </c>
      <c r="C34" s="17">
        <f>Number!C34/Number!C13*100</f>
        <v>99.657142857142858</v>
      </c>
      <c r="D34" s="17">
        <f>Number!D34/Number!D13*100</f>
        <v>100</v>
      </c>
      <c r="E34" s="17">
        <f>Number!E34/Number!E13*100</f>
        <v>99.595141700404852</v>
      </c>
      <c r="F34" s="17">
        <f>Number!F34/Number!F13*100</f>
        <v>98.828696925329425</v>
      </c>
      <c r="G34" s="17">
        <f>Number!G34/Number!G13*100</f>
        <v>99.286987522281649</v>
      </c>
      <c r="H34" s="17">
        <f>Number!H34/Number!H13*100</f>
        <v>99.1869918699187</v>
      </c>
      <c r="I34" s="17">
        <f>Number!I34/Number!I13*100</f>
        <v>98.35526315789474</v>
      </c>
      <c r="J34" s="17">
        <f>Number!J34/Number!J13*100</f>
        <v>96.959459459459467</v>
      </c>
      <c r="K34" s="17">
        <f>Number!K34/Number!K13*100</f>
        <v>95.270270270270274</v>
      </c>
      <c r="L34" s="17">
        <f>Number!L34/Number!L13*100</f>
        <v>90.733590733590731</v>
      </c>
      <c r="M34" s="17">
        <f>Number!M34/Number!M13*100</f>
        <v>86.666666666666671</v>
      </c>
      <c r="N34" s="17">
        <f>Number!N34/Number!N13*100</f>
        <v>86.343612334801762</v>
      </c>
    </row>
    <row r="35" spans="1:14" ht="12" customHeight="1" x14ac:dyDescent="0.2">
      <c r="A35" s="1" t="s">
        <v>9</v>
      </c>
      <c r="B35" s="17">
        <f>Number!B35/Number!B14*100</f>
        <v>96.532507739938083</v>
      </c>
      <c r="C35" s="17">
        <f>Number!C35/Number!C14*100</f>
        <v>96.986301369863014</v>
      </c>
      <c r="D35" s="17">
        <f>Number!D35/Number!D14*100</f>
        <v>97.019374068554399</v>
      </c>
      <c r="E35" s="17">
        <f>Number!E35/Number!E14*100</f>
        <v>93.145990404386566</v>
      </c>
      <c r="F35" s="17">
        <f>Number!F35/Number!F14*100</f>
        <v>97.988077496274215</v>
      </c>
      <c r="G35" s="17">
        <f>Number!G35/Number!G14*100</f>
        <v>97.626752966558797</v>
      </c>
      <c r="H35" s="17">
        <f>Number!H35/Number!H14*100</f>
        <v>98.118668596237342</v>
      </c>
      <c r="I35" s="17">
        <f>Number!I35/Number!I14*100</f>
        <v>96.331236897274636</v>
      </c>
      <c r="J35" s="17">
        <f>Number!J35/Number!J14*100</f>
        <v>95.193065405831362</v>
      </c>
      <c r="K35" s="17">
        <f>Number!K35/Number!K14*100</f>
        <v>95.14195583596215</v>
      </c>
      <c r="L35" s="17">
        <f>Number!L35/Number!L14*100</f>
        <v>93.660418963616323</v>
      </c>
      <c r="M35" s="17">
        <f>Number!M35/Number!M14*100</f>
        <v>92.100283822138124</v>
      </c>
      <c r="N35" s="17">
        <f>Number!N35/Number!N14*100</f>
        <v>90.955951265229615</v>
      </c>
    </row>
    <row r="36" spans="1:14" ht="17.25" customHeight="1" x14ac:dyDescent="0.2">
      <c r="A36" s="1" t="s">
        <v>10</v>
      </c>
      <c r="B36" s="17">
        <f>Number!B36/Number!B15*100</f>
        <v>97.695035460992912</v>
      </c>
      <c r="C36" s="17">
        <f>Number!C36/Number!C15*100</f>
        <v>97.546012269938657</v>
      </c>
      <c r="D36" s="17">
        <f>Number!D36/Number!D15*100</f>
        <v>97.85202863961814</v>
      </c>
      <c r="E36" s="17">
        <f>Number!E36/Number!E15*100</f>
        <v>98.132780082987551</v>
      </c>
      <c r="F36" s="17">
        <f>Number!F36/Number!F15*100</f>
        <v>98.214285714285708</v>
      </c>
      <c r="G36" s="17">
        <f>Number!G36/Number!G15*100</f>
        <v>99.164345403899716</v>
      </c>
      <c r="H36" s="17">
        <f>Number!H36/Number!H15*100</f>
        <v>96.15384615384616</v>
      </c>
      <c r="I36" s="17">
        <f>Number!I36/Number!I15*100</f>
        <v>95.69536423841059</v>
      </c>
      <c r="J36" s="17">
        <f>Number!J36/Number!J15*100</f>
        <v>95.652173913043484</v>
      </c>
      <c r="K36" s="17">
        <f>Number!K36/Number!K15*100</f>
        <v>94.16445623342176</v>
      </c>
      <c r="L36" s="17">
        <f>Number!L36/Number!L15*100</f>
        <v>91.370558375634516</v>
      </c>
      <c r="M36" s="17">
        <f>Number!M36/Number!M15*100</f>
        <v>84.946236559139791</v>
      </c>
      <c r="N36" s="17">
        <f>Number!N36/Number!N15*100</f>
        <v>85.444743935309972</v>
      </c>
    </row>
    <row r="37" spans="1:14" ht="12" customHeight="1" x14ac:dyDescent="0.2">
      <c r="A37" s="1" t="s">
        <v>11</v>
      </c>
      <c r="B37" s="17">
        <f>Number!B37/Number!B16*100</f>
        <v>90.134874759152211</v>
      </c>
      <c r="C37" s="17">
        <f>Number!C37/Number!C16*100</f>
        <v>93.625827814569533</v>
      </c>
      <c r="D37" s="17">
        <f>Number!D37/Number!D16*100</f>
        <v>95.848161328588375</v>
      </c>
      <c r="E37" s="17">
        <f>Number!E37/Number!E16*100</f>
        <v>95.430107526881727</v>
      </c>
      <c r="F37" s="17">
        <f>Number!F37/Number!F16*100</f>
        <v>96.570308672219497</v>
      </c>
      <c r="G37" s="17">
        <f>Number!G37/Number!G16*100</f>
        <v>96.799516908212553</v>
      </c>
      <c r="H37" s="17">
        <f>Number!H37/Number!H16*100</f>
        <v>98.638529611980942</v>
      </c>
      <c r="I37" s="17">
        <f>Number!I37/Number!I16*100</f>
        <v>97.762148337595917</v>
      </c>
      <c r="J37" s="17">
        <f>Number!J37/Number!J16*100</f>
        <v>96.328029375764984</v>
      </c>
      <c r="K37" s="17">
        <f>Number!K37/Number!K16*100</f>
        <v>96.128648004764742</v>
      </c>
      <c r="L37" s="17">
        <f>Number!L37/Number!L16*100</f>
        <v>93.340732519422858</v>
      </c>
      <c r="M37" s="17">
        <f>Number!M37/Number!M16*100</f>
        <v>91.860465116279073</v>
      </c>
      <c r="N37" s="17">
        <f>Number!N37/Number!N16*100</f>
        <v>90.382452193475814</v>
      </c>
    </row>
    <row r="38" spans="1:14" ht="12" customHeight="1" x14ac:dyDescent="0.2">
      <c r="A38" s="1" t="s">
        <v>12</v>
      </c>
      <c r="B38" s="17">
        <f>Number!B38/Number!B17*100</f>
        <v>98.63387978142076</v>
      </c>
      <c r="C38" s="17">
        <f>Number!C38/Number!C17*100</f>
        <v>99.463806970509381</v>
      </c>
      <c r="D38" s="17">
        <f>Number!D38/Number!D17*100</f>
        <v>99.425287356321832</v>
      </c>
      <c r="E38" s="17">
        <f>Number!E38/Number!E17*100</f>
        <v>99.115044247787608</v>
      </c>
      <c r="F38" s="17">
        <f>Number!F38/Number!F17*100</f>
        <v>97.658862876254176</v>
      </c>
      <c r="G38" s="17">
        <f>Number!G38/Number!G17*100</f>
        <v>95.752895752895753</v>
      </c>
      <c r="H38" s="17">
        <f>Number!H38/Number!H17*100</f>
        <v>96</v>
      </c>
      <c r="I38" s="17">
        <f>Number!I38/Number!I17*100</f>
        <v>97.31543624161074</v>
      </c>
      <c r="J38" s="17">
        <f>Number!J38/Number!J17*100</f>
        <v>94.73684210526315</v>
      </c>
      <c r="K38" s="17">
        <f>Number!K38/Number!K17*100</f>
        <v>91.472868217054256</v>
      </c>
      <c r="L38" s="17">
        <f>Number!L38/Number!L17*100</f>
        <v>87.394957983193279</v>
      </c>
      <c r="M38" s="17">
        <f>Number!M38/Number!M17*100</f>
        <v>96.039603960396036</v>
      </c>
      <c r="N38" s="17">
        <f>Number!N38/Number!N17*100</f>
        <v>92.079207920792086</v>
      </c>
    </row>
    <row r="39" spans="1:14" ht="12" customHeight="1" x14ac:dyDescent="0.2">
      <c r="A39" s="1" t="s">
        <v>13</v>
      </c>
      <c r="B39" s="17">
        <f>Number!B39/Number!B18*100</f>
        <v>96.252465483234715</v>
      </c>
      <c r="C39" s="17">
        <f>Number!C39/Number!C18*100</f>
        <v>93.259207783182759</v>
      </c>
      <c r="D39" s="17">
        <f>Number!D39/Number!D18*100</f>
        <v>94.113372093023244</v>
      </c>
      <c r="E39" s="17">
        <f>Number!E39/Number!E18*100</f>
        <v>92.782789729354619</v>
      </c>
      <c r="F39" s="17">
        <f>Number!F39/Number!F18*100</f>
        <v>95.586107091172209</v>
      </c>
      <c r="G39" s="17">
        <f>Number!G39/Number!G18*100</f>
        <v>95.308427454387484</v>
      </c>
      <c r="H39" s="17">
        <f>Number!H39/Number!H18*100</f>
        <v>97.260273972602747</v>
      </c>
      <c r="I39" s="17">
        <f>Number!I39/Number!I18*100</f>
        <v>96.166134185303505</v>
      </c>
      <c r="J39" s="17">
        <f>Number!J39/Number!J18*100</f>
        <v>96.202531645569621</v>
      </c>
      <c r="K39" s="17">
        <f>Number!K39/Number!K18*100</f>
        <v>94.768015794669296</v>
      </c>
      <c r="L39" s="17">
        <f>Number!L39/Number!L18*100</f>
        <v>93.228655544651616</v>
      </c>
      <c r="M39" s="17">
        <f>Number!M39/Number!M18*100</f>
        <v>88.282025819265144</v>
      </c>
      <c r="N39" s="17">
        <f>Number!N39/Number!N18*100</f>
        <v>87.712287712287718</v>
      </c>
    </row>
    <row r="40" spans="1:14" ht="12" customHeight="1" x14ac:dyDescent="0.2">
      <c r="A40" s="1" t="s">
        <v>14</v>
      </c>
      <c r="B40" s="17">
        <f>Number!B40/Number!B19*100</f>
        <v>97.589199614271934</v>
      </c>
      <c r="C40" s="17">
        <f>Number!C40/Number!C19*100</f>
        <v>98.134715025906743</v>
      </c>
      <c r="D40" s="17">
        <f>Number!D40/Number!D19*100</f>
        <v>98.712998712998711</v>
      </c>
      <c r="E40" s="17">
        <f>Number!E40/Number!E19*100</f>
        <v>99.283667621776502</v>
      </c>
      <c r="F40" s="17">
        <f>Number!F40/Number!F19*100</f>
        <v>96.904024767801857</v>
      </c>
      <c r="G40" s="17">
        <f>Number!G40/Number!G19*100</f>
        <v>98.181818181818187</v>
      </c>
      <c r="H40" s="17">
        <f>Number!H40/Number!H19*100</f>
        <v>97.630331753554501</v>
      </c>
      <c r="I40" s="17">
        <f>Number!I40/Number!I19*100</f>
        <v>98.191214470284237</v>
      </c>
      <c r="J40" s="17">
        <f>Number!J40/Number!J19*100</f>
        <v>96.373056994818654</v>
      </c>
      <c r="K40" s="17">
        <f>Number!K40/Number!K19*100</f>
        <v>95.599022004889974</v>
      </c>
      <c r="L40" s="17">
        <f>Number!L40/Number!L19*100</f>
        <v>88.938053097345133</v>
      </c>
      <c r="M40" s="17">
        <f>Number!M40/Number!M19*100</f>
        <v>84.782608695652172</v>
      </c>
      <c r="N40" s="17">
        <f>Number!N40/Number!N19*100</f>
        <v>85.620915032679733</v>
      </c>
    </row>
    <row r="41" spans="1:14" ht="17.25" customHeight="1" x14ac:dyDescent="0.2">
      <c r="A41" s="1" t="s">
        <v>15</v>
      </c>
      <c r="B41" s="17">
        <f>Number!B41/Number!B20*100</f>
        <v>93.103448275862064</v>
      </c>
      <c r="C41" s="17">
        <f>Number!C41/Number!C20*100</f>
        <v>91.527001862197395</v>
      </c>
      <c r="D41" s="17">
        <f>Number!D41/Number!D20*100</f>
        <v>91.967324710687549</v>
      </c>
      <c r="E41" s="17">
        <f>Number!E41/Number!E20*100</f>
        <v>91.134887275506301</v>
      </c>
      <c r="F41" s="17">
        <f>Number!F41/Number!F20*100</f>
        <v>92.147876565841742</v>
      </c>
      <c r="G41" s="17">
        <f>Number!G41/Number!G20*100</f>
        <v>94.210919970082273</v>
      </c>
      <c r="H41" s="17">
        <f>Number!H41/Number!H20*100</f>
        <v>94.219517903112575</v>
      </c>
      <c r="I41" s="17">
        <f>Number!I41/Number!I20*100</f>
        <v>92.902753061865383</v>
      </c>
      <c r="J41" s="17">
        <f>Number!J41/Number!J20*100</f>
        <v>92.935788755724445</v>
      </c>
      <c r="K41" s="17">
        <f>Number!K41/Number!K20*100</f>
        <v>91.67620137299771</v>
      </c>
      <c r="L41" s="17">
        <f>Number!L41/Number!L20*100</f>
        <v>86.899016979445932</v>
      </c>
      <c r="M41" s="17">
        <f>Number!M41/Number!M20*100</f>
        <v>82.86202477573687</v>
      </c>
      <c r="N41" s="17">
        <f>Number!N41/Number!N20*100</f>
        <v>81.147817293106357</v>
      </c>
    </row>
    <row r="42" spans="1:14" ht="17.25" customHeight="1" x14ac:dyDescent="0.2">
      <c r="A42" s="9" t="s">
        <v>23</v>
      </c>
      <c r="B42" s="17">
        <f>Number!B42/Number!B21*100</f>
        <v>95.929403667469643</v>
      </c>
      <c r="C42" s="17">
        <f>Number!C42/Number!C21*100</f>
        <v>96.475270039795333</v>
      </c>
      <c r="D42" s="17">
        <f>Number!D42/Number!D21*100</f>
        <v>97.055275279666603</v>
      </c>
      <c r="E42" s="17">
        <f>Number!E42/Number!E21*100</f>
        <v>96.388395500296028</v>
      </c>
      <c r="F42" s="17">
        <f>Number!F42/Number!F21*100</f>
        <v>96.991909648694147</v>
      </c>
      <c r="G42" s="17">
        <f>Number!G42/Number!G21*100</f>
        <v>97.642697257974248</v>
      </c>
      <c r="H42" s="17">
        <f>Number!H42/Number!H21*100</f>
        <v>97.78052805280528</v>
      </c>
      <c r="I42" s="17">
        <f>Number!I42/Number!I21*100</f>
        <v>96.802721088435376</v>
      </c>
      <c r="J42" s="17">
        <f>Number!J42/Number!J21*100</f>
        <v>95.565162819887036</v>
      </c>
      <c r="K42" s="17">
        <f>Number!K42/Number!K21*100</f>
        <v>95.198848770277351</v>
      </c>
      <c r="L42" s="17">
        <f>Number!L42/Number!L21*100</f>
        <v>91.865374323601117</v>
      </c>
      <c r="M42" s="17">
        <f>Number!M42/Number!M21*100</f>
        <v>88.400998697351284</v>
      </c>
      <c r="N42" s="17">
        <f>Number!N42/Number!N21*100</f>
        <v>87.758143495848415</v>
      </c>
    </row>
    <row r="43" spans="1:14" ht="12" customHeight="1" x14ac:dyDescent="0.2">
      <c r="A43" s="9" t="s">
        <v>24</v>
      </c>
      <c r="B43" s="17">
        <f>Number!B43/Number!B22*100</f>
        <v>94.951162470766263</v>
      </c>
      <c r="C43" s="17">
        <f>Number!C43/Number!C22*100</f>
        <v>95.531992687385738</v>
      </c>
      <c r="D43" s="17">
        <f>Number!D43/Number!D22*100</f>
        <v>96.430490519689869</v>
      </c>
      <c r="E43" s="17">
        <f>Number!E43/Number!E22*100</f>
        <v>95.775577557755781</v>
      </c>
      <c r="F43" s="17">
        <f>Number!F43/Number!F22*100</f>
        <v>96.536079504536943</v>
      </c>
      <c r="G43" s="17">
        <f>Number!G43/Number!G22*100</f>
        <v>97.393703034338444</v>
      </c>
      <c r="H43" s="17">
        <f>Number!H43/Number!H22*100</f>
        <v>97.589716122121047</v>
      </c>
      <c r="I43" s="17">
        <f>Number!I43/Number!I22*100</f>
        <v>96.502133976619035</v>
      </c>
      <c r="J43" s="17">
        <f>Number!J43/Number!J22*100</f>
        <v>95.589468388395105</v>
      </c>
      <c r="K43" s="17">
        <f>Number!K43/Number!K22*100</f>
        <v>95.347758887171565</v>
      </c>
      <c r="L43" s="17">
        <f>Number!L43/Number!L22*100</f>
        <v>92.559257986946065</v>
      </c>
      <c r="M43" s="17">
        <f>Number!M43/Number!M22*100</f>
        <v>89.147713377353881</v>
      </c>
      <c r="N43" s="17">
        <f>Number!N43/Number!N22*100</f>
        <v>88.479399857108831</v>
      </c>
    </row>
    <row r="44" spans="1:14" ht="12" customHeight="1" x14ac:dyDescent="0.2">
      <c r="A44" s="9" t="s">
        <v>25</v>
      </c>
      <c r="B44" s="17">
        <f>Number!B44/Number!B23*100</f>
        <v>98.380148199207312</v>
      </c>
      <c r="C44" s="17">
        <f>Number!C44/Number!C23*100</f>
        <v>98.748678181177297</v>
      </c>
      <c r="D44" s="17">
        <f>Number!D44/Number!D23*100</f>
        <v>98.617776924553652</v>
      </c>
      <c r="E44" s="17">
        <f>Number!E44/Number!E23*100</f>
        <v>98.078478964401299</v>
      </c>
      <c r="F44" s="17">
        <f>Number!F44/Number!F23*100</f>
        <v>98.388876627676012</v>
      </c>
      <c r="G44" s="17">
        <f>Number!G44/Number!G23*100</f>
        <v>98.334655035685955</v>
      </c>
      <c r="H44" s="17">
        <f>Number!H44/Number!H23*100</f>
        <v>98.420107719928183</v>
      </c>
      <c r="I44" s="17">
        <f>Number!I44/Number!I23*100</f>
        <v>98.123980424143554</v>
      </c>
      <c r="J44" s="17">
        <f>Number!J44/Number!J23*100</f>
        <v>95.445134575569355</v>
      </c>
      <c r="K44" s="17">
        <f>Number!K44/Number!K23*100</f>
        <v>94.378194207836458</v>
      </c>
      <c r="L44" s="17">
        <f>Number!L44/Number!L23*100</f>
        <v>87.400530503978786</v>
      </c>
      <c r="M44" s="17">
        <f>Number!M44/Number!M23*100</f>
        <v>82.495164410058024</v>
      </c>
      <c r="N44" s="17">
        <f>Number!N44/Number!N23*100</f>
        <v>81.676706827309246</v>
      </c>
    </row>
    <row r="45" spans="1:14" ht="17.25" customHeight="1" x14ac:dyDescent="0.2">
      <c r="A45" s="11" t="s">
        <v>16</v>
      </c>
      <c r="B45" s="18">
        <f>Number!B45/Number!B24*100</f>
        <v>95.79509271399138</v>
      </c>
      <c r="C45" s="18">
        <f>Number!C45/Number!C24*100</f>
        <v>96.215051657445045</v>
      </c>
      <c r="D45" s="18">
        <f>Number!D45/Number!D24*100</f>
        <v>96.675970565846242</v>
      </c>
      <c r="E45" s="18">
        <f>Number!E45/Number!E24*100</f>
        <v>95.739762219286661</v>
      </c>
      <c r="F45" s="18">
        <f>Number!F45/Number!F24*100</f>
        <v>96.260949746426931</v>
      </c>
      <c r="G45" s="18">
        <f>Number!G45/Number!G24*100</f>
        <v>96.549258853248176</v>
      </c>
      <c r="H45" s="18">
        <f>Number!H45/Number!H24*100</f>
        <v>96.307945417594127</v>
      </c>
      <c r="I45" s="18">
        <f>Number!I45/Number!I24*100</f>
        <v>95.167449414036781</v>
      </c>
      <c r="J45" s="18">
        <f>Number!J45/Number!J24*100</f>
        <v>94.468379125345464</v>
      </c>
      <c r="K45" s="18">
        <f>Number!K45/Number!K24*100</f>
        <v>93.765518311607693</v>
      </c>
      <c r="L45" s="18">
        <f>Number!L45/Number!L24*100</f>
        <v>89.881101153283112</v>
      </c>
      <c r="M45" s="18">
        <f>Number!M45/Number!M24*100</f>
        <v>86.249128746390525</v>
      </c>
      <c r="N45" s="18">
        <f>Number!N45/Number!N24*100</f>
        <v>85.199321458863437</v>
      </c>
    </row>
    <row r="46" spans="1:14" ht="16.5" customHeight="1" x14ac:dyDescent="0.2">
      <c r="A46" s="5" t="s">
        <v>22</v>
      </c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</row>
    <row r="47" spans="1:14" x14ac:dyDescent="0.2">
      <c r="A47" s="1" t="s">
        <v>0</v>
      </c>
      <c r="B47" s="17">
        <f>Number!B48/Number!B5*100</f>
        <v>1.046207497820401</v>
      </c>
      <c r="C47" s="17">
        <f>Number!C48/Number!C5*100</f>
        <v>0.17513134851138354</v>
      </c>
      <c r="D47" s="17">
        <f>Number!D48/Number!D5*100</f>
        <v>9.7943192948090105E-2</v>
      </c>
      <c r="E47" s="17">
        <f>Number!E48/Number!E5*100</f>
        <v>0.50813008130081294</v>
      </c>
      <c r="F47" s="17">
        <f>Number!F48/Number!F5*100</f>
        <v>1.0787486515641855</v>
      </c>
      <c r="G47" s="17">
        <f>Number!G48/Number!G5*100</f>
        <v>1.1749347258485638</v>
      </c>
      <c r="H47" s="17">
        <f>Number!H48/Number!H5*100</f>
        <v>0.81699346405228768</v>
      </c>
      <c r="I47" s="17">
        <f>Number!I48/Number!I5*100</f>
        <v>1.6363636363636365</v>
      </c>
      <c r="J47" s="17">
        <f>Number!J48/Number!J5*100</f>
        <v>5.103969754253308</v>
      </c>
      <c r="K47" s="17">
        <f>Number!K48/Number!K5*100</f>
        <v>6.809338521400778</v>
      </c>
      <c r="L47" s="17">
        <f>Number!L48/Number!L5*100</f>
        <v>13.319672131147541</v>
      </c>
      <c r="M47" s="17">
        <f>Number!M48/Number!M5*100</f>
        <v>18.930957683741649</v>
      </c>
      <c r="N47" s="17">
        <f>Number!N48/Number!N5*100</f>
        <v>20</v>
      </c>
    </row>
    <row r="48" spans="1:14" x14ac:dyDescent="0.2">
      <c r="A48" s="1" t="s">
        <v>1</v>
      </c>
      <c r="B48" s="17">
        <f>Number!B49/Number!B6*100</f>
        <v>7.0240295748613679</v>
      </c>
      <c r="C48" s="17">
        <f>Number!C49/Number!C6*100</f>
        <v>5.825242718446602</v>
      </c>
      <c r="D48" s="17">
        <f>Number!D49/Number!D6*100</f>
        <v>4.5714285714285712</v>
      </c>
      <c r="E48" s="17">
        <f>Number!E49/Number!E6*100</f>
        <v>3.6964980544747084</v>
      </c>
      <c r="F48" s="17">
        <f>Number!F49/Number!F6*100</f>
        <v>1.8046709129511678</v>
      </c>
      <c r="G48" s="17">
        <f>Number!G49/Number!G6*100</f>
        <v>1.6548463356973995</v>
      </c>
      <c r="H48" s="17">
        <f>Number!H49/Number!H6*100</f>
        <v>1.3043478260869565</v>
      </c>
      <c r="I48" s="17">
        <f>Number!I49/Number!I6*100</f>
        <v>2.6277372262773722</v>
      </c>
      <c r="J48" s="17">
        <f>Number!J49/Number!J6*100</f>
        <v>3.6991368680641186</v>
      </c>
      <c r="K48" s="17">
        <f>Number!K49/Number!K6*100</f>
        <v>3.2530120481927707</v>
      </c>
      <c r="L48" s="17">
        <f>Number!L49/Number!L6*100</f>
        <v>5.1961823966065745</v>
      </c>
      <c r="M48" s="17">
        <f>Number!M49/Number!M6*100</f>
        <v>4.8016701461377869</v>
      </c>
      <c r="N48" s="17">
        <f>Number!N49/Number!N6*100</f>
        <v>4.7071129707112966</v>
      </c>
    </row>
    <row r="49" spans="1:14" x14ac:dyDescent="0.2">
      <c r="A49" s="1" t="s">
        <v>2</v>
      </c>
      <c r="B49" s="17">
        <f>Number!B50/Number!B7*100</f>
        <v>4.4655581947743466</v>
      </c>
      <c r="C49" s="17">
        <f>Number!C50/Number!C7*100</f>
        <v>3.268641470888662</v>
      </c>
      <c r="D49" s="17">
        <f>Number!D50/Number!D7*100</f>
        <v>3.0287984111221449</v>
      </c>
      <c r="E49" s="17">
        <f>Number!E50/Number!E7*100</f>
        <v>2.5819265143992056</v>
      </c>
      <c r="F49" s="17">
        <f>Number!F50/Number!F7*100</f>
        <v>3.2072762087123028</v>
      </c>
      <c r="G49" s="17">
        <f>Number!G50/Number!G7*100</f>
        <v>1.8323153803442533</v>
      </c>
      <c r="H49" s="17">
        <f>Number!H50/Number!H7*100</f>
        <v>1.7282479141835518</v>
      </c>
      <c r="I49" s="17">
        <f>Number!I50/Number!I7*100</f>
        <v>3.4600389863547756</v>
      </c>
      <c r="J49" s="17">
        <f>Number!J50/Number!J7*100</f>
        <v>3.4904805077062555</v>
      </c>
      <c r="K49" s="17">
        <f>Number!K50/Number!K7*100</f>
        <v>3.3057851239669422</v>
      </c>
      <c r="L49" s="17">
        <f>Number!L50/Number!L7*100</f>
        <v>3.2773780975219822</v>
      </c>
      <c r="M49" s="17">
        <f>Number!M50/Number!M7*100</f>
        <v>3.0349596619285437</v>
      </c>
      <c r="N49" s="17">
        <f>Number!N50/Number!N7*100</f>
        <v>2.6748184944593043</v>
      </c>
    </row>
    <row r="50" spans="1:14" x14ac:dyDescent="0.2">
      <c r="A50" s="1" t="s">
        <v>3</v>
      </c>
      <c r="B50" s="17">
        <f>Number!B51/Number!B8*100</f>
        <v>3.0199039121482496</v>
      </c>
      <c r="C50" s="17">
        <f>Number!C51/Number!C8*100</f>
        <v>2.9494382022471908</v>
      </c>
      <c r="D50" s="17">
        <f>Number!D51/Number!D8*100</f>
        <v>3.7376586741889986</v>
      </c>
      <c r="E50" s="17">
        <f>Number!E51/Number!E8*100</f>
        <v>5.1148999258710157</v>
      </c>
      <c r="F50" s="17">
        <f>Number!F51/Number!F8*100</f>
        <v>1.936026936026936</v>
      </c>
      <c r="G50" s="17">
        <f>Number!G51/Number!G8*100</f>
        <v>2.5440313111545985</v>
      </c>
      <c r="H50" s="17">
        <f>Number!H51/Number!H8*100</f>
        <v>1.7543859649122806</v>
      </c>
      <c r="I50" s="17">
        <f>Number!I51/Number!I8*100</f>
        <v>1.1513157894736841</v>
      </c>
      <c r="J50" s="17">
        <f>Number!J51/Number!J8*100</f>
        <v>3.4653465346534658</v>
      </c>
      <c r="K50" s="17">
        <f>Number!K51/Number!K8*100</f>
        <v>3.6974789915966388</v>
      </c>
      <c r="L50" s="17">
        <f>Number!L51/Number!L8*100</f>
        <v>3.7931034482758621</v>
      </c>
      <c r="M50" s="17">
        <f>Number!M51/Number!M8*100</f>
        <v>2.6615969581749046</v>
      </c>
      <c r="N50" s="17">
        <f>Number!N51/Number!N8*100</f>
        <v>3.7848605577689245</v>
      </c>
    </row>
    <row r="51" spans="1:14" x14ac:dyDescent="0.2">
      <c r="A51" s="1" t="s">
        <v>4</v>
      </c>
      <c r="B51" s="17">
        <f>Number!B52/Number!B9*100</f>
        <v>0.72239422084623317</v>
      </c>
      <c r="C51" s="17">
        <f>Number!C52/Number!C9*100</f>
        <v>2.0737327188940093</v>
      </c>
      <c r="D51" s="17">
        <f>Number!D52/Number!D9*100</f>
        <v>0.51085568326947639</v>
      </c>
      <c r="E51" s="17">
        <f>Number!E52/Number!E9*100</f>
        <v>1.984126984126984</v>
      </c>
      <c r="F51" s="17">
        <f>Number!F52/Number!F9*100</f>
        <v>1.032258064516129</v>
      </c>
      <c r="G51" s="17">
        <f>Number!G52/Number!G9*100</f>
        <v>1.6835016835016834</v>
      </c>
      <c r="H51" s="17">
        <f>Number!H52/Number!H9*100</f>
        <v>0.63694267515923575</v>
      </c>
      <c r="I51" s="17">
        <f>Number!I52/Number!I9*100</f>
        <v>1.910828025477707</v>
      </c>
      <c r="J51" s="17">
        <f>Number!J52/Number!J9*100</f>
        <v>5.02092050209205</v>
      </c>
      <c r="K51" s="17">
        <f>Number!K52/Number!K9*100</f>
        <v>6.9037656903765692</v>
      </c>
      <c r="L51" s="17">
        <f>Number!L52/Number!L9*100</f>
        <v>5.2631578947368416</v>
      </c>
      <c r="M51" s="17">
        <f>Number!M52/Number!M9*100</f>
        <v>5.0880626223091969</v>
      </c>
      <c r="N51" s="17">
        <f>Number!N52/Number!N9*100</f>
        <v>4.2801556420233462</v>
      </c>
    </row>
    <row r="52" spans="1:14" ht="15.75" customHeight="1" x14ac:dyDescent="0.2">
      <c r="A52" s="1" t="s">
        <v>5</v>
      </c>
      <c r="B52" s="17">
        <f>Number!B53/Number!B10*100</f>
        <v>7.2498502097064117</v>
      </c>
      <c r="C52" s="17">
        <f>Number!C53/Number!C10*100</f>
        <v>8.1712062256809332</v>
      </c>
      <c r="D52" s="17">
        <f>Number!D53/Number!D10*100</f>
        <v>6.4275037369207766</v>
      </c>
      <c r="E52" s="17">
        <f>Number!E53/Number!E10*100</f>
        <v>3.0913978494623655</v>
      </c>
      <c r="F52" s="17">
        <f>Number!F53/Number!F10*100</f>
        <v>1.9257221458046769</v>
      </c>
      <c r="G52" s="17">
        <f>Number!G53/Number!G10*100</f>
        <v>1.9966722129783694</v>
      </c>
      <c r="H52" s="17">
        <f>Number!H53/Number!H10*100</f>
        <v>1.66015625</v>
      </c>
      <c r="I52" s="17">
        <f>Number!I53/Number!I10*100</f>
        <v>1.7558528428093645</v>
      </c>
      <c r="J52" s="17">
        <f>Number!J53/Number!J10*100</f>
        <v>3.3252230332522301</v>
      </c>
      <c r="K52" s="17">
        <f>Number!K53/Number!K10*100</f>
        <v>2.8867505551443373</v>
      </c>
      <c r="L52" s="17">
        <f>Number!L53/Number!L10*100</f>
        <v>3.249336870026525</v>
      </c>
      <c r="M52" s="17">
        <f>Number!M53/Number!M10*100</f>
        <v>3.6898061288305186</v>
      </c>
      <c r="N52" s="17">
        <f>Number!N53/Number!N10*100</f>
        <v>3.3007334963325183</v>
      </c>
    </row>
    <row r="53" spans="1:14" x14ac:dyDescent="0.2">
      <c r="A53" s="1" t="s">
        <v>6</v>
      </c>
      <c r="B53" s="17">
        <f>Number!B54/Number!B11*100</f>
        <v>2.1505376344086025</v>
      </c>
      <c r="C53" s="17">
        <f>Number!C54/Number!C11*100</f>
        <v>0.97046413502109719</v>
      </c>
      <c r="D53" s="17">
        <f>Number!D54/Number!D11*100</f>
        <v>1.0569852941176472</v>
      </c>
      <c r="E53" s="17">
        <f>Number!E54/Number!E11*100</f>
        <v>3.8025594149908595</v>
      </c>
      <c r="F53" s="17">
        <f>Number!F54/Number!F11*100</f>
        <v>5.2153530618224435</v>
      </c>
      <c r="G53" s="17">
        <f>Number!G54/Number!G11*100</f>
        <v>3.0854830551340413</v>
      </c>
      <c r="H53" s="17">
        <f>Number!H54/Number!H11*100</f>
        <v>4.5343734763529984</v>
      </c>
      <c r="I53" s="17">
        <f>Number!I54/Number!I11*100</f>
        <v>4.7036328871892925</v>
      </c>
      <c r="J53" s="17">
        <f>Number!J54/Number!J11*100</f>
        <v>4.7272727272727275</v>
      </c>
      <c r="K53" s="17">
        <f>Number!K54/Number!K11*100</f>
        <v>4.4771634615384617</v>
      </c>
      <c r="L53" s="17">
        <f>Number!L54/Number!L11*100</f>
        <v>4.7584187408491951</v>
      </c>
      <c r="M53" s="17">
        <f>Number!M54/Number!M11*100</f>
        <v>4.697363535090977</v>
      </c>
      <c r="N53" s="17">
        <f>Number!N54/Number!N11*100</f>
        <v>4.5085506996026945</v>
      </c>
    </row>
    <row r="54" spans="1:14" x14ac:dyDescent="0.2">
      <c r="A54" s="1" t="s">
        <v>7</v>
      </c>
      <c r="B54" s="17">
        <f>Number!B55/Number!B12*100</f>
        <v>0.87241003271537632</v>
      </c>
      <c r="C54" s="17">
        <f>Number!C55/Number!C12*100</f>
        <v>0.44692737430167595</v>
      </c>
      <c r="D54" s="17">
        <f>Number!D55/Number!D12*100</f>
        <v>0.69767441860465118</v>
      </c>
      <c r="E54" s="17">
        <f>Number!E55/Number!E12*100</f>
        <v>1.0804321728691477</v>
      </c>
      <c r="F54" s="17">
        <f>Number!F55/Number!F12*100</f>
        <v>0.50761421319796951</v>
      </c>
      <c r="G54" s="17">
        <f>Number!G55/Number!G12*100</f>
        <v>0.48</v>
      </c>
      <c r="H54" s="17">
        <f>Number!H55/Number!H12*100</f>
        <v>1.338432122370937</v>
      </c>
      <c r="I54" s="17">
        <f>Number!I55/Number!I12*100</f>
        <v>2.8634361233480177</v>
      </c>
      <c r="J54" s="17">
        <f>Number!J55/Number!J12*100</f>
        <v>3.225806451612903</v>
      </c>
      <c r="K54" s="17">
        <f>Number!K55/Number!K12*100</f>
        <v>4.4444444444444446</v>
      </c>
      <c r="L54" s="17">
        <f>Number!L55/Number!L12*100</f>
        <v>8.5164835164835164</v>
      </c>
      <c r="M54" s="17">
        <f>Number!M55/Number!M12*100</f>
        <v>5.8631921824104234</v>
      </c>
      <c r="N54" s="17">
        <f>Number!N55/Number!N12*100</f>
        <v>7.6923076923076925</v>
      </c>
    </row>
    <row r="55" spans="1:14" x14ac:dyDescent="0.2">
      <c r="A55" s="1" t="s">
        <v>8</v>
      </c>
      <c r="B55" s="19" t="s">
        <v>17</v>
      </c>
      <c r="C55" s="25">
        <f>Number!C56/Number!C13*100</f>
        <v>0.34285714285714286</v>
      </c>
      <c r="D55" s="19" t="s">
        <v>17</v>
      </c>
      <c r="E55" s="17">
        <f>Number!E56/Number!E13*100</f>
        <v>0.40485829959514169</v>
      </c>
      <c r="F55" s="17">
        <f>Number!F56/Number!F13*100</f>
        <v>0.58565153733528552</v>
      </c>
      <c r="G55" s="17">
        <f>Number!G56/Number!G13*100</f>
        <v>0.71301247771836007</v>
      </c>
      <c r="H55" s="17">
        <f>Number!H56/Number!H13*100</f>
        <v>0.81300813008130091</v>
      </c>
      <c r="I55" s="17">
        <f>Number!I56/Number!I13*100</f>
        <v>1.6447368421052631</v>
      </c>
      <c r="J55" s="17">
        <f>Number!J56/Number!J13*100</f>
        <v>3.0405405405405408</v>
      </c>
      <c r="K55" s="17">
        <f>Number!K56/Number!K13*100</f>
        <v>4.7297297297297298</v>
      </c>
      <c r="L55" s="17">
        <f>Number!L56/Number!L13*100</f>
        <v>9.2664092664092657</v>
      </c>
      <c r="M55" s="17">
        <f>Number!M56/Number!M13*100</f>
        <v>10.222222222222223</v>
      </c>
      <c r="N55" s="17">
        <f>Number!N56/Number!N13*100</f>
        <v>9.251101321585903</v>
      </c>
    </row>
    <row r="56" spans="1:14" x14ac:dyDescent="0.2">
      <c r="A56" s="1" t="s">
        <v>9</v>
      </c>
      <c r="B56" s="17">
        <f>Number!B57/Number!B14*100</f>
        <v>3.4674922600619196</v>
      </c>
      <c r="C56" s="17">
        <f>Number!C57/Number!C14*100</f>
        <v>3.0136986301369864</v>
      </c>
      <c r="D56" s="17">
        <f>Number!D57/Number!D14*100</f>
        <v>2.9806259314456036</v>
      </c>
      <c r="E56" s="17">
        <f>Number!E57/Number!E14*100</f>
        <v>6.5113091158327627</v>
      </c>
      <c r="F56" s="17">
        <f>Number!F57/Number!F14*100</f>
        <v>2.0119225037257822</v>
      </c>
      <c r="G56" s="17">
        <f>Number!G57/Number!G14*100</f>
        <v>2.3732470334412081</v>
      </c>
      <c r="H56" s="17">
        <f>Number!H57/Number!H14*100</f>
        <v>1.8813314037626629</v>
      </c>
      <c r="I56" s="17">
        <f>Number!I57/Number!I14*100</f>
        <v>3.2494758909853245</v>
      </c>
      <c r="J56" s="17">
        <f>Number!J57/Number!J14*100</f>
        <v>3.7037037037037033</v>
      </c>
      <c r="K56" s="17">
        <f>Number!K57/Number!K14*100</f>
        <v>3.722397476340694</v>
      </c>
      <c r="L56" s="17">
        <f>Number!L57/Number!L14*100</f>
        <v>4.1896361631753027</v>
      </c>
      <c r="M56" s="17">
        <f>Number!M57/Number!M14*100</f>
        <v>3.3585619678334915</v>
      </c>
      <c r="N56" s="17">
        <f>Number!N57/Number!N14*100</f>
        <v>3.4208059981255858</v>
      </c>
    </row>
    <row r="57" spans="1:14" ht="15.75" customHeight="1" x14ac:dyDescent="0.2">
      <c r="A57" s="1" t="s">
        <v>10</v>
      </c>
      <c r="B57" s="17">
        <f>Number!B58/Number!B15*100</f>
        <v>2.3049645390070919</v>
      </c>
      <c r="C57" s="17">
        <f>Number!C58/Number!C15*100</f>
        <v>2.4539877300613497</v>
      </c>
      <c r="D57" s="17">
        <f>Number!D58/Number!D15*100</f>
        <v>2.1479713603818613</v>
      </c>
      <c r="E57" s="17">
        <f>Number!E58/Number!E15*100</f>
        <v>1.8672199170124482</v>
      </c>
      <c r="F57" s="17">
        <f>Number!F58/Number!F15*100</f>
        <v>1.7857142857142856</v>
      </c>
      <c r="G57" s="17">
        <f>Number!G58/Number!G15*100</f>
        <v>0.83565459610027859</v>
      </c>
      <c r="H57" s="17">
        <f>Number!H58/Number!H15*100</f>
        <v>3.8461538461538463</v>
      </c>
      <c r="I57" s="17">
        <f>Number!I58/Number!I15*100</f>
        <v>3.9735099337748347</v>
      </c>
      <c r="J57" s="17">
        <f>Number!J58/Number!J15*100</f>
        <v>3.4161490683229814</v>
      </c>
      <c r="K57" s="17">
        <f>Number!K58/Number!K15*100</f>
        <v>4.774535809018567</v>
      </c>
      <c r="L57" s="17">
        <f>Number!L58/Number!L15*100</f>
        <v>5.5837563451776653</v>
      </c>
      <c r="M57" s="17">
        <f>Number!M58/Number!M15*100</f>
        <v>6.4516129032258061</v>
      </c>
      <c r="N57" s="17">
        <f>Number!N58/Number!N15*100</f>
        <v>6.1994609164420487</v>
      </c>
    </row>
    <row r="58" spans="1:14" x14ac:dyDescent="0.2">
      <c r="A58" s="1" t="s">
        <v>11</v>
      </c>
      <c r="B58" s="17">
        <f>Number!B59/Number!B16*100</f>
        <v>9.8651252408477852</v>
      </c>
      <c r="C58" s="17">
        <f>Number!C59/Number!C16*100</f>
        <v>6.3741721854304645</v>
      </c>
      <c r="D58" s="17">
        <f>Number!D59/Number!D16*100</f>
        <v>4.1518386714116247</v>
      </c>
      <c r="E58" s="17">
        <f>Number!E59/Number!E16*100</f>
        <v>4.56989247311828</v>
      </c>
      <c r="F58" s="17">
        <f>Number!F59/Number!F16*100</f>
        <v>3.4296913277805001</v>
      </c>
      <c r="G58" s="17">
        <f>Number!G59/Number!G16*100</f>
        <v>3.2004830917874401</v>
      </c>
      <c r="H58" s="17">
        <f>Number!H59/Number!H16*100</f>
        <v>1.3614703880190604</v>
      </c>
      <c r="I58" s="17">
        <f>Number!I59/Number!I16*100</f>
        <v>2.0460358056265986</v>
      </c>
      <c r="J58" s="17">
        <f>Number!J59/Number!J16*100</f>
        <v>3.4271725826193387</v>
      </c>
      <c r="K58" s="17">
        <f>Number!K59/Number!K16*100</f>
        <v>3.0970815961882074</v>
      </c>
      <c r="L58" s="17">
        <f>Number!L59/Number!L16*100</f>
        <v>3.6625971143174252</v>
      </c>
      <c r="M58" s="17">
        <f>Number!M59/Number!M16*100</f>
        <v>3.709856035437431</v>
      </c>
      <c r="N58" s="17">
        <f>Number!N59/Number!N16*100</f>
        <v>3.8807649043869521</v>
      </c>
    </row>
    <row r="59" spans="1:14" x14ac:dyDescent="0.2">
      <c r="A59" s="1" t="s">
        <v>12</v>
      </c>
      <c r="B59" s="17">
        <f>Number!B60/Number!B17*100</f>
        <v>1.3661202185792349</v>
      </c>
      <c r="C59" s="17">
        <f>Number!C60/Number!C17*100</f>
        <v>0.53619302949061665</v>
      </c>
      <c r="D59" s="17">
        <f>Number!D60/Number!D17*100</f>
        <v>0.57471264367816088</v>
      </c>
      <c r="E59" s="17">
        <f>Number!E60/Number!E17*100</f>
        <v>0.88495575221238942</v>
      </c>
      <c r="F59" s="17">
        <f>Number!F60/Number!F17*100</f>
        <v>2.0066889632107023</v>
      </c>
      <c r="G59" s="17">
        <f>Number!G60/Number!G17*100</f>
        <v>4.2471042471042466</v>
      </c>
      <c r="H59" s="17">
        <f>Number!H60/Number!H17*100</f>
        <v>4</v>
      </c>
      <c r="I59" s="17">
        <f>Number!I60/Number!I17*100</f>
        <v>2.6845637583892619</v>
      </c>
      <c r="J59" s="17">
        <f>Number!J60/Number!J17*100</f>
        <v>5.2631578947368416</v>
      </c>
      <c r="K59" s="17">
        <f>Number!K60/Number!K17*100</f>
        <v>4.6511627906976747</v>
      </c>
      <c r="L59" s="17">
        <f>Number!L60/Number!L17*100</f>
        <v>7.5630252100840334</v>
      </c>
      <c r="M59" s="17">
        <f>Number!M60/Number!M17*100</f>
        <v>2.9702970297029703</v>
      </c>
      <c r="N59" s="17">
        <f>Number!N60/Number!N17*100</f>
        <v>5.9405940594059405</v>
      </c>
    </row>
    <row r="60" spans="1:14" x14ac:dyDescent="0.2">
      <c r="A60" s="1" t="s">
        <v>13</v>
      </c>
      <c r="B60" s="17">
        <f>Number!B61/Number!B18*100</f>
        <v>3.7475345167652856</v>
      </c>
      <c r="C60" s="17">
        <f>Number!C61/Number!C18*100</f>
        <v>6.7407922168172343</v>
      </c>
      <c r="D60" s="17">
        <f>Number!D61/Number!D18*100</f>
        <v>5.8866279069767442</v>
      </c>
      <c r="E60" s="17">
        <f>Number!E61/Number!E18*100</f>
        <v>7.0784177654406655</v>
      </c>
      <c r="F60" s="17">
        <f>Number!F61/Number!F18*100</f>
        <v>4.4138929088277861</v>
      </c>
      <c r="G60" s="17">
        <f>Number!G61/Number!G18*100</f>
        <v>4.6915725456125106</v>
      </c>
      <c r="H60" s="17">
        <f>Number!H61/Number!H18*100</f>
        <v>2.6343519494204428</v>
      </c>
      <c r="I60" s="17">
        <f>Number!I61/Number!I18*100</f>
        <v>3.3013844515441959</v>
      </c>
      <c r="J60" s="17">
        <f>Number!J61/Number!J18*100</f>
        <v>3.1645569620253164</v>
      </c>
      <c r="K60" s="17">
        <f>Number!K61/Number!K18*100</f>
        <v>3.7512339585389931</v>
      </c>
      <c r="L60" s="17">
        <f>Number!L61/Number!L18*100</f>
        <v>3.6310107948969579</v>
      </c>
      <c r="M60" s="17">
        <f>Number!M61/Number!M18*100</f>
        <v>4.8659384309831184</v>
      </c>
      <c r="N60" s="17">
        <f>Number!N61/Number!N18*100</f>
        <v>4.1958041958041958</v>
      </c>
    </row>
    <row r="61" spans="1:14" x14ac:dyDescent="0.2">
      <c r="A61" s="1" t="s">
        <v>14</v>
      </c>
      <c r="B61" s="17">
        <f>Number!B62/Number!B19*100</f>
        <v>2.4108003857280615</v>
      </c>
      <c r="C61" s="17">
        <f>Number!C62/Number!C19*100</f>
        <v>1.865284974093264</v>
      </c>
      <c r="D61" s="17">
        <f>Number!D62/Number!D19*100</f>
        <v>1.287001287001287</v>
      </c>
      <c r="E61" s="17">
        <f>Number!E62/Number!E19*100</f>
        <v>0.71633237822349571</v>
      </c>
      <c r="F61" s="17">
        <f>Number!F62/Number!F19*100</f>
        <v>3.0959752321981426</v>
      </c>
      <c r="G61" s="17">
        <f>Number!G62/Number!G19*100</f>
        <v>1.8181818181818181</v>
      </c>
      <c r="H61" s="17">
        <f>Number!H62/Number!H19*100</f>
        <v>2.1327014218009479</v>
      </c>
      <c r="I61" s="17">
        <f>Number!I62/Number!I19*100</f>
        <v>1.8087855297157622</v>
      </c>
      <c r="J61" s="17">
        <f>Number!J62/Number!J19*100</f>
        <v>2.3316062176165802</v>
      </c>
      <c r="K61" s="17">
        <f>Number!K62/Number!K19*100</f>
        <v>3.6674816625916873</v>
      </c>
      <c r="L61" s="17">
        <f>Number!L62/Number!L19*100</f>
        <v>4.8672566371681416</v>
      </c>
      <c r="M61" s="17">
        <f>Number!M62/Number!M19*100</f>
        <v>5</v>
      </c>
      <c r="N61" s="17">
        <f>Number!N62/Number!N19*100</f>
        <v>4.1394335511982572</v>
      </c>
    </row>
    <row r="62" spans="1:14" ht="15.75" customHeight="1" x14ac:dyDescent="0.2">
      <c r="A62" s="1" t="s">
        <v>15</v>
      </c>
      <c r="B62" s="17">
        <f>Number!B63/Number!B20*100</f>
        <v>6.7980295566502464</v>
      </c>
      <c r="C62" s="17">
        <f>Number!C63/Number!C20*100</f>
        <v>8.4729981378026071</v>
      </c>
      <c r="D62" s="17">
        <f>Number!D63/Number!D20*100</f>
        <v>8.0326752893124578</v>
      </c>
      <c r="E62" s="17">
        <f>Number!E63/Number!E20*100</f>
        <v>8.7122659533817348</v>
      </c>
      <c r="F62" s="17">
        <f>Number!F63/Number!F20*100</f>
        <v>7.3021692636724715</v>
      </c>
      <c r="G62" s="17">
        <f>Number!G63/Number!G20*100</f>
        <v>5.6544502617801049</v>
      </c>
      <c r="H62" s="17">
        <f>Number!H63/Number!H20*100</f>
        <v>5.4879475778141815</v>
      </c>
      <c r="I62" s="17">
        <f>Number!I63/Number!I20*100</f>
        <v>6.4063644928294776</v>
      </c>
      <c r="J62" s="17">
        <f>Number!J63/Number!J20*100</f>
        <v>5.6611127350677197</v>
      </c>
      <c r="K62" s="17">
        <f>Number!K63/Number!K20*100</f>
        <v>6.0736079328756674</v>
      </c>
      <c r="L62" s="17">
        <f>Number!L63/Number!L20*100</f>
        <v>5.3529937444146558</v>
      </c>
      <c r="M62" s="17">
        <f>Number!M63/Number!M20*100</f>
        <v>4.8269970098248614</v>
      </c>
      <c r="N62" s="17">
        <f>Number!N63/Number!N20*100</f>
        <v>4.7362211360188775</v>
      </c>
    </row>
    <row r="63" spans="1:14" ht="15.75" customHeight="1" x14ac:dyDescent="0.2">
      <c r="A63" s="9" t="s">
        <v>23</v>
      </c>
      <c r="B63" s="17">
        <f>Number!B64/Number!B21*100</f>
        <v>4.0607639742392214</v>
      </c>
      <c r="C63" s="17">
        <f>Number!C64/Number!C21*100</f>
        <v>3.4885523799679565</v>
      </c>
      <c r="D63" s="17">
        <f>Number!D64/Number!D21*100</f>
        <v>2.9008554507567448</v>
      </c>
      <c r="E63" s="17">
        <f>Number!E64/Number!E21*100</f>
        <v>3.5362506055223641</v>
      </c>
      <c r="F63" s="17">
        <f>Number!F64/Number!F21*100</f>
        <v>2.8832057338328716</v>
      </c>
      <c r="G63" s="17">
        <f>Number!G64/Number!G21*100</f>
        <v>2.3573027420257415</v>
      </c>
      <c r="H63" s="17">
        <f>Number!H64/Number!H21*100</f>
        <v>2.1782178217821779</v>
      </c>
      <c r="I63" s="17">
        <f>Number!I64/Number!I21*100</f>
        <v>2.9705215419501134</v>
      </c>
      <c r="J63" s="17">
        <f>Number!J64/Number!J21*100</f>
        <v>3.8142388954745137</v>
      </c>
      <c r="K63" s="17">
        <f>Number!K64/Number!K21*100</f>
        <v>3.9311878597592886</v>
      </c>
      <c r="L63" s="17">
        <f>Number!L64/Number!L21*100</f>
        <v>4.6024855800677891</v>
      </c>
      <c r="M63" s="17">
        <f>Number!M64/Number!M21*100</f>
        <v>4.5592705167173255</v>
      </c>
      <c r="N63" s="17">
        <f>Number!N64/Number!N21*100</f>
        <v>4.4230359804130295</v>
      </c>
    </row>
    <row r="64" spans="1:14" x14ac:dyDescent="0.2">
      <c r="A64" s="9" t="s">
        <v>24</v>
      </c>
      <c r="B64" s="17">
        <f>Number!B65/Number!B22*100</f>
        <v>5.0350804787453569</v>
      </c>
      <c r="C64" s="17">
        <f>Number!C65/Number!C22*100</f>
        <v>4.4168190127970748</v>
      </c>
      <c r="D64" s="17">
        <f>Number!D65/Number!D22*100</f>
        <v>3.5080985645198433</v>
      </c>
      <c r="E64" s="17">
        <f>Number!E65/Number!E22*100</f>
        <v>4.1290795746241287</v>
      </c>
      <c r="F64" s="17">
        <f>Number!F65/Number!F22*100</f>
        <v>3.3414950309664411</v>
      </c>
      <c r="G64" s="17">
        <f>Number!G65/Number!G22*100</f>
        <v>2.6062969656615618</v>
      </c>
      <c r="H64" s="17">
        <f>Number!H65/Number!H22*100</f>
        <v>2.3674343867166581</v>
      </c>
      <c r="I64" s="17">
        <f>Number!I65/Number!I22*100</f>
        <v>3.2287994061978105</v>
      </c>
      <c r="J64" s="17">
        <f>Number!J65/Number!J22*100</f>
        <v>3.8487338587959079</v>
      </c>
      <c r="K64" s="17">
        <f>Number!K65/Number!K22*100</f>
        <v>3.7944358578052548</v>
      </c>
      <c r="L64" s="17">
        <f>Number!L65/Number!L22*100</f>
        <v>4.1291652353143249</v>
      </c>
      <c r="M64" s="17">
        <f>Number!M65/Number!M22*100</f>
        <v>4.1208119344583034</v>
      </c>
      <c r="N64" s="17">
        <f>Number!N65/Number!N22*100</f>
        <v>3.9235532269587994</v>
      </c>
    </row>
    <row r="65" spans="1:14" x14ac:dyDescent="0.2">
      <c r="A65" s="9" t="s">
        <v>25</v>
      </c>
      <c r="B65" s="17">
        <f>Number!B66/Number!B23*100</f>
        <v>1.6198518007926936</v>
      </c>
      <c r="C65" s="17">
        <f>Number!C66/Number!C23*100</f>
        <v>1.2513218188227</v>
      </c>
      <c r="D65" s="17">
        <f>Number!D66/Number!D23*100</f>
        <v>1.3822230754463429</v>
      </c>
      <c r="E65" s="17">
        <f>Number!E66/Number!E23*100</f>
        <v>1.9012944983818769</v>
      </c>
      <c r="F65" s="17">
        <f>Number!F66/Number!F23*100</f>
        <v>1.4787022732288677</v>
      </c>
      <c r="G65" s="17">
        <f>Number!G66/Number!G23*100</f>
        <v>1.6653449643140366</v>
      </c>
      <c r="H65" s="17">
        <f>Number!H66/Number!H23*100</f>
        <v>1.5439856373429084</v>
      </c>
      <c r="I65" s="17">
        <f>Number!I66/Number!I23*100</f>
        <v>1.8352365415986949</v>
      </c>
      <c r="J65" s="17">
        <f>Number!J66/Number!J23*100</f>
        <v>3.6438923395445135</v>
      </c>
      <c r="K65" s="17">
        <f>Number!K66/Number!K23*100</f>
        <v>4.6848381601362865</v>
      </c>
      <c r="L65" s="17">
        <f>Number!L66/Number!L23*100</f>
        <v>7.6480990274093719</v>
      </c>
      <c r="M65" s="17">
        <f>Number!M66/Number!M23*100</f>
        <v>8.0270793036750483</v>
      </c>
      <c r="N65" s="17">
        <f>Number!N66/Number!N23*100</f>
        <v>8.6345381526104426</v>
      </c>
    </row>
    <row r="66" spans="1:14" ht="15.75" customHeight="1" x14ac:dyDescent="0.2">
      <c r="A66" s="11" t="s">
        <v>16</v>
      </c>
      <c r="B66" s="18">
        <f>Number!B67/Number!B24*100</f>
        <v>4.1908597115564712</v>
      </c>
      <c r="C66" s="18">
        <f>Number!C67/Number!C24*100</f>
        <v>3.750673260539588</v>
      </c>
      <c r="D66" s="18">
        <f>Number!D67/Number!D24*100</f>
        <v>3.283430601370211</v>
      </c>
      <c r="E66" s="18">
        <f>Number!E67/Number!E24*100</f>
        <v>4.1753160973768635</v>
      </c>
      <c r="F66" s="18">
        <f>Number!F67/Number!F24*100</f>
        <v>3.5500230520977407</v>
      </c>
      <c r="G66" s="18">
        <f>Number!G67/Number!G24*100</f>
        <v>3.4078451932701017</v>
      </c>
      <c r="H66" s="18">
        <f>Number!H67/Number!H24*100</f>
        <v>3.5468886093099776</v>
      </c>
      <c r="I66" s="18">
        <f>Number!I67/Number!I24*100</f>
        <v>4.4111837773778699</v>
      </c>
      <c r="J66" s="18">
        <f>Number!J67/Number!J24*100</f>
        <v>4.5846203869289548</v>
      </c>
      <c r="K66" s="18">
        <f>Number!K67/Number!K24*100</f>
        <v>4.8029174425822472</v>
      </c>
      <c r="L66" s="18">
        <f>Number!L67/Number!L24*100</f>
        <v>4.9023458421109005</v>
      </c>
      <c r="M66" s="18">
        <f>Number!M67/Number!M24*100</f>
        <v>4.6632812240698334</v>
      </c>
      <c r="N66" s="18">
        <f>Number!N67/Number!N24*100</f>
        <v>4.5442682847263001</v>
      </c>
    </row>
    <row r="67" spans="1:14" ht="18.75" customHeight="1" x14ac:dyDescent="0.2">
      <c r="A67" s="5" t="s">
        <v>27</v>
      </c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</row>
    <row r="68" spans="1:14" x14ac:dyDescent="0.2">
      <c r="A68" s="1" t="s">
        <v>0</v>
      </c>
      <c r="B68" s="19" t="str">
        <f>IF(Number!B69="-","-",Number!B69/Number!B5*100)</f>
        <v>-</v>
      </c>
      <c r="C68" s="19" t="str">
        <f>IF(Number!C69="-","-",Number!C69/Number!C5*100)</f>
        <v>-</v>
      </c>
      <c r="D68" s="19" t="str">
        <f>IF(Number!D69="-","-",Number!D69/Number!D5*100)</f>
        <v>-</v>
      </c>
      <c r="E68" s="19" t="str">
        <f>IF(Number!E69="-","-",Number!E69/Number!E5*100)</f>
        <v>-</v>
      </c>
      <c r="F68" s="19" t="str">
        <f>IF(Number!F69="-","-",Number!F69/Number!F5*100)</f>
        <v>-</v>
      </c>
      <c r="G68" s="19" t="str">
        <f>IF(Number!G69="-","-",Number!G69/Number!G5*100)</f>
        <v>-</v>
      </c>
      <c r="H68" s="19" t="str">
        <f>IF(Number!H69="-","-",Number!H69/Number!H5*100)</f>
        <v>-</v>
      </c>
      <c r="I68" s="19" t="str">
        <f>IF(Number!I69="-","-",Number!I69/Number!I5*100)</f>
        <v>-</v>
      </c>
      <c r="J68" s="19">
        <f>IF(Number!J69="-","-",Number!J69/Number!J5*100)</f>
        <v>0.56710775047258988</v>
      </c>
      <c r="K68" s="19">
        <f>IF(Number!K69="-","-",Number!K69/Number!K5*100)</f>
        <v>0.58365758754863817</v>
      </c>
      <c r="L68" s="19">
        <f>IF(Number!L69="-","-",Number!L69/Number!L5*100)</f>
        <v>3.6885245901639343</v>
      </c>
      <c r="M68" s="19">
        <f>IF(Number!M69="-","-",Number!M69/Number!M5*100)</f>
        <v>9.3541202672605799</v>
      </c>
      <c r="N68" s="19">
        <f>IF(Number!N69="-","-",Number!N69/Number!N5*100)</f>
        <v>9.3023255813953494</v>
      </c>
    </row>
    <row r="69" spans="1:14" x14ac:dyDescent="0.2">
      <c r="A69" s="1" t="s">
        <v>1</v>
      </c>
      <c r="B69" s="19" t="str">
        <f>IF(Number!B70="-","-",Number!B70/Number!B6*100)</f>
        <v>-</v>
      </c>
      <c r="C69" s="19" t="str">
        <f>IF(Number!C70="-","-",Number!C70/Number!C6*100)</f>
        <v>-</v>
      </c>
      <c r="D69" s="19">
        <f>IF(Number!D70="-","-",Number!D70/Number!D6*100)</f>
        <v>0.2857142857142857</v>
      </c>
      <c r="E69" s="19">
        <f>IF(Number!E70="-","-",Number!E70/Number!E6*100)</f>
        <v>0.29182879377431908</v>
      </c>
      <c r="F69" s="19">
        <f>IF(Number!F70="-","-",Number!F70/Number!F6*100)</f>
        <v>0.10615711252653928</v>
      </c>
      <c r="G69" s="19" t="str">
        <f>IF(Number!G70="-","-",Number!G70/Number!G6*100)</f>
        <v>-</v>
      </c>
      <c r="H69" s="19" t="str">
        <f>IF(Number!H70="-","-",Number!H70/Number!H6*100)</f>
        <v>-</v>
      </c>
      <c r="I69" s="19">
        <f>IF(Number!I70="-","-",Number!I70/Number!I6*100)</f>
        <v>0.145985401459854</v>
      </c>
      <c r="J69" s="19">
        <f>IF(Number!J70="-","-",Number!J70/Number!J6*100)</f>
        <v>0.61652281134401976</v>
      </c>
      <c r="K69" s="19">
        <f>IF(Number!K70="-","-",Number!K70/Number!K6*100)</f>
        <v>0.60240963855421692</v>
      </c>
      <c r="L69" s="19">
        <f>IF(Number!L70="-","-",Number!L70/Number!L6*100)</f>
        <v>4.9840933191940611</v>
      </c>
      <c r="M69" s="19">
        <f>IF(Number!M70="-","-",Number!M70/Number!M6*100)</f>
        <v>7.5156576200417531</v>
      </c>
      <c r="N69" s="19">
        <f>IF(Number!N70="-","-",Number!N70/Number!N6*100)</f>
        <v>8.7866108786610866</v>
      </c>
    </row>
    <row r="70" spans="1:14" x14ac:dyDescent="0.2">
      <c r="A70" s="1" t="s">
        <v>2</v>
      </c>
      <c r="B70" s="19">
        <f>IF(Number!B71="-","-",Number!B71/Number!B7*100)</f>
        <v>4.7505938242280284E-2</v>
      </c>
      <c r="C70" s="19" t="str">
        <f>IF(Number!C71="-","-",Number!C71/Number!C7*100)</f>
        <v>-</v>
      </c>
      <c r="D70" s="19" t="str">
        <f>IF(Number!D71="-","-",Number!D71/Number!D7*100)</f>
        <v>-</v>
      </c>
      <c r="E70" s="19" t="str">
        <f>IF(Number!E71="-","-",Number!E71/Number!E7*100)</f>
        <v>-</v>
      </c>
      <c r="F70" s="19">
        <f>IF(Number!F71="-","-",Number!F71/Number!F7*100)</f>
        <v>0.57443752991862129</v>
      </c>
      <c r="G70" s="19" t="str">
        <f>IF(Number!G71="-","-",Number!G71/Number!G7*100)</f>
        <v>-</v>
      </c>
      <c r="H70" s="19">
        <f>IF(Number!H71="-","-",Number!H71/Number!H7*100)</f>
        <v>0.11918951132300357</v>
      </c>
      <c r="I70" s="19">
        <f>IF(Number!I71="-","-",Number!I71/Number!I7*100)</f>
        <v>0.19493177387914229</v>
      </c>
      <c r="J70" s="19">
        <f>IF(Number!J71="-","-",Number!J71/Number!J7*100)</f>
        <v>0.49864007252946507</v>
      </c>
      <c r="K70" s="19">
        <f>IF(Number!K71="-","-",Number!K71/Number!K7*100)</f>
        <v>0.69595476294040892</v>
      </c>
      <c r="L70" s="19">
        <f>IF(Number!L71="-","-",Number!L71/Number!L7*100)</f>
        <v>3.796962430055955</v>
      </c>
      <c r="M70" s="19">
        <f>IF(Number!M71="-","-",Number!M71/Number!M7*100)</f>
        <v>7.1071840184402619</v>
      </c>
      <c r="N70" s="19">
        <f>IF(Number!N71="-","-",Number!N71/Number!N7*100)</f>
        <v>7.833397019487963</v>
      </c>
    </row>
    <row r="71" spans="1:14" x14ac:dyDescent="0.2">
      <c r="A71" s="1" t="s">
        <v>3</v>
      </c>
      <c r="B71" s="19" t="str">
        <f>IF(Number!B72="-","-",Number!B72/Number!B8*100)</f>
        <v>-</v>
      </c>
      <c r="C71" s="19" t="str">
        <f>IF(Number!C72="-","-",Number!C72/Number!C8*100)</f>
        <v>-</v>
      </c>
      <c r="D71" s="19" t="str">
        <f>IF(Number!D72="-","-",Number!D72/Number!D8*100)</f>
        <v>-</v>
      </c>
      <c r="E71" s="19">
        <f>IF(Number!E72="-","-",Number!E72/Number!E8*100)</f>
        <v>7.412898443291327E-2</v>
      </c>
      <c r="F71" s="19">
        <f>IF(Number!F72="-","-",Number!F72/Number!F8*100)</f>
        <v>8.4175084175084167E-2</v>
      </c>
      <c r="G71" s="19" t="str">
        <f>IF(Number!G72="-","-",Number!G72/Number!G8*100)</f>
        <v>-</v>
      </c>
      <c r="H71" s="19" t="str">
        <f>IF(Number!H72="-","-",Number!H72/Number!H8*100)</f>
        <v>-</v>
      </c>
      <c r="I71" s="19" t="str">
        <f>IF(Number!I72="-","-",Number!I72/Number!I8*100)</f>
        <v>-</v>
      </c>
      <c r="J71" s="19">
        <f>IF(Number!J72="-","-",Number!J72/Number!J8*100)</f>
        <v>0.99009900990099009</v>
      </c>
      <c r="K71" s="19">
        <f>IF(Number!K72="-","-",Number!K72/Number!K8*100)</f>
        <v>0.84033613445378152</v>
      </c>
      <c r="L71" s="19">
        <f>IF(Number!L72="-","-",Number!L72/Number!L8*100)</f>
        <v>7.931034482758621</v>
      </c>
      <c r="M71" s="19">
        <f>IF(Number!M72="-","-",Number!M72/Number!M8*100)</f>
        <v>14.068441064638785</v>
      </c>
      <c r="N71" s="19">
        <f>IF(Number!N72="-","-",Number!N72/Number!N8*100)</f>
        <v>14.54183266932271</v>
      </c>
    </row>
    <row r="72" spans="1:14" x14ac:dyDescent="0.2">
      <c r="A72" s="1" t="s">
        <v>4</v>
      </c>
      <c r="B72" s="19" t="str">
        <f>IF(Number!B73="-","-",Number!B73/Number!B9*100)</f>
        <v>-</v>
      </c>
      <c r="C72" s="19" t="str">
        <f>IF(Number!C73="-","-",Number!C73/Number!C9*100)</f>
        <v>-</v>
      </c>
      <c r="D72" s="19" t="str">
        <f>IF(Number!D73="-","-",Number!D73/Number!D9*100)</f>
        <v>-</v>
      </c>
      <c r="E72" s="19" t="str">
        <f>IF(Number!E73="-","-",Number!E73/Number!E9*100)</f>
        <v>-</v>
      </c>
      <c r="F72" s="19" t="str">
        <f>IF(Number!F73="-","-",Number!F73/Number!F9*100)</f>
        <v>-</v>
      </c>
      <c r="G72" s="19" t="str">
        <f>IF(Number!G73="-","-",Number!G73/Number!G9*100)</f>
        <v>-</v>
      </c>
      <c r="H72" s="19" t="str">
        <f>IF(Number!H73="-","-",Number!H73/Number!H9*100)</f>
        <v>-</v>
      </c>
      <c r="I72" s="19" t="str">
        <f>IF(Number!I73="-","-",Number!I73/Number!I9*100)</f>
        <v>-</v>
      </c>
      <c r="J72" s="19">
        <f>IF(Number!J73="-","-",Number!J73/Number!J9*100)</f>
        <v>0.41841004184100417</v>
      </c>
      <c r="K72" s="19">
        <f>IF(Number!K73="-","-",Number!K73/Number!K9*100)</f>
        <v>1.4644351464435146</v>
      </c>
      <c r="L72" s="19">
        <f>IF(Number!L73="-","-",Number!L73/Number!L9*100)</f>
        <v>3.3684210526315788</v>
      </c>
      <c r="M72" s="19">
        <f>IF(Number!M73="-","-",Number!M73/Number!M9*100)</f>
        <v>9.9804305283757326</v>
      </c>
      <c r="N72" s="19">
        <f>IF(Number!N73="-","-",Number!N73/Number!N9*100)</f>
        <v>13.618677042801556</v>
      </c>
    </row>
    <row r="73" spans="1:14" ht="15.75" customHeight="1" x14ac:dyDescent="0.2">
      <c r="A73" s="1" t="s">
        <v>5</v>
      </c>
      <c r="B73" s="19">
        <f>IF(Number!B74="-","-",Number!B74/Number!B10*100)</f>
        <v>5.9916117435590173E-2</v>
      </c>
      <c r="C73" s="19">
        <f>IF(Number!C74="-","-",Number!C74/Number!C10*100)</f>
        <v>0.38910505836575876</v>
      </c>
      <c r="D73" s="19">
        <f>IF(Number!D74="-","-",Number!D74/Number!D10*100)</f>
        <v>0.22421524663677131</v>
      </c>
      <c r="E73" s="19" t="str">
        <f>IF(Number!E74="-","-",Number!E74/Number!E10*100)</f>
        <v>-</v>
      </c>
      <c r="F73" s="19">
        <f>IF(Number!F74="-","-",Number!F74/Number!F10*100)</f>
        <v>6.8775790921595595E-2</v>
      </c>
      <c r="G73" s="19" t="str">
        <f>IF(Number!G74="-","-",Number!G74/Number!G10*100)</f>
        <v>-</v>
      </c>
      <c r="H73" s="19" t="str">
        <f>IF(Number!H74="-","-",Number!H74/Number!H10*100)</f>
        <v>-</v>
      </c>
      <c r="I73" s="19">
        <f>IF(Number!I74="-","-",Number!I74/Number!I10*100)</f>
        <v>0.33444816053511706</v>
      </c>
      <c r="J73" s="19">
        <f>IF(Number!J74="-","-",Number!J74/Number!J10*100)</f>
        <v>0.16220600162206003</v>
      </c>
      <c r="K73" s="19">
        <f>IF(Number!K74="-","-",Number!K74/Number!K10*100)</f>
        <v>0.29607698001480381</v>
      </c>
      <c r="L73" s="19">
        <f>IF(Number!L74="-","-",Number!L74/Number!L10*100)</f>
        <v>2.8514588859416445</v>
      </c>
      <c r="M73" s="19">
        <f>IF(Number!M74="-","-",Number!M74/Number!M10*100)</f>
        <v>7.5672295184490315</v>
      </c>
      <c r="N73" s="19">
        <f>IF(Number!N74="-","-",Number!N74/Number!N10*100)</f>
        <v>6.7848410757946205</v>
      </c>
    </row>
    <row r="74" spans="1:14" x14ac:dyDescent="0.2">
      <c r="A74" s="1" t="s">
        <v>6</v>
      </c>
      <c r="B74" s="19" t="str">
        <f>IF(Number!B75="-","-",Number!B75/Number!B11*100)</f>
        <v>-</v>
      </c>
      <c r="C74" s="19">
        <f>IF(Number!C75="-","-",Number!C75/Number!C11*100)</f>
        <v>4.2194092827004218E-2</v>
      </c>
      <c r="D74" s="19">
        <f>IF(Number!D75="-","-",Number!D75/Number!D11*100)</f>
        <v>9.1911764705882346E-2</v>
      </c>
      <c r="E74" s="19">
        <f>IF(Number!E75="-","-",Number!E75/Number!E11*100)</f>
        <v>0.10968921389396709</v>
      </c>
      <c r="F74" s="19">
        <f>IF(Number!F75="-","-",Number!F75/Number!F11*100)</f>
        <v>8.789920890711983E-2</v>
      </c>
      <c r="G74" s="19" t="str">
        <f>IF(Number!G75="-","-",Number!G75/Number!G11*100)</f>
        <v>-</v>
      </c>
      <c r="H74" s="19">
        <f>IF(Number!H75="-","-",Number!H75/Number!H11*100)</f>
        <v>4.8756704046806432E-2</v>
      </c>
      <c r="I74" s="19">
        <f>IF(Number!I75="-","-",Number!I75/Number!I11*100)</f>
        <v>0.26768642447418733</v>
      </c>
      <c r="J74" s="19">
        <f>IF(Number!J75="-","-",Number!J75/Number!J11*100)</f>
        <v>0.66115702479338845</v>
      </c>
      <c r="K74" s="19">
        <f>IF(Number!K75="-","-",Number!K75/Number!K11*100)</f>
        <v>0.87139423076923084</v>
      </c>
      <c r="L74" s="19">
        <f>IF(Number!L75="-","-",Number!L75/Number!L11*100)</f>
        <v>3.5139092240117131</v>
      </c>
      <c r="M74" s="19">
        <f>IF(Number!M75="-","-",Number!M75/Number!M11*100)</f>
        <v>7.3338284441143706</v>
      </c>
      <c r="N74" s="19">
        <f>IF(Number!N75="-","-",Number!N75/Number!N11*100)</f>
        <v>8.1533943686301615</v>
      </c>
    </row>
    <row r="75" spans="1:14" x14ac:dyDescent="0.2">
      <c r="A75" s="1" t="s">
        <v>7</v>
      </c>
      <c r="B75" s="19" t="str">
        <f>IF(Number!B76="-","-",Number!B76/Number!B12*100)</f>
        <v>-</v>
      </c>
      <c r="C75" s="19" t="str">
        <f>IF(Number!C76="-","-",Number!C76/Number!C12*100)</f>
        <v>-</v>
      </c>
      <c r="D75" s="19" t="str">
        <f>IF(Number!D76="-","-",Number!D76/Number!D12*100)</f>
        <v>-</v>
      </c>
      <c r="E75" s="19" t="str">
        <f>IF(Number!E76="-","-",Number!E76/Number!E12*100)</f>
        <v>-</v>
      </c>
      <c r="F75" s="19" t="str">
        <f>IF(Number!F76="-","-",Number!F76/Number!F12*100)</f>
        <v>-</v>
      </c>
      <c r="G75" s="19" t="str">
        <f>IF(Number!G76="-","-",Number!G76/Number!G12*100)</f>
        <v>-</v>
      </c>
      <c r="H75" s="19" t="str">
        <f>IF(Number!H76="-","-",Number!H76/Number!H12*100)</f>
        <v>-</v>
      </c>
      <c r="I75" s="19">
        <f>IF(Number!I76="-","-",Number!I76/Number!I12*100)</f>
        <v>0.22026431718061676</v>
      </c>
      <c r="J75" s="19">
        <f>IF(Number!J76="-","-",Number!J76/Number!J12*100)</f>
        <v>1.7204301075268817</v>
      </c>
      <c r="K75" s="19">
        <f>IF(Number!K76="-","-",Number!K76/Number!K12*100)</f>
        <v>1.4814814814814816</v>
      </c>
      <c r="L75" s="19">
        <f>IF(Number!L76="-","-",Number!L76/Number!L12*100)</f>
        <v>3.8461538461538463</v>
      </c>
      <c r="M75" s="19">
        <f>IF(Number!M76="-","-",Number!M76/Number!M12*100)</f>
        <v>8.1433224755700326</v>
      </c>
      <c r="N75" s="19">
        <f>IF(Number!N76="-","-",Number!N76/Number!N12*100)</f>
        <v>7.6923076923076925</v>
      </c>
    </row>
    <row r="76" spans="1:14" x14ac:dyDescent="0.2">
      <c r="A76" s="1" t="s">
        <v>8</v>
      </c>
      <c r="B76" s="19" t="str">
        <f>IF(Number!B77="-","-",Number!B77/Number!B13*100)</f>
        <v>-</v>
      </c>
      <c r="C76" s="19" t="str">
        <f>IF(Number!C77="-","-",Number!C77/Number!C13*100)</f>
        <v>-</v>
      </c>
      <c r="D76" s="19" t="str">
        <f>IF(Number!D77="-","-",Number!D77/Number!D13*100)</f>
        <v>-</v>
      </c>
      <c r="E76" s="19" t="str">
        <f>IF(Number!E77="-","-",Number!E77/Number!E13*100)</f>
        <v>-</v>
      </c>
      <c r="F76" s="19">
        <f>IF(Number!F77="-","-",Number!F77/Number!F13*100)</f>
        <v>0.58565153733528552</v>
      </c>
      <c r="G76" s="19" t="str">
        <f>IF(Number!G77="-","-",Number!G77/Number!G13*100)</f>
        <v>-</v>
      </c>
      <c r="H76" s="19" t="str">
        <f>IF(Number!H77="-","-",Number!H77/Number!H13*100)</f>
        <v>-</v>
      </c>
      <c r="I76" s="19" t="str">
        <f>IF(Number!I77="-","-",Number!I77/Number!I13*100)</f>
        <v>-</v>
      </c>
      <c r="J76" s="19" t="str">
        <f>IF(Number!J77="-","-",Number!J77/Number!J13*100)</f>
        <v>-</v>
      </c>
      <c r="K76" s="19" t="str">
        <f>IF(Number!K77="-","-",Number!K77/Number!K13*100)</f>
        <v>-</v>
      </c>
      <c r="L76" s="19" t="str">
        <f>IF(Number!L77="-","-",Number!L77/Number!L13*100)</f>
        <v>-</v>
      </c>
      <c r="M76" s="19">
        <f>IF(Number!M77="-","-",Number!M77/Number!M13*100)</f>
        <v>3.1111111111111112</v>
      </c>
      <c r="N76" s="19">
        <f>IF(Number!N77="-","-",Number!N77/Number!N13*100)</f>
        <v>4.4052863436123353</v>
      </c>
    </row>
    <row r="77" spans="1:14" x14ac:dyDescent="0.2">
      <c r="A77" s="1" t="s">
        <v>9</v>
      </c>
      <c r="B77" s="19" t="str">
        <f>IF(Number!B78="-","-",Number!B78/Number!B14*100)</f>
        <v>-</v>
      </c>
      <c r="C77" s="19" t="str">
        <f>IF(Number!C78="-","-",Number!C78/Number!C14*100)</f>
        <v>-</v>
      </c>
      <c r="D77" s="19" t="str">
        <f>IF(Number!D78="-","-",Number!D78/Number!D14*100)</f>
        <v>-</v>
      </c>
      <c r="E77" s="19">
        <f>IF(Number!E78="-","-",Number!E78/Number!E14*100)</f>
        <v>0.3427004797806717</v>
      </c>
      <c r="F77" s="19" t="str">
        <f>IF(Number!F78="-","-",Number!F78/Number!F14*100)</f>
        <v>-</v>
      </c>
      <c r="G77" s="19" t="str">
        <f>IF(Number!G78="-","-",Number!G78/Number!G14*100)</f>
        <v>-</v>
      </c>
      <c r="H77" s="19" t="str">
        <f>IF(Number!H78="-","-",Number!H78/Number!H14*100)</f>
        <v>-</v>
      </c>
      <c r="I77" s="19">
        <f>IF(Number!I78="-","-",Number!I78/Number!I14*100)</f>
        <v>0.41928721174004197</v>
      </c>
      <c r="J77" s="19">
        <f>IF(Number!J78="-","-",Number!J78/Number!J14*100)</f>
        <v>1.1032308904649331</v>
      </c>
      <c r="K77" s="19">
        <f>IF(Number!K78="-","-",Number!K78/Number!K14*100)</f>
        <v>1.1356466876971609</v>
      </c>
      <c r="L77" s="19">
        <f>IF(Number!L78="-","-",Number!L78/Number!L14*100)</f>
        <v>2.1499448732083795</v>
      </c>
      <c r="M77" s="19">
        <f>IF(Number!M78="-","-",Number!M78/Number!M14*100)</f>
        <v>4.5411542100283819</v>
      </c>
      <c r="N77" s="19">
        <f>IF(Number!N78="-","-",Number!N78/Number!N14*100)</f>
        <v>5.6232427366447988</v>
      </c>
    </row>
    <row r="78" spans="1:14" ht="15.75" customHeight="1" x14ac:dyDescent="0.2">
      <c r="A78" s="1" t="s">
        <v>10</v>
      </c>
      <c r="B78" s="19" t="str">
        <f>IF(Number!B79="-","-",Number!B79/Number!B15*100)</f>
        <v>-</v>
      </c>
      <c r="C78" s="19" t="str">
        <f>IF(Number!C79="-","-",Number!C79/Number!C15*100)</f>
        <v>-</v>
      </c>
      <c r="D78" s="19" t="str">
        <f>IF(Number!D79="-","-",Number!D79/Number!D15*100)</f>
        <v>-</v>
      </c>
      <c r="E78" s="19" t="str">
        <f>IF(Number!E79="-","-",Number!E79/Number!E15*100)</f>
        <v>-</v>
      </c>
      <c r="F78" s="19" t="str">
        <f>IF(Number!F79="-","-",Number!F79/Number!F15*100)</f>
        <v>-</v>
      </c>
      <c r="G78" s="19" t="str">
        <f>IF(Number!G79="-","-",Number!G79/Number!G15*100)</f>
        <v>-</v>
      </c>
      <c r="H78" s="19" t="str">
        <f>IF(Number!H79="-","-",Number!H79/Number!H15*100)</f>
        <v>-</v>
      </c>
      <c r="I78" s="19">
        <f>IF(Number!I79="-","-",Number!I79/Number!I15*100)</f>
        <v>0.33112582781456956</v>
      </c>
      <c r="J78" s="19">
        <f>IF(Number!J79="-","-",Number!J79/Number!J15*100)</f>
        <v>0.93167701863354035</v>
      </c>
      <c r="K78" s="19">
        <f>IF(Number!K79="-","-",Number!K79/Number!K15*100)</f>
        <v>1.0610079575596816</v>
      </c>
      <c r="L78" s="19">
        <f>IF(Number!L79="-","-",Number!L79/Number!L15*100)</f>
        <v>3.0456852791878175</v>
      </c>
      <c r="M78" s="19">
        <f>IF(Number!M79="-","-",Number!M79/Number!M15*100)</f>
        <v>8.6021505376344098</v>
      </c>
      <c r="N78" s="19">
        <f>IF(Number!N79="-","-",Number!N79/Number!N15*100)</f>
        <v>8.355795148247978</v>
      </c>
    </row>
    <row r="79" spans="1:14" x14ac:dyDescent="0.2">
      <c r="A79" s="1" t="s">
        <v>11</v>
      </c>
      <c r="B79" s="19" t="str">
        <f>IF(Number!B80="-","-",Number!B80/Number!B16*100)</f>
        <v>-</v>
      </c>
      <c r="C79" s="19" t="str">
        <f>IF(Number!C80="-","-",Number!C80/Number!C16*100)</f>
        <v>-</v>
      </c>
      <c r="D79" s="19" t="str">
        <f>IF(Number!D80="-","-",Number!D80/Number!D16*100)</f>
        <v>-</v>
      </c>
      <c r="E79" s="19" t="str">
        <f>IF(Number!E80="-","-",Number!E80/Number!E16*100)</f>
        <v>-</v>
      </c>
      <c r="F79" s="19" t="str">
        <f>IF(Number!F80="-","-",Number!F80/Number!F16*100)</f>
        <v>-</v>
      </c>
      <c r="G79" s="19" t="str">
        <f>IF(Number!G80="-","-",Number!G80/Number!G16*100)</f>
        <v>-</v>
      </c>
      <c r="H79" s="19" t="str">
        <f>IF(Number!H80="-","-",Number!H80/Number!H16*100)</f>
        <v>-</v>
      </c>
      <c r="I79" s="19">
        <f>IF(Number!I80="-","-",Number!I80/Number!I16*100)</f>
        <v>0.1918158567774936</v>
      </c>
      <c r="J79" s="19">
        <f>IF(Number!J80="-","-",Number!J80/Number!J16*100)</f>
        <v>0.24479804161566704</v>
      </c>
      <c r="K79" s="19">
        <f>IF(Number!K80="-","-",Number!K80/Number!K16*100)</f>
        <v>0.77427039904705186</v>
      </c>
      <c r="L79" s="19">
        <f>IF(Number!L80="-","-",Number!L80/Number!L16*100)</f>
        <v>2.9966703662597114</v>
      </c>
      <c r="M79" s="19">
        <f>IF(Number!M80="-","-",Number!M80/Number!M16*100)</f>
        <v>4.4296788482834994</v>
      </c>
      <c r="N79" s="19">
        <f>IF(Number!N80="-","-",Number!N80/Number!N16*100)</f>
        <v>5.7367829021372332</v>
      </c>
    </row>
    <row r="80" spans="1:14" x14ac:dyDescent="0.2">
      <c r="A80" s="1" t="s">
        <v>12</v>
      </c>
      <c r="B80" s="19" t="str">
        <f>IF(Number!B81="-","-",Number!B81/Number!B17*100)</f>
        <v>-</v>
      </c>
      <c r="C80" s="19" t="str">
        <f>IF(Number!C81="-","-",Number!C81/Number!C17*100)</f>
        <v>-</v>
      </c>
      <c r="D80" s="19" t="str">
        <f>IF(Number!D81="-","-",Number!D81/Number!D17*100)</f>
        <v>-</v>
      </c>
      <c r="E80" s="19" t="str">
        <f>IF(Number!E81="-","-",Number!E81/Number!E17*100)</f>
        <v>-</v>
      </c>
      <c r="F80" s="19">
        <f>IF(Number!F81="-","-",Number!F81/Number!F17*100)</f>
        <v>0.33444816053511706</v>
      </c>
      <c r="G80" s="19" t="str">
        <f>IF(Number!G81="-","-",Number!G81/Number!G17*100)</f>
        <v>-</v>
      </c>
      <c r="H80" s="19" t="str">
        <f>IF(Number!H81="-","-",Number!H81/Number!H17*100)</f>
        <v>-</v>
      </c>
      <c r="I80" s="19" t="str">
        <f>IF(Number!I81="-","-",Number!I81/Number!I17*100)</f>
        <v>-</v>
      </c>
      <c r="J80" s="19" t="str">
        <f>IF(Number!J81="-","-",Number!J81/Number!J17*100)</f>
        <v>-</v>
      </c>
      <c r="K80" s="19">
        <f>IF(Number!K81="-","-",Number!K81/Number!K17*100)</f>
        <v>3.8759689922480618</v>
      </c>
      <c r="L80" s="19">
        <f>IF(Number!L81="-","-",Number!L81/Number!L17*100)</f>
        <v>5.0420168067226889</v>
      </c>
      <c r="M80" s="19">
        <f>IF(Number!M81="-","-",Number!M81/Number!M17*100)</f>
        <v>0.99009900990099009</v>
      </c>
      <c r="N80" s="19">
        <f>IF(Number!N81="-","-",Number!N81/Number!N17*100)</f>
        <v>1.9801980198019802</v>
      </c>
    </row>
    <row r="81" spans="1:14" x14ac:dyDescent="0.2">
      <c r="A81" s="1" t="s">
        <v>13</v>
      </c>
      <c r="B81" s="19" t="str">
        <f>IF(Number!B82="-","-",Number!B82/Number!B18*100)</f>
        <v>-</v>
      </c>
      <c r="C81" s="19" t="str">
        <f>IF(Number!C82="-","-",Number!C82/Number!C18*100)</f>
        <v>-</v>
      </c>
      <c r="D81" s="19" t="str">
        <f>IF(Number!D82="-","-",Number!D82/Number!D18*100)</f>
        <v>-</v>
      </c>
      <c r="E81" s="19">
        <f>IF(Number!E82="-","-",Number!E82/Number!E18*100)</f>
        <v>0.13879250520471895</v>
      </c>
      <c r="F81" s="19" t="str">
        <f>IF(Number!F82="-","-",Number!F82/Number!F18*100)</f>
        <v>-</v>
      </c>
      <c r="G81" s="19" t="str">
        <f>IF(Number!G82="-","-",Number!G82/Number!G18*100)</f>
        <v>-</v>
      </c>
      <c r="H81" s="19">
        <f>IF(Number!H82="-","-",Number!H82/Number!H18*100)</f>
        <v>0.10537407797681769</v>
      </c>
      <c r="I81" s="19">
        <f>IF(Number!I82="-","-",Number!I82/Number!I18*100)</f>
        <v>0.53248136315228967</v>
      </c>
      <c r="J81" s="19">
        <f>IF(Number!J82="-","-",Number!J82/Number!J18*100)</f>
        <v>0.63291139240506333</v>
      </c>
      <c r="K81" s="19">
        <f>IF(Number!K82="-","-",Number!K82/Number!K18*100)</f>
        <v>1.4807502467917077</v>
      </c>
      <c r="L81" s="19">
        <f>IF(Number!L82="-","-",Number!L82/Number!L18*100)</f>
        <v>3.1403336604514229</v>
      </c>
      <c r="M81" s="19">
        <f>IF(Number!M82="-","-",Number!M82/Number!M18*100)</f>
        <v>6.8520357497517379</v>
      </c>
      <c r="N81" s="19">
        <f>IF(Number!N82="-","-",Number!N82/Number!N18*100)</f>
        <v>8.0919080919080919</v>
      </c>
    </row>
    <row r="82" spans="1:14" x14ac:dyDescent="0.2">
      <c r="A82" s="1" t="s">
        <v>14</v>
      </c>
      <c r="B82" s="19" t="str">
        <f>IF(Number!B83="-","-",Number!B83/Number!B19*100)</f>
        <v>-</v>
      </c>
      <c r="C82" s="19" t="str">
        <f>IF(Number!C83="-","-",Number!C83/Number!C19*100)</f>
        <v>-</v>
      </c>
      <c r="D82" s="19" t="str">
        <f>IF(Number!D83="-","-",Number!D83/Number!D19*100)</f>
        <v>-</v>
      </c>
      <c r="E82" s="19" t="str">
        <f>IF(Number!E83="-","-",Number!E83/Number!E19*100)</f>
        <v>-</v>
      </c>
      <c r="F82" s="19" t="str">
        <f>IF(Number!F83="-","-",Number!F83/Number!F19*100)</f>
        <v>-</v>
      </c>
      <c r="G82" s="19" t="str">
        <f>IF(Number!G83="-","-",Number!G83/Number!G19*100)</f>
        <v>-</v>
      </c>
      <c r="H82" s="19">
        <f>IF(Number!H83="-","-",Number!H83/Number!H19*100)</f>
        <v>0.23696682464454977</v>
      </c>
      <c r="I82" s="19" t="str">
        <f>IF(Number!I83="-","-",Number!I83/Number!I19*100)</f>
        <v>-</v>
      </c>
      <c r="J82" s="19">
        <f>IF(Number!J83="-","-",Number!J83/Number!J19*100)</f>
        <v>1.2953367875647668</v>
      </c>
      <c r="K82" s="19">
        <f>IF(Number!K83="-","-",Number!K83/Number!K19*100)</f>
        <v>0.73349633251833746</v>
      </c>
      <c r="L82" s="19">
        <f>IF(Number!L83="-","-",Number!L83/Number!L19*100)</f>
        <v>6.1946902654867255</v>
      </c>
      <c r="M82" s="19">
        <f>IF(Number!M83="-","-",Number!M83/Number!M19*100)</f>
        <v>10.217391304347826</v>
      </c>
      <c r="N82" s="19">
        <f>IF(Number!N83="-","-",Number!N83/Number!N19*100)</f>
        <v>10.239651416122005</v>
      </c>
    </row>
    <row r="83" spans="1:14" ht="15.75" customHeight="1" x14ac:dyDescent="0.2">
      <c r="A83" s="1" t="s">
        <v>15</v>
      </c>
      <c r="B83" s="19">
        <f>IF(Number!B84="-","-",Number!B84/Number!B20*100)</f>
        <v>9.852216748768472E-2</v>
      </c>
      <c r="C83" s="19" t="str">
        <f>IF(Number!C84="-","-",Number!C84/Number!C20*100)</f>
        <v>-</v>
      </c>
      <c r="D83" s="19" t="str">
        <f>IF(Number!D84="-","-",Number!D84/Number!D20*100)</f>
        <v>-</v>
      </c>
      <c r="E83" s="19">
        <f>IF(Number!E84="-","-",Number!E84/Number!E20*100)</f>
        <v>0.15284677111196027</v>
      </c>
      <c r="F83" s="19">
        <f>IF(Number!F84="-","-",Number!F84/Number!F20*100)</f>
        <v>0.54995417048579287</v>
      </c>
      <c r="G83" s="19">
        <f>IF(Number!G84="-","-",Number!G84/Number!G20*100)</f>
        <v>0.13462976813762154</v>
      </c>
      <c r="H83" s="19">
        <f>IF(Number!H84="-","-",Number!H84/Number!H20*100)</f>
        <v>0.29253451907325062</v>
      </c>
      <c r="I83" s="19">
        <f>IF(Number!I84="-","-",Number!I84/Number!I20*100)</f>
        <v>0.69088244530513976</v>
      </c>
      <c r="J83" s="19">
        <f>IF(Number!J84="-","-",Number!J84/Number!J20*100)</f>
        <v>1.4030985092078339</v>
      </c>
      <c r="K83" s="19">
        <f>IF(Number!K84="-","-",Number!K84/Number!K20*100)</f>
        <v>2.250190694126621</v>
      </c>
      <c r="L83" s="19">
        <f>IF(Number!L84="-","-",Number!L84/Number!L20*100)</f>
        <v>7.7479892761394096</v>
      </c>
      <c r="M83" s="19">
        <f>IF(Number!M84="-","-",Number!M84/Number!M20*100)</f>
        <v>12.310978214438274</v>
      </c>
      <c r="N83" s="19">
        <f>IF(Number!N84="-","-",Number!N84/Number!N20*100)</f>
        <v>14.115961570874768</v>
      </c>
    </row>
    <row r="84" spans="1:14" ht="15.75" customHeight="1" x14ac:dyDescent="0.2">
      <c r="A84" s="9" t="s">
        <v>23</v>
      </c>
      <c r="B84" s="19">
        <f>IF(Number!B85="-","-",Number!B85/Number!B21*100)</f>
        <v>9.8323582911361285E-3</v>
      </c>
      <c r="C84" s="19">
        <f>IF(Number!C85="-","-",Number!C85/Number!C21*100)</f>
        <v>3.617758023670474E-2</v>
      </c>
      <c r="D84" s="19">
        <f>IF(Number!D85="-","-",Number!D85/Number!D21*100)</f>
        <v>4.3869269576661554E-2</v>
      </c>
      <c r="E84" s="19">
        <f>IF(Number!E85="-","-",Number!E85/Number!E21*100)</f>
        <v>7.5353894181602876E-2</v>
      </c>
      <c r="F84" s="19">
        <f>IF(Number!F85="-","-",Number!F85/Number!F21*100)</f>
        <v>0.1248846174729869</v>
      </c>
      <c r="G84" s="19" t="str">
        <f>IF(Number!G85="-","-",Number!G85/Number!G21*100)</f>
        <v>-</v>
      </c>
      <c r="H84" s="19">
        <f>IF(Number!H85="-","-",Number!H85/Number!H21*100)</f>
        <v>4.1254125412541254E-2</v>
      </c>
      <c r="I84" s="19">
        <f>IF(Number!I85="-","-",Number!I85/Number!I21*100)</f>
        <v>0.22675736961451248</v>
      </c>
      <c r="J84" s="19">
        <f>IF(Number!J85="-","-",Number!J85/Number!J21*100)</f>
        <v>0.62059828463844913</v>
      </c>
      <c r="K84" s="19">
        <f>IF(Number!K85="-","-",Number!K85/Number!K21*100)</f>
        <v>0.86996336996336998</v>
      </c>
      <c r="L84" s="19">
        <f>IF(Number!L85="-","-",Number!L85/Number!L21*100)</f>
        <v>3.5321400963310934</v>
      </c>
      <c r="M84" s="19">
        <f>IF(Number!M85="-","-",Number!M85/Number!M21*100)</f>
        <v>7.0397307859313933</v>
      </c>
      <c r="N84" s="19">
        <f>IF(Number!N85="-","-",Number!N85/Number!N21*100)</f>
        <v>7.8188205237385571</v>
      </c>
    </row>
    <row r="85" spans="1:14" x14ac:dyDescent="0.2">
      <c r="A85" s="9" t="s">
        <v>24</v>
      </c>
      <c r="B85" s="19">
        <f>IF(Number!B86="-","-",Number!B86/Number!B22*100)</f>
        <v>1.3757050488375291E-2</v>
      </c>
      <c r="C85" s="19">
        <f>IF(Number!C86="-","-",Number!C86/Number!C22*100)</f>
        <v>5.1188299817184646E-2</v>
      </c>
      <c r="D85" s="19">
        <f>IF(Number!D86="-","-",Number!D86/Number!D22*100)</f>
        <v>6.1410915790281718E-2</v>
      </c>
      <c r="E85" s="19">
        <f>IF(Number!E86="-","-",Number!E86/Number!E22*100)</f>
        <v>9.5342867620095334E-2</v>
      </c>
      <c r="F85" s="19">
        <f>IF(Number!F86="-","-",Number!F86/Number!F22*100)</f>
        <v>0.12242546449661529</v>
      </c>
      <c r="G85" s="19" t="str">
        <f>IF(Number!G86="-","-",Number!G86/Number!G22*100)</f>
        <v>-</v>
      </c>
      <c r="H85" s="19">
        <f>IF(Number!H86="-","-",Number!H86/Number!H22*100)</f>
        <v>4.2849491162292447E-2</v>
      </c>
      <c r="I85" s="19">
        <f>IF(Number!I86="-","-",Number!I86/Number!I22*100)</f>
        <v>0.26906661718315084</v>
      </c>
      <c r="J85" s="19">
        <f>IF(Number!J86="-","-",Number!J86/Number!J22*100)</f>
        <v>0.5617977528089888</v>
      </c>
      <c r="K85" s="19">
        <f>IF(Number!K86="-","-",Number!K86/Number!K22*100)</f>
        <v>0.85780525502318383</v>
      </c>
      <c r="L85" s="19">
        <f>IF(Number!L86="-","-",Number!L86/Number!L22*100)</f>
        <v>3.3115767777396083</v>
      </c>
      <c r="M85" s="19">
        <f>IF(Number!M86="-","-",Number!M86/Number!M22*100)</f>
        <v>6.73147468818782</v>
      </c>
      <c r="N85" s="19">
        <f>IF(Number!N86="-","-",Number!N86/Number!N22*100)</f>
        <v>7.5970469159323653</v>
      </c>
    </row>
    <row r="86" spans="1:14" x14ac:dyDescent="0.2">
      <c r="A86" s="9" t="s">
        <v>25</v>
      </c>
      <c r="B86" s="19" t="str">
        <f>IF(Number!B87="-","-",Number!B87/Number!B23*100)</f>
        <v>-</v>
      </c>
      <c r="C86" s="19" t="str">
        <f>IF(Number!C87="-","-",Number!C87/Number!C23*100)</f>
        <v>-</v>
      </c>
      <c r="D86" s="19" t="str">
        <f>IF(Number!D87="-","-",Number!D87/Number!D23*100)</f>
        <v>-</v>
      </c>
      <c r="E86" s="19">
        <f>IF(Number!E87="-","-",Number!E87/Number!E23*100)</f>
        <v>2.0226537216828482E-2</v>
      </c>
      <c r="F86" s="19">
        <f>IF(Number!F87="-","-",Number!F87/Number!F23*100)</f>
        <v>0.13242109909512248</v>
      </c>
      <c r="G86" s="19" t="str">
        <f>IF(Number!G87="-","-",Number!G87/Number!G23*100)</f>
        <v>-</v>
      </c>
      <c r="H86" s="19">
        <f>IF(Number!H87="-","-",Number!H87/Number!H23*100)</f>
        <v>3.5906642728904849E-2</v>
      </c>
      <c r="I86" s="19">
        <f>IF(Number!I87="-","-",Number!I87/Number!I23*100)</f>
        <v>4.0783034257748776E-2</v>
      </c>
      <c r="J86" s="19">
        <f>IF(Number!J87="-","-",Number!J87/Number!J23*100)</f>
        <v>0.91097308488612838</v>
      </c>
      <c r="K86" s="19">
        <f>IF(Number!K87="-","-",Number!K87/Number!K23*100)</f>
        <v>0.9369676320272573</v>
      </c>
      <c r="L86" s="19">
        <f>IF(Number!L87="-","-",Number!L87/Number!L23*100)</f>
        <v>4.9513704686118478</v>
      </c>
      <c r="M86" s="19">
        <f>IF(Number!M87="-","-",Number!M87/Number!M23*100)</f>
        <v>9.4777562862669242</v>
      </c>
      <c r="N86" s="19">
        <f>IF(Number!N87="-","-",Number!N87/Number!N23*100)</f>
        <v>9.6887550200803219</v>
      </c>
    </row>
    <row r="87" spans="1:14" ht="15.75" customHeight="1" thickBot="1" x14ac:dyDescent="0.25">
      <c r="A87" s="13" t="s">
        <v>16</v>
      </c>
      <c r="B87" s="24">
        <f>IF(Number!B88="-","-",Number!B88/Number!B24*100)</f>
        <v>1.4047574452144598E-2</v>
      </c>
      <c r="C87" s="24">
        <f>IF(Number!C88="-","-",Number!C88/Number!C24*100)</f>
        <v>3.4275082015374818E-2</v>
      </c>
      <c r="D87" s="24">
        <f>IF(Number!D88="-","-",Number!D88/Number!D24*100)</f>
        <v>4.0598832783557477E-2</v>
      </c>
      <c r="E87" s="24">
        <f>IF(Number!E88="-","-",Number!E88/Number!E24*100)</f>
        <v>8.4921683336478579E-2</v>
      </c>
      <c r="F87" s="24">
        <f>IF(Number!F88="-","-",Number!F88/Number!F24*100)</f>
        <v>0.18902720147533425</v>
      </c>
      <c r="G87" s="24">
        <f>IF(Number!G88="-","-",Number!G88/Number!G24*100)</f>
        <v>4.2895953481721552E-2</v>
      </c>
      <c r="H87" s="24">
        <f>IF(Number!H88="-","-",Number!H88/Number!H24*100)</f>
        <v>0.14516597309590631</v>
      </c>
      <c r="I87" s="24">
        <f>IF(Number!I88="-","-",Number!I88/Number!I24*100)</f>
        <v>0.4213668085853487</v>
      </c>
      <c r="J87" s="24">
        <f>IF(Number!J88="-","-",Number!J88/Number!J24*100)</f>
        <v>0.9470004877255731</v>
      </c>
      <c r="K87" s="24">
        <f>IF(Number!K88="-","-",Number!K88/Number!K24*100)</f>
        <v>1.4315642458100559</v>
      </c>
      <c r="L87" s="24">
        <f>IF(Number!L88="-","-",Number!L88/Number!L24*100)</f>
        <v>5.2165530046059914</v>
      </c>
      <c r="M87" s="24">
        <f>IF(Number!M88="-","-",Number!M88/Number!M24*100)</f>
        <v>9.0875900295396459</v>
      </c>
      <c r="N87" s="24">
        <f>IF(Number!N88="-","-",Number!N88/Number!N24*100)</f>
        <v>10.256410256410255</v>
      </c>
    </row>
    <row r="88" spans="1:14" x14ac:dyDescent="0.2">
      <c r="A88" s="14" t="s">
        <v>26</v>
      </c>
      <c r="B88" s="14"/>
      <c r="C88" s="14"/>
      <c r="D88" s="14"/>
      <c r="E88" s="14"/>
      <c r="F88" s="14"/>
    </row>
    <row r="89" spans="1:14" x14ac:dyDescent="0.2">
      <c r="A89" s="14" t="s">
        <v>30</v>
      </c>
      <c r="B89" s="14"/>
      <c r="C89" s="14"/>
      <c r="D89" s="14"/>
      <c r="E89" s="14"/>
      <c r="F89" s="14"/>
    </row>
  </sheetData>
  <pageMargins left="0.51181102362204722" right="0.31496062992125984" top="0.35433070866141736" bottom="0.15748031496062992" header="0.31496062992125984" footer="0.31496062992125984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Number</vt:lpstr>
      <vt:lpstr>Per cent</vt:lpstr>
    </vt:vector>
  </TitlesOfParts>
  <Company>LR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LR</dc:creator>
  <cp:lastModifiedBy>Kenth Häggblom</cp:lastModifiedBy>
  <cp:lastPrinted>2025-03-04T08:14:51Z</cp:lastPrinted>
  <dcterms:created xsi:type="dcterms:W3CDTF">2006-06-02T07:23:12Z</dcterms:created>
  <dcterms:modified xsi:type="dcterms:W3CDTF">2025-04-23T10:37:44Z</dcterms:modified>
</cp:coreProperties>
</file>