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W:\H Webbplatsen\Excelfiler\Färdiga filer\Befolkning\"/>
    </mc:Choice>
  </mc:AlternateContent>
  <xr:revisionPtr revIDLastSave="0" documentId="13_ncr:1_{C1B49AD3-5AE3-451D-865C-35DA5E4EBAAC}" xr6:coauthVersionLast="47" xr6:coauthVersionMax="47" xr10:uidLastSave="{00000000-0000-0000-0000-000000000000}"/>
  <bookViews>
    <workbookView xWindow="1770" yWindow="1770" windowWidth="25050" windowHeight="13905" xr2:uid="{00000000-000D-0000-FFFF-FFFF00000000}"/>
  </bookViews>
  <sheets>
    <sheet name="Number" sheetId="9" r:id="rId1"/>
    <sheet name="Per cent" sheetId="10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5" i="9" l="1"/>
  <c r="O6" i="9"/>
  <c r="O7" i="9"/>
  <c r="O8" i="9"/>
  <c r="O23" i="9" s="1"/>
  <c r="O9" i="9"/>
  <c r="O10" i="9"/>
  <c r="O11" i="9"/>
  <c r="O12" i="9"/>
  <c r="O13" i="9"/>
  <c r="O14" i="9"/>
  <c r="O15" i="9"/>
  <c r="O16" i="9"/>
  <c r="O22" i="9" s="1"/>
  <c r="O21" i="9" s="1"/>
  <c r="O24" i="9" s="1"/>
  <c r="O17" i="9"/>
  <c r="O18" i="9"/>
  <c r="O19" i="9"/>
  <c r="O20" i="9"/>
  <c r="O64" i="9"/>
  <c r="O65" i="9"/>
  <c r="O85" i="9"/>
  <c r="O86" i="9"/>
  <c r="O44" i="9"/>
  <c r="O42" i="9" s="1"/>
  <c r="O45" i="9" s="1"/>
  <c r="O43" i="9"/>
  <c r="O84" i="9" l="1"/>
  <c r="O87" i="9" s="1"/>
  <c r="O63" i="9"/>
  <c r="O66" i="9" s="1"/>
  <c r="O26" i="10" l="1"/>
  <c r="O27" i="10"/>
  <c r="O28" i="10"/>
  <c r="O29" i="10"/>
  <c r="O30" i="10"/>
  <c r="O31" i="10"/>
  <c r="O32" i="10"/>
  <c r="O33" i="10"/>
  <c r="O34" i="10"/>
  <c r="O35" i="10"/>
  <c r="O36" i="10"/>
  <c r="O37" i="10"/>
  <c r="O38" i="10"/>
  <c r="O39" i="10"/>
  <c r="O40" i="10"/>
  <c r="O41" i="10"/>
  <c r="O42" i="10"/>
  <c r="O43" i="10"/>
  <c r="O44" i="10"/>
  <c r="O45" i="10"/>
  <c r="O47" i="10"/>
  <c r="O48" i="10"/>
  <c r="O49" i="10"/>
  <c r="O50" i="10"/>
  <c r="O51" i="10"/>
  <c r="O52" i="10"/>
  <c r="O53" i="10"/>
  <c r="O54" i="10"/>
  <c r="O55" i="10"/>
  <c r="O56" i="10"/>
  <c r="O57" i="10"/>
  <c r="O58" i="10"/>
  <c r="O59" i="10"/>
  <c r="O60" i="10"/>
  <c r="O61" i="10"/>
  <c r="O62" i="10"/>
  <c r="O63" i="10"/>
  <c r="O64" i="10"/>
  <c r="O65" i="10"/>
  <c r="O66" i="10"/>
  <c r="O68" i="10"/>
  <c r="O69" i="10"/>
  <c r="O70" i="10"/>
  <c r="O71" i="10"/>
  <c r="O72" i="10"/>
  <c r="O73" i="10"/>
  <c r="O74" i="10"/>
  <c r="O75" i="10"/>
  <c r="O76" i="10"/>
  <c r="O77" i="10"/>
  <c r="O78" i="10"/>
  <c r="O79" i="10"/>
  <c r="O80" i="10"/>
  <c r="O81" i="10"/>
  <c r="O82" i="10"/>
  <c r="O83" i="10"/>
  <c r="O84" i="10"/>
  <c r="O85" i="10"/>
  <c r="O86" i="10"/>
  <c r="O87" i="10"/>
  <c r="O21" i="10" l="1"/>
  <c r="O17" i="10"/>
  <c r="O13" i="10"/>
  <c r="O9" i="10"/>
  <c r="O5" i="10"/>
  <c r="O12" i="10"/>
  <c r="O24" i="10"/>
  <c r="O20" i="10"/>
  <c r="O16" i="10"/>
  <c r="O8" i="10"/>
  <c r="O23" i="10"/>
  <c r="O19" i="10"/>
  <c r="O15" i="10"/>
  <c r="O11" i="10"/>
  <c r="O7" i="10"/>
  <c r="O22" i="10"/>
  <c r="O18" i="10"/>
  <c r="O14" i="10"/>
  <c r="O10" i="10"/>
  <c r="O6" i="10"/>
  <c r="C68" i="10"/>
  <c r="D68" i="10"/>
  <c r="E68" i="10"/>
  <c r="F68" i="10"/>
  <c r="G68" i="10"/>
  <c r="H68" i="10"/>
  <c r="I68" i="10"/>
  <c r="C69" i="10"/>
  <c r="G69" i="10"/>
  <c r="H69" i="10"/>
  <c r="C70" i="10"/>
  <c r="D70" i="10"/>
  <c r="E70" i="10"/>
  <c r="G70" i="10"/>
  <c r="C71" i="10"/>
  <c r="D71" i="10"/>
  <c r="G71" i="10"/>
  <c r="H71" i="10"/>
  <c r="I71" i="10"/>
  <c r="C72" i="10"/>
  <c r="D72" i="10"/>
  <c r="E72" i="10"/>
  <c r="F72" i="10"/>
  <c r="G72" i="10"/>
  <c r="H72" i="10"/>
  <c r="I72" i="10"/>
  <c r="E73" i="10"/>
  <c r="G73" i="10"/>
  <c r="H73" i="10"/>
  <c r="G74" i="10"/>
  <c r="C75" i="10"/>
  <c r="D75" i="10"/>
  <c r="E75" i="10"/>
  <c r="F75" i="10"/>
  <c r="G75" i="10"/>
  <c r="H75" i="10"/>
  <c r="C76" i="10"/>
  <c r="D76" i="10"/>
  <c r="E76" i="10"/>
  <c r="G76" i="10"/>
  <c r="H76" i="10"/>
  <c r="I76" i="10"/>
  <c r="J76" i="10"/>
  <c r="K76" i="10"/>
  <c r="L76" i="10"/>
  <c r="C77" i="10"/>
  <c r="D77" i="10"/>
  <c r="F77" i="10"/>
  <c r="G77" i="10"/>
  <c r="H77" i="10"/>
  <c r="C78" i="10"/>
  <c r="D78" i="10"/>
  <c r="E78" i="10"/>
  <c r="F78" i="10"/>
  <c r="G78" i="10"/>
  <c r="H78" i="10"/>
  <c r="C79" i="10"/>
  <c r="D79" i="10"/>
  <c r="E79" i="10"/>
  <c r="F79" i="10"/>
  <c r="G79" i="10"/>
  <c r="H79" i="10"/>
  <c r="C80" i="10"/>
  <c r="D80" i="10"/>
  <c r="E80" i="10"/>
  <c r="G80" i="10"/>
  <c r="H80" i="10"/>
  <c r="I80" i="10"/>
  <c r="J80" i="10"/>
  <c r="C81" i="10"/>
  <c r="D81" i="10"/>
  <c r="F81" i="10"/>
  <c r="G81" i="10"/>
  <c r="C82" i="10"/>
  <c r="D82" i="10"/>
  <c r="E82" i="10"/>
  <c r="F82" i="10"/>
  <c r="G82" i="10"/>
  <c r="I82" i="10"/>
  <c r="C83" i="10"/>
  <c r="D83" i="10"/>
  <c r="B71" i="10"/>
  <c r="B72" i="10"/>
  <c r="B74" i="10"/>
  <c r="B75" i="10"/>
  <c r="B76" i="10"/>
  <c r="B77" i="10"/>
  <c r="B78" i="10"/>
  <c r="B79" i="10"/>
  <c r="B80" i="10"/>
  <c r="B81" i="10"/>
  <c r="B82" i="10"/>
  <c r="B68" i="10"/>
  <c r="B69" i="10"/>
  <c r="N5" i="9"/>
  <c r="N68" i="10" s="1"/>
  <c r="N6" i="9"/>
  <c r="N69" i="10" s="1"/>
  <c r="N7" i="9"/>
  <c r="N70" i="10" s="1"/>
  <c r="N8" i="9"/>
  <c r="N29" i="10" s="1"/>
  <c r="N9" i="9"/>
  <c r="N30" i="10" s="1"/>
  <c r="N10" i="9"/>
  <c r="N31" i="10" s="1"/>
  <c r="N11" i="9"/>
  <c r="N32" i="10" s="1"/>
  <c r="N12" i="9"/>
  <c r="N33" i="10" s="1"/>
  <c r="N13" i="9"/>
  <c r="N76" i="10" s="1"/>
  <c r="N14" i="9"/>
  <c r="N77" i="10" s="1"/>
  <c r="N15" i="9"/>
  <c r="N36" i="10" s="1"/>
  <c r="N16" i="9"/>
  <c r="N37" i="10" s="1"/>
  <c r="N17" i="9"/>
  <c r="N38" i="10" s="1"/>
  <c r="N18" i="9"/>
  <c r="N39" i="10" s="1"/>
  <c r="N19" i="9"/>
  <c r="N40" i="10" s="1"/>
  <c r="N20" i="9"/>
  <c r="N41" i="10" s="1"/>
  <c r="N83" i="10" l="1"/>
  <c r="N82" i="10"/>
  <c r="N81" i="10"/>
  <c r="N80" i="10"/>
  <c r="N79" i="10"/>
  <c r="N78" i="10"/>
  <c r="N75" i="10"/>
  <c r="N74" i="10"/>
  <c r="N73" i="10"/>
  <c r="N72" i="10"/>
  <c r="N71" i="10"/>
  <c r="N53" i="10"/>
  <c r="N28" i="10"/>
  <c r="N7" i="10" s="1"/>
  <c r="N49" i="10"/>
  <c r="N54" i="10"/>
  <c r="N12" i="10" s="1"/>
  <c r="N50" i="10"/>
  <c r="N8" i="10" s="1"/>
  <c r="N15" i="10"/>
  <c r="N35" i="10"/>
  <c r="N14" i="10" s="1"/>
  <c r="N56" i="10"/>
  <c r="N27" i="10"/>
  <c r="N48" i="10"/>
  <c r="N51" i="10"/>
  <c r="N11" i="10"/>
  <c r="N17" i="10"/>
  <c r="N34" i="10"/>
  <c r="N13" i="10" s="1"/>
  <c r="N55" i="10"/>
  <c r="N9" i="10"/>
  <c r="N26" i="10"/>
  <c r="N5" i="10" s="1"/>
  <c r="N47" i="10"/>
  <c r="N62" i="10"/>
  <c r="N20" i="10" s="1"/>
  <c r="N61" i="10"/>
  <c r="N19" i="10" s="1"/>
  <c r="N60" i="10"/>
  <c r="N18" i="10" s="1"/>
  <c r="N59" i="10"/>
  <c r="N58" i="10"/>
  <c r="N16" i="10" s="1"/>
  <c r="N57" i="10"/>
  <c r="N52" i="10"/>
  <c r="N10" i="10" s="1"/>
  <c r="N22" i="9"/>
  <c r="N23" i="9"/>
  <c r="N6" i="10" l="1"/>
  <c r="N21" i="9"/>
  <c r="N24" i="9" s="1"/>
  <c r="B5" i="9" l="1"/>
  <c r="C5" i="9"/>
  <c r="D5" i="9"/>
  <c r="E5" i="9"/>
  <c r="F5" i="9"/>
  <c r="B6" i="9"/>
  <c r="C6" i="9"/>
  <c r="D6" i="9"/>
  <c r="E6" i="9"/>
  <c r="F6" i="9"/>
  <c r="B7" i="9"/>
  <c r="C7" i="9"/>
  <c r="D7" i="9"/>
  <c r="E7" i="9"/>
  <c r="F7" i="9"/>
  <c r="B8" i="9"/>
  <c r="C8" i="9"/>
  <c r="D8" i="9"/>
  <c r="E8" i="9"/>
  <c r="F8" i="9"/>
  <c r="B9" i="9"/>
  <c r="C9" i="9"/>
  <c r="D9" i="9"/>
  <c r="E9" i="9"/>
  <c r="F9" i="9"/>
  <c r="B10" i="9"/>
  <c r="C10" i="9"/>
  <c r="D10" i="9"/>
  <c r="E10" i="9"/>
  <c r="F10" i="9"/>
  <c r="B11" i="9"/>
  <c r="C11" i="9"/>
  <c r="D11" i="9"/>
  <c r="E11" i="9"/>
  <c r="F11" i="9"/>
  <c r="B12" i="9"/>
  <c r="C12" i="9"/>
  <c r="D12" i="9"/>
  <c r="E12" i="9"/>
  <c r="F12" i="9"/>
  <c r="B13" i="9"/>
  <c r="B34" i="10" s="1"/>
  <c r="B13" i="10" s="1"/>
  <c r="C13" i="9"/>
  <c r="D13" i="9"/>
  <c r="D34" i="10" s="1"/>
  <c r="D13" i="10" s="1"/>
  <c r="E13" i="9"/>
  <c r="F13" i="9"/>
  <c r="B14" i="9"/>
  <c r="C14" i="9"/>
  <c r="D14" i="9"/>
  <c r="E14" i="9"/>
  <c r="F14" i="9"/>
  <c r="B15" i="9"/>
  <c r="C15" i="9"/>
  <c r="D15" i="9"/>
  <c r="E15" i="9"/>
  <c r="F15" i="9"/>
  <c r="B16" i="9"/>
  <c r="C16" i="9"/>
  <c r="D16" i="9"/>
  <c r="E16" i="9"/>
  <c r="F16" i="9"/>
  <c r="B17" i="9"/>
  <c r="C17" i="9"/>
  <c r="D17" i="9"/>
  <c r="E17" i="9"/>
  <c r="F17" i="9"/>
  <c r="B18" i="9"/>
  <c r="C18" i="9"/>
  <c r="D18" i="9"/>
  <c r="E18" i="9"/>
  <c r="F18" i="9"/>
  <c r="B19" i="9"/>
  <c r="C19" i="9"/>
  <c r="D19" i="9"/>
  <c r="E19" i="9"/>
  <c r="F19" i="9"/>
  <c r="B20" i="9"/>
  <c r="C20" i="9"/>
  <c r="D20" i="9"/>
  <c r="E20" i="9"/>
  <c r="F20" i="9"/>
  <c r="B43" i="9"/>
  <c r="C43" i="9"/>
  <c r="D43" i="9"/>
  <c r="E43" i="9"/>
  <c r="F43" i="9"/>
  <c r="B44" i="9"/>
  <c r="C44" i="9"/>
  <c r="D44" i="9"/>
  <c r="E44" i="9"/>
  <c r="F44" i="9"/>
  <c r="B64" i="9"/>
  <c r="C64" i="9"/>
  <c r="D64" i="9"/>
  <c r="E64" i="9"/>
  <c r="F64" i="9"/>
  <c r="B65" i="9"/>
  <c r="C65" i="9"/>
  <c r="D65" i="9"/>
  <c r="E65" i="9"/>
  <c r="F65" i="9"/>
  <c r="B85" i="9"/>
  <c r="C85" i="9"/>
  <c r="D85" i="9"/>
  <c r="E85" i="9"/>
  <c r="F85" i="9"/>
  <c r="B86" i="9"/>
  <c r="B86" i="10" s="1"/>
  <c r="C86" i="9"/>
  <c r="C86" i="10" s="1"/>
  <c r="D86" i="9"/>
  <c r="D86" i="10" s="1"/>
  <c r="E86" i="9"/>
  <c r="F86" i="9"/>
  <c r="N86" i="9"/>
  <c r="N86" i="10" s="1"/>
  <c r="M86" i="9"/>
  <c r="L86" i="9"/>
  <c r="K86" i="9"/>
  <c r="J86" i="9"/>
  <c r="I86" i="9"/>
  <c r="H86" i="9"/>
  <c r="G86" i="9"/>
  <c r="G86" i="10" s="1"/>
  <c r="N85" i="9"/>
  <c r="M85" i="9"/>
  <c r="M84" i="9" s="1"/>
  <c r="L85" i="9"/>
  <c r="K85" i="9"/>
  <c r="J85" i="9"/>
  <c r="I85" i="9"/>
  <c r="H85" i="9"/>
  <c r="G85" i="9"/>
  <c r="L84" i="9"/>
  <c r="J84" i="9"/>
  <c r="N65" i="9"/>
  <c r="N65" i="10" s="1"/>
  <c r="M65" i="9"/>
  <c r="L65" i="9"/>
  <c r="K65" i="9"/>
  <c r="J65" i="9"/>
  <c r="I65" i="9"/>
  <c r="H65" i="9"/>
  <c r="G65" i="9"/>
  <c r="N64" i="9"/>
  <c r="M64" i="9"/>
  <c r="L64" i="9"/>
  <c r="K64" i="9"/>
  <c r="K63" i="9" s="1"/>
  <c r="J64" i="9"/>
  <c r="I64" i="9"/>
  <c r="I63" i="9" s="1"/>
  <c r="H64" i="9"/>
  <c r="G64" i="9"/>
  <c r="J63" i="9"/>
  <c r="N44" i="9"/>
  <c r="N44" i="10" s="1"/>
  <c r="N23" i="10" s="1"/>
  <c r="M44" i="9"/>
  <c r="L44" i="9"/>
  <c r="K44" i="9"/>
  <c r="J44" i="9"/>
  <c r="I44" i="9"/>
  <c r="H44" i="9"/>
  <c r="G44" i="9"/>
  <c r="N43" i="9"/>
  <c r="N43" i="10" s="1"/>
  <c r="M43" i="9"/>
  <c r="L43" i="9"/>
  <c r="L42" i="9" s="1"/>
  <c r="K43" i="9"/>
  <c r="J43" i="9"/>
  <c r="I43" i="9"/>
  <c r="H43" i="9"/>
  <c r="G43" i="9"/>
  <c r="N42" i="9"/>
  <c r="M20" i="9"/>
  <c r="L20" i="9"/>
  <c r="K20" i="9"/>
  <c r="J20" i="9"/>
  <c r="I20" i="9"/>
  <c r="H20" i="9"/>
  <c r="G20" i="9"/>
  <c r="M19" i="9"/>
  <c r="L19" i="9"/>
  <c r="K19" i="9"/>
  <c r="J19" i="9"/>
  <c r="I19" i="9"/>
  <c r="H19" i="9"/>
  <c r="G19" i="9"/>
  <c r="M18" i="9"/>
  <c r="L18" i="9"/>
  <c r="K18" i="9"/>
  <c r="J18" i="9"/>
  <c r="I18" i="9"/>
  <c r="H18" i="9"/>
  <c r="G18" i="9"/>
  <c r="M17" i="9"/>
  <c r="L17" i="9"/>
  <c r="K17" i="9"/>
  <c r="J17" i="9"/>
  <c r="I17" i="9"/>
  <c r="H17" i="9"/>
  <c r="G17" i="9"/>
  <c r="M16" i="9"/>
  <c r="L16" i="9"/>
  <c r="K16" i="9"/>
  <c r="J16" i="9"/>
  <c r="I16" i="9"/>
  <c r="H16" i="9"/>
  <c r="G16" i="9"/>
  <c r="M15" i="9"/>
  <c r="L15" i="9"/>
  <c r="K15" i="9"/>
  <c r="J15" i="9"/>
  <c r="I15" i="9"/>
  <c r="H15" i="9"/>
  <c r="G15" i="9"/>
  <c r="M14" i="9"/>
  <c r="L14" i="9"/>
  <c r="K14" i="9"/>
  <c r="J14" i="9"/>
  <c r="I14" i="9"/>
  <c r="H14" i="9"/>
  <c r="G14" i="9"/>
  <c r="M13" i="9"/>
  <c r="L13" i="9"/>
  <c r="K13" i="9"/>
  <c r="J13" i="9"/>
  <c r="I13" i="9"/>
  <c r="H13" i="9"/>
  <c r="G13" i="9"/>
  <c r="M12" i="9"/>
  <c r="L12" i="9"/>
  <c r="K12" i="9"/>
  <c r="J12" i="9"/>
  <c r="I12" i="9"/>
  <c r="H12" i="9"/>
  <c r="G12" i="9"/>
  <c r="M11" i="9"/>
  <c r="L11" i="9"/>
  <c r="K11" i="9"/>
  <c r="J11" i="9"/>
  <c r="I11" i="9"/>
  <c r="H11" i="9"/>
  <c r="G11" i="9"/>
  <c r="M10" i="9"/>
  <c r="L10" i="9"/>
  <c r="K10" i="9"/>
  <c r="J10" i="9"/>
  <c r="I10" i="9"/>
  <c r="H10" i="9"/>
  <c r="G10" i="9"/>
  <c r="M9" i="9"/>
  <c r="L9" i="9"/>
  <c r="K9" i="9"/>
  <c r="J9" i="9"/>
  <c r="I9" i="9"/>
  <c r="H9" i="9"/>
  <c r="G9" i="9"/>
  <c r="M8" i="9"/>
  <c r="L8" i="9"/>
  <c r="K8" i="9"/>
  <c r="J8" i="9"/>
  <c r="I8" i="9"/>
  <c r="H8" i="9"/>
  <c r="G8" i="9"/>
  <c r="M7" i="9"/>
  <c r="L7" i="9"/>
  <c r="K7" i="9"/>
  <c r="J7" i="9"/>
  <c r="I7" i="9"/>
  <c r="H7" i="9"/>
  <c r="G7" i="9"/>
  <c r="M6" i="9"/>
  <c r="L6" i="9"/>
  <c r="K6" i="9"/>
  <c r="J6" i="9"/>
  <c r="I6" i="9"/>
  <c r="H6" i="9"/>
  <c r="G6" i="9"/>
  <c r="M5" i="9"/>
  <c r="L5" i="9"/>
  <c r="K5" i="9"/>
  <c r="J5" i="9"/>
  <c r="I5" i="9"/>
  <c r="H5" i="9"/>
  <c r="G5" i="9"/>
  <c r="L45" i="9" l="1"/>
  <c r="K66" i="9"/>
  <c r="M87" i="9"/>
  <c r="I66" i="9"/>
  <c r="I22" i="9"/>
  <c r="I27" i="10"/>
  <c r="I48" i="10"/>
  <c r="I69" i="10"/>
  <c r="K29" i="10"/>
  <c r="K50" i="10"/>
  <c r="K71" i="10"/>
  <c r="M31" i="10"/>
  <c r="M52" i="10"/>
  <c r="M73" i="10"/>
  <c r="J23" i="9"/>
  <c r="J26" i="10"/>
  <c r="J47" i="10"/>
  <c r="J68" i="10"/>
  <c r="K22" i="9"/>
  <c r="K48" i="10"/>
  <c r="K27" i="10"/>
  <c r="K6" i="10" s="1"/>
  <c r="K69" i="10"/>
  <c r="G23" i="9"/>
  <c r="G47" i="10"/>
  <c r="G26" i="10"/>
  <c r="G5" i="10" s="1"/>
  <c r="K23" i="9"/>
  <c r="K47" i="10"/>
  <c r="K26" i="10"/>
  <c r="K68" i="10"/>
  <c r="H22" i="9"/>
  <c r="H27" i="10"/>
  <c r="H6" i="10" s="1"/>
  <c r="H48" i="10"/>
  <c r="L22" i="9"/>
  <c r="L27" i="10"/>
  <c r="L48" i="10"/>
  <c r="L69" i="10"/>
  <c r="I28" i="10"/>
  <c r="I49" i="10"/>
  <c r="I70" i="10"/>
  <c r="M28" i="10"/>
  <c r="M49" i="10"/>
  <c r="M70" i="10"/>
  <c r="J29" i="10"/>
  <c r="J8" i="10" s="1"/>
  <c r="J50" i="10"/>
  <c r="J71" i="10"/>
  <c r="G51" i="10"/>
  <c r="G30" i="10"/>
  <c r="G9" i="10" s="1"/>
  <c r="K51" i="10"/>
  <c r="K30" i="10"/>
  <c r="K9" i="10" s="1"/>
  <c r="K72" i="10"/>
  <c r="H31" i="10"/>
  <c r="H10" i="10" s="1"/>
  <c r="H52" i="10"/>
  <c r="L31" i="10"/>
  <c r="L52" i="10"/>
  <c r="L73" i="10"/>
  <c r="I32" i="10"/>
  <c r="I53" i="10"/>
  <c r="I74" i="10"/>
  <c r="M32" i="10"/>
  <c r="M11" i="10" s="1"/>
  <c r="M53" i="10"/>
  <c r="M74" i="10"/>
  <c r="J33" i="10"/>
  <c r="J54" i="10"/>
  <c r="J75" i="10"/>
  <c r="G34" i="10"/>
  <c r="G13" i="10" s="1"/>
  <c r="G55" i="10"/>
  <c r="K34" i="10"/>
  <c r="K13" i="10" s="1"/>
  <c r="K55" i="10"/>
  <c r="H35" i="10"/>
  <c r="H14" i="10" s="1"/>
  <c r="H56" i="10"/>
  <c r="L35" i="10"/>
  <c r="L14" i="10" s="1"/>
  <c r="L56" i="10"/>
  <c r="L77" i="10"/>
  <c r="I36" i="10"/>
  <c r="I57" i="10"/>
  <c r="I78" i="10"/>
  <c r="M36" i="10"/>
  <c r="M78" i="10"/>
  <c r="M57" i="10"/>
  <c r="J37" i="10"/>
  <c r="J58" i="10"/>
  <c r="J79" i="10"/>
  <c r="G38" i="10"/>
  <c r="G17" i="10" s="1"/>
  <c r="G59" i="10"/>
  <c r="K38" i="10"/>
  <c r="K80" i="10"/>
  <c r="K59" i="10"/>
  <c r="H39" i="10"/>
  <c r="H81" i="10"/>
  <c r="H60" i="10"/>
  <c r="L39" i="10"/>
  <c r="L18" i="10" s="1"/>
  <c r="L81" i="10"/>
  <c r="L60" i="10"/>
  <c r="I40" i="10"/>
  <c r="I61" i="10"/>
  <c r="M40" i="10"/>
  <c r="M82" i="10"/>
  <c r="M61" i="10"/>
  <c r="J41" i="10"/>
  <c r="J20" i="10" s="1"/>
  <c r="J62" i="10"/>
  <c r="J83" i="10"/>
  <c r="I42" i="9"/>
  <c r="I43" i="10"/>
  <c r="M42" i="9"/>
  <c r="N63" i="9"/>
  <c r="N64" i="10"/>
  <c r="J65" i="10"/>
  <c r="N84" i="9"/>
  <c r="N85" i="10"/>
  <c r="J86" i="10"/>
  <c r="C63" i="9"/>
  <c r="E42" i="9"/>
  <c r="F41" i="10"/>
  <c r="F62" i="10"/>
  <c r="F83" i="10"/>
  <c r="B41" i="10"/>
  <c r="B20" i="10" s="1"/>
  <c r="B83" i="10"/>
  <c r="B62" i="10"/>
  <c r="C40" i="10"/>
  <c r="C61" i="10"/>
  <c r="D39" i="10"/>
  <c r="D60" i="10"/>
  <c r="E38" i="10"/>
  <c r="E59" i="10"/>
  <c r="F37" i="10"/>
  <c r="F58" i="10"/>
  <c r="B37" i="10"/>
  <c r="B58" i="10"/>
  <c r="C36" i="10"/>
  <c r="C57" i="10"/>
  <c r="D35" i="10"/>
  <c r="D56" i="10"/>
  <c r="E34" i="10"/>
  <c r="E13" i="10" s="1"/>
  <c r="E55" i="10"/>
  <c r="F33" i="10"/>
  <c r="F54" i="10"/>
  <c r="B33" i="10"/>
  <c r="B12" i="10" s="1"/>
  <c r="B54" i="10"/>
  <c r="C53" i="10"/>
  <c r="C32" i="10"/>
  <c r="C11" i="10" s="1"/>
  <c r="C74" i="10"/>
  <c r="D31" i="10"/>
  <c r="D52" i="10"/>
  <c r="D73" i="10"/>
  <c r="E30" i="10"/>
  <c r="E9" i="10" s="1"/>
  <c r="E51" i="10"/>
  <c r="F29" i="10"/>
  <c r="F50" i="10"/>
  <c r="F71" i="10"/>
  <c r="B29" i="10"/>
  <c r="B50" i="10"/>
  <c r="C49" i="10"/>
  <c r="C28" i="10"/>
  <c r="D27" i="10"/>
  <c r="D48" i="10"/>
  <c r="D69" i="10"/>
  <c r="E26" i="10"/>
  <c r="E5" i="10" s="1"/>
  <c r="E47" i="10"/>
  <c r="L23" i="9"/>
  <c r="L26" i="10"/>
  <c r="L5" i="10" s="1"/>
  <c r="L47" i="10"/>
  <c r="L68" i="10"/>
  <c r="G50" i="10"/>
  <c r="G29" i="10"/>
  <c r="G8" i="10" s="1"/>
  <c r="H30" i="10"/>
  <c r="H9" i="10" s="1"/>
  <c r="H51" i="10"/>
  <c r="J32" i="10"/>
  <c r="J53" i="10"/>
  <c r="J74" i="10"/>
  <c r="K33" i="10"/>
  <c r="K54" i="10"/>
  <c r="K75" i="10"/>
  <c r="H34" i="10"/>
  <c r="H13" i="10" s="1"/>
  <c r="H55" i="10"/>
  <c r="L34" i="10"/>
  <c r="L55" i="10"/>
  <c r="M35" i="10"/>
  <c r="M56" i="10"/>
  <c r="M77" i="10"/>
  <c r="J36" i="10"/>
  <c r="J15" i="10" s="1"/>
  <c r="J57" i="10"/>
  <c r="J78" i="10"/>
  <c r="G37" i="10"/>
  <c r="G58" i="10"/>
  <c r="K37" i="10"/>
  <c r="K79" i="10"/>
  <c r="K58" i="10"/>
  <c r="H38" i="10"/>
  <c r="H17" i="10" s="1"/>
  <c r="H59" i="10"/>
  <c r="L38" i="10"/>
  <c r="L80" i="10"/>
  <c r="L59" i="10"/>
  <c r="I39" i="10"/>
  <c r="I81" i="10"/>
  <c r="I60" i="10"/>
  <c r="M39" i="10"/>
  <c r="M18" i="10" s="1"/>
  <c r="M81" i="10"/>
  <c r="M60" i="10"/>
  <c r="J40" i="10"/>
  <c r="J61" i="10"/>
  <c r="J82" i="10"/>
  <c r="G41" i="10"/>
  <c r="G83" i="10"/>
  <c r="G62" i="10"/>
  <c r="K41" i="10"/>
  <c r="K83" i="10"/>
  <c r="K62" i="10"/>
  <c r="N45" i="9"/>
  <c r="N45" i="10" s="1"/>
  <c r="N42" i="10"/>
  <c r="J42" i="9"/>
  <c r="N22" i="10"/>
  <c r="J44" i="10"/>
  <c r="J23" i="10" s="1"/>
  <c r="G63" i="9"/>
  <c r="K64" i="10"/>
  <c r="G65" i="10"/>
  <c r="K65" i="10"/>
  <c r="J87" i="9"/>
  <c r="G84" i="9"/>
  <c r="G85" i="10"/>
  <c r="K85" i="10"/>
  <c r="K86" i="10"/>
  <c r="C84" i="9"/>
  <c r="F63" i="9"/>
  <c r="D42" i="9"/>
  <c r="E41" i="10"/>
  <c r="E83" i="10"/>
  <c r="E62" i="10"/>
  <c r="F40" i="10"/>
  <c r="F19" i="10" s="1"/>
  <c r="F61" i="10"/>
  <c r="B40" i="10"/>
  <c r="B19" i="10" s="1"/>
  <c r="B61" i="10"/>
  <c r="C39" i="10"/>
  <c r="C18" i="10" s="1"/>
  <c r="C60" i="10"/>
  <c r="D38" i="10"/>
  <c r="D17" i="10" s="1"/>
  <c r="D59" i="10"/>
  <c r="E37" i="10"/>
  <c r="E16" i="10" s="1"/>
  <c r="E58" i="10"/>
  <c r="F36" i="10"/>
  <c r="F15" i="10" s="1"/>
  <c r="F57" i="10"/>
  <c r="B36" i="10"/>
  <c r="B15" i="10" s="1"/>
  <c r="B57" i="10"/>
  <c r="C35" i="10"/>
  <c r="C14" i="10" s="1"/>
  <c r="C56" i="10"/>
  <c r="E33" i="10"/>
  <c r="E12" i="10" s="1"/>
  <c r="E54" i="10"/>
  <c r="F32" i="10"/>
  <c r="F11" i="10" s="1"/>
  <c r="F53" i="10"/>
  <c r="F74" i="10"/>
  <c r="B32" i="10"/>
  <c r="B53" i="10"/>
  <c r="C31" i="10"/>
  <c r="C10" i="10" s="1"/>
  <c r="C52" i="10"/>
  <c r="C73" i="10"/>
  <c r="D30" i="10"/>
  <c r="D9" i="10" s="1"/>
  <c r="D51" i="10"/>
  <c r="E29" i="10"/>
  <c r="E50" i="10"/>
  <c r="E71" i="10"/>
  <c r="F28" i="10"/>
  <c r="F7" i="10" s="1"/>
  <c r="F49" i="10"/>
  <c r="F70" i="10"/>
  <c r="B28" i="10"/>
  <c r="B7" i="10" s="1"/>
  <c r="B70" i="10"/>
  <c r="B49" i="10"/>
  <c r="C27" i="10"/>
  <c r="C48" i="10"/>
  <c r="D26" i="10"/>
  <c r="D5" i="10" s="1"/>
  <c r="D47" i="10"/>
  <c r="M22" i="9"/>
  <c r="M43" i="10" s="1"/>
  <c r="M22" i="10" s="1"/>
  <c r="M27" i="10"/>
  <c r="M6" i="10" s="1"/>
  <c r="M48" i="10"/>
  <c r="M69" i="10"/>
  <c r="L30" i="10"/>
  <c r="L51" i="10"/>
  <c r="L72" i="10"/>
  <c r="G33" i="10"/>
  <c r="G12" i="10" s="1"/>
  <c r="G54" i="10"/>
  <c r="I35" i="10"/>
  <c r="I14" i="10" s="1"/>
  <c r="I77" i="10"/>
  <c r="I56" i="10"/>
  <c r="I23" i="9"/>
  <c r="I44" i="10" s="1"/>
  <c r="I23" i="10" s="1"/>
  <c r="I26" i="10"/>
  <c r="I5" i="10" s="1"/>
  <c r="I47" i="10"/>
  <c r="M23" i="9"/>
  <c r="M44" i="10" s="1"/>
  <c r="M23" i="10" s="1"/>
  <c r="M26" i="10"/>
  <c r="M47" i="10"/>
  <c r="M68" i="10"/>
  <c r="J22" i="9"/>
  <c r="J43" i="10" s="1"/>
  <c r="J27" i="10"/>
  <c r="J48" i="10"/>
  <c r="J69" i="10"/>
  <c r="G28" i="10"/>
  <c r="G7" i="10" s="1"/>
  <c r="G49" i="10"/>
  <c r="K28" i="10"/>
  <c r="K7" i="10" s="1"/>
  <c r="K49" i="10"/>
  <c r="K70" i="10"/>
  <c r="H29" i="10"/>
  <c r="H50" i="10"/>
  <c r="L29" i="10"/>
  <c r="L50" i="10"/>
  <c r="L71" i="10"/>
  <c r="I30" i="10"/>
  <c r="I9" i="10" s="1"/>
  <c r="I51" i="10"/>
  <c r="M30" i="10"/>
  <c r="M51" i="10"/>
  <c r="M72" i="10"/>
  <c r="J31" i="10"/>
  <c r="J52" i="10"/>
  <c r="J73" i="10"/>
  <c r="G32" i="10"/>
  <c r="G11" i="10" s="1"/>
  <c r="G53" i="10"/>
  <c r="K32" i="10"/>
  <c r="K53" i="10"/>
  <c r="K74" i="10"/>
  <c r="H33" i="10"/>
  <c r="H54" i="10"/>
  <c r="L33" i="10"/>
  <c r="L54" i="10"/>
  <c r="L75" i="10"/>
  <c r="I34" i="10"/>
  <c r="I13" i="10" s="1"/>
  <c r="I55" i="10"/>
  <c r="M34" i="10"/>
  <c r="M55" i="10"/>
  <c r="M76" i="10"/>
  <c r="J35" i="10"/>
  <c r="J56" i="10"/>
  <c r="J77" i="10"/>
  <c r="G36" i="10"/>
  <c r="G15" i="10" s="1"/>
  <c r="G57" i="10"/>
  <c r="K36" i="10"/>
  <c r="K15" i="10" s="1"/>
  <c r="K78" i="10"/>
  <c r="K57" i="10"/>
  <c r="H37" i="10"/>
  <c r="H58" i="10"/>
  <c r="L37" i="10"/>
  <c r="L79" i="10"/>
  <c r="L58" i="10"/>
  <c r="I38" i="10"/>
  <c r="I17" i="10" s="1"/>
  <c r="I59" i="10"/>
  <c r="M38" i="10"/>
  <c r="M80" i="10"/>
  <c r="M59" i="10"/>
  <c r="J39" i="10"/>
  <c r="J60" i="10"/>
  <c r="J81" i="10"/>
  <c r="G40" i="10"/>
  <c r="G19" i="10" s="1"/>
  <c r="G61" i="10"/>
  <c r="K40" i="10"/>
  <c r="K82" i="10"/>
  <c r="K61" i="10"/>
  <c r="H41" i="10"/>
  <c r="H83" i="10"/>
  <c r="H62" i="10"/>
  <c r="L41" i="10"/>
  <c r="L83" i="10"/>
  <c r="L62" i="10"/>
  <c r="G42" i="9"/>
  <c r="K42" i="9"/>
  <c r="K43" i="10"/>
  <c r="K22" i="10" s="1"/>
  <c r="G44" i="10"/>
  <c r="G23" i="10" s="1"/>
  <c r="K44" i="10"/>
  <c r="K23" i="10" s="1"/>
  <c r="H63" i="9"/>
  <c r="H64" i="10"/>
  <c r="L63" i="9"/>
  <c r="L64" i="10"/>
  <c r="L65" i="10"/>
  <c r="K84" i="9"/>
  <c r="H84" i="9"/>
  <c r="H85" i="10"/>
  <c r="L85" i="10"/>
  <c r="L86" i="10"/>
  <c r="C42" i="9"/>
  <c r="D41" i="10"/>
  <c r="D20" i="10" s="1"/>
  <c r="D62" i="10"/>
  <c r="E40" i="10"/>
  <c r="E19" i="10" s="1"/>
  <c r="E61" i="10"/>
  <c r="F39" i="10"/>
  <c r="F18" i="10" s="1"/>
  <c r="F60" i="10"/>
  <c r="B39" i="10"/>
  <c r="B18" i="10" s="1"/>
  <c r="B60" i="10"/>
  <c r="C38" i="10"/>
  <c r="C17" i="10" s="1"/>
  <c r="C59" i="10"/>
  <c r="D37" i="10"/>
  <c r="D16" i="10" s="1"/>
  <c r="D58" i="10"/>
  <c r="E36" i="10"/>
  <c r="E15" i="10" s="1"/>
  <c r="E57" i="10"/>
  <c r="F35" i="10"/>
  <c r="F14" i="10" s="1"/>
  <c r="F56" i="10"/>
  <c r="B35" i="10"/>
  <c r="B14" i="10" s="1"/>
  <c r="B56" i="10"/>
  <c r="C34" i="10"/>
  <c r="C13" i="10" s="1"/>
  <c r="C55" i="10"/>
  <c r="D33" i="10"/>
  <c r="D12" i="10" s="1"/>
  <c r="D54" i="10"/>
  <c r="E32" i="10"/>
  <c r="E11" i="10" s="1"/>
  <c r="E53" i="10"/>
  <c r="E74" i="10"/>
  <c r="F31" i="10"/>
  <c r="F52" i="10"/>
  <c r="F73" i="10"/>
  <c r="B31" i="10"/>
  <c r="B52" i="10"/>
  <c r="B73" i="10"/>
  <c r="C30" i="10"/>
  <c r="C51" i="10"/>
  <c r="D29" i="10"/>
  <c r="D50" i="10"/>
  <c r="E28" i="10"/>
  <c r="E49" i="10"/>
  <c r="F27" i="10"/>
  <c r="F48" i="10"/>
  <c r="F69" i="10"/>
  <c r="B27" i="10"/>
  <c r="B6" i="10" s="1"/>
  <c r="B48" i="10"/>
  <c r="C26" i="10"/>
  <c r="C5" i="10" s="1"/>
  <c r="C47" i="10"/>
  <c r="H23" i="9"/>
  <c r="H86" i="10" s="1"/>
  <c r="H26" i="10"/>
  <c r="H47" i="10"/>
  <c r="J28" i="10"/>
  <c r="J49" i="10"/>
  <c r="J70" i="10"/>
  <c r="I31" i="10"/>
  <c r="I52" i="10"/>
  <c r="I73" i="10"/>
  <c r="G22" i="9"/>
  <c r="G64" i="10" s="1"/>
  <c r="G27" i="10"/>
  <c r="G6" i="10" s="1"/>
  <c r="G48" i="10"/>
  <c r="H28" i="10"/>
  <c r="H49" i="10"/>
  <c r="H70" i="10"/>
  <c r="L28" i="10"/>
  <c r="L49" i="10"/>
  <c r="L70" i="10"/>
  <c r="I29" i="10"/>
  <c r="I8" i="10" s="1"/>
  <c r="I50" i="10"/>
  <c r="M29" i="10"/>
  <c r="M50" i="10"/>
  <c r="M71" i="10"/>
  <c r="J30" i="10"/>
  <c r="J51" i="10"/>
  <c r="J72" i="10"/>
  <c r="G31" i="10"/>
  <c r="G10" i="10" s="1"/>
  <c r="G52" i="10"/>
  <c r="K52" i="10"/>
  <c r="K31" i="10"/>
  <c r="K73" i="10"/>
  <c r="H32" i="10"/>
  <c r="H53" i="10"/>
  <c r="H74" i="10"/>
  <c r="L32" i="10"/>
  <c r="L11" i="10" s="1"/>
  <c r="L53" i="10"/>
  <c r="L74" i="10"/>
  <c r="I33" i="10"/>
  <c r="I54" i="10"/>
  <c r="I75" i="10"/>
  <c r="M33" i="10"/>
  <c r="M54" i="10"/>
  <c r="M75" i="10"/>
  <c r="J34" i="10"/>
  <c r="J55" i="10"/>
  <c r="G35" i="10"/>
  <c r="G56" i="10"/>
  <c r="K35" i="10"/>
  <c r="K56" i="10"/>
  <c r="K77" i="10"/>
  <c r="H36" i="10"/>
  <c r="H15" i="10" s="1"/>
  <c r="H57" i="10"/>
  <c r="L36" i="10"/>
  <c r="L78" i="10"/>
  <c r="L57" i="10"/>
  <c r="I37" i="10"/>
  <c r="I16" i="10" s="1"/>
  <c r="I79" i="10"/>
  <c r="I58" i="10"/>
  <c r="M37" i="10"/>
  <c r="M16" i="10" s="1"/>
  <c r="M79" i="10"/>
  <c r="M58" i="10"/>
  <c r="J38" i="10"/>
  <c r="J59" i="10"/>
  <c r="G39" i="10"/>
  <c r="G18" i="10" s="1"/>
  <c r="G60" i="10"/>
  <c r="K39" i="10"/>
  <c r="K81" i="10"/>
  <c r="K60" i="10"/>
  <c r="H40" i="10"/>
  <c r="H82" i="10"/>
  <c r="H61" i="10"/>
  <c r="L40" i="10"/>
  <c r="L19" i="10" s="1"/>
  <c r="L82" i="10"/>
  <c r="L61" i="10"/>
  <c r="I41" i="10"/>
  <c r="I83" i="10"/>
  <c r="I62" i="10"/>
  <c r="M41" i="10"/>
  <c r="M83" i="10"/>
  <c r="M62" i="10"/>
  <c r="H42" i="9"/>
  <c r="H43" i="10"/>
  <c r="H22" i="10" s="1"/>
  <c r="L43" i="10"/>
  <c r="L22" i="10" s="1"/>
  <c r="H44" i="10"/>
  <c r="L44" i="10"/>
  <c r="L23" i="10" s="1"/>
  <c r="J66" i="9"/>
  <c r="I64" i="10"/>
  <c r="M63" i="9"/>
  <c r="M64" i="10"/>
  <c r="I65" i="10"/>
  <c r="M65" i="10"/>
  <c r="L87" i="9"/>
  <c r="I85" i="10"/>
  <c r="M85" i="10"/>
  <c r="I86" i="10"/>
  <c r="M86" i="10"/>
  <c r="E84" i="9"/>
  <c r="D84" i="9"/>
  <c r="D63" i="9"/>
  <c r="C41" i="10"/>
  <c r="C62" i="10"/>
  <c r="D40" i="10"/>
  <c r="D61" i="10"/>
  <c r="E39" i="10"/>
  <c r="E81" i="10"/>
  <c r="E60" i="10"/>
  <c r="F38" i="10"/>
  <c r="F17" i="10" s="1"/>
  <c r="F59" i="10"/>
  <c r="F80" i="10"/>
  <c r="B38" i="10"/>
  <c r="B59" i="10"/>
  <c r="C37" i="10"/>
  <c r="C58" i="10"/>
  <c r="D36" i="10"/>
  <c r="D57" i="10"/>
  <c r="E35" i="10"/>
  <c r="E56" i="10"/>
  <c r="E77" i="10"/>
  <c r="F34" i="10"/>
  <c r="F13" i="10" s="1"/>
  <c r="F55" i="10"/>
  <c r="F76" i="10"/>
  <c r="C33" i="10"/>
  <c r="C54" i="10"/>
  <c r="D32" i="10"/>
  <c r="D11" i="10" s="1"/>
  <c r="D53" i="10"/>
  <c r="D74" i="10"/>
  <c r="E31" i="10"/>
  <c r="E10" i="10" s="1"/>
  <c r="E52" i="10"/>
  <c r="F30" i="10"/>
  <c r="F9" i="10" s="1"/>
  <c r="F51" i="10"/>
  <c r="B30" i="10"/>
  <c r="B9" i="10" s="1"/>
  <c r="B51" i="10"/>
  <c r="C50" i="10"/>
  <c r="C29" i="10"/>
  <c r="D28" i="10"/>
  <c r="D7" i="10" s="1"/>
  <c r="D49" i="10"/>
  <c r="E27" i="10"/>
  <c r="E48" i="10"/>
  <c r="E69" i="10"/>
  <c r="F26" i="10"/>
  <c r="F5" i="10" s="1"/>
  <c r="F47" i="10"/>
  <c r="B26" i="10"/>
  <c r="B47" i="10"/>
  <c r="C23" i="9"/>
  <c r="C65" i="10" s="1"/>
  <c r="B22" i="9"/>
  <c r="B64" i="10" s="1"/>
  <c r="C22" i="9"/>
  <c r="C85" i="10" s="1"/>
  <c r="B23" i="9"/>
  <c r="B65" i="10" s="1"/>
  <c r="B84" i="9"/>
  <c r="E23" i="9"/>
  <c r="E44" i="10" s="1"/>
  <c r="F23" i="9"/>
  <c r="F65" i="10" s="1"/>
  <c r="E22" i="9"/>
  <c r="E21" i="9" s="1"/>
  <c r="E24" i="9" s="1"/>
  <c r="F84" i="9"/>
  <c r="E63" i="9"/>
  <c r="F22" i="9"/>
  <c r="F64" i="10" s="1"/>
  <c r="D22" i="9"/>
  <c r="D43" i="10" s="1"/>
  <c r="B63" i="9"/>
  <c r="D23" i="9"/>
  <c r="D21" i="9" s="1"/>
  <c r="D24" i="9" s="1"/>
  <c r="B42" i="9"/>
  <c r="F42" i="9"/>
  <c r="C21" i="9"/>
  <c r="C24" i="9" s="1"/>
  <c r="I84" i="9"/>
  <c r="I21" i="9"/>
  <c r="I63" i="10" s="1"/>
  <c r="K21" i="9"/>
  <c r="K24" i="9" s="1"/>
  <c r="G21" i="9"/>
  <c r="G24" i="9"/>
  <c r="J21" i="9"/>
  <c r="J24" i="9" s="1"/>
  <c r="H21" i="9"/>
  <c r="H24" i="9" s="1"/>
  <c r="I24" i="9"/>
  <c r="L21" i="9"/>
  <c r="L24" i="9" s="1"/>
  <c r="M21" i="9"/>
  <c r="M84" i="10" s="1"/>
  <c r="M24" i="9"/>
  <c r="B66" i="9" l="1"/>
  <c r="F87" i="9"/>
  <c r="B87" i="9"/>
  <c r="E14" i="10"/>
  <c r="C16" i="10"/>
  <c r="E18" i="10"/>
  <c r="C20" i="10"/>
  <c r="D64" i="10"/>
  <c r="D22" i="10" s="1"/>
  <c r="E85" i="10"/>
  <c r="K14" i="10"/>
  <c r="J13" i="10"/>
  <c r="H11" i="10"/>
  <c r="J9" i="10"/>
  <c r="L7" i="10"/>
  <c r="J7" i="10"/>
  <c r="E7" i="10"/>
  <c r="C9" i="10"/>
  <c r="C43" i="10"/>
  <c r="E64" i="10"/>
  <c r="E86" i="10"/>
  <c r="H65" i="10"/>
  <c r="H23" i="10" s="1"/>
  <c r="H66" i="9"/>
  <c r="H66" i="10" s="1"/>
  <c r="H63" i="10"/>
  <c r="K45" i="9"/>
  <c r="K45" i="10" s="1"/>
  <c r="K42" i="10"/>
  <c r="H20" i="10"/>
  <c r="J18" i="10"/>
  <c r="L16" i="10"/>
  <c r="H12" i="10"/>
  <c r="J10" i="10"/>
  <c r="L8" i="10"/>
  <c r="D45" i="9"/>
  <c r="D45" i="10" s="1"/>
  <c r="D42" i="10"/>
  <c r="F66" i="9"/>
  <c r="F86" i="10"/>
  <c r="G87" i="9"/>
  <c r="G87" i="10" s="1"/>
  <c r="G84" i="10"/>
  <c r="K20" i="10"/>
  <c r="I18" i="10"/>
  <c r="K16" i="10"/>
  <c r="M14" i="10"/>
  <c r="C7" i="10"/>
  <c r="C15" i="10"/>
  <c r="F16" i="10"/>
  <c r="D18" i="10"/>
  <c r="F20" i="10"/>
  <c r="C64" i="10"/>
  <c r="D85" i="10"/>
  <c r="J85" i="10"/>
  <c r="J64" i="10"/>
  <c r="J22" i="10" s="1"/>
  <c r="M45" i="9"/>
  <c r="M45" i="10" s="1"/>
  <c r="M42" i="10"/>
  <c r="M19" i="10"/>
  <c r="H18" i="10"/>
  <c r="J16" i="10"/>
  <c r="I11" i="10"/>
  <c r="M7" i="10"/>
  <c r="K5" i="10"/>
  <c r="J5" i="10"/>
  <c r="M10" i="10"/>
  <c r="K63" i="10"/>
  <c r="F45" i="9"/>
  <c r="B43" i="10"/>
  <c r="D66" i="9"/>
  <c r="D66" i="10" s="1"/>
  <c r="D63" i="10"/>
  <c r="E87" i="9"/>
  <c r="E87" i="10" s="1"/>
  <c r="E84" i="10"/>
  <c r="J63" i="10"/>
  <c r="I20" i="10"/>
  <c r="I10" i="10"/>
  <c r="C45" i="9"/>
  <c r="C45" i="10" s="1"/>
  <c r="C42" i="10"/>
  <c r="D65" i="10"/>
  <c r="H87" i="9"/>
  <c r="H87" i="10" s="1"/>
  <c r="H84" i="10"/>
  <c r="G43" i="10"/>
  <c r="G22" i="10" s="1"/>
  <c r="L20" i="10"/>
  <c r="M13" i="10"/>
  <c r="C44" i="10"/>
  <c r="C23" i="10" s="1"/>
  <c r="E65" i="10"/>
  <c r="E23" i="10" s="1"/>
  <c r="J84" i="10"/>
  <c r="E43" i="10"/>
  <c r="E22" i="10" s="1"/>
  <c r="C66" i="9"/>
  <c r="C66" i="10" s="1"/>
  <c r="C63" i="10"/>
  <c r="I22" i="10"/>
  <c r="I66" i="10"/>
  <c r="K66" i="10"/>
  <c r="B45" i="9"/>
  <c r="B5" i="10"/>
  <c r="C8" i="10"/>
  <c r="C12" i="10"/>
  <c r="D15" i="10"/>
  <c r="B17" i="10"/>
  <c r="D19" i="10"/>
  <c r="F43" i="10"/>
  <c r="L84" i="10"/>
  <c r="J66" i="10"/>
  <c r="M20" i="10"/>
  <c r="K18" i="10"/>
  <c r="J17" i="10"/>
  <c r="G14" i="10"/>
  <c r="I12" i="10"/>
  <c r="K10" i="10"/>
  <c r="H5" i="10"/>
  <c r="F6" i="10"/>
  <c r="D8" i="10"/>
  <c r="F10" i="10"/>
  <c r="B44" i="10"/>
  <c r="B23" i="10" s="1"/>
  <c r="B85" i="10"/>
  <c r="K87" i="9"/>
  <c r="K87" i="10" s="1"/>
  <c r="K84" i="10"/>
  <c r="L66" i="9"/>
  <c r="L66" i="10" s="1"/>
  <c r="L63" i="10"/>
  <c r="G45" i="9"/>
  <c r="G45" i="10" s="1"/>
  <c r="G42" i="10"/>
  <c r="H16" i="10"/>
  <c r="J14" i="10"/>
  <c r="L12" i="10"/>
  <c r="H8" i="10"/>
  <c r="J6" i="10"/>
  <c r="M5" i="10"/>
  <c r="L9" i="10"/>
  <c r="C6" i="10"/>
  <c r="B11" i="10"/>
  <c r="E20" i="10"/>
  <c r="J87" i="10"/>
  <c r="J19" i="10"/>
  <c r="G16" i="10"/>
  <c r="L13" i="10"/>
  <c r="J11" i="10"/>
  <c r="F8" i="10"/>
  <c r="F12" i="10"/>
  <c r="D14" i="10"/>
  <c r="B16" i="10"/>
  <c r="E17" i="10"/>
  <c r="C19" i="10"/>
  <c r="E45" i="9"/>
  <c r="E45" i="10" s="1"/>
  <c r="E42" i="10"/>
  <c r="I45" i="9"/>
  <c r="I45" i="10" s="1"/>
  <c r="I42" i="10"/>
  <c r="I19" i="10"/>
  <c r="I15" i="10"/>
  <c r="J12" i="10"/>
  <c r="L6" i="10"/>
  <c r="I6" i="10"/>
  <c r="L42" i="10"/>
  <c r="L21" i="10" s="1"/>
  <c r="I87" i="9"/>
  <c r="I87" i="10" s="1"/>
  <c r="I84" i="10"/>
  <c r="E66" i="9"/>
  <c r="E66" i="10" s="1"/>
  <c r="E63" i="10"/>
  <c r="B21" i="9"/>
  <c r="B24" i="9" s="1"/>
  <c r="E6" i="10"/>
  <c r="D87" i="9"/>
  <c r="D87" i="10" s="1"/>
  <c r="D84" i="10"/>
  <c r="L87" i="10"/>
  <c r="M66" i="9"/>
  <c r="M66" i="10" s="1"/>
  <c r="M63" i="10"/>
  <c r="H45" i="9"/>
  <c r="H45" i="10" s="1"/>
  <c r="H24" i="10" s="1"/>
  <c r="H42" i="10"/>
  <c r="H21" i="10" s="1"/>
  <c r="H19" i="10"/>
  <c r="L15" i="10"/>
  <c r="M12" i="10"/>
  <c r="M8" i="10"/>
  <c r="H7" i="10"/>
  <c r="B10" i="10"/>
  <c r="F44" i="10"/>
  <c r="F23" i="10" s="1"/>
  <c r="F85" i="10"/>
  <c r="K19" i="10"/>
  <c r="M17" i="10"/>
  <c r="K11" i="10"/>
  <c r="M9" i="10"/>
  <c r="E8" i="10"/>
  <c r="C87" i="9"/>
  <c r="C87" i="10" s="1"/>
  <c r="C84" i="10"/>
  <c r="G66" i="9"/>
  <c r="G66" i="10" s="1"/>
  <c r="G63" i="10"/>
  <c r="J45" i="9"/>
  <c r="J45" i="10" s="1"/>
  <c r="J24" i="10" s="1"/>
  <c r="J42" i="10"/>
  <c r="J21" i="10" s="1"/>
  <c r="G20" i="10"/>
  <c r="L17" i="10"/>
  <c r="K12" i="10"/>
  <c r="D6" i="10"/>
  <c r="B8" i="10"/>
  <c r="D10" i="10"/>
  <c r="D44" i="10"/>
  <c r="D23" i="10" s="1"/>
  <c r="N87" i="9"/>
  <c r="N87" i="10" s="1"/>
  <c r="N84" i="10"/>
  <c r="N66" i="9"/>
  <c r="N66" i="10" s="1"/>
  <c r="N24" i="10" s="1"/>
  <c r="N63" i="10"/>
  <c r="N21" i="10" s="1"/>
  <c r="K17" i="10"/>
  <c r="M15" i="10"/>
  <c r="L10" i="10"/>
  <c r="I7" i="10"/>
  <c r="K8" i="10"/>
  <c r="M87" i="10"/>
  <c r="L45" i="10"/>
  <c r="L24" i="10" s="1"/>
  <c r="F21" i="9"/>
  <c r="F24" i="9" s="1"/>
  <c r="I21" i="10" l="1"/>
  <c r="B42" i="10"/>
  <c r="F42" i="10"/>
  <c r="M24" i="10"/>
  <c r="D21" i="10"/>
  <c r="K21" i="10"/>
  <c r="B87" i="10"/>
  <c r="B66" i="10"/>
  <c r="I24" i="10"/>
  <c r="G21" i="10"/>
  <c r="F22" i="10"/>
  <c r="B45" i="10"/>
  <c r="F45" i="10"/>
  <c r="D24" i="10"/>
  <c r="K24" i="10"/>
  <c r="F84" i="10"/>
  <c r="E21" i="10"/>
  <c r="G24" i="10"/>
  <c r="C21" i="10"/>
  <c r="F63" i="10"/>
  <c r="F87" i="10"/>
  <c r="E24" i="10"/>
  <c r="C24" i="10"/>
  <c r="B22" i="10"/>
  <c r="M21" i="10"/>
  <c r="F66" i="10"/>
  <c r="C22" i="10"/>
  <c r="B84" i="10"/>
  <c r="B63" i="10"/>
  <c r="B24" i="10" l="1"/>
  <c r="F21" i="10"/>
  <c r="B21" i="10"/>
  <c r="F24" i="10"/>
</calcChain>
</file>

<file path=xl/sharedStrings.xml><?xml version="1.0" encoding="utf-8"?>
<sst xmlns="http://schemas.openxmlformats.org/spreadsheetml/2006/main" count="277" uniqueCount="32">
  <si>
    <t>Brändö</t>
  </si>
  <si>
    <t>Eckerö</t>
  </si>
  <si>
    <t>Finström</t>
  </si>
  <si>
    <t>Föglö</t>
  </si>
  <si>
    <t>Geta</t>
  </si>
  <si>
    <t>Hammarland</t>
  </si>
  <si>
    <t>Jomala</t>
  </si>
  <si>
    <t>Kumlinge</t>
  </si>
  <si>
    <t>Kökar</t>
  </si>
  <si>
    <t>Lemland</t>
  </si>
  <si>
    <t>Lumparland</t>
  </si>
  <si>
    <t>Saltvik</t>
  </si>
  <si>
    <t>Sottunga</t>
  </si>
  <si>
    <t>Sund</t>
  </si>
  <si>
    <t>Vårdö</t>
  </si>
  <si>
    <t>Mariehamn</t>
  </si>
  <si>
    <t>Åland</t>
  </si>
  <si>
    <t>-</t>
  </si>
  <si>
    <t>Statistics Åland</t>
  </si>
  <si>
    <t>Municipality</t>
  </si>
  <si>
    <t>Total</t>
  </si>
  <si>
    <t>Swedish</t>
  </si>
  <si>
    <t>Finnish</t>
  </si>
  <si>
    <t>Åland excl. Mariehamn</t>
  </si>
  <si>
    <t>-Rural districts</t>
  </si>
  <si>
    <t>-Archipelago</t>
  </si>
  <si>
    <t>Source: Statistics Åland Population, Digital and Population Data Services Agency</t>
  </si>
  <si>
    <t>Other languages</t>
  </si>
  <si>
    <t>Population by municipality and language 1910–2025</t>
  </si>
  <si>
    <t>Population by municipality and language 1910–2025, per cent</t>
  </si>
  <si>
    <t>Updated 7.4.2026</t>
  </si>
  <si>
    <t>For per cent, please see the following sheet.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</si>
</sst>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hh\.mm\.ss"/>
  </numFmts>
  <fonts count="10" x14ac:knownFonts="1">
    <font>
      <sz val="10"/>
      <name val="Arial"/>
    </font>
    <font>
      <sz val="9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8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2" fillId="0" borderId="1" xfId="0" applyFont="1" applyBorder="1"/>
    <xf numFmtId="0" fontId="3" fillId="0" borderId="1" xfId="0" applyFont="1" applyBorder="1"/>
    <xf numFmtId="0" fontId="1" fillId="0" borderId="1" xfId="0" applyFont="1" applyBorder="1"/>
    <xf numFmtId="0" fontId="4" fillId="0" borderId="0" xfId="0" applyFont="1"/>
    <xf numFmtId="3" fontId="1" fillId="0" borderId="0" xfId="0" applyNumberFormat="1" applyFont="1"/>
    <xf numFmtId="3" fontId="1" fillId="0" borderId="0" xfId="0" applyNumberFormat="1" applyFont="1" applyAlignment="1">
      <alignment horizontal="right"/>
    </xf>
    <xf numFmtId="3" fontId="1" fillId="0" borderId="0" xfId="0" quotePrefix="1" applyNumberFormat="1" applyFont="1" applyAlignment="1">
      <alignment horizontal="right"/>
    </xf>
    <xf numFmtId="0" fontId="5" fillId="0" borderId="0" xfId="0" applyFont="1"/>
    <xf numFmtId="3" fontId="6" fillId="0" borderId="0" xfId="0" applyNumberFormat="1" applyFont="1" applyAlignment="1" applyProtection="1">
      <alignment horizontal="right"/>
      <protection locked="0"/>
    </xf>
    <xf numFmtId="3" fontId="7" fillId="0" borderId="0" xfId="0" applyNumberFormat="1" applyFont="1" applyAlignment="1" applyProtection="1">
      <alignment horizontal="left"/>
      <protection locked="0"/>
    </xf>
    <xf numFmtId="3" fontId="7" fillId="0" borderId="0" xfId="0" applyNumberFormat="1" applyFont="1" applyAlignment="1" applyProtection="1">
      <alignment horizontal="right"/>
      <protection locked="0"/>
    </xf>
    <xf numFmtId="3" fontId="7" fillId="0" borderId="1" xfId="0" applyNumberFormat="1" applyFont="1" applyBorder="1" applyAlignment="1" applyProtection="1">
      <alignment horizontal="left"/>
      <protection locked="0"/>
    </xf>
    <xf numFmtId="0" fontId="8" fillId="0" borderId="0" xfId="0" applyFont="1"/>
    <xf numFmtId="0" fontId="1" fillId="0" borderId="2" xfId="0" applyFont="1" applyBorder="1"/>
    <xf numFmtId="3" fontId="7" fillId="0" borderId="1" xfId="0" applyNumberFormat="1" applyFont="1" applyBorder="1" applyAlignment="1" applyProtection="1">
      <alignment horizontal="right"/>
      <protection locked="0"/>
    </xf>
    <xf numFmtId="164" fontId="1" fillId="0" borderId="0" xfId="0" applyNumberFormat="1" applyFont="1"/>
    <xf numFmtId="164" fontId="4" fillId="0" borderId="0" xfId="0" applyNumberFormat="1" applyFont="1"/>
    <xf numFmtId="164" fontId="1" fillId="0" borderId="0" xfId="0" quotePrefix="1" applyNumberFormat="1" applyFont="1" applyAlignment="1">
      <alignment horizontal="right"/>
    </xf>
    <xf numFmtId="0" fontId="1" fillId="0" borderId="0" xfId="0" applyFont="1" applyAlignment="1">
      <alignment horizontal="right"/>
    </xf>
    <xf numFmtId="0" fontId="3" fillId="0" borderId="1" xfId="0" applyFont="1" applyBorder="1" applyAlignment="1">
      <alignment horizontal="right"/>
    </xf>
    <xf numFmtId="0" fontId="1" fillId="0" borderId="1" xfId="0" applyFont="1" applyBorder="1" applyAlignment="1">
      <alignment horizontal="right"/>
    </xf>
    <xf numFmtId="0" fontId="1" fillId="0" borderId="2" xfId="0" applyFont="1" applyBorder="1" applyAlignment="1">
      <alignment horizontal="right"/>
    </xf>
    <xf numFmtId="164" fontId="1" fillId="0" borderId="1" xfId="0" quotePrefix="1" applyNumberFormat="1" applyFont="1" applyBorder="1" applyAlignment="1">
      <alignment horizontal="right"/>
    </xf>
    <xf numFmtId="164" fontId="1" fillId="0" borderId="0" xfId="0" applyNumberFormat="1" applyFont="1" applyAlignment="1">
      <alignment horizontal="right"/>
    </xf>
    <xf numFmtId="0" fontId="1" fillId="0" borderId="3" xfId="0" applyFont="1" applyBorder="1"/>
    <xf numFmtId="165" fontId="9" fillId="2" borderId="0" xfId="0" applyNumberFormat="1" applyFont="1" applyFill="1" applyAlignment="1">
      <alignment horizontal="left"/>
    </xf>
    <xf numFmtId="0" fontId="1" fillId="2" borderId="0" xfId="0" applyFont="1" applyFill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B1AB9C-1075-43C9-A560-1F6803CBEA12}">
  <dimension ref="A1:P163"/>
  <sheetViews>
    <sheetView showGridLines="0" tabSelected="1" workbookViewId="0">
      <pane ySplit="3" topLeftCell="A4" activePane="bottomLeft" state="frozen"/>
      <selection pane="bottomLeft"/>
    </sheetView>
  </sheetViews>
  <sheetFormatPr defaultColWidth="9.140625" defaultRowHeight="12" x14ac:dyDescent="0.2"/>
  <cols>
    <col min="1" max="1" width="18.140625" style="1" customWidth="1"/>
    <col min="2" max="2" width="6.140625" style="20" customWidth="1"/>
    <col min="3" max="14" width="6" style="20" customWidth="1"/>
    <col min="15" max="15" width="5.7109375" style="1" customWidth="1"/>
    <col min="16" max="16384" width="9.140625" style="1"/>
  </cols>
  <sheetData>
    <row r="1" spans="1:16" ht="12.75" x14ac:dyDescent="0.2">
      <c r="A1" s="1" t="s">
        <v>18</v>
      </c>
      <c r="I1" s="27" t="s">
        <v>31</v>
      </c>
      <c r="J1" s="28"/>
      <c r="K1" s="28"/>
      <c r="L1" s="28"/>
      <c r="M1" s="28"/>
      <c r="N1" s="28"/>
      <c r="O1" s="20"/>
      <c r="P1" s="20"/>
    </row>
    <row r="2" spans="1:16" ht="28.5" customHeight="1" thickBot="1" x14ac:dyDescent="0.25">
      <c r="A2" s="2" t="s">
        <v>28</v>
      </c>
      <c r="B2" s="21"/>
      <c r="C2" s="21"/>
      <c r="D2" s="21"/>
      <c r="E2" s="21"/>
      <c r="F2" s="21"/>
      <c r="G2" s="21"/>
      <c r="H2" s="21"/>
      <c r="I2" s="21"/>
      <c r="J2" s="21"/>
      <c r="K2" s="22"/>
      <c r="L2" s="22"/>
      <c r="M2" s="22"/>
      <c r="N2" s="22"/>
      <c r="O2" s="4"/>
    </row>
    <row r="3" spans="1:16" ht="12" customHeight="1" x14ac:dyDescent="0.2">
      <c r="A3" s="15" t="s">
        <v>19</v>
      </c>
      <c r="B3" s="23">
        <v>1910</v>
      </c>
      <c r="C3" s="23">
        <v>1920</v>
      </c>
      <c r="D3" s="23">
        <v>1930</v>
      </c>
      <c r="E3" s="23">
        <v>1940</v>
      </c>
      <c r="F3" s="23">
        <v>1950</v>
      </c>
      <c r="G3" s="23">
        <v>1960</v>
      </c>
      <c r="H3" s="23">
        <v>1970</v>
      </c>
      <c r="I3" s="23">
        <v>1980</v>
      </c>
      <c r="J3" s="23">
        <v>1990</v>
      </c>
      <c r="K3" s="23">
        <v>2000</v>
      </c>
      <c r="L3" s="23">
        <v>2010</v>
      </c>
      <c r="M3" s="23">
        <v>2020</v>
      </c>
      <c r="N3" s="23">
        <v>2024</v>
      </c>
      <c r="O3" s="26">
        <v>2025</v>
      </c>
    </row>
    <row r="4" spans="1:16" ht="17.25" customHeight="1" x14ac:dyDescent="0.2">
      <c r="A4" s="5" t="s">
        <v>20</v>
      </c>
      <c r="B4" s="7"/>
      <c r="C4" s="7"/>
      <c r="D4" s="7"/>
      <c r="E4" s="7"/>
      <c r="F4" s="7"/>
      <c r="G4" s="7"/>
      <c r="O4" s="6"/>
    </row>
    <row r="5" spans="1:16" ht="12" customHeight="1" x14ac:dyDescent="0.2">
      <c r="A5" s="1" t="s">
        <v>0</v>
      </c>
      <c r="B5" s="7">
        <f>SUM(B26,B47,B68)</f>
        <v>1147</v>
      </c>
      <c r="C5" s="7">
        <f>SUM(C26,C47,C68)</f>
        <v>1142</v>
      </c>
      <c r="D5" s="7">
        <f>SUM(D26,D47,D68)</f>
        <v>1021</v>
      </c>
      <c r="E5" s="7">
        <f>SUM(E26,E47,E68)</f>
        <v>984</v>
      </c>
      <c r="F5" s="7">
        <f>SUM(F26,F47,F68)</f>
        <v>927</v>
      </c>
      <c r="G5" s="7">
        <f>SUM(G26,G47,G68)</f>
        <v>766</v>
      </c>
      <c r="H5" s="7">
        <f>SUM(H26,H47,H68)</f>
        <v>612</v>
      </c>
      <c r="I5" s="7">
        <f>SUM(I26,I47,I68)</f>
        <v>550</v>
      </c>
      <c r="J5" s="7">
        <f>SUM(J26,J47,J68)</f>
        <v>529</v>
      </c>
      <c r="K5" s="7">
        <f>SUM(K26,K47,K68)</f>
        <v>514</v>
      </c>
      <c r="L5" s="7">
        <f>SUM(L26,L47,L68)</f>
        <v>488</v>
      </c>
      <c r="M5" s="7">
        <f>SUM(M26,M47,M68)</f>
        <v>449</v>
      </c>
      <c r="N5" s="7">
        <f>SUM(N26,N47,N68)</f>
        <v>430</v>
      </c>
      <c r="O5" s="7">
        <f>SUM(O26,O47,O68)</f>
        <v>430</v>
      </c>
    </row>
    <row r="6" spans="1:16" ht="12" customHeight="1" x14ac:dyDescent="0.2">
      <c r="A6" s="1" t="s">
        <v>1</v>
      </c>
      <c r="B6" s="7">
        <f>SUM(B27,B48,B69)</f>
        <v>1082</v>
      </c>
      <c r="C6" s="7">
        <f>SUM(C27,C48,C69)</f>
        <v>1133</v>
      </c>
      <c r="D6" s="7">
        <f>SUM(D27,D48,D69)</f>
        <v>1050</v>
      </c>
      <c r="E6" s="7">
        <f>SUM(E27,E48,E69)</f>
        <v>1028</v>
      </c>
      <c r="F6" s="7">
        <f>SUM(F27,F48,F69)</f>
        <v>942</v>
      </c>
      <c r="G6" s="7">
        <f>SUM(G27,G48,G69)</f>
        <v>846</v>
      </c>
      <c r="H6" s="7">
        <f>SUM(H27,H48,H69)</f>
        <v>690</v>
      </c>
      <c r="I6" s="7">
        <f>SUM(I27,I48,I69)</f>
        <v>685</v>
      </c>
      <c r="J6" s="7">
        <f>SUM(J27,J48,J69)</f>
        <v>811</v>
      </c>
      <c r="K6" s="7">
        <f>SUM(K27,K48,K69)</f>
        <v>830</v>
      </c>
      <c r="L6" s="7">
        <f>SUM(L27,L48,L69)</f>
        <v>943</v>
      </c>
      <c r="M6" s="7">
        <f>SUM(M27,M48,M69)</f>
        <v>958</v>
      </c>
      <c r="N6" s="7">
        <f>SUM(N27,N48,N69)</f>
        <v>956</v>
      </c>
      <c r="O6" s="7">
        <f>SUM(O27,O48,O69)</f>
        <v>961</v>
      </c>
    </row>
    <row r="7" spans="1:16" ht="12" customHeight="1" x14ac:dyDescent="0.2">
      <c r="A7" s="1" t="s">
        <v>2</v>
      </c>
      <c r="B7" s="7">
        <f>SUM(B28,B49,B70)</f>
        <v>2105</v>
      </c>
      <c r="C7" s="7">
        <f>SUM(C28,C49,C70)</f>
        <v>1958</v>
      </c>
      <c r="D7" s="7">
        <f>SUM(D28,D49,D70)</f>
        <v>2014</v>
      </c>
      <c r="E7" s="7">
        <f>SUM(E28,E49,E70)</f>
        <v>2014</v>
      </c>
      <c r="F7" s="7">
        <f>SUM(F28,F49,F70)</f>
        <v>2089</v>
      </c>
      <c r="G7" s="7">
        <f>SUM(G28,G49,G70)</f>
        <v>1801</v>
      </c>
      <c r="H7" s="7">
        <f>SUM(H28,H49,H70)</f>
        <v>1678</v>
      </c>
      <c r="I7" s="7">
        <f>SUM(I28,I49,I70)</f>
        <v>2052</v>
      </c>
      <c r="J7" s="7">
        <f>SUM(J28,J49,J70)</f>
        <v>2206</v>
      </c>
      <c r="K7" s="7">
        <f>SUM(K28,K49,K70)</f>
        <v>2299</v>
      </c>
      <c r="L7" s="7">
        <f>SUM(L28,L49,L70)</f>
        <v>2502</v>
      </c>
      <c r="M7" s="7">
        <f>SUM(M28,M49,M70)</f>
        <v>2603</v>
      </c>
      <c r="N7" s="7">
        <f>SUM(N28,N49,N70)</f>
        <v>2617</v>
      </c>
      <c r="O7" s="7">
        <f>SUM(O28,O49,O70)</f>
        <v>2625</v>
      </c>
    </row>
    <row r="8" spans="1:16" ht="12" customHeight="1" x14ac:dyDescent="0.2">
      <c r="A8" s="1" t="s">
        <v>3</v>
      </c>
      <c r="B8" s="7">
        <f>SUM(B29,B50,B71)</f>
        <v>1457</v>
      </c>
      <c r="C8" s="7">
        <f>SUM(C29,C50,C71)</f>
        <v>1424</v>
      </c>
      <c r="D8" s="7">
        <f>SUM(D29,D50,D71)</f>
        <v>1418</v>
      </c>
      <c r="E8" s="7">
        <f>SUM(E29,E50,E71)</f>
        <v>1349</v>
      </c>
      <c r="F8" s="7">
        <f>SUM(F29,F50,F71)</f>
        <v>1188</v>
      </c>
      <c r="G8" s="7">
        <f>SUM(G29,G50,G71)</f>
        <v>1022</v>
      </c>
      <c r="H8" s="7">
        <f>SUM(H29,H50,H71)</f>
        <v>684</v>
      </c>
      <c r="I8" s="7">
        <f>SUM(I29,I50,I71)</f>
        <v>608</v>
      </c>
      <c r="J8" s="7">
        <f>SUM(J29,J50,J71)</f>
        <v>606</v>
      </c>
      <c r="K8" s="7">
        <f>SUM(K29,K50,K71)</f>
        <v>595</v>
      </c>
      <c r="L8" s="7">
        <f>SUM(L29,L50,L71)</f>
        <v>580</v>
      </c>
      <c r="M8" s="7">
        <f>SUM(M29,M50,M71)</f>
        <v>526</v>
      </c>
      <c r="N8" s="7">
        <f>SUM(N29,N50,N71)</f>
        <v>502</v>
      </c>
      <c r="O8" s="7">
        <f>SUM(O29,O50,O71)</f>
        <v>512</v>
      </c>
    </row>
    <row r="9" spans="1:16" ht="12" customHeight="1" x14ac:dyDescent="0.2">
      <c r="A9" s="1" t="s">
        <v>4</v>
      </c>
      <c r="B9" s="7">
        <f>SUM(B30,B51,B72)</f>
        <v>969</v>
      </c>
      <c r="C9" s="7">
        <f>SUM(C30,C51,C72)</f>
        <v>868</v>
      </c>
      <c r="D9" s="7">
        <f>SUM(D30,D51,D72)</f>
        <v>783</v>
      </c>
      <c r="E9" s="7">
        <f>SUM(E30,E51,E72)</f>
        <v>756</v>
      </c>
      <c r="F9" s="7">
        <f>SUM(F30,F51,F72)</f>
        <v>775</v>
      </c>
      <c r="G9" s="7">
        <f>SUM(G30,G51,G72)</f>
        <v>594</v>
      </c>
      <c r="H9" s="7">
        <f>SUM(H30,H51,H72)</f>
        <v>471</v>
      </c>
      <c r="I9" s="7">
        <f>SUM(I30,I51,I72)</f>
        <v>471</v>
      </c>
      <c r="J9" s="7">
        <f>SUM(J30,J51,J72)</f>
        <v>478</v>
      </c>
      <c r="K9" s="7">
        <f>SUM(K30,K51,K72)</f>
        <v>478</v>
      </c>
      <c r="L9" s="7">
        <f>SUM(L30,L51,L72)</f>
        <v>475</v>
      </c>
      <c r="M9" s="7">
        <f>SUM(M30,M51,M72)</f>
        <v>511</v>
      </c>
      <c r="N9" s="7">
        <f>SUM(N30,N51,N72)</f>
        <v>514</v>
      </c>
      <c r="O9" s="7">
        <f>SUM(O30,O51,O72)</f>
        <v>512</v>
      </c>
    </row>
    <row r="10" spans="1:16" ht="17.25" customHeight="1" x14ac:dyDescent="0.2">
      <c r="A10" s="1" t="s">
        <v>5</v>
      </c>
      <c r="B10" s="7">
        <f>SUM(B31,B52,B73)</f>
        <v>1669</v>
      </c>
      <c r="C10" s="7">
        <f>SUM(C31,C52,C73)</f>
        <v>1542</v>
      </c>
      <c r="D10" s="7">
        <f>SUM(D31,D52,D73)</f>
        <v>1338</v>
      </c>
      <c r="E10" s="7">
        <f>SUM(E31,E52,E73)</f>
        <v>1488</v>
      </c>
      <c r="F10" s="7">
        <f>SUM(F31,F52,F73)</f>
        <v>1454</v>
      </c>
      <c r="G10" s="7">
        <f>SUM(G31,G52,G73)</f>
        <v>1202</v>
      </c>
      <c r="H10" s="7">
        <f>SUM(H31,H52,H73)</f>
        <v>1024</v>
      </c>
      <c r="I10" s="7">
        <f>SUM(I31,I52,I73)</f>
        <v>1196</v>
      </c>
      <c r="J10" s="7">
        <f>SUM(J31,J52,J73)</f>
        <v>1233</v>
      </c>
      <c r="K10" s="7">
        <f>SUM(K31,K52,K73)</f>
        <v>1351</v>
      </c>
      <c r="L10" s="7">
        <f>SUM(L31,L52,L73)</f>
        <v>1508</v>
      </c>
      <c r="M10" s="7">
        <f>SUM(M31,M52,M73)</f>
        <v>1599</v>
      </c>
      <c r="N10" s="7">
        <f>SUM(N31,N52,N73)</f>
        <v>1636</v>
      </c>
      <c r="O10" s="7">
        <f>SUM(O31,O52,O73)</f>
        <v>1644</v>
      </c>
    </row>
    <row r="11" spans="1:16" ht="12" customHeight="1" x14ac:dyDescent="0.2">
      <c r="A11" s="1" t="s">
        <v>6</v>
      </c>
      <c r="B11" s="7">
        <f>SUM(B32,B53,B74)</f>
        <v>2418</v>
      </c>
      <c r="C11" s="7">
        <f>SUM(C32,C53,C74)</f>
        <v>2370</v>
      </c>
      <c r="D11" s="7">
        <f>SUM(D32,D53,D74)</f>
        <v>2176</v>
      </c>
      <c r="E11" s="7">
        <f>SUM(E32,E53,E74)</f>
        <v>2735</v>
      </c>
      <c r="F11" s="7">
        <f>SUM(F32,F53,F74)</f>
        <v>3413</v>
      </c>
      <c r="G11" s="7">
        <f>SUM(G32,G53,G74)</f>
        <v>1977</v>
      </c>
      <c r="H11" s="7">
        <f>SUM(H32,H53,H74)</f>
        <v>2051</v>
      </c>
      <c r="I11" s="7">
        <f>SUM(I32,I53,I74)</f>
        <v>2615</v>
      </c>
      <c r="J11" s="7">
        <f>SUM(J32,J53,J74)</f>
        <v>3025</v>
      </c>
      <c r="K11" s="7">
        <f>SUM(K32,K53,K74)</f>
        <v>3328</v>
      </c>
      <c r="L11" s="7">
        <f>SUM(L32,L53,L74)</f>
        <v>4098</v>
      </c>
      <c r="M11" s="7">
        <f>SUM(M32,M53,M74)</f>
        <v>5386</v>
      </c>
      <c r="N11" s="7">
        <f>SUM(N32,N53,N74)</f>
        <v>5789</v>
      </c>
      <c r="O11" s="7">
        <f>SUM(O32,O53,O74)</f>
        <v>5817</v>
      </c>
    </row>
    <row r="12" spans="1:16" ht="12" customHeight="1" x14ac:dyDescent="0.2">
      <c r="A12" s="1" t="s">
        <v>7</v>
      </c>
      <c r="B12" s="7">
        <f>SUM(B33,B54,B75)</f>
        <v>917</v>
      </c>
      <c r="C12" s="7">
        <f>SUM(C33,C54,C75)</f>
        <v>895</v>
      </c>
      <c r="D12" s="7">
        <f>SUM(D33,D54,D75)</f>
        <v>860</v>
      </c>
      <c r="E12" s="7">
        <f>SUM(E33,E54,E75)</f>
        <v>833</v>
      </c>
      <c r="F12" s="7">
        <f>SUM(F33,F54,F75)</f>
        <v>788</v>
      </c>
      <c r="G12" s="7">
        <f>SUM(G33,G54,G75)</f>
        <v>625</v>
      </c>
      <c r="H12" s="7">
        <f>SUM(H33,H54,H75)</f>
        <v>523</v>
      </c>
      <c r="I12" s="7">
        <f>SUM(I33,I54,I75)</f>
        <v>454</v>
      </c>
      <c r="J12" s="7">
        <f>SUM(J33,J54,J75)</f>
        <v>465</v>
      </c>
      <c r="K12" s="7">
        <f>SUM(K33,K54,K75)</f>
        <v>405</v>
      </c>
      <c r="L12" s="7">
        <f>SUM(L33,L54,L75)</f>
        <v>364</v>
      </c>
      <c r="M12" s="7">
        <f>SUM(M33,M54,M75)</f>
        <v>307</v>
      </c>
      <c r="N12" s="7">
        <f>SUM(N33,N54,N75)</f>
        <v>273</v>
      </c>
      <c r="O12" s="7">
        <f>SUM(O33,O54,O75)</f>
        <v>271</v>
      </c>
    </row>
    <row r="13" spans="1:16" ht="12" customHeight="1" x14ac:dyDescent="0.2">
      <c r="A13" s="1" t="s">
        <v>8</v>
      </c>
      <c r="B13" s="7">
        <f>SUM(B34,B55,B76)</f>
        <v>879</v>
      </c>
      <c r="C13" s="7">
        <f>SUM(C34,C55,C76)</f>
        <v>875</v>
      </c>
      <c r="D13" s="7">
        <f>SUM(D34,D55,D76)</f>
        <v>785</v>
      </c>
      <c r="E13" s="7">
        <f>SUM(E34,E55,E76)</f>
        <v>741</v>
      </c>
      <c r="F13" s="7">
        <f>SUM(F34,F55,F76)</f>
        <v>683</v>
      </c>
      <c r="G13" s="7">
        <f>SUM(G34,G55,G76)</f>
        <v>561</v>
      </c>
      <c r="H13" s="7">
        <f>SUM(H34,H55,H76)</f>
        <v>369</v>
      </c>
      <c r="I13" s="7">
        <f>SUM(I34,I55,I76)</f>
        <v>304</v>
      </c>
      <c r="J13" s="7">
        <f>SUM(J34,J55,J76)</f>
        <v>296</v>
      </c>
      <c r="K13" s="7">
        <f>SUM(K34,K55,K76)</f>
        <v>296</v>
      </c>
      <c r="L13" s="7">
        <f>SUM(L34,L55,L76)</f>
        <v>259</v>
      </c>
      <c r="M13" s="7">
        <f>SUM(M34,M55,M76)</f>
        <v>225</v>
      </c>
      <c r="N13" s="7">
        <f>SUM(N34,N55,N76)</f>
        <v>227</v>
      </c>
      <c r="O13" s="7">
        <f>SUM(O34,O55,O76)</f>
        <v>211</v>
      </c>
    </row>
    <row r="14" spans="1:16" ht="12" customHeight="1" x14ac:dyDescent="0.2">
      <c r="A14" s="1" t="s">
        <v>9</v>
      </c>
      <c r="B14" s="7">
        <f>SUM(B35,B56,B77)</f>
        <v>1615</v>
      </c>
      <c r="C14" s="7">
        <f>SUM(C35,C56,C77)</f>
        <v>1460</v>
      </c>
      <c r="D14" s="7">
        <f>SUM(D35,D56,D77)</f>
        <v>1342</v>
      </c>
      <c r="E14" s="7">
        <f>SUM(E35,E56,E77)</f>
        <v>1459</v>
      </c>
      <c r="F14" s="7">
        <f>SUM(F35,F56,F77)</f>
        <v>1342</v>
      </c>
      <c r="G14" s="7">
        <f>SUM(G35,G56,G77)</f>
        <v>927</v>
      </c>
      <c r="H14" s="7">
        <f>SUM(H35,H56,H77)</f>
        <v>691</v>
      </c>
      <c r="I14" s="7">
        <f>SUM(I35,I56,I77)</f>
        <v>954</v>
      </c>
      <c r="J14" s="7">
        <f>SUM(J35,J56,J77)</f>
        <v>1269</v>
      </c>
      <c r="K14" s="7">
        <f>SUM(K35,K56,K77)</f>
        <v>1585</v>
      </c>
      <c r="L14" s="7">
        <f>SUM(L35,L56,L77)</f>
        <v>1814</v>
      </c>
      <c r="M14" s="7">
        <f>SUM(M35,M56,M77)</f>
        <v>2114</v>
      </c>
      <c r="N14" s="7">
        <f>SUM(N35,N56,N77)</f>
        <v>2134</v>
      </c>
      <c r="O14" s="7">
        <f>SUM(O35,O56,O77)</f>
        <v>2139</v>
      </c>
    </row>
    <row r="15" spans="1:16" ht="17.25" customHeight="1" x14ac:dyDescent="0.2">
      <c r="A15" s="1" t="s">
        <v>10</v>
      </c>
      <c r="B15" s="7">
        <f>SUM(B36,B57,B78)</f>
        <v>564</v>
      </c>
      <c r="C15" s="7">
        <f>SUM(C36,C57,C78)</f>
        <v>489</v>
      </c>
      <c r="D15" s="7">
        <f>SUM(D36,D57,D78)</f>
        <v>419</v>
      </c>
      <c r="E15" s="7">
        <f>SUM(E36,E57,E78)</f>
        <v>482</v>
      </c>
      <c r="F15" s="7">
        <f>SUM(F36,F57,F78)</f>
        <v>448</v>
      </c>
      <c r="G15" s="7">
        <f>SUM(G36,G57,G78)</f>
        <v>359</v>
      </c>
      <c r="H15" s="7">
        <f>SUM(H36,H57,H78)</f>
        <v>312</v>
      </c>
      <c r="I15" s="7">
        <f>SUM(I36,I57,I78)</f>
        <v>302</v>
      </c>
      <c r="J15" s="7">
        <f>SUM(J36,J57,J78)</f>
        <v>322</v>
      </c>
      <c r="K15" s="7">
        <f>SUM(K36,K57,K78)</f>
        <v>377</v>
      </c>
      <c r="L15" s="7">
        <f>SUM(L36,L57,L78)</f>
        <v>394</v>
      </c>
      <c r="M15" s="7">
        <f>SUM(M36,M57,M78)</f>
        <v>372</v>
      </c>
      <c r="N15" s="7">
        <f>SUM(N36,N57,N78)</f>
        <v>371</v>
      </c>
      <c r="O15" s="7">
        <f>SUM(O36,O57,O78)</f>
        <v>371</v>
      </c>
    </row>
    <row r="16" spans="1:16" ht="12" customHeight="1" x14ac:dyDescent="0.2">
      <c r="A16" s="1" t="s">
        <v>11</v>
      </c>
      <c r="B16" s="7">
        <f>SUM(B37,B58,B79)</f>
        <v>2595</v>
      </c>
      <c r="C16" s="7">
        <f>SUM(C37,C58,C79)</f>
        <v>2416</v>
      </c>
      <c r="D16" s="7">
        <f>SUM(D37,D58,D79)</f>
        <v>2529</v>
      </c>
      <c r="E16" s="7">
        <f>SUM(E37,E58,E79)</f>
        <v>2232</v>
      </c>
      <c r="F16" s="7">
        <f>SUM(F37,F58,F79)</f>
        <v>2041</v>
      </c>
      <c r="G16" s="7">
        <f>SUM(G37,G58,G79)</f>
        <v>1656</v>
      </c>
      <c r="H16" s="7">
        <f>SUM(H37,H58,H79)</f>
        <v>1469</v>
      </c>
      <c r="I16" s="7">
        <f>SUM(I37,I58,I79)</f>
        <v>1564</v>
      </c>
      <c r="J16" s="7">
        <f>SUM(J37,J58,J79)</f>
        <v>1634</v>
      </c>
      <c r="K16" s="7">
        <f>SUM(K37,K58,K79)</f>
        <v>1679</v>
      </c>
      <c r="L16" s="7">
        <f>SUM(L37,L58,L79)</f>
        <v>1802</v>
      </c>
      <c r="M16" s="7">
        <f>SUM(M37,M58,M79)</f>
        <v>1806</v>
      </c>
      <c r="N16" s="7">
        <f>SUM(N37,N58,N79)</f>
        <v>1778</v>
      </c>
      <c r="O16" s="7">
        <f>SUM(O37,O58,O79)</f>
        <v>1802</v>
      </c>
    </row>
    <row r="17" spans="1:15" ht="12" customHeight="1" x14ac:dyDescent="0.2">
      <c r="A17" s="1" t="s">
        <v>12</v>
      </c>
      <c r="B17" s="7">
        <f>SUM(B38,B59,B80)</f>
        <v>366</v>
      </c>
      <c r="C17" s="7">
        <f>SUM(C38,C59,C80)</f>
        <v>373</v>
      </c>
      <c r="D17" s="7">
        <f>SUM(D38,D59,D80)</f>
        <v>348</v>
      </c>
      <c r="E17" s="7">
        <f>SUM(E38,E59,E80)</f>
        <v>339</v>
      </c>
      <c r="F17" s="7">
        <f>SUM(F38,F59,F80)</f>
        <v>299</v>
      </c>
      <c r="G17" s="7">
        <f>SUM(G38,G59,G80)</f>
        <v>259</v>
      </c>
      <c r="H17" s="7">
        <f>SUM(H38,H59,H80)</f>
        <v>175</v>
      </c>
      <c r="I17" s="7">
        <f>SUM(I38,I59,I80)</f>
        <v>149</v>
      </c>
      <c r="J17" s="7">
        <f>SUM(J38,J59,J80)</f>
        <v>133</v>
      </c>
      <c r="K17" s="7">
        <f>SUM(K38,K59,K80)</f>
        <v>129</v>
      </c>
      <c r="L17" s="7">
        <f>SUM(L38,L59,L80)</f>
        <v>119</v>
      </c>
      <c r="M17" s="7">
        <f>SUM(M38,M59,M80)</f>
        <v>101</v>
      </c>
      <c r="N17" s="7">
        <f>SUM(N38,N59,N80)</f>
        <v>101</v>
      </c>
      <c r="O17" s="7">
        <f>SUM(O38,O59,O80)</f>
        <v>101</v>
      </c>
    </row>
    <row r="18" spans="1:15" ht="12" customHeight="1" x14ac:dyDescent="0.2">
      <c r="A18" s="1" t="s">
        <v>13</v>
      </c>
      <c r="B18" s="7">
        <f>SUM(B39,B60,B81)</f>
        <v>1521</v>
      </c>
      <c r="C18" s="7">
        <f>SUM(C39,C60,C81)</f>
        <v>1439</v>
      </c>
      <c r="D18" s="7">
        <f>SUM(D39,D60,D81)</f>
        <v>1376</v>
      </c>
      <c r="E18" s="7">
        <f>SUM(E39,E60,E81)</f>
        <v>1441</v>
      </c>
      <c r="F18" s="7">
        <f>SUM(F39,F60,F81)</f>
        <v>1382</v>
      </c>
      <c r="G18" s="7">
        <f>SUM(G39,G60,G81)</f>
        <v>1151</v>
      </c>
      <c r="H18" s="7">
        <f>SUM(H39,H60,H81)</f>
        <v>949</v>
      </c>
      <c r="I18" s="7">
        <f>SUM(I39,I60,I81)</f>
        <v>939</v>
      </c>
      <c r="J18" s="7">
        <f>SUM(J39,J60,J81)</f>
        <v>948</v>
      </c>
      <c r="K18" s="7">
        <f>SUM(K39,K60,K81)</f>
        <v>1013</v>
      </c>
      <c r="L18" s="7">
        <f>SUM(L39,L60,L81)</f>
        <v>1019</v>
      </c>
      <c r="M18" s="7">
        <f>SUM(M39,M60,M81)</f>
        <v>1007</v>
      </c>
      <c r="N18" s="7">
        <f>SUM(N39,N60,N81)</f>
        <v>1001</v>
      </c>
      <c r="O18" s="7">
        <f>SUM(O39,O60,O81)</f>
        <v>1018</v>
      </c>
    </row>
    <row r="19" spans="1:15" ht="12" customHeight="1" x14ac:dyDescent="0.2">
      <c r="A19" s="1" t="s">
        <v>14</v>
      </c>
      <c r="B19" s="7">
        <f>SUM(B40,B61,B82)</f>
        <v>1037</v>
      </c>
      <c r="C19" s="7">
        <f>SUM(C40,C61,C82)</f>
        <v>965</v>
      </c>
      <c r="D19" s="7">
        <f>SUM(D40,D61,D82)</f>
        <v>777</v>
      </c>
      <c r="E19" s="7">
        <f>SUM(E40,E61,E82)</f>
        <v>698</v>
      </c>
      <c r="F19" s="7">
        <f>SUM(F40,F61,F82)</f>
        <v>646</v>
      </c>
      <c r="G19" s="7">
        <f>SUM(G40,G61,G82)</f>
        <v>550</v>
      </c>
      <c r="H19" s="7">
        <f>SUM(H40,H61,H82)</f>
        <v>422</v>
      </c>
      <c r="I19" s="7">
        <f>SUM(I40,I61,I82)</f>
        <v>387</v>
      </c>
      <c r="J19" s="7">
        <f>SUM(J40,J61,J82)</f>
        <v>386</v>
      </c>
      <c r="K19" s="7">
        <f>SUM(K40,K61,K82)</f>
        <v>409</v>
      </c>
      <c r="L19" s="7">
        <f>SUM(L40,L61,L82)</f>
        <v>452</v>
      </c>
      <c r="M19" s="7">
        <f>SUM(M40,M61,M82)</f>
        <v>460</v>
      </c>
      <c r="N19" s="7">
        <f>SUM(N40,N61,N82)</f>
        <v>459</v>
      </c>
      <c r="O19" s="7">
        <f>SUM(O40,O61,O82)</f>
        <v>465</v>
      </c>
    </row>
    <row r="20" spans="1:15" ht="17.25" customHeight="1" x14ac:dyDescent="0.2">
      <c r="A20" s="1" t="s">
        <v>15</v>
      </c>
      <c r="B20" s="7">
        <f>SUM(B41,B62,B83)</f>
        <v>1015</v>
      </c>
      <c r="C20" s="7">
        <f>SUM(C41,C62,C83)</f>
        <v>1074</v>
      </c>
      <c r="D20" s="7">
        <f>SUM(D41,D62,D83)</f>
        <v>1469</v>
      </c>
      <c r="E20" s="7">
        <f>SUM(E41,E62,E83)</f>
        <v>2617</v>
      </c>
      <c r="F20" s="7">
        <f>SUM(F41,F62,F83)</f>
        <v>3273</v>
      </c>
      <c r="G20" s="7">
        <f>SUM(G41,G62,G83)</f>
        <v>6685</v>
      </c>
      <c r="H20" s="7">
        <f>SUM(H41,H62,H83)</f>
        <v>8546</v>
      </c>
      <c r="I20" s="7">
        <f>SUM(I41,I62,I83)</f>
        <v>9553</v>
      </c>
      <c r="J20" s="7">
        <f>SUM(J41,J62,J83)</f>
        <v>10263</v>
      </c>
      <c r="K20" s="7">
        <f>SUM(K41,K62,K83)</f>
        <v>10488</v>
      </c>
      <c r="L20" s="7">
        <f>SUM(L41,L62,L83)</f>
        <v>11190</v>
      </c>
      <c r="M20" s="7">
        <f>SUM(M41,M62,M83)</f>
        <v>11705</v>
      </c>
      <c r="N20" s="7">
        <f>SUM(N41,N62,N83)</f>
        <v>11866</v>
      </c>
      <c r="O20" s="7">
        <f>SUM(O41,O62,O83)</f>
        <v>11957</v>
      </c>
    </row>
    <row r="21" spans="1:15" ht="17.25" customHeight="1" x14ac:dyDescent="0.2">
      <c r="A21" s="9" t="s">
        <v>23</v>
      </c>
      <c r="B21" s="10">
        <f t="shared" ref="B21:F21" si="0">SUM(B22:B23)</f>
        <v>20341</v>
      </c>
      <c r="C21" s="10">
        <f t="shared" si="0"/>
        <v>19349</v>
      </c>
      <c r="D21" s="10">
        <f t="shared" si="0"/>
        <v>18236</v>
      </c>
      <c r="E21" s="10">
        <f t="shared" si="0"/>
        <v>18579</v>
      </c>
      <c r="F21" s="10">
        <f t="shared" si="0"/>
        <v>18417</v>
      </c>
      <c r="G21" s="10">
        <f t="shared" ref="G21:L21" si="1">SUM(G22:G23)</f>
        <v>14296</v>
      </c>
      <c r="H21" s="10">
        <f t="shared" si="1"/>
        <v>12120</v>
      </c>
      <c r="I21" s="10">
        <f t="shared" si="1"/>
        <v>13230</v>
      </c>
      <c r="J21" s="10">
        <f t="shared" si="1"/>
        <v>14341</v>
      </c>
      <c r="K21" s="10">
        <f t="shared" si="1"/>
        <v>15288</v>
      </c>
      <c r="L21" s="10">
        <f t="shared" si="1"/>
        <v>16817</v>
      </c>
      <c r="M21" s="10">
        <f>SUM(M22:M23)</f>
        <v>18424</v>
      </c>
      <c r="N21" s="10">
        <f>SUM(N22:N23)</f>
        <v>18788</v>
      </c>
      <c r="O21" s="10">
        <f>SUM(O22:O23)</f>
        <v>18879</v>
      </c>
    </row>
    <row r="22" spans="1:15" ht="12" customHeight="1" x14ac:dyDescent="0.2">
      <c r="A22" s="9" t="s">
        <v>24</v>
      </c>
      <c r="B22" s="10">
        <f t="shared" ref="B22:F22" si="2">SUM(B6,B7,B9,B10,B11,B14,B15,B16,B18)</f>
        <v>14538</v>
      </c>
      <c r="C22" s="10">
        <f t="shared" si="2"/>
        <v>13675</v>
      </c>
      <c r="D22" s="10">
        <f t="shared" si="2"/>
        <v>13027</v>
      </c>
      <c r="E22" s="10">
        <f t="shared" si="2"/>
        <v>13635</v>
      </c>
      <c r="F22" s="10">
        <f t="shared" si="2"/>
        <v>13886</v>
      </c>
      <c r="G22" s="10">
        <f t="shared" ref="G22:L22" si="3">SUM(G6,G7,G9,G10,G11,G14,G15,G16,G18)</f>
        <v>10513</v>
      </c>
      <c r="H22" s="10">
        <f t="shared" si="3"/>
        <v>9335</v>
      </c>
      <c r="I22" s="10">
        <f t="shared" si="3"/>
        <v>10778</v>
      </c>
      <c r="J22" s="10">
        <f t="shared" si="3"/>
        <v>11926</v>
      </c>
      <c r="K22" s="10">
        <f t="shared" si="3"/>
        <v>12940</v>
      </c>
      <c r="L22" s="10">
        <f t="shared" si="3"/>
        <v>14555</v>
      </c>
      <c r="M22" s="10">
        <f>SUM(M6,M7,M9,M10,M11,M14,M15,M16,M18)</f>
        <v>16356</v>
      </c>
      <c r="N22" s="10">
        <f>SUM(N6,N7,N9,N10,N11,N14,N15,N16,N18)</f>
        <v>16796</v>
      </c>
      <c r="O22" s="10">
        <f>SUM(O6,O7,O9,O10,O11,O14,O15,O16,O18)</f>
        <v>16889</v>
      </c>
    </row>
    <row r="23" spans="1:15" ht="12" customHeight="1" x14ac:dyDescent="0.2">
      <c r="A23" s="9" t="s">
        <v>25</v>
      </c>
      <c r="B23" s="10">
        <f t="shared" ref="B23:F23" si="4">SUM(B5,B8,B12,B13,B17,B19)</f>
        <v>5803</v>
      </c>
      <c r="C23" s="10">
        <f t="shared" si="4"/>
        <v>5674</v>
      </c>
      <c r="D23" s="10">
        <f t="shared" si="4"/>
        <v>5209</v>
      </c>
      <c r="E23" s="10">
        <f t="shared" si="4"/>
        <v>4944</v>
      </c>
      <c r="F23" s="10">
        <f t="shared" si="4"/>
        <v>4531</v>
      </c>
      <c r="G23" s="10">
        <f t="shared" ref="G23:L23" si="5">SUM(G5,G8,G12,G13,G17,G19)</f>
        <v>3783</v>
      </c>
      <c r="H23" s="10">
        <f t="shared" si="5"/>
        <v>2785</v>
      </c>
      <c r="I23" s="10">
        <f t="shared" si="5"/>
        <v>2452</v>
      </c>
      <c r="J23" s="10">
        <f t="shared" si="5"/>
        <v>2415</v>
      </c>
      <c r="K23" s="10">
        <f t="shared" si="5"/>
        <v>2348</v>
      </c>
      <c r="L23" s="10">
        <f t="shared" si="5"/>
        <v>2262</v>
      </c>
      <c r="M23" s="10">
        <f>SUM(M5,M8,M12,M13,M17,M19)</f>
        <v>2068</v>
      </c>
      <c r="N23" s="10">
        <f>SUM(N5,N8,N12,N13,N17,N19)</f>
        <v>1992</v>
      </c>
      <c r="O23" s="10">
        <f>SUM(O5,O8,O12,O13,O17,O19)</f>
        <v>1990</v>
      </c>
    </row>
    <row r="24" spans="1:15" ht="17.25" customHeight="1" x14ac:dyDescent="0.2">
      <c r="A24" s="11" t="s">
        <v>16</v>
      </c>
      <c r="B24" s="12">
        <f t="shared" ref="B24:F24" si="6">SUM(B20,B21)</f>
        <v>21356</v>
      </c>
      <c r="C24" s="12">
        <f t="shared" si="6"/>
        <v>20423</v>
      </c>
      <c r="D24" s="12">
        <f t="shared" si="6"/>
        <v>19705</v>
      </c>
      <c r="E24" s="12">
        <f t="shared" si="6"/>
        <v>21196</v>
      </c>
      <c r="F24" s="12">
        <f t="shared" si="6"/>
        <v>21690</v>
      </c>
      <c r="G24" s="12">
        <f t="shared" ref="G24:L24" si="7">SUM(G20,G21)</f>
        <v>20981</v>
      </c>
      <c r="H24" s="12">
        <f t="shared" si="7"/>
        <v>20666</v>
      </c>
      <c r="I24" s="12">
        <f t="shared" si="7"/>
        <v>22783</v>
      </c>
      <c r="J24" s="12">
        <f t="shared" si="7"/>
        <v>24604</v>
      </c>
      <c r="K24" s="12">
        <f t="shared" si="7"/>
        <v>25776</v>
      </c>
      <c r="L24" s="12">
        <f t="shared" si="7"/>
        <v>28007</v>
      </c>
      <c r="M24" s="12">
        <f>SUM(M20,M21)</f>
        <v>30129</v>
      </c>
      <c r="N24" s="12">
        <f>SUM(N20,N21)</f>
        <v>30654</v>
      </c>
      <c r="O24" s="12">
        <f>SUM(O20,O21)</f>
        <v>30836</v>
      </c>
    </row>
    <row r="25" spans="1:15" ht="17.25" customHeight="1" x14ac:dyDescent="0.2">
      <c r="A25" s="5" t="s">
        <v>21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</row>
    <row r="26" spans="1:15" ht="12" customHeight="1" x14ac:dyDescent="0.2">
      <c r="A26" s="1" t="s">
        <v>0</v>
      </c>
      <c r="B26" s="7">
        <v>1135</v>
      </c>
      <c r="C26" s="7">
        <v>1140</v>
      </c>
      <c r="D26" s="7">
        <v>1020</v>
      </c>
      <c r="E26" s="7">
        <v>979</v>
      </c>
      <c r="F26" s="7">
        <v>917</v>
      </c>
      <c r="G26" s="7">
        <v>757</v>
      </c>
      <c r="H26" s="7">
        <v>607</v>
      </c>
      <c r="I26" s="7">
        <v>541</v>
      </c>
      <c r="J26" s="7">
        <v>499</v>
      </c>
      <c r="K26" s="7">
        <v>476</v>
      </c>
      <c r="L26" s="7">
        <v>405</v>
      </c>
      <c r="M26" s="7">
        <v>322</v>
      </c>
      <c r="N26" s="7">
        <v>304</v>
      </c>
      <c r="O26" s="7">
        <v>312</v>
      </c>
    </row>
    <row r="27" spans="1:15" ht="12" customHeight="1" x14ac:dyDescent="0.2">
      <c r="A27" s="1" t="s">
        <v>1</v>
      </c>
      <c r="B27" s="7">
        <v>1006</v>
      </c>
      <c r="C27" s="7">
        <v>1067</v>
      </c>
      <c r="D27" s="7">
        <v>999</v>
      </c>
      <c r="E27" s="7">
        <v>987</v>
      </c>
      <c r="F27" s="7">
        <v>924</v>
      </c>
      <c r="G27" s="7">
        <v>832</v>
      </c>
      <c r="H27" s="7">
        <v>681</v>
      </c>
      <c r="I27" s="7">
        <v>666</v>
      </c>
      <c r="J27" s="7">
        <v>776</v>
      </c>
      <c r="K27" s="7">
        <v>798</v>
      </c>
      <c r="L27" s="7">
        <v>847</v>
      </c>
      <c r="M27" s="7">
        <v>840</v>
      </c>
      <c r="N27" s="7">
        <v>827</v>
      </c>
      <c r="O27" s="7">
        <v>824</v>
      </c>
    </row>
    <row r="28" spans="1:15" ht="12" customHeight="1" x14ac:dyDescent="0.2">
      <c r="A28" s="1" t="s">
        <v>2</v>
      </c>
      <c r="B28" s="7">
        <v>2010</v>
      </c>
      <c r="C28" s="7">
        <v>1894</v>
      </c>
      <c r="D28" s="7">
        <v>1953</v>
      </c>
      <c r="E28" s="7">
        <v>1962</v>
      </c>
      <c r="F28" s="7">
        <v>2010</v>
      </c>
      <c r="G28" s="7">
        <v>1768</v>
      </c>
      <c r="H28" s="7">
        <v>1647</v>
      </c>
      <c r="I28" s="7">
        <v>1977</v>
      </c>
      <c r="J28" s="7">
        <v>2118</v>
      </c>
      <c r="K28" s="7">
        <v>2207</v>
      </c>
      <c r="L28" s="7">
        <v>2325</v>
      </c>
      <c r="M28" s="7">
        <v>2339</v>
      </c>
      <c r="N28" s="7">
        <v>2342</v>
      </c>
      <c r="O28" s="7">
        <v>2329</v>
      </c>
    </row>
    <row r="29" spans="1:15" ht="12" customHeight="1" x14ac:dyDescent="0.2">
      <c r="A29" s="1" t="s">
        <v>3</v>
      </c>
      <c r="B29" s="7">
        <v>1413</v>
      </c>
      <c r="C29" s="7">
        <v>1382</v>
      </c>
      <c r="D29" s="7">
        <v>1365</v>
      </c>
      <c r="E29" s="7">
        <v>1279</v>
      </c>
      <c r="F29" s="7">
        <v>1164</v>
      </c>
      <c r="G29" s="7">
        <v>996</v>
      </c>
      <c r="H29" s="7">
        <v>672</v>
      </c>
      <c r="I29" s="7">
        <v>601</v>
      </c>
      <c r="J29" s="7">
        <v>579</v>
      </c>
      <c r="K29" s="7">
        <v>568</v>
      </c>
      <c r="L29" s="7">
        <v>512</v>
      </c>
      <c r="M29" s="7">
        <v>438</v>
      </c>
      <c r="N29" s="7">
        <v>410</v>
      </c>
      <c r="O29" s="7">
        <v>408</v>
      </c>
    </row>
    <row r="30" spans="1:15" ht="12" customHeight="1" x14ac:dyDescent="0.2">
      <c r="A30" s="1" t="s">
        <v>4</v>
      </c>
      <c r="B30" s="7">
        <v>962</v>
      </c>
      <c r="C30" s="7">
        <v>850</v>
      </c>
      <c r="D30" s="7">
        <v>779</v>
      </c>
      <c r="E30" s="7">
        <v>741</v>
      </c>
      <c r="F30" s="7">
        <v>767</v>
      </c>
      <c r="G30" s="7">
        <v>584</v>
      </c>
      <c r="H30" s="7">
        <v>468</v>
      </c>
      <c r="I30" s="7">
        <v>462</v>
      </c>
      <c r="J30" s="7">
        <v>452</v>
      </c>
      <c r="K30" s="7">
        <v>438</v>
      </c>
      <c r="L30" s="7">
        <v>434</v>
      </c>
      <c r="M30" s="7">
        <v>434</v>
      </c>
      <c r="N30" s="7">
        <v>422</v>
      </c>
      <c r="O30" s="7">
        <v>418</v>
      </c>
    </row>
    <row r="31" spans="1:15" ht="17.25" customHeight="1" x14ac:dyDescent="0.2">
      <c r="A31" s="1" t="s">
        <v>5</v>
      </c>
      <c r="B31" s="7">
        <v>1547</v>
      </c>
      <c r="C31" s="7">
        <v>1410</v>
      </c>
      <c r="D31" s="7">
        <v>1249</v>
      </c>
      <c r="E31" s="7">
        <v>1442</v>
      </c>
      <c r="F31" s="7">
        <v>1425</v>
      </c>
      <c r="G31" s="7">
        <v>1178</v>
      </c>
      <c r="H31" s="7">
        <v>1007</v>
      </c>
      <c r="I31" s="7">
        <v>1171</v>
      </c>
      <c r="J31" s="7">
        <v>1190</v>
      </c>
      <c r="K31" s="7">
        <v>1308</v>
      </c>
      <c r="L31" s="7">
        <v>1416</v>
      </c>
      <c r="M31" s="7">
        <v>1419</v>
      </c>
      <c r="N31" s="7">
        <v>1471</v>
      </c>
      <c r="O31" s="7">
        <v>1474</v>
      </c>
    </row>
    <row r="32" spans="1:15" ht="12" customHeight="1" x14ac:dyDescent="0.2">
      <c r="A32" s="1" t="s">
        <v>6</v>
      </c>
      <c r="B32" s="7">
        <v>2366</v>
      </c>
      <c r="C32" s="7">
        <v>2346</v>
      </c>
      <c r="D32" s="7">
        <v>2151</v>
      </c>
      <c r="E32" s="7">
        <v>2628</v>
      </c>
      <c r="F32" s="7">
        <v>3232</v>
      </c>
      <c r="G32" s="7">
        <v>1916</v>
      </c>
      <c r="H32" s="7">
        <v>1957</v>
      </c>
      <c r="I32" s="7">
        <v>2485</v>
      </c>
      <c r="J32" s="7">
        <v>2862</v>
      </c>
      <c r="K32" s="7">
        <v>3150</v>
      </c>
      <c r="L32" s="7">
        <v>3759</v>
      </c>
      <c r="M32" s="7">
        <v>4738</v>
      </c>
      <c r="N32" s="7">
        <v>5056</v>
      </c>
      <c r="O32" s="7">
        <v>5070</v>
      </c>
    </row>
    <row r="33" spans="1:15" ht="12" customHeight="1" x14ac:dyDescent="0.2">
      <c r="A33" s="1" t="s">
        <v>7</v>
      </c>
      <c r="B33" s="7">
        <v>909</v>
      </c>
      <c r="C33" s="7">
        <v>891</v>
      </c>
      <c r="D33" s="7">
        <v>854</v>
      </c>
      <c r="E33" s="7">
        <v>824</v>
      </c>
      <c r="F33" s="7">
        <v>784</v>
      </c>
      <c r="G33" s="7">
        <v>622</v>
      </c>
      <c r="H33" s="7">
        <v>516</v>
      </c>
      <c r="I33" s="7">
        <v>440</v>
      </c>
      <c r="J33" s="7">
        <v>442</v>
      </c>
      <c r="K33" s="7">
        <v>381</v>
      </c>
      <c r="L33" s="7">
        <v>319</v>
      </c>
      <c r="M33" s="7">
        <v>264</v>
      </c>
      <c r="N33" s="7">
        <v>231</v>
      </c>
      <c r="O33" s="7">
        <v>225</v>
      </c>
    </row>
    <row r="34" spans="1:15" ht="12" customHeight="1" x14ac:dyDescent="0.2">
      <c r="A34" s="1" t="s">
        <v>8</v>
      </c>
      <c r="B34" s="7">
        <v>879</v>
      </c>
      <c r="C34" s="7">
        <v>872</v>
      </c>
      <c r="D34" s="7">
        <v>785</v>
      </c>
      <c r="E34" s="7">
        <v>738</v>
      </c>
      <c r="F34" s="7">
        <v>675</v>
      </c>
      <c r="G34" s="7">
        <v>557</v>
      </c>
      <c r="H34" s="7">
        <v>366</v>
      </c>
      <c r="I34" s="7">
        <v>299</v>
      </c>
      <c r="J34" s="7">
        <v>287</v>
      </c>
      <c r="K34" s="7">
        <v>282</v>
      </c>
      <c r="L34" s="7">
        <v>235</v>
      </c>
      <c r="M34" s="7">
        <v>195</v>
      </c>
      <c r="N34" s="7">
        <v>196</v>
      </c>
      <c r="O34" s="7">
        <v>181</v>
      </c>
    </row>
    <row r="35" spans="1:15" ht="12" customHeight="1" x14ac:dyDescent="0.2">
      <c r="A35" s="1" t="s">
        <v>9</v>
      </c>
      <c r="B35" s="7">
        <v>1559</v>
      </c>
      <c r="C35" s="7">
        <v>1416</v>
      </c>
      <c r="D35" s="7">
        <v>1302</v>
      </c>
      <c r="E35" s="7">
        <v>1359</v>
      </c>
      <c r="F35" s="7">
        <v>1315</v>
      </c>
      <c r="G35" s="7">
        <v>905</v>
      </c>
      <c r="H35" s="7">
        <v>678</v>
      </c>
      <c r="I35" s="7">
        <v>919</v>
      </c>
      <c r="J35" s="7">
        <v>1208</v>
      </c>
      <c r="K35" s="7">
        <v>1508</v>
      </c>
      <c r="L35" s="7">
        <v>1699</v>
      </c>
      <c r="M35" s="7">
        <v>1947</v>
      </c>
      <c r="N35" s="7">
        <v>1941</v>
      </c>
      <c r="O35" s="7">
        <v>1937</v>
      </c>
    </row>
    <row r="36" spans="1:15" ht="17.25" customHeight="1" x14ac:dyDescent="0.2">
      <c r="A36" s="1" t="s">
        <v>10</v>
      </c>
      <c r="B36" s="7">
        <v>551</v>
      </c>
      <c r="C36" s="7">
        <v>477</v>
      </c>
      <c r="D36" s="7">
        <v>410</v>
      </c>
      <c r="E36" s="7">
        <v>473</v>
      </c>
      <c r="F36" s="7">
        <v>440</v>
      </c>
      <c r="G36" s="7">
        <v>356</v>
      </c>
      <c r="H36" s="7">
        <v>300</v>
      </c>
      <c r="I36" s="7">
        <v>289</v>
      </c>
      <c r="J36" s="7">
        <v>308</v>
      </c>
      <c r="K36" s="7">
        <v>355</v>
      </c>
      <c r="L36" s="7">
        <v>360</v>
      </c>
      <c r="M36" s="7">
        <v>316</v>
      </c>
      <c r="N36" s="7">
        <v>317</v>
      </c>
      <c r="O36" s="7">
        <v>316</v>
      </c>
    </row>
    <row r="37" spans="1:15" ht="12" customHeight="1" x14ac:dyDescent="0.2">
      <c r="A37" s="1" t="s">
        <v>11</v>
      </c>
      <c r="B37" s="7">
        <v>2339</v>
      </c>
      <c r="C37" s="7">
        <v>2262</v>
      </c>
      <c r="D37" s="7">
        <v>2424</v>
      </c>
      <c r="E37" s="7">
        <v>2130</v>
      </c>
      <c r="F37" s="7">
        <v>1971</v>
      </c>
      <c r="G37" s="7">
        <v>1603</v>
      </c>
      <c r="H37" s="7">
        <v>1449</v>
      </c>
      <c r="I37" s="7">
        <v>1529</v>
      </c>
      <c r="J37" s="7">
        <v>1574</v>
      </c>
      <c r="K37" s="7">
        <v>1614</v>
      </c>
      <c r="L37" s="7">
        <v>1682</v>
      </c>
      <c r="M37" s="7">
        <v>1659</v>
      </c>
      <c r="N37" s="7">
        <v>1607</v>
      </c>
      <c r="O37" s="7">
        <v>1600</v>
      </c>
    </row>
    <row r="38" spans="1:15" ht="12" customHeight="1" x14ac:dyDescent="0.2">
      <c r="A38" s="1" t="s">
        <v>12</v>
      </c>
      <c r="B38" s="7">
        <v>361</v>
      </c>
      <c r="C38" s="7">
        <v>371</v>
      </c>
      <c r="D38" s="7">
        <v>346</v>
      </c>
      <c r="E38" s="7">
        <v>336</v>
      </c>
      <c r="F38" s="7">
        <v>292</v>
      </c>
      <c r="G38" s="7">
        <v>248</v>
      </c>
      <c r="H38" s="7">
        <v>168</v>
      </c>
      <c r="I38" s="7">
        <v>145</v>
      </c>
      <c r="J38" s="7">
        <v>126</v>
      </c>
      <c r="K38" s="7">
        <v>118</v>
      </c>
      <c r="L38" s="7">
        <v>104</v>
      </c>
      <c r="M38" s="7">
        <v>97</v>
      </c>
      <c r="N38" s="7">
        <v>93</v>
      </c>
      <c r="O38" s="7">
        <v>94</v>
      </c>
    </row>
    <row r="39" spans="1:15" ht="12" customHeight="1" x14ac:dyDescent="0.2">
      <c r="A39" s="1" t="s">
        <v>13</v>
      </c>
      <c r="B39" s="7">
        <v>1464</v>
      </c>
      <c r="C39" s="7">
        <v>1342</v>
      </c>
      <c r="D39" s="7">
        <v>1295</v>
      </c>
      <c r="E39" s="7">
        <v>1337</v>
      </c>
      <c r="F39" s="7">
        <v>1321</v>
      </c>
      <c r="G39" s="7">
        <v>1097</v>
      </c>
      <c r="H39" s="7">
        <v>923</v>
      </c>
      <c r="I39" s="7">
        <v>903</v>
      </c>
      <c r="J39" s="7">
        <v>912</v>
      </c>
      <c r="K39" s="7">
        <v>960</v>
      </c>
      <c r="L39" s="7">
        <v>950</v>
      </c>
      <c r="M39" s="7">
        <v>889</v>
      </c>
      <c r="N39" s="7">
        <v>878</v>
      </c>
      <c r="O39" s="7">
        <v>895</v>
      </c>
    </row>
    <row r="40" spans="1:15" ht="12" customHeight="1" x14ac:dyDescent="0.2">
      <c r="A40" s="1" t="s">
        <v>14</v>
      </c>
      <c r="B40" s="7">
        <v>1012</v>
      </c>
      <c r="C40" s="7">
        <v>947</v>
      </c>
      <c r="D40" s="7">
        <v>767</v>
      </c>
      <c r="E40" s="7">
        <v>693</v>
      </c>
      <c r="F40" s="7">
        <v>626</v>
      </c>
      <c r="G40" s="7">
        <v>540</v>
      </c>
      <c r="H40" s="7">
        <v>412</v>
      </c>
      <c r="I40" s="7">
        <v>380</v>
      </c>
      <c r="J40" s="7">
        <v>372</v>
      </c>
      <c r="K40" s="7">
        <v>391</v>
      </c>
      <c r="L40" s="7">
        <v>402</v>
      </c>
      <c r="M40" s="7">
        <v>390</v>
      </c>
      <c r="N40" s="7">
        <v>393</v>
      </c>
      <c r="O40" s="7">
        <v>395</v>
      </c>
    </row>
    <row r="41" spans="1:15" ht="17.25" customHeight="1" x14ac:dyDescent="0.2">
      <c r="A41" s="1" t="s">
        <v>15</v>
      </c>
      <c r="B41" s="7">
        <v>945</v>
      </c>
      <c r="C41" s="7">
        <v>983</v>
      </c>
      <c r="D41" s="7">
        <v>1351</v>
      </c>
      <c r="E41" s="7">
        <v>2385</v>
      </c>
      <c r="F41" s="7">
        <v>3016</v>
      </c>
      <c r="G41" s="7">
        <v>6298</v>
      </c>
      <c r="H41" s="7">
        <v>8052</v>
      </c>
      <c r="I41" s="7">
        <v>8875</v>
      </c>
      <c r="J41" s="7">
        <v>9538</v>
      </c>
      <c r="K41" s="7">
        <v>9615</v>
      </c>
      <c r="L41" s="7">
        <v>9724</v>
      </c>
      <c r="M41" s="7">
        <v>9699</v>
      </c>
      <c r="N41" s="7">
        <v>9629</v>
      </c>
      <c r="O41" s="7">
        <v>9544</v>
      </c>
    </row>
    <row r="42" spans="1:15" ht="17.25" customHeight="1" x14ac:dyDescent="0.2">
      <c r="A42" s="9" t="s">
        <v>23</v>
      </c>
      <c r="B42" s="10">
        <f t="shared" ref="B42:F42" si="8">SUM(B43:B44)</f>
        <v>19513</v>
      </c>
      <c r="C42" s="10">
        <f t="shared" si="8"/>
        <v>18667</v>
      </c>
      <c r="D42" s="10">
        <f t="shared" si="8"/>
        <v>17699</v>
      </c>
      <c r="E42" s="10">
        <f t="shared" si="8"/>
        <v>17908</v>
      </c>
      <c r="F42" s="10">
        <f t="shared" si="8"/>
        <v>17863</v>
      </c>
      <c r="G42" s="10">
        <f t="shared" ref="G42" si="9">SUM(G43:G44)</f>
        <v>13959</v>
      </c>
      <c r="H42" s="10">
        <f t="shared" ref="H42:L42" si="10">SUM(H43:H44)</f>
        <v>11851</v>
      </c>
      <c r="I42" s="10">
        <f t="shared" si="10"/>
        <v>12807</v>
      </c>
      <c r="J42" s="10">
        <f t="shared" si="10"/>
        <v>13705</v>
      </c>
      <c r="K42" s="10">
        <f t="shared" si="10"/>
        <v>14554</v>
      </c>
      <c r="L42" s="10">
        <f t="shared" si="10"/>
        <v>15449</v>
      </c>
      <c r="M42" s="10">
        <f>SUM(M43:M44)</f>
        <v>16287</v>
      </c>
      <c r="N42" s="10">
        <f>SUM(N43:N44)</f>
        <v>16488</v>
      </c>
      <c r="O42" s="10">
        <f>SUM(O43:O44)</f>
        <v>16478</v>
      </c>
    </row>
    <row r="43" spans="1:15" ht="12" customHeight="1" x14ac:dyDescent="0.2">
      <c r="A43" s="9" t="s">
        <v>24</v>
      </c>
      <c r="B43" s="10">
        <f t="shared" ref="B43:F43" si="11">SUM(B27,B28,B30,B31,B32,B35,B36,B37,B39)</f>
        <v>13804</v>
      </c>
      <c r="C43" s="10">
        <f t="shared" si="11"/>
        <v>13064</v>
      </c>
      <c r="D43" s="10">
        <f t="shared" si="11"/>
        <v>12562</v>
      </c>
      <c r="E43" s="10">
        <f t="shared" si="11"/>
        <v>13059</v>
      </c>
      <c r="F43" s="10">
        <f t="shared" si="11"/>
        <v>13405</v>
      </c>
      <c r="G43" s="10">
        <f t="shared" ref="G43:L43" si="12">SUM(G27,G28,G30,G31,G32,G35,G36,G37,G39)</f>
        <v>10239</v>
      </c>
      <c r="H43" s="10">
        <f t="shared" si="12"/>
        <v>9110</v>
      </c>
      <c r="I43" s="10">
        <f t="shared" si="12"/>
        <v>10401</v>
      </c>
      <c r="J43" s="10">
        <f t="shared" si="12"/>
        <v>11400</v>
      </c>
      <c r="K43" s="10">
        <f t="shared" si="12"/>
        <v>12338</v>
      </c>
      <c r="L43" s="10">
        <f t="shared" si="12"/>
        <v>13472</v>
      </c>
      <c r="M43" s="10">
        <f>SUM(M27,M28,M30,M31,M32,M35,M36,M37,M39)</f>
        <v>14581</v>
      </c>
      <c r="N43" s="10">
        <f>SUM(N27,N28,N30,N31,N32,N35,N36,N37,N39)</f>
        <v>14861</v>
      </c>
      <c r="O43" s="10">
        <f>SUM(O27,O28,O30,O31,O32,O35,O36,O37,O39)</f>
        <v>14863</v>
      </c>
    </row>
    <row r="44" spans="1:15" ht="12" customHeight="1" x14ac:dyDescent="0.2">
      <c r="A44" s="9" t="s">
        <v>25</v>
      </c>
      <c r="B44" s="10">
        <f t="shared" ref="B44:F44" si="13">SUM(B26,B29,B33,B34,B38,B40)</f>
        <v>5709</v>
      </c>
      <c r="C44" s="10">
        <f t="shared" si="13"/>
        <v>5603</v>
      </c>
      <c r="D44" s="10">
        <f t="shared" si="13"/>
        <v>5137</v>
      </c>
      <c r="E44" s="10">
        <f t="shared" si="13"/>
        <v>4849</v>
      </c>
      <c r="F44" s="10">
        <f t="shared" si="13"/>
        <v>4458</v>
      </c>
      <c r="G44" s="10">
        <f t="shared" ref="G44:L44" si="14">SUM(G26,G29,G33,G34,G38,G40)</f>
        <v>3720</v>
      </c>
      <c r="H44" s="10">
        <f t="shared" si="14"/>
        <v>2741</v>
      </c>
      <c r="I44" s="10">
        <f t="shared" si="14"/>
        <v>2406</v>
      </c>
      <c r="J44" s="10">
        <f t="shared" si="14"/>
        <v>2305</v>
      </c>
      <c r="K44" s="10">
        <f t="shared" si="14"/>
        <v>2216</v>
      </c>
      <c r="L44" s="10">
        <f t="shared" si="14"/>
        <v>1977</v>
      </c>
      <c r="M44" s="10">
        <f>SUM(M26,M29,M33,M34,M38,M40)</f>
        <v>1706</v>
      </c>
      <c r="N44" s="10">
        <f>SUM(N26,N29,N33,N34,N38,N40)</f>
        <v>1627</v>
      </c>
      <c r="O44" s="10">
        <f>SUM(O26,O29,O33,O34,O38,O40)</f>
        <v>1615</v>
      </c>
    </row>
    <row r="45" spans="1:15" ht="17.25" customHeight="1" x14ac:dyDescent="0.2">
      <c r="A45" s="11" t="s">
        <v>16</v>
      </c>
      <c r="B45" s="12">
        <f t="shared" ref="B45:F45" si="15">SUM(B41,B42)</f>
        <v>20458</v>
      </c>
      <c r="C45" s="12">
        <f t="shared" si="15"/>
        <v>19650</v>
      </c>
      <c r="D45" s="12">
        <f t="shared" si="15"/>
        <v>19050</v>
      </c>
      <c r="E45" s="12">
        <f t="shared" si="15"/>
        <v>20293</v>
      </c>
      <c r="F45" s="12">
        <f t="shared" si="15"/>
        <v>20879</v>
      </c>
      <c r="G45" s="12">
        <f t="shared" ref="G45:L45" si="16">SUM(G41,G42)</f>
        <v>20257</v>
      </c>
      <c r="H45" s="12">
        <f t="shared" si="16"/>
        <v>19903</v>
      </c>
      <c r="I45" s="12">
        <f t="shared" si="16"/>
        <v>21682</v>
      </c>
      <c r="J45" s="12">
        <f t="shared" si="16"/>
        <v>23243</v>
      </c>
      <c r="K45" s="12">
        <f t="shared" si="16"/>
        <v>24169</v>
      </c>
      <c r="L45" s="12">
        <f t="shared" si="16"/>
        <v>25173</v>
      </c>
      <c r="M45" s="12">
        <f>SUM(M41,M42)</f>
        <v>25986</v>
      </c>
      <c r="N45" s="12">
        <f>SUM(N41,N42)</f>
        <v>26117</v>
      </c>
      <c r="O45" s="12">
        <f>SUM(O41,O42)</f>
        <v>26022</v>
      </c>
    </row>
    <row r="46" spans="1:15" ht="17.25" customHeight="1" x14ac:dyDescent="0.2">
      <c r="A46" s="5" t="s">
        <v>22</v>
      </c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</row>
    <row r="47" spans="1:15" x14ac:dyDescent="0.2">
      <c r="A47" s="1" t="s">
        <v>0</v>
      </c>
      <c r="B47" s="7">
        <v>12</v>
      </c>
      <c r="C47" s="7">
        <v>2</v>
      </c>
      <c r="D47" s="7">
        <v>1</v>
      </c>
      <c r="E47" s="7">
        <v>5</v>
      </c>
      <c r="F47" s="7">
        <v>10</v>
      </c>
      <c r="G47" s="7">
        <v>9</v>
      </c>
      <c r="H47" s="7">
        <v>5</v>
      </c>
      <c r="I47" s="7">
        <v>9</v>
      </c>
      <c r="J47" s="7">
        <v>27</v>
      </c>
      <c r="K47" s="7">
        <v>35</v>
      </c>
      <c r="L47" s="7">
        <v>65</v>
      </c>
      <c r="M47" s="7">
        <v>85</v>
      </c>
      <c r="N47" s="7">
        <v>86</v>
      </c>
      <c r="O47" s="7">
        <v>83</v>
      </c>
    </row>
    <row r="48" spans="1:15" x14ac:dyDescent="0.2">
      <c r="A48" s="1" t="s">
        <v>1</v>
      </c>
      <c r="B48" s="7">
        <v>76</v>
      </c>
      <c r="C48" s="7">
        <v>66</v>
      </c>
      <c r="D48" s="7">
        <v>48</v>
      </c>
      <c r="E48" s="7">
        <v>38</v>
      </c>
      <c r="F48" s="7">
        <v>17</v>
      </c>
      <c r="G48" s="7">
        <v>14</v>
      </c>
      <c r="H48" s="7">
        <v>9</v>
      </c>
      <c r="I48" s="7">
        <v>18</v>
      </c>
      <c r="J48" s="7">
        <v>30</v>
      </c>
      <c r="K48" s="7">
        <v>27</v>
      </c>
      <c r="L48" s="7">
        <v>49</v>
      </c>
      <c r="M48" s="7">
        <v>46</v>
      </c>
      <c r="N48" s="7">
        <v>45</v>
      </c>
      <c r="O48" s="7">
        <v>43</v>
      </c>
    </row>
    <row r="49" spans="1:15" x14ac:dyDescent="0.2">
      <c r="A49" s="1" t="s">
        <v>2</v>
      </c>
      <c r="B49" s="7">
        <v>94</v>
      </c>
      <c r="C49" s="7">
        <v>64</v>
      </c>
      <c r="D49" s="7">
        <v>61</v>
      </c>
      <c r="E49" s="7">
        <v>52</v>
      </c>
      <c r="F49" s="7">
        <v>67</v>
      </c>
      <c r="G49" s="7">
        <v>33</v>
      </c>
      <c r="H49" s="7">
        <v>29</v>
      </c>
      <c r="I49" s="7">
        <v>71</v>
      </c>
      <c r="J49" s="7">
        <v>77</v>
      </c>
      <c r="K49" s="7">
        <v>76</v>
      </c>
      <c r="L49" s="7">
        <v>82</v>
      </c>
      <c r="M49" s="7">
        <v>79</v>
      </c>
      <c r="N49" s="7">
        <v>70</v>
      </c>
      <c r="O49" s="7">
        <v>66</v>
      </c>
    </row>
    <row r="50" spans="1:15" x14ac:dyDescent="0.2">
      <c r="A50" s="1" t="s">
        <v>3</v>
      </c>
      <c r="B50" s="7">
        <v>44</v>
      </c>
      <c r="C50" s="7">
        <v>42</v>
      </c>
      <c r="D50" s="7">
        <v>53</v>
      </c>
      <c r="E50" s="7">
        <v>69</v>
      </c>
      <c r="F50" s="7">
        <v>23</v>
      </c>
      <c r="G50" s="7">
        <v>26</v>
      </c>
      <c r="H50" s="7">
        <v>12</v>
      </c>
      <c r="I50" s="7">
        <v>7</v>
      </c>
      <c r="J50" s="7">
        <v>21</v>
      </c>
      <c r="K50" s="7">
        <v>22</v>
      </c>
      <c r="L50" s="7">
        <v>22</v>
      </c>
      <c r="M50" s="7">
        <v>14</v>
      </c>
      <c r="N50" s="7">
        <v>19</v>
      </c>
      <c r="O50" s="7">
        <v>19</v>
      </c>
    </row>
    <row r="51" spans="1:15" x14ac:dyDescent="0.2">
      <c r="A51" s="1" t="s">
        <v>4</v>
      </c>
      <c r="B51" s="7">
        <v>7</v>
      </c>
      <c r="C51" s="7">
        <v>18</v>
      </c>
      <c r="D51" s="7">
        <v>4</v>
      </c>
      <c r="E51" s="7">
        <v>15</v>
      </c>
      <c r="F51" s="7">
        <v>8</v>
      </c>
      <c r="G51" s="7">
        <v>10</v>
      </c>
      <c r="H51" s="7">
        <v>3</v>
      </c>
      <c r="I51" s="7">
        <v>9</v>
      </c>
      <c r="J51" s="7">
        <v>24</v>
      </c>
      <c r="K51" s="7">
        <v>33</v>
      </c>
      <c r="L51" s="7">
        <v>25</v>
      </c>
      <c r="M51" s="7">
        <v>26</v>
      </c>
      <c r="N51" s="7">
        <v>22</v>
      </c>
      <c r="O51" s="7">
        <v>19</v>
      </c>
    </row>
    <row r="52" spans="1:15" ht="15.75" customHeight="1" x14ac:dyDescent="0.2">
      <c r="A52" s="1" t="s">
        <v>5</v>
      </c>
      <c r="B52" s="7">
        <v>121</v>
      </c>
      <c r="C52" s="7">
        <v>126</v>
      </c>
      <c r="D52" s="7">
        <v>86</v>
      </c>
      <c r="E52" s="7">
        <v>46</v>
      </c>
      <c r="F52" s="7">
        <v>28</v>
      </c>
      <c r="G52" s="7">
        <v>24</v>
      </c>
      <c r="H52" s="7">
        <v>17</v>
      </c>
      <c r="I52" s="7">
        <v>21</v>
      </c>
      <c r="J52" s="7">
        <v>41</v>
      </c>
      <c r="K52" s="7">
        <v>39</v>
      </c>
      <c r="L52" s="7">
        <v>49</v>
      </c>
      <c r="M52" s="7">
        <v>59</v>
      </c>
      <c r="N52" s="7">
        <v>54</v>
      </c>
      <c r="O52" s="7">
        <v>48</v>
      </c>
    </row>
    <row r="53" spans="1:15" x14ac:dyDescent="0.2">
      <c r="A53" s="1" t="s">
        <v>6</v>
      </c>
      <c r="B53" s="7">
        <v>52</v>
      </c>
      <c r="C53" s="7">
        <v>23</v>
      </c>
      <c r="D53" s="7">
        <v>23</v>
      </c>
      <c r="E53" s="7">
        <v>104</v>
      </c>
      <c r="F53" s="7">
        <v>178</v>
      </c>
      <c r="G53" s="7">
        <v>61</v>
      </c>
      <c r="H53" s="7">
        <v>93</v>
      </c>
      <c r="I53" s="7">
        <v>123</v>
      </c>
      <c r="J53" s="7">
        <v>143</v>
      </c>
      <c r="K53" s="7">
        <v>149</v>
      </c>
      <c r="L53" s="7">
        <v>195</v>
      </c>
      <c r="M53" s="7">
        <v>253</v>
      </c>
      <c r="N53" s="7">
        <v>261</v>
      </c>
      <c r="O53" s="7">
        <v>270</v>
      </c>
    </row>
    <row r="54" spans="1:15" x14ac:dyDescent="0.2">
      <c r="A54" s="1" t="s">
        <v>7</v>
      </c>
      <c r="B54" s="7">
        <v>8</v>
      </c>
      <c r="C54" s="7">
        <v>4</v>
      </c>
      <c r="D54" s="7">
        <v>6</v>
      </c>
      <c r="E54" s="7">
        <v>9</v>
      </c>
      <c r="F54" s="7">
        <v>4</v>
      </c>
      <c r="G54" s="7">
        <v>3</v>
      </c>
      <c r="H54" s="7">
        <v>7</v>
      </c>
      <c r="I54" s="7">
        <v>13</v>
      </c>
      <c r="J54" s="7">
        <v>15</v>
      </c>
      <c r="K54" s="7">
        <v>18</v>
      </c>
      <c r="L54" s="7">
        <v>31</v>
      </c>
      <c r="M54" s="7">
        <v>18</v>
      </c>
      <c r="N54" s="7">
        <v>21</v>
      </c>
      <c r="O54" s="7">
        <v>22</v>
      </c>
    </row>
    <row r="55" spans="1:15" x14ac:dyDescent="0.2">
      <c r="A55" s="1" t="s">
        <v>8</v>
      </c>
      <c r="B55" s="7" t="s">
        <v>17</v>
      </c>
      <c r="C55" s="7">
        <v>3</v>
      </c>
      <c r="D55" s="7" t="s">
        <v>17</v>
      </c>
      <c r="E55" s="7">
        <v>3</v>
      </c>
      <c r="F55" s="7">
        <v>4</v>
      </c>
      <c r="G55" s="7">
        <v>4</v>
      </c>
      <c r="H55" s="7">
        <v>3</v>
      </c>
      <c r="I55" s="7">
        <v>5</v>
      </c>
      <c r="J55" s="7">
        <v>9</v>
      </c>
      <c r="K55" s="7">
        <v>14</v>
      </c>
      <c r="L55" s="7">
        <v>24</v>
      </c>
      <c r="M55" s="7">
        <v>23</v>
      </c>
      <c r="N55" s="7">
        <v>21</v>
      </c>
      <c r="O55" s="7">
        <v>20</v>
      </c>
    </row>
    <row r="56" spans="1:15" x14ac:dyDescent="0.2">
      <c r="A56" s="1" t="s">
        <v>9</v>
      </c>
      <c r="B56" s="7">
        <v>56</v>
      </c>
      <c r="C56" s="7">
        <v>44</v>
      </c>
      <c r="D56" s="7">
        <v>40</v>
      </c>
      <c r="E56" s="7">
        <v>95</v>
      </c>
      <c r="F56" s="7">
        <v>27</v>
      </c>
      <c r="G56" s="7">
        <v>22</v>
      </c>
      <c r="H56" s="7">
        <v>13</v>
      </c>
      <c r="I56" s="7">
        <v>31</v>
      </c>
      <c r="J56" s="7">
        <v>47</v>
      </c>
      <c r="K56" s="7">
        <v>59</v>
      </c>
      <c r="L56" s="7">
        <v>76</v>
      </c>
      <c r="M56" s="7">
        <v>71</v>
      </c>
      <c r="N56" s="7">
        <v>73</v>
      </c>
      <c r="O56" s="7">
        <v>73</v>
      </c>
    </row>
    <row r="57" spans="1:15" ht="15.75" customHeight="1" x14ac:dyDescent="0.2">
      <c r="A57" s="1" t="s">
        <v>10</v>
      </c>
      <c r="B57" s="7">
        <v>13</v>
      </c>
      <c r="C57" s="7">
        <v>12</v>
      </c>
      <c r="D57" s="7">
        <v>9</v>
      </c>
      <c r="E57" s="7">
        <v>9</v>
      </c>
      <c r="F57" s="7">
        <v>8</v>
      </c>
      <c r="G57" s="7">
        <v>3</v>
      </c>
      <c r="H57" s="7">
        <v>12</v>
      </c>
      <c r="I57" s="7">
        <v>12</v>
      </c>
      <c r="J57" s="7">
        <v>11</v>
      </c>
      <c r="K57" s="7">
        <v>18</v>
      </c>
      <c r="L57" s="7">
        <v>22</v>
      </c>
      <c r="M57" s="7">
        <v>24</v>
      </c>
      <c r="N57" s="7">
        <v>23</v>
      </c>
      <c r="O57" s="7">
        <v>23</v>
      </c>
    </row>
    <row r="58" spans="1:15" x14ac:dyDescent="0.2">
      <c r="A58" s="1" t="s">
        <v>11</v>
      </c>
      <c r="B58" s="7">
        <v>256</v>
      </c>
      <c r="C58" s="7">
        <v>154</v>
      </c>
      <c r="D58" s="7">
        <v>105</v>
      </c>
      <c r="E58" s="7">
        <v>102</v>
      </c>
      <c r="F58" s="7">
        <v>70</v>
      </c>
      <c r="G58" s="7">
        <v>53</v>
      </c>
      <c r="H58" s="7">
        <v>20</v>
      </c>
      <c r="I58" s="7">
        <v>32</v>
      </c>
      <c r="J58" s="7">
        <v>56</v>
      </c>
      <c r="K58" s="7">
        <v>52</v>
      </c>
      <c r="L58" s="7">
        <v>66</v>
      </c>
      <c r="M58" s="7">
        <v>67</v>
      </c>
      <c r="N58" s="7">
        <v>69</v>
      </c>
      <c r="O58" s="7">
        <v>69</v>
      </c>
    </row>
    <row r="59" spans="1:15" x14ac:dyDescent="0.2">
      <c r="A59" s="1" t="s">
        <v>12</v>
      </c>
      <c r="B59" s="7">
        <v>5</v>
      </c>
      <c r="C59" s="7">
        <v>2</v>
      </c>
      <c r="D59" s="7">
        <v>2</v>
      </c>
      <c r="E59" s="7">
        <v>3</v>
      </c>
      <c r="F59" s="7">
        <v>6</v>
      </c>
      <c r="G59" s="7">
        <v>11</v>
      </c>
      <c r="H59" s="7">
        <v>7</v>
      </c>
      <c r="I59" s="7">
        <v>4</v>
      </c>
      <c r="J59" s="7">
        <v>7</v>
      </c>
      <c r="K59" s="7">
        <v>6</v>
      </c>
      <c r="L59" s="7">
        <v>9</v>
      </c>
      <c r="M59" s="7">
        <v>3</v>
      </c>
      <c r="N59" s="7">
        <v>6</v>
      </c>
      <c r="O59" s="7">
        <v>4</v>
      </c>
    </row>
    <row r="60" spans="1:15" x14ac:dyDescent="0.2">
      <c r="A60" s="1" t="s">
        <v>13</v>
      </c>
      <c r="B60" s="7">
        <v>57</v>
      </c>
      <c r="C60" s="7">
        <v>97</v>
      </c>
      <c r="D60" s="7">
        <v>81</v>
      </c>
      <c r="E60" s="7">
        <v>102</v>
      </c>
      <c r="F60" s="7">
        <v>61</v>
      </c>
      <c r="G60" s="7">
        <v>54</v>
      </c>
      <c r="H60" s="7">
        <v>25</v>
      </c>
      <c r="I60" s="7">
        <v>31</v>
      </c>
      <c r="J60" s="7">
        <v>30</v>
      </c>
      <c r="K60" s="7">
        <v>38</v>
      </c>
      <c r="L60" s="7">
        <v>37</v>
      </c>
      <c r="M60" s="7">
        <v>49</v>
      </c>
      <c r="N60" s="7">
        <v>42</v>
      </c>
      <c r="O60" s="7">
        <v>43</v>
      </c>
    </row>
    <row r="61" spans="1:15" x14ac:dyDescent="0.2">
      <c r="A61" s="1" t="s">
        <v>14</v>
      </c>
      <c r="B61" s="7">
        <v>25</v>
      </c>
      <c r="C61" s="7">
        <v>18</v>
      </c>
      <c r="D61" s="7">
        <v>10</v>
      </c>
      <c r="E61" s="7">
        <v>5</v>
      </c>
      <c r="F61" s="7">
        <v>20</v>
      </c>
      <c r="G61" s="7">
        <v>10</v>
      </c>
      <c r="H61" s="7">
        <v>9</v>
      </c>
      <c r="I61" s="7">
        <v>7</v>
      </c>
      <c r="J61" s="7">
        <v>9</v>
      </c>
      <c r="K61" s="7">
        <v>15</v>
      </c>
      <c r="L61" s="7">
        <v>22</v>
      </c>
      <c r="M61" s="7">
        <v>23</v>
      </c>
      <c r="N61" s="7">
        <v>19</v>
      </c>
      <c r="O61" s="7">
        <v>19</v>
      </c>
    </row>
    <row r="62" spans="1:15" ht="15.75" customHeight="1" x14ac:dyDescent="0.2">
      <c r="A62" s="1" t="s">
        <v>15</v>
      </c>
      <c r="B62" s="7">
        <v>69</v>
      </c>
      <c r="C62" s="7">
        <v>91</v>
      </c>
      <c r="D62" s="7">
        <v>118</v>
      </c>
      <c r="E62" s="7">
        <v>228</v>
      </c>
      <c r="F62" s="7">
        <v>239</v>
      </c>
      <c r="G62" s="7">
        <v>378</v>
      </c>
      <c r="H62" s="7">
        <v>469</v>
      </c>
      <c r="I62" s="7">
        <v>612</v>
      </c>
      <c r="J62" s="7">
        <v>581</v>
      </c>
      <c r="K62" s="7">
        <v>637</v>
      </c>
      <c r="L62" s="7">
        <v>599</v>
      </c>
      <c r="M62" s="7">
        <v>565</v>
      </c>
      <c r="N62" s="7">
        <v>562</v>
      </c>
      <c r="O62" s="7">
        <v>556</v>
      </c>
    </row>
    <row r="63" spans="1:15" ht="15.75" customHeight="1" x14ac:dyDescent="0.2">
      <c r="A63" s="9" t="s">
        <v>23</v>
      </c>
      <c r="B63" s="10">
        <f t="shared" ref="B63:F63" si="17">SUM(B64:B65)</f>
        <v>826</v>
      </c>
      <c r="C63" s="10">
        <f t="shared" si="17"/>
        <v>675</v>
      </c>
      <c r="D63" s="10">
        <f t="shared" si="17"/>
        <v>529</v>
      </c>
      <c r="E63" s="10">
        <f t="shared" si="17"/>
        <v>657</v>
      </c>
      <c r="F63" s="10">
        <f t="shared" si="17"/>
        <v>531</v>
      </c>
      <c r="G63" s="10">
        <f t="shared" ref="G63" si="18">SUM(G64:G65)</f>
        <v>337</v>
      </c>
      <c r="H63" s="10">
        <f t="shared" ref="H63:L63" si="19">SUM(H64:H65)</f>
        <v>264</v>
      </c>
      <c r="I63" s="10">
        <f t="shared" si="19"/>
        <v>393</v>
      </c>
      <c r="J63" s="10">
        <f t="shared" si="19"/>
        <v>547</v>
      </c>
      <c r="K63" s="10">
        <f t="shared" si="19"/>
        <v>601</v>
      </c>
      <c r="L63" s="10">
        <f t="shared" si="19"/>
        <v>774</v>
      </c>
      <c r="M63" s="10">
        <f>SUM(M64:M65)</f>
        <v>840</v>
      </c>
      <c r="N63" s="10">
        <f>SUM(N64:N65)</f>
        <v>831</v>
      </c>
      <c r="O63" s="10">
        <f>SUM(O64:O65)</f>
        <v>821</v>
      </c>
    </row>
    <row r="64" spans="1:15" x14ac:dyDescent="0.2">
      <c r="A64" s="9" t="s">
        <v>24</v>
      </c>
      <c r="B64" s="10">
        <f t="shared" ref="B64:F64" si="20">SUM(B48,B49,B51,B52,B53,B56,B57,B58,B60)</f>
        <v>732</v>
      </c>
      <c r="C64" s="10">
        <f t="shared" si="20"/>
        <v>604</v>
      </c>
      <c r="D64" s="10">
        <f t="shared" si="20"/>
        <v>457</v>
      </c>
      <c r="E64" s="10">
        <f t="shared" si="20"/>
        <v>563</v>
      </c>
      <c r="F64" s="10">
        <f t="shared" si="20"/>
        <v>464</v>
      </c>
      <c r="G64" s="10">
        <f t="shared" ref="G64:L64" si="21">SUM(G48,G49,G51,G52,G53,G56,G57,G58,G60)</f>
        <v>274</v>
      </c>
      <c r="H64" s="10">
        <f t="shared" si="21"/>
        <v>221</v>
      </c>
      <c r="I64" s="10">
        <f t="shared" si="21"/>
        <v>348</v>
      </c>
      <c r="J64" s="10">
        <f t="shared" si="21"/>
        <v>459</v>
      </c>
      <c r="K64" s="10">
        <f t="shared" si="21"/>
        <v>491</v>
      </c>
      <c r="L64" s="10">
        <f t="shared" si="21"/>
        <v>601</v>
      </c>
      <c r="M64" s="10">
        <f>SUM(M48,M49,M51,M52,M53,M56,M57,M58,M60)</f>
        <v>674</v>
      </c>
      <c r="N64" s="10">
        <f>SUM(N48,N49,N51,N52,N53,N56,N57,N58,N60)</f>
        <v>659</v>
      </c>
      <c r="O64" s="10">
        <f>SUM(O48,O49,O51,O52,O53,O56,O57,O58,O60)</f>
        <v>654</v>
      </c>
    </row>
    <row r="65" spans="1:15" x14ac:dyDescent="0.2">
      <c r="A65" s="9" t="s">
        <v>25</v>
      </c>
      <c r="B65" s="10">
        <f t="shared" ref="B65:F65" si="22">SUM(B47,B50,B54,B55,B59,B61)</f>
        <v>94</v>
      </c>
      <c r="C65" s="10">
        <f t="shared" si="22"/>
        <v>71</v>
      </c>
      <c r="D65" s="10">
        <f t="shared" si="22"/>
        <v>72</v>
      </c>
      <c r="E65" s="10">
        <f t="shared" si="22"/>
        <v>94</v>
      </c>
      <c r="F65" s="10">
        <f t="shared" si="22"/>
        <v>67</v>
      </c>
      <c r="G65" s="10">
        <f t="shared" ref="G65:L65" si="23">SUM(G47,G50,G54,G55,G59,G61)</f>
        <v>63</v>
      </c>
      <c r="H65" s="10">
        <f t="shared" si="23"/>
        <v>43</v>
      </c>
      <c r="I65" s="10">
        <f t="shared" si="23"/>
        <v>45</v>
      </c>
      <c r="J65" s="10">
        <f t="shared" si="23"/>
        <v>88</v>
      </c>
      <c r="K65" s="10">
        <f t="shared" si="23"/>
        <v>110</v>
      </c>
      <c r="L65" s="10">
        <f t="shared" si="23"/>
        <v>173</v>
      </c>
      <c r="M65" s="10">
        <f>SUM(M47,M50,M54,M55,M59,M61)</f>
        <v>166</v>
      </c>
      <c r="N65" s="10">
        <f>SUM(N47,N50,N54,N55,N59,N61)</f>
        <v>172</v>
      </c>
      <c r="O65" s="10">
        <f>SUM(O47,O50,O54,O55,O59,O61)</f>
        <v>167</v>
      </c>
    </row>
    <row r="66" spans="1:15" ht="15.75" customHeight="1" x14ac:dyDescent="0.2">
      <c r="A66" s="11" t="s">
        <v>16</v>
      </c>
      <c r="B66" s="12">
        <f t="shared" ref="B66:F66" si="24">SUM(B62,B63)</f>
        <v>895</v>
      </c>
      <c r="C66" s="12">
        <f t="shared" si="24"/>
        <v>766</v>
      </c>
      <c r="D66" s="12">
        <f t="shared" si="24"/>
        <v>647</v>
      </c>
      <c r="E66" s="12">
        <f t="shared" si="24"/>
        <v>885</v>
      </c>
      <c r="F66" s="12">
        <f t="shared" si="24"/>
        <v>770</v>
      </c>
      <c r="G66" s="12">
        <f t="shared" ref="G66:L66" si="25">SUM(G62,G63)</f>
        <v>715</v>
      </c>
      <c r="H66" s="12">
        <f t="shared" si="25"/>
        <v>733</v>
      </c>
      <c r="I66" s="12">
        <f t="shared" si="25"/>
        <v>1005</v>
      </c>
      <c r="J66" s="12">
        <f t="shared" si="25"/>
        <v>1128</v>
      </c>
      <c r="K66" s="12">
        <f t="shared" si="25"/>
        <v>1238</v>
      </c>
      <c r="L66" s="12">
        <f t="shared" si="25"/>
        <v>1373</v>
      </c>
      <c r="M66" s="12">
        <f>SUM(M62,M63)</f>
        <v>1405</v>
      </c>
      <c r="N66" s="12">
        <f>SUM(N62,N63)</f>
        <v>1393</v>
      </c>
      <c r="O66" s="12">
        <f>SUM(O62,O63)</f>
        <v>1377</v>
      </c>
    </row>
    <row r="67" spans="1:15" ht="18.75" customHeight="1" x14ac:dyDescent="0.2">
      <c r="A67" s="5" t="s">
        <v>27</v>
      </c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</row>
    <row r="68" spans="1:15" x14ac:dyDescent="0.2">
      <c r="A68" s="1" t="s">
        <v>0</v>
      </c>
      <c r="B68" s="8" t="s">
        <v>17</v>
      </c>
      <c r="C68" s="8" t="s">
        <v>17</v>
      </c>
      <c r="D68" s="8" t="s">
        <v>17</v>
      </c>
      <c r="E68" s="8" t="s">
        <v>17</v>
      </c>
      <c r="F68" s="8" t="s">
        <v>17</v>
      </c>
      <c r="G68" s="8" t="s">
        <v>17</v>
      </c>
      <c r="H68" s="8" t="s">
        <v>17</v>
      </c>
      <c r="I68" s="8" t="s">
        <v>17</v>
      </c>
      <c r="J68" s="7">
        <v>3</v>
      </c>
      <c r="K68" s="7">
        <v>3</v>
      </c>
      <c r="L68" s="7">
        <v>18</v>
      </c>
      <c r="M68" s="7">
        <v>42</v>
      </c>
      <c r="N68" s="7">
        <v>40</v>
      </c>
      <c r="O68" s="7">
        <v>35</v>
      </c>
    </row>
    <row r="69" spans="1:15" x14ac:dyDescent="0.2">
      <c r="A69" s="1" t="s">
        <v>1</v>
      </c>
      <c r="B69" s="8" t="s">
        <v>17</v>
      </c>
      <c r="C69" s="8" t="s">
        <v>17</v>
      </c>
      <c r="D69" s="8">
        <v>3</v>
      </c>
      <c r="E69" s="8">
        <v>3</v>
      </c>
      <c r="F69" s="8">
        <v>1</v>
      </c>
      <c r="G69" s="8" t="s">
        <v>17</v>
      </c>
      <c r="H69" s="8" t="s">
        <v>17</v>
      </c>
      <c r="I69" s="8">
        <v>1</v>
      </c>
      <c r="J69" s="7">
        <v>5</v>
      </c>
      <c r="K69" s="7">
        <v>5</v>
      </c>
      <c r="L69" s="7">
        <v>47</v>
      </c>
      <c r="M69" s="7">
        <v>72</v>
      </c>
      <c r="N69" s="7">
        <v>84</v>
      </c>
      <c r="O69" s="7">
        <v>94</v>
      </c>
    </row>
    <row r="70" spans="1:15" x14ac:dyDescent="0.2">
      <c r="A70" s="1" t="s">
        <v>2</v>
      </c>
      <c r="B70" s="8">
        <v>1</v>
      </c>
      <c r="C70" s="8" t="s">
        <v>17</v>
      </c>
      <c r="D70" s="8" t="s">
        <v>17</v>
      </c>
      <c r="E70" s="8" t="s">
        <v>17</v>
      </c>
      <c r="F70" s="8">
        <v>12</v>
      </c>
      <c r="G70" s="8" t="s">
        <v>17</v>
      </c>
      <c r="H70" s="7">
        <v>2</v>
      </c>
      <c r="I70" s="8">
        <v>4</v>
      </c>
      <c r="J70" s="7">
        <v>11</v>
      </c>
      <c r="K70" s="7">
        <v>16</v>
      </c>
      <c r="L70" s="7">
        <v>95</v>
      </c>
      <c r="M70" s="7">
        <v>185</v>
      </c>
      <c r="N70" s="7">
        <v>205</v>
      </c>
      <c r="O70" s="7">
        <v>230</v>
      </c>
    </row>
    <row r="71" spans="1:15" x14ac:dyDescent="0.2">
      <c r="A71" s="1" t="s">
        <v>3</v>
      </c>
      <c r="B71" s="8" t="s">
        <v>17</v>
      </c>
      <c r="C71" s="8" t="s">
        <v>17</v>
      </c>
      <c r="D71" s="8" t="s">
        <v>17</v>
      </c>
      <c r="E71" s="8">
        <v>1</v>
      </c>
      <c r="F71" s="8">
        <v>1</v>
      </c>
      <c r="G71" s="8" t="s">
        <v>17</v>
      </c>
      <c r="H71" s="8" t="s">
        <v>17</v>
      </c>
      <c r="I71" s="8" t="s">
        <v>17</v>
      </c>
      <c r="J71" s="7">
        <v>6</v>
      </c>
      <c r="K71" s="7">
        <v>5</v>
      </c>
      <c r="L71" s="7">
        <v>46</v>
      </c>
      <c r="M71" s="7">
        <v>74</v>
      </c>
      <c r="N71" s="7">
        <v>73</v>
      </c>
      <c r="O71" s="7">
        <v>85</v>
      </c>
    </row>
    <row r="72" spans="1:15" x14ac:dyDescent="0.2">
      <c r="A72" s="1" t="s">
        <v>4</v>
      </c>
      <c r="B72" s="8" t="s">
        <v>17</v>
      </c>
      <c r="C72" s="8" t="s">
        <v>17</v>
      </c>
      <c r="D72" s="8" t="s">
        <v>17</v>
      </c>
      <c r="E72" s="8" t="s">
        <v>17</v>
      </c>
      <c r="F72" s="8" t="s">
        <v>17</v>
      </c>
      <c r="G72" s="8" t="s">
        <v>17</v>
      </c>
      <c r="H72" s="8" t="s">
        <v>17</v>
      </c>
      <c r="I72" s="8" t="s">
        <v>17</v>
      </c>
      <c r="J72" s="7">
        <v>2</v>
      </c>
      <c r="K72" s="7">
        <v>7</v>
      </c>
      <c r="L72" s="7">
        <v>16</v>
      </c>
      <c r="M72" s="7">
        <v>51</v>
      </c>
      <c r="N72" s="7">
        <v>70</v>
      </c>
      <c r="O72" s="7">
        <v>75</v>
      </c>
    </row>
    <row r="73" spans="1:15" ht="15.75" customHeight="1" x14ac:dyDescent="0.2">
      <c r="A73" s="1" t="s">
        <v>5</v>
      </c>
      <c r="B73" s="8">
        <v>1</v>
      </c>
      <c r="C73" s="8">
        <v>6</v>
      </c>
      <c r="D73" s="8">
        <v>3</v>
      </c>
      <c r="E73" s="8" t="s">
        <v>17</v>
      </c>
      <c r="F73" s="8">
        <v>1</v>
      </c>
      <c r="G73" s="8" t="s">
        <v>17</v>
      </c>
      <c r="H73" s="8" t="s">
        <v>17</v>
      </c>
      <c r="I73" s="8">
        <v>4</v>
      </c>
      <c r="J73" s="7">
        <v>2</v>
      </c>
      <c r="K73" s="7">
        <v>4</v>
      </c>
      <c r="L73" s="7">
        <v>43</v>
      </c>
      <c r="M73" s="7">
        <v>121</v>
      </c>
      <c r="N73" s="7">
        <v>111</v>
      </c>
      <c r="O73" s="7">
        <v>122</v>
      </c>
    </row>
    <row r="74" spans="1:15" x14ac:dyDescent="0.2">
      <c r="A74" s="1" t="s">
        <v>6</v>
      </c>
      <c r="B74" s="8" t="s">
        <v>17</v>
      </c>
      <c r="C74" s="8">
        <v>1</v>
      </c>
      <c r="D74" s="8">
        <v>2</v>
      </c>
      <c r="E74" s="8">
        <v>3</v>
      </c>
      <c r="F74" s="8">
        <v>3</v>
      </c>
      <c r="G74" s="8" t="s">
        <v>17</v>
      </c>
      <c r="H74" s="7">
        <v>1</v>
      </c>
      <c r="I74" s="8">
        <v>7</v>
      </c>
      <c r="J74" s="7">
        <v>20</v>
      </c>
      <c r="K74" s="7">
        <v>29</v>
      </c>
      <c r="L74" s="7">
        <v>144</v>
      </c>
      <c r="M74" s="7">
        <v>395</v>
      </c>
      <c r="N74" s="7">
        <v>472</v>
      </c>
      <c r="O74" s="7">
        <v>477</v>
      </c>
    </row>
    <row r="75" spans="1:15" x14ac:dyDescent="0.2">
      <c r="A75" s="1" t="s">
        <v>7</v>
      </c>
      <c r="B75" s="8" t="s">
        <v>17</v>
      </c>
      <c r="C75" s="8" t="s">
        <v>17</v>
      </c>
      <c r="D75" s="8" t="s">
        <v>17</v>
      </c>
      <c r="E75" s="8" t="s">
        <v>17</v>
      </c>
      <c r="F75" s="8" t="s">
        <v>17</v>
      </c>
      <c r="G75" s="8" t="s">
        <v>17</v>
      </c>
      <c r="H75" s="8" t="s">
        <v>17</v>
      </c>
      <c r="I75" s="8">
        <v>1</v>
      </c>
      <c r="J75" s="7">
        <v>8</v>
      </c>
      <c r="K75" s="7">
        <v>6</v>
      </c>
      <c r="L75" s="7">
        <v>14</v>
      </c>
      <c r="M75" s="7">
        <v>25</v>
      </c>
      <c r="N75" s="7">
        <v>21</v>
      </c>
      <c r="O75" s="7">
        <v>24</v>
      </c>
    </row>
    <row r="76" spans="1:15" x14ac:dyDescent="0.2">
      <c r="A76" s="1" t="s">
        <v>8</v>
      </c>
      <c r="B76" s="8" t="s">
        <v>17</v>
      </c>
      <c r="C76" s="8" t="s">
        <v>17</v>
      </c>
      <c r="D76" s="8" t="s">
        <v>17</v>
      </c>
      <c r="E76" s="8" t="s">
        <v>17</v>
      </c>
      <c r="F76" s="8">
        <v>4</v>
      </c>
      <c r="G76" s="8" t="s">
        <v>17</v>
      </c>
      <c r="H76" s="8" t="s">
        <v>17</v>
      </c>
      <c r="I76" s="8" t="s">
        <v>17</v>
      </c>
      <c r="J76" s="8" t="s">
        <v>17</v>
      </c>
      <c r="K76" s="7" t="s">
        <v>17</v>
      </c>
      <c r="L76" s="7" t="s">
        <v>17</v>
      </c>
      <c r="M76" s="7">
        <v>7</v>
      </c>
      <c r="N76" s="7">
        <v>10</v>
      </c>
      <c r="O76" s="7">
        <v>10</v>
      </c>
    </row>
    <row r="77" spans="1:15" x14ac:dyDescent="0.2">
      <c r="A77" s="1" t="s">
        <v>9</v>
      </c>
      <c r="B77" s="8" t="s">
        <v>17</v>
      </c>
      <c r="C77" s="8" t="s">
        <v>17</v>
      </c>
      <c r="D77" s="8" t="s">
        <v>17</v>
      </c>
      <c r="E77" s="8">
        <v>5</v>
      </c>
      <c r="F77" s="8" t="s">
        <v>17</v>
      </c>
      <c r="G77" s="8" t="s">
        <v>17</v>
      </c>
      <c r="H77" s="8" t="s">
        <v>17</v>
      </c>
      <c r="I77" s="8">
        <v>4</v>
      </c>
      <c r="J77" s="7">
        <v>14</v>
      </c>
      <c r="K77" s="7">
        <v>18</v>
      </c>
      <c r="L77" s="7">
        <v>39</v>
      </c>
      <c r="M77" s="7">
        <v>96</v>
      </c>
      <c r="N77" s="7">
        <v>120</v>
      </c>
      <c r="O77" s="7">
        <v>129</v>
      </c>
    </row>
    <row r="78" spans="1:15" ht="15.75" customHeight="1" x14ac:dyDescent="0.2">
      <c r="A78" s="1" t="s">
        <v>10</v>
      </c>
      <c r="B78" s="8" t="s">
        <v>17</v>
      </c>
      <c r="C78" s="8" t="s">
        <v>17</v>
      </c>
      <c r="D78" s="8" t="s">
        <v>17</v>
      </c>
      <c r="E78" s="8" t="s">
        <v>17</v>
      </c>
      <c r="F78" s="8" t="s">
        <v>17</v>
      </c>
      <c r="G78" s="8" t="s">
        <v>17</v>
      </c>
      <c r="H78" s="8" t="s">
        <v>17</v>
      </c>
      <c r="I78" s="8">
        <v>1</v>
      </c>
      <c r="J78" s="7">
        <v>3</v>
      </c>
      <c r="K78" s="7">
        <v>4</v>
      </c>
      <c r="L78" s="7">
        <v>12</v>
      </c>
      <c r="M78" s="7">
        <v>32</v>
      </c>
      <c r="N78" s="7">
        <v>31</v>
      </c>
      <c r="O78" s="7">
        <v>32</v>
      </c>
    </row>
    <row r="79" spans="1:15" x14ac:dyDescent="0.2">
      <c r="A79" s="1" t="s">
        <v>11</v>
      </c>
      <c r="B79" s="8" t="s">
        <v>17</v>
      </c>
      <c r="C79" s="8" t="s">
        <v>17</v>
      </c>
      <c r="D79" s="8" t="s">
        <v>17</v>
      </c>
      <c r="E79" s="8" t="s">
        <v>17</v>
      </c>
      <c r="F79" s="8" t="s">
        <v>17</v>
      </c>
      <c r="G79" s="8" t="s">
        <v>17</v>
      </c>
      <c r="H79" s="8" t="s">
        <v>17</v>
      </c>
      <c r="I79" s="8">
        <v>3</v>
      </c>
      <c r="J79" s="7">
        <v>4</v>
      </c>
      <c r="K79" s="7">
        <v>13</v>
      </c>
      <c r="L79" s="7">
        <v>54</v>
      </c>
      <c r="M79" s="7">
        <v>80</v>
      </c>
      <c r="N79" s="7">
        <v>102</v>
      </c>
      <c r="O79" s="7">
        <v>133</v>
      </c>
    </row>
    <row r="80" spans="1:15" x14ac:dyDescent="0.2">
      <c r="A80" s="1" t="s">
        <v>12</v>
      </c>
      <c r="B80" s="8" t="s">
        <v>17</v>
      </c>
      <c r="C80" s="8" t="s">
        <v>17</v>
      </c>
      <c r="D80" s="8" t="s">
        <v>17</v>
      </c>
      <c r="E80" s="8" t="s">
        <v>17</v>
      </c>
      <c r="F80" s="8">
        <v>1</v>
      </c>
      <c r="G80" s="8" t="s">
        <v>17</v>
      </c>
      <c r="H80" s="8" t="s">
        <v>17</v>
      </c>
      <c r="I80" s="8" t="s">
        <v>17</v>
      </c>
      <c r="J80" s="8" t="s">
        <v>17</v>
      </c>
      <c r="K80" s="7">
        <v>5</v>
      </c>
      <c r="L80" s="7">
        <v>6</v>
      </c>
      <c r="M80" s="7">
        <v>1</v>
      </c>
      <c r="N80" s="7">
        <v>2</v>
      </c>
      <c r="O80" s="7">
        <v>3</v>
      </c>
    </row>
    <row r="81" spans="1:15" x14ac:dyDescent="0.2">
      <c r="A81" s="1" t="s">
        <v>13</v>
      </c>
      <c r="B81" s="8" t="s">
        <v>17</v>
      </c>
      <c r="C81" s="8" t="s">
        <v>17</v>
      </c>
      <c r="D81" s="8" t="s">
        <v>17</v>
      </c>
      <c r="E81" s="8">
        <v>2</v>
      </c>
      <c r="F81" s="8" t="s">
        <v>17</v>
      </c>
      <c r="G81" s="8" t="s">
        <v>17</v>
      </c>
      <c r="H81" s="7">
        <v>1</v>
      </c>
      <c r="I81" s="8">
        <v>5</v>
      </c>
      <c r="J81" s="7">
        <v>6</v>
      </c>
      <c r="K81" s="7">
        <v>15</v>
      </c>
      <c r="L81" s="7">
        <v>32</v>
      </c>
      <c r="M81" s="7">
        <v>69</v>
      </c>
      <c r="N81" s="7">
        <v>81</v>
      </c>
      <c r="O81" s="7">
        <v>80</v>
      </c>
    </row>
    <row r="82" spans="1:15" x14ac:dyDescent="0.2">
      <c r="A82" s="1" t="s">
        <v>14</v>
      </c>
      <c r="B82" s="8" t="s">
        <v>17</v>
      </c>
      <c r="C82" s="8" t="s">
        <v>17</v>
      </c>
      <c r="D82" s="8" t="s">
        <v>17</v>
      </c>
      <c r="E82" s="8" t="s">
        <v>17</v>
      </c>
      <c r="F82" s="8" t="s">
        <v>17</v>
      </c>
      <c r="G82" s="8" t="s">
        <v>17</v>
      </c>
      <c r="H82" s="7">
        <v>1</v>
      </c>
      <c r="I82" s="8" t="s">
        <v>17</v>
      </c>
      <c r="J82" s="7">
        <v>5</v>
      </c>
      <c r="K82" s="7">
        <v>3</v>
      </c>
      <c r="L82" s="7">
        <v>28</v>
      </c>
      <c r="M82" s="7">
        <v>47</v>
      </c>
      <c r="N82" s="7">
        <v>47</v>
      </c>
      <c r="O82" s="7">
        <v>51</v>
      </c>
    </row>
    <row r="83" spans="1:15" ht="15.75" customHeight="1" x14ac:dyDescent="0.2">
      <c r="A83" s="1" t="s">
        <v>15</v>
      </c>
      <c r="B83" s="7">
        <v>1</v>
      </c>
      <c r="C83" s="7" t="s">
        <v>17</v>
      </c>
      <c r="D83" s="7" t="s">
        <v>17</v>
      </c>
      <c r="E83" s="7">
        <v>4</v>
      </c>
      <c r="F83" s="7">
        <v>18</v>
      </c>
      <c r="G83" s="7">
        <v>9</v>
      </c>
      <c r="H83" s="7">
        <v>25</v>
      </c>
      <c r="I83" s="8">
        <v>66</v>
      </c>
      <c r="J83" s="7">
        <v>144</v>
      </c>
      <c r="K83" s="7">
        <v>236</v>
      </c>
      <c r="L83" s="7">
        <v>867</v>
      </c>
      <c r="M83" s="7">
        <v>1441</v>
      </c>
      <c r="N83" s="7">
        <v>1675</v>
      </c>
      <c r="O83" s="7">
        <v>1857</v>
      </c>
    </row>
    <row r="84" spans="1:15" ht="15.75" customHeight="1" x14ac:dyDescent="0.2">
      <c r="A84" s="9" t="s">
        <v>23</v>
      </c>
      <c r="B84" s="10">
        <f t="shared" ref="B84:F84" si="26">IF(SUM(B85:B86)=0,"-",(SUM(B85:B86)))</f>
        <v>2</v>
      </c>
      <c r="C84" s="10">
        <f t="shared" si="26"/>
        <v>7</v>
      </c>
      <c r="D84" s="10">
        <f t="shared" si="26"/>
        <v>8</v>
      </c>
      <c r="E84" s="10">
        <f t="shared" si="26"/>
        <v>14</v>
      </c>
      <c r="F84" s="10">
        <f t="shared" si="26"/>
        <v>23</v>
      </c>
      <c r="G84" s="10" t="str">
        <f>IF(SUM(G85:G86)=0,"-",(SUM(G85:G86)))</f>
        <v>-</v>
      </c>
      <c r="H84" s="10">
        <f t="shared" ref="H84" si="27">SUM(H85:H86)</f>
        <v>5</v>
      </c>
      <c r="I84" s="10">
        <f>IF(SUM(I85:I86)=0,"-",(SUM(I85:I86)))</f>
        <v>30</v>
      </c>
      <c r="J84" s="10">
        <f t="shared" ref="J84" si="28">SUM(J85:J86)</f>
        <v>89</v>
      </c>
      <c r="K84" s="10">
        <f t="shared" ref="K84:L84" si="29">SUM(K85:K86)</f>
        <v>133</v>
      </c>
      <c r="L84" s="10">
        <f t="shared" si="29"/>
        <v>594</v>
      </c>
      <c r="M84" s="10">
        <f>SUM(M85:M86)</f>
        <v>1297</v>
      </c>
      <c r="N84" s="10">
        <f>SUM(N85:N86)</f>
        <v>1469</v>
      </c>
      <c r="O84" s="10">
        <f>SUM(O85:O86)</f>
        <v>1580</v>
      </c>
    </row>
    <row r="85" spans="1:15" x14ac:dyDescent="0.2">
      <c r="A85" s="9" t="s">
        <v>24</v>
      </c>
      <c r="B85" s="10">
        <f t="shared" ref="B85:F85" si="30">IF(SUM(B69,B70,B72,B73,B74,B77,B78,B79,B81)=0,"-",(SUM(B69,B70,B72,B73,B74,B77,B78,B79,B81)))</f>
        <v>2</v>
      </c>
      <c r="C85" s="10">
        <f t="shared" si="30"/>
        <v>7</v>
      </c>
      <c r="D85" s="10">
        <f t="shared" si="30"/>
        <v>8</v>
      </c>
      <c r="E85" s="10">
        <f t="shared" si="30"/>
        <v>13</v>
      </c>
      <c r="F85" s="10">
        <f t="shared" si="30"/>
        <v>17</v>
      </c>
      <c r="G85" s="10" t="str">
        <f>IF(SUM(G69,G70,G72,G73,G74,G77,G78,G79,G81)=0,"-",(SUM(G69,G70,G72,G73,G74,G77,G78,G79,G81)))</f>
        <v>-</v>
      </c>
      <c r="H85" s="10">
        <f t="shared" ref="H85:L85" si="31">SUM(H69,H70,H72,H73,H74,H77,H78,H79,H81)</f>
        <v>4</v>
      </c>
      <c r="I85" s="10">
        <f>IF(SUM(I69,I70,I72,I73,I74,I77,I78,I79,I81)=0,"-",(SUM(I69,I70,I72,I73,I74,I77,I78,I79,I81)))</f>
        <v>29</v>
      </c>
      <c r="J85" s="10">
        <f t="shared" si="31"/>
        <v>67</v>
      </c>
      <c r="K85" s="10">
        <f t="shared" si="31"/>
        <v>111</v>
      </c>
      <c r="L85" s="10">
        <f t="shared" si="31"/>
        <v>482</v>
      </c>
      <c r="M85" s="10">
        <f>SUM(M69,M70,M72,M73,M74,M77,M78,M79,M81)</f>
        <v>1101</v>
      </c>
      <c r="N85" s="10">
        <f>SUM(N69,N70,N72,N73,N74,N77,N78,N79,N81)</f>
        <v>1276</v>
      </c>
      <c r="O85" s="10">
        <f>SUM(O69,O70,O72,O73,O74,O77,O78,O79,O81)</f>
        <v>1372</v>
      </c>
    </row>
    <row r="86" spans="1:15" x14ac:dyDescent="0.2">
      <c r="A86" s="9" t="s">
        <v>25</v>
      </c>
      <c r="B86" s="10" t="str">
        <f t="shared" ref="B86:F86" si="32">IF(SUM(B68,B71,B75,B76,B80,B82)=0,"-",(SUM(B68,B71,B75,B76,B80,B82)))</f>
        <v>-</v>
      </c>
      <c r="C86" s="10" t="str">
        <f t="shared" si="32"/>
        <v>-</v>
      </c>
      <c r="D86" s="10" t="str">
        <f t="shared" si="32"/>
        <v>-</v>
      </c>
      <c r="E86" s="10">
        <f t="shared" si="32"/>
        <v>1</v>
      </c>
      <c r="F86" s="10">
        <f t="shared" si="32"/>
        <v>6</v>
      </c>
      <c r="G86" s="10" t="str">
        <f>IF(SUM(G68,G71,G75,G76,G80,G82)=0,"-",(SUM(G68,G71,G75,G76,G80,G82)))</f>
        <v>-</v>
      </c>
      <c r="H86" s="10">
        <f t="shared" ref="H86:L86" si="33">SUM(H68,H71,H75,H76,H80,H82)</f>
        <v>1</v>
      </c>
      <c r="I86" s="10">
        <f>IF(SUM(I68,I71,I75,I76,I80,I82)=0,"-",(SUM(I68,I71,I75,I76,I80,I82)))</f>
        <v>1</v>
      </c>
      <c r="J86" s="10">
        <f t="shared" si="33"/>
        <v>22</v>
      </c>
      <c r="K86" s="10">
        <f t="shared" si="33"/>
        <v>22</v>
      </c>
      <c r="L86" s="10">
        <f t="shared" si="33"/>
        <v>112</v>
      </c>
      <c r="M86" s="10">
        <f>SUM(M68,M71,M75,M76,M80,M82)</f>
        <v>196</v>
      </c>
      <c r="N86" s="10">
        <f>SUM(N68,N71,N75,N76,N80,N82)</f>
        <v>193</v>
      </c>
      <c r="O86" s="10">
        <f>SUM(O68,O71,O75,O76,O80,O82)</f>
        <v>208</v>
      </c>
    </row>
    <row r="87" spans="1:15" ht="15.75" customHeight="1" thickBot="1" x14ac:dyDescent="0.25">
      <c r="A87" s="13" t="s">
        <v>16</v>
      </c>
      <c r="B87" s="16">
        <f t="shared" ref="B87:F87" si="34">SUM(B83,B84)</f>
        <v>3</v>
      </c>
      <c r="C87" s="16">
        <f t="shared" si="34"/>
        <v>7</v>
      </c>
      <c r="D87" s="16">
        <f t="shared" si="34"/>
        <v>8</v>
      </c>
      <c r="E87" s="16">
        <f t="shared" si="34"/>
        <v>18</v>
      </c>
      <c r="F87" s="16">
        <f t="shared" si="34"/>
        <v>41</v>
      </c>
      <c r="G87" s="16">
        <f t="shared" ref="G87:L87" si="35">SUM(G83,G84)</f>
        <v>9</v>
      </c>
      <c r="H87" s="16">
        <f t="shared" si="35"/>
        <v>30</v>
      </c>
      <c r="I87" s="16">
        <f t="shared" si="35"/>
        <v>96</v>
      </c>
      <c r="J87" s="16">
        <f t="shared" si="35"/>
        <v>233</v>
      </c>
      <c r="K87" s="16">
        <f t="shared" si="35"/>
        <v>369</v>
      </c>
      <c r="L87" s="16">
        <f t="shared" si="35"/>
        <v>1461</v>
      </c>
      <c r="M87" s="16">
        <f>SUM(M83,M84)</f>
        <v>2738</v>
      </c>
      <c r="N87" s="16">
        <f>SUM(N83,N84)</f>
        <v>3144</v>
      </c>
      <c r="O87" s="16">
        <f>SUM(O83,O84)</f>
        <v>3437</v>
      </c>
    </row>
    <row r="88" spans="1:15" x14ac:dyDescent="0.2">
      <c r="A88" s="14" t="s">
        <v>26</v>
      </c>
      <c r="O88" s="7"/>
    </row>
    <row r="89" spans="1:15" x14ac:dyDescent="0.2">
      <c r="A89" s="14" t="s">
        <v>30</v>
      </c>
      <c r="O89" s="7"/>
    </row>
    <row r="90" spans="1:15" x14ac:dyDescent="0.2">
      <c r="O90" s="7"/>
    </row>
    <row r="91" spans="1:15" x14ac:dyDescent="0.2">
      <c r="O91" s="6"/>
    </row>
    <row r="92" spans="1:15" x14ac:dyDescent="0.2">
      <c r="O92" s="6"/>
    </row>
    <row r="93" spans="1:15" x14ac:dyDescent="0.2">
      <c r="O93" s="6"/>
    </row>
    <row r="94" spans="1:15" x14ac:dyDescent="0.2">
      <c r="O94" s="6"/>
    </row>
    <row r="95" spans="1:15" x14ac:dyDescent="0.2">
      <c r="O95" s="6"/>
    </row>
    <row r="96" spans="1:15" x14ac:dyDescent="0.2">
      <c r="O96" s="6"/>
    </row>
    <row r="97" spans="15:15" x14ac:dyDescent="0.2">
      <c r="O97" s="6"/>
    </row>
    <row r="98" spans="15:15" x14ac:dyDescent="0.2">
      <c r="O98" s="6"/>
    </row>
    <row r="99" spans="15:15" x14ac:dyDescent="0.2">
      <c r="O99" s="6"/>
    </row>
    <row r="100" spans="15:15" x14ac:dyDescent="0.2">
      <c r="O100" s="6"/>
    </row>
    <row r="101" spans="15:15" x14ac:dyDescent="0.2">
      <c r="O101" s="6"/>
    </row>
    <row r="102" spans="15:15" x14ac:dyDescent="0.2">
      <c r="O102" s="6"/>
    </row>
    <row r="103" spans="15:15" x14ac:dyDescent="0.2">
      <c r="O103" s="6"/>
    </row>
    <row r="104" spans="15:15" x14ac:dyDescent="0.2">
      <c r="O104" s="6"/>
    </row>
    <row r="105" spans="15:15" x14ac:dyDescent="0.2">
      <c r="O105" s="6"/>
    </row>
    <row r="106" spans="15:15" x14ac:dyDescent="0.2">
      <c r="O106" s="6"/>
    </row>
    <row r="107" spans="15:15" x14ac:dyDescent="0.2">
      <c r="O107" s="6"/>
    </row>
    <row r="108" spans="15:15" x14ac:dyDescent="0.2">
      <c r="O108" s="6"/>
    </row>
    <row r="109" spans="15:15" x14ac:dyDescent="0.2">
      <c r="O109" s="6"/>
    </row>
    <row r="110" spans="15:15" x14ac:dyDescent="0.2">
      <c r="O110" s="6"/>
    </row>
    <row r="111" spans="15:15" x14ac:dyDescent="0.2">
      <c r="O111" s="6"/>
    </row>
    <row r="112" spans="15:15" x14ac:dyDescent="0.2">
      <c r="O112" s="6"/>
    </row>
    <row r="113" spans="15:15" x14ac:dyDescent="0.2">
      <c r="O113" s="6"/>
    </row>
    <row r="114" spans="15:15" x14ac:dyDescent="0.2">
      <c r="O114" s="6"/>
    </row>
    <row r="115" spans="15:15" x14ac:dyDescent="0.2">
      <c r="O115" s="6"/>
    </row>
    <row r="116" spans="15:15" x14ac:dyDescent="0.2">
      <c r="O116" s="6"/>
    </row>
    <row r="117" spans="15:15" x14ac:dyDescent="0.2">
      <c r="O117" s="6"/>
    </row>
    <row r="118" spans="15:15" x14ac:dyDescent="0.2">
      <c r="O118" s="6"/>
    </row>
    <row r="119" spans="15:15" x14ac:dyDescent="0.2">
      <c r="O119" s="6"/>
    </row>
    <row r="120" spans="15:15" x14ac:dyDescent="0.2">
      <c r="O120" s="6"/>
    </row>
    <row r="121" spans="15:15" x14ac:dyDescent="0.2">
      <c r="O121" s="6"/>
    </row>
    <row r="122" spans="15:15" x14ac:dyDescent="0.2">
      <c r="O122" s="6"/>
    </row>
    <row r="123" spans="15:15" x14ac:dyDescent="0.2">
      <c r="O123" s="6"/>
    </row>
    <row r="124" spans="15:15" x14ac:dyDescent="0.2">
      <c r="O124" s="6"/>
    </row>
    <row r="125" spans="15:15" x14ac:dyDescent="0.2">
      <c r="O125" s="6"/>
    </row>
    <row r="126" spans="15:15" x14ac:dyDescent="0.2">
      <c r="O126" s="6"/>
    </row>
    <row r="127" spans="15:15" x14ac:dyDescent="0.2">
      <c r="O127" s="6"/>
    </row>
    <row r="128" spans="15:15" x14ac:dyDescent="0.2">
      <c r="O128" s="6"/>
    </row>
    <row r="129" spans="15:15" x14ac:dyDescent="0.2">
      <c r="O129" s="6"/>
    </row>
    <row r="130" spans="15:15" x14ac:dyDescent="0.2">
      <c r="O130" s="6"/>
    </row>
    <row r="131" spans="15:15" x14ac:dyDescent="0.2">
      <c r="O131" s="6"/>
    </row>
    <row r="132" spans="15:15" x14ac:dyDescent="0.2">
      <c r="O132" s="6"/>
    </row>
    <row r="133" spans="15:15" x14ac:dyDescent="0.2">
      <c r="O133" s="6"/>
    </row>
    <row r="134" spans="15:15" x14ac:dyDescent="0.2">
      <c r="O134" s="6"/>
    </row>
    <row r="135" spans="15:15" x14ac:dyDescent="0.2">
      <c r="O135" s="6"/>
    </row>
    <row r="136" spans="15:15" x14ac:dyDescent="0.2">
      <c r="O136" s="6"/>
    </row>
    <row r="137" spans="15:15" x14ac:dyDescent="0.2">
      <c r="O137" s="6"/>
    </row>
    <row r="138" spans="15:15" x14ac:dyDescent="0.2">
      <c r="O138" s="6"/>
    </row>
    <row r="139" spans="15:15" x14ac:dyDescent="0.2">
      <c r="O139" s="6"/>
    </row>
    <row r="140" spans="15:15" x14ac:dyDescent="0.2">
      <c r="O140" s="6"/>
    </row>
    <row r="141" spans="15:15" x14ac:dyDescent="0.2">
      <c r="O141" s="6"/>
    </row>
    <row r="142" spans="15:15" x14ac:dyDescent="0.2">
      <c r="O142" s="6"/>
    </row>
    <row r="143" spans="15:15" x14ac:dyDescent="0.2">
      <c r="O143" s="6"/>
    </row>
    <row r="144" spans="15:15" x14ac:dyDescent="0.2">
      <c r="O144" s="6"/>
    </row>
    <row r="145" spans="15:15" x14ac:dyDescent="0.2">
      <c r="O145" s="6"/>
    </row>
    <row r="146" spans="15:15" x14ac:dyDescent="0.2">
      <c r="O146" s="6"/>
    </row>
    <row r="147" spans="15:15" x14ac:dyDescent="0.2">
      <c r="O147" s="6"/>
    </row>
    <row r="148" spans="15:15" x14ac:dyDescent="0.2">
      <c r="O148" s="6"/>
    </row>
    <row r="149" spans="15:15" x14ac:dyDescent="0.2">
      <c r="O149" s="6"/>
    </row>
    <row r="150" spans="15:15" x14ac:dyDescent="0.2">
      <c r="O150" s="6"/>
    </row>
    <row r="151" spans="15:15" x14ac:dyDescent="0.2">
      <c r="O151" s="6"/>
    </row>
    <row r="152" spans="15:15" x14ac:dyDescent="0.2">
      <c r="O152" s="6"/>
    </row>
    <row r="153" spans="15:15" x14ac:dyDescent="0.2">
      <c r="O153" s="6"/>
    </row>
    <row r="154" spans="15:15" x14ac:dyDescent="0.2">
      <c r="O154" s="6"/>
    </row>
    <row r="155" spans="15:15" x14ac:dyDescent="0.2">
      <c r="O155" s="6"/>
    </row>
    <row r="156" spans="15:15" x14ac:dyDescent="0.2">
      <c r="O156" s="6"/>
    </row>
    <row r="157" spans="15:15" x14ac:dyDescent="0.2">
      <c r="O157" s="6"/>
    </row>
    <row r="158" spans="15:15" x14ac:dyDescent="0.2">
      <c r="O158" s="6"/>
    </row>
    <row r="159" spans="15:15" x14ac:dyDescent="0.2">
      <c r="O159" s="6"/>
    </row>
    <row r="160" spans="15:15" x14ac:dyDescent="0.2">
      <c r="O160" s="6"/>
    </row>
    <row r="161" spans="15:15" x14ac:dyDescent="0.2">
      <c r="O161" s="6"/>
    </row>
    <row r="162" spans="15:15" x14ac:dyDescent="0.2">
      <c r="O162" s="6"/>
    </row>
    <row r="163" spans="15:15" x14ac:dyDescent="0.2">
      <c r="O163" s="6"/>
    </row>
  </sheetData>
  <pageMargins left="0.51181102362204722" right="0.31496062992125984" top="0.15748031496062992" bottom="0.35433070866141736" header="0.31496062992125984" footer="0.31496062992125984"/>
  <pageSetup paperSize="9" scale="92" orientation="portrait" r:id="rId1"/>
  <ignoredErrors>
    <ignoredError sqref="G42:N45 G87:H87 G63:N66 G21:M24 G84:G86 J84:N86 B21:E25 B42:E45 B63:E67 B84:E87 F84:F87 F63:F66 F42:F45 F21:F24 J87:N87 N21:N24 O42:O45 O88:O159 B46:E46 O63:O67 O84:O87 O21:O24" unlockedFormula="1"/>
    <ignoredError sqref="H84:H86 I84:I86 I87" formula="1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2EA4F7-6B26-43FF-81E5-8CAF539A8825}">
  <dimension ref="A1:O89"/>
  <sheetViews>
    <sheetView showGridLines="0" workbookViewId="0">
      <pane ySplit="3" topLeftCell="A4" activePane="bottomLeft" state="frozen"/>
      <selection pane="bottomLeft"/>
    </sheetView>
  </sheetViews>
  <sheetFormatPr defaultColWidth="9.140625" defaultRowHeight="12" x14ac:dyDescent="0.2"/>
  <cols>
    <col min="1" max="1" width="18.140625" style="1" customWidth="1"/>
    <col min="2" max="15" width="6.28515625" style="1" customWidth="1"/>
    <col min="16" max="16384" width="9.140625" style="1"/>
  </cols>
  <sheetData>
    <row r="1" spans="1:15" x14ac:dyDescent="0.2">
      <c r="A1" s="1" t="s">
        <v>18</v>
      </c>
    </row>
    <row r="2" spans="1:15" ht="28.5" customHeight="1" thickBot="1" x14ac:dyDescent="0.25">
      <c r="A2" s="2" t="s">
        <v>29</v>
      </c>
      <c r="B2" s="2"/>
      <c r="C2" s="2"/>
      <c r="D2" s="2"/>
      <c r="E2" s="2"/>
      <c r="F2" s="2"/>
      <c r="G2" s="3"/>
      <c r="H2" s="3"/>
      <c r="I2" s="3"/>
      <c r="J2" s="3"/>
      <c r="K2" s="4"/>
      <c r="L2" s="4"/>
      <c r="M2" s="4"/>
      <c r="N2" s="4"/>
      <c r="O2" s="4"/>
    </row>
    <row r="3" spans="1:15" ht="12" customHeight="1" x14ac:dyDescent="0.2">
      <c r="A3" s="15" t="s">
        <v>19</v>
      </c>
      <c r="B3" s="15">
        <v>1910</v>
      </c>
      <c r="C3" s="15">
        <v>1920</v>
      </c>
      <c r="D3" s="15">
        <v>1930</v>
      </c>
      <c r="E3" s="15">
        <v>1940</v>
      </c>
      <c r="F3" s="15">
        <v>1950</v>
      </c>
      <c r="G3" s="15">
        <v>1960</v>
      </c>
      <c r="H3" s="15">
        <v>1970</v>
      </c>
      <c r="I3" s="15">
        <v>1980</v>
      </c>
      <c r="J3" s="15">
        <v>1990</v>
      </c>
      <c r="K3" s="15">
        <v>2000</v>
      </c>
      <c r="L3" s="15">
        <v>2010</v>
      </c>
      <c r="M3" s="15">
        <v>2020</v>
      </c>
      <c r="N3" s="15">
        <v>2024</v>
      </c>
      <c r="O3" s="15">
        <v>2025</v>
      </c>
    </row>
    <row r="4" spans="1:15" ht="17.25" customHeight="1" x14ac:dyDescent="0.2">
      <c r="A4" s="5" t="s">
        <v>20</v>
      </c>
      <c r="B4" s="5"/>
      <c r="C4" s="5"/>
      <c r="D4" s="5"/>
      <c r="E4" s="5"/>
      <c r="F4" s="5"/>
      <c r="G4" s="6"/>
    </row>
    <row r="5" spans="1:15" ht="12" customHeight="1" x14ac:dyDescent="0.2">
      <c r="A5" s="1" t="s">
        <v>0</v>
      </c>
      <c r="B5" s="17">
        <f>SUM(B26,B47,B68)</f>
        <v>100</v>
      </c>
      <c r="C5" s="17">
        <f t="shared" ref="C5:N5" si="0">SUM(C26,C47,C68)</f>
        <v>100</v>
      </c>
      <c r="D5" s="17">
        <f t="shared" si="0"/>
        <v>100</v>
      </c>
      <c r="E5" s="17">
        <f t="shared" si="0"/>
        <v>100</v>
      </c>
      <c r="F5" s="17">
        <f t="shared" si="0"/>
        <v>100</v>
      </c>
      <c r="G5" s="17">
        <f t="shared" si="0"/>
        <v>100</v>
      </c>
      <c r="H5" s="17">
        <f t="shared" si="0"/>
        <v>100</v>
      </c>
      <c r="I5" s="17">
        <f t="shared" si="0"/>
        <v>100</v>
      </c>
      <c r="J5" s="17">
        <f t="shared" si="0"/>
        <v>100</v>
      </c>
      <c r="K5" s="17">
        <f t="shared" si="0"/>
        <v>100</v>
      </c>
      <c r="L5" s="17">
        <f t="shared" si="0"/>
        <v>100</v>
      </c>
      <c r="M5" s="17">
        <f t="shared" si="0"/>
        <v>100.00000000000001</v>
      </c>
      <c r="N5" s="17">
        <f t="shared" si="0"/>
        <v>100</v>
      </c>
      <c r="O5" s="17">
        <f t="shared" ref="O5" si="1">SUM(O26,O47,O68)</f>
        <v>100</v>
      </c>
    </row>
    <row r="6" spans="1:15" ht="12" customHeight="1" x14ac:dyDescent="0.2">
      <c r="A6" s="1" t="s">
        <v>1</v>
      </c>
      <c r="B6" s="17">
        <f t="shared" ref="B6:N24" si="2">SUM(B27,B48,B69)</f>
        <v>100</v>
      </c>
      <c r="C6" s="17">
        <f t="shared" si="2"/>
        <v>100</v>
      </c>
      <c r="D6" s="17">
        <f t="shared" si="2"/>
        <v>100</v>
      </c>
      <c r="E6" s="17">
        <f t="shared" si="2"/>
        <v>99.999999999999986</v>
      </c>
      <c r="F6" s="17">
        <f t="shared" si="2"/>
        <v>100</v>
      </c>
      <c r="G6" s="17">
        <f t="shared" si="2"/>
        <v>100</v>
      </c>
      <c r="H6" s="17">
        <f t="shared" si="2"/>
        <v>100</v>
      </c>
      <c r="I6" s="17">
        <f t="shared" si="2"/>
        <v>100</v>
      </c>
      <c r="J6" s="17">
        <f t="shared" si="2"/>
        <v>100.00000000000001</v>
      </c>
      <c r="K6" s="17">
        <f t="shared" si="2"/>
        <v>100.00000000000001</v>
      </c>
      <c r="L6" s="17">
        <f t="shared" si="2"/>
        <v>100</v>
      </c>
      <c r="M6" s="17">
        <f t="shared" si="2"/>
        <v>99.999999999999986</v>
      </c>
      <c r="N6" s="17">
        <f t="shared" si="2"/>
        <v>100</v>
      </c>
      <c r="O6" s="17">
        <f t="shared" ref="O6" si="3">SUM(O27,O48,O69)</f>
        <v>100</v>
      </c>
    </row>
    <row r="7" spans="1:15" ht="12" customHeight="1" x14ac:dyDescent="0.2">
      <c r="A7" s="1" t="s">
        <v>2</v>
      </c>
      <c r="B7" s="17">
        <f t="shared" si="2"/>
        <v>100</v>
      </c>
      <c r="C7" s="17">
        <f t="shared" si="2"/>
        <v>100</v>
      </c>
      <c r="D7" s="17">
        <f t="shared" si="2"/>
        <v>99.999999999999986</v>
      </c>
      <c r="E7" s="17">
        <f t="shared" si="2"/>
        <v>100</v>
      </c>
      <c r="F7" s="17">
        <f t="shared" si="2"/>
        <v>100</v>
      </c>
      <c r="G7" s="17">
        <f t="shared" si="2"/>
        <v>100</v>
      </c>
      <c r="H7" s="17">
        <f t="shared" si="2"/>
        <v>100</v>
      </c>
      <c r="I7" s="17">
        <f t="shared" si="2"/>
        <v>100</v>
      </c>
      <c r="J7" s="17">
        <f t="shared" si="2"/>
        <v>100</v>
      </c>
      <c r="K7" s="17">
        <f t="shared" si="2"/>
        <v>99.999999999999986</v>
      </c>
      <c r="L7" s="17">
        <f t="shared" si="2"/>
        <v>100.00000000000001</v>
      </c>
      <c r="M7" s="17">
        <f t="shared" si="2"/>
        <v>100</v>
      </c>
      <c r="N7" s="17">
        <f t="shared" si="2"/>
        <v>99.999999999999986</v>
      </c>
      <c r="O7" s="17">
        <f t="shared" ref="O7" si="4">SUM(O28,O49,O70)</f>
        <v>100</v>
      </c>
    </row>
    <row r="8" spans="1:15" ht="12" customHeight="1" x14ac:dyDescent="0.2">
      <c r="A8" s="1" t="s">
        <v>3</v>
      </c>
      <c r="B8" s="17">
        <f t="shared" si="2"/>
        <v>100</v>
      </c>
      <c r="C8" s="17">
        <f t="shared" si="2"/>
        <v>100</v>
      </c>
      <c r="D8" s="17">
        <f t="shared" si="2"/>
        <v>99.999999999999986</v>
      </c>
      <c r="E8" s="17">
        <f t="shared" si="2"/>
        <v>100</v>
      </c>
      <c r="F8" s="17">
        <f t="shared" si="2"/>
        <v>100</v>
      </c>
      <c r="G8" s="17">
        <f t="shared" si="2"/>
        <v>100</v>
      </c>
      <c r="H8" s="17">
        <f t="shared" si="2"/>
        <v>99.999999999999986</v>
      </c>
      <c r="I8" s="17">
        <f t="shared" si="2"/>
        <v>100</v>
      </c>
      <c r="J8" s="17">
        <f t="shared" si="2"/>
        <v>99.999999999999986</v>
      </c>
      <c r="K8" s="17">
        <f t="shared" si="2"/>
        <v>100</v>
      </c>
      <c r="L8" s="17">
        <f t="shared" si="2"/>
        <v>100</v>
      </c>
      <c r="M8" s="17">
        <f t="shared" si="2"/>
        <v>100.00000000000001</v>
      </c>
      <c r="N8" s="17">
        <f t="shared" si="2"/>
        <v>100.00000000000001</v>
      </c>
      <c r="O8" s="17">
        <f t="shared" ref="O8" si="5">SUM(O29,O50,O71)</f>
        <v>100</v>
      </c>
    </row>
    <row r="9" spans="1:15" ht="12" customHeight="1" x14ac:dyDescent="0.2">
      <c r="A9" s="1" t="s">
        <v>4</v>
      </c>
      <c r="B9" s="17">
        <f t="shared" si="2"/>
        <v>99.999999999999986</v>
      </c>
      <c r="C9" s="17">
        <f t="shared" si="2"/>
        <v>100</v>
      </c>
      <c r="D9" s="17">
        <f t="shared" si="2"/>
        <v>100.00000000000001</v>
      </c>
      <c r="E9" s="17">
        <f t="shared" si="2"/>
        <v>100</v>
      </c>
      <c r="F9" s="17">
        <f t="shared" si="2"/>
        <v>100</v>
      </c>
      <c r="G9" s="17">
        <f t="shared" si="2"/>
        <v>100</v>
      </c>
      <c r="H9" s="17">
        <f t="shared" si="2"/>
        <v>100</v>
      </c>
      <c r="I9" s="17">
        <f t="shared" si="2"/>
        <v>100</v>
      </c>
      <c r="J9" s="17">
        <f t="shared" si="2"/>
        <v>100</v>
      </c>
      <c r="K9" s="17">
        <f t="shared" si="2"/>
        <v>100.00000000000001</v>
      </c>
      <c r="L9" s="17">
        <f t="shared" si="2"/>
        <v>99.999999999999986</v>
      </c>
      <c r="M9" s="17">
        <f t="shared" si="2"/>
        <v>100</v>
      </c>
      <c r="N9" s="17">
        <f t="shared" si="2"/>
        <v>99.999999999999986</v>
      </c>
      <c r="O9" s="17">
        <f t="shared" ref="O9" si="6">SUM(O30,O51,O72)</f>
        <v>100</v>
      </c>
    </row>
    <row r="10" spans="1:15" ht="17.25" customHeight="1" x14ac:dyDescent="0.2">
      <c r="A10" s="1" t="s">
        <v>5</v>
      </c>
      <c r="B10" s="17">
        <f t="shared" si="2"/>
        <v>100</v>
      </c>
      <c r="C10" s="17">
        <f t="shared" si="2"/>
        <v>100</v>
      </c>
      <c r="D10" s="17">
        <f t="shared" si="2"/>
        <v>99.999999999999986</v>
      </c>
      <c r="E10" s="17">
        <f t="shared" si="2"/>
        <v>100</v>
      </c>
      <c r="F10" s="17">
        <f t="shared" si="2"/>
        <v>99.999999999999986</v>
      </c>
      <c r="G10" s="17">
        <f t="shared" si="2"/>
        <v>100</v>
      </c>
      <c r="H10" s="17">
        <f t="shared" si="2"/>
        <v>100</v>
      </c>
      <c r="I10" s="17">
        <f t="shared" si="2"/>
        <v>100</v>
      </c>
      <c r="J10" s="17">
        <f t="shared" si="2"/>
        <v>99.999999999999986</v>
      </c>
      <c r="K10" s="17">
        <f t="shared" si="2"/>
        <v>100</v>
      </c>
      <c r="L10" s="17">
        <f t="shared" si="2"/>
        <v>100</v>
      </c>
      <c r="M10" s="17">
        <f t="shared" si="2"/>
        <v>99.999999999999986</v>
      </c>
      <c r="N10" s="17">
        <f t="shared" si="2"/>
        <v>99.999999999999986</v>
      </c>
      <c r="O10" s="17">
        <f t="shared" ref="O10" si="7">SUM(O31,O52,O73)</f>
        <v>100</v>
      </c>
    </row>
    <row r="11" spans="1:15" ht="12" customHeight="1" x14ac:dyDescent="0.2">
      <c r="A11" s="1" t="s">
        <v>6</v>
      </c>
      <c r="B11" s="17">
        <f t="shared" si="2"/>
        <v>100</v>
      </c>
      <c r="C11" s="17">
        <f t="shared" si="2"/>
        <v>100</v>
      </c>
      <c r="D11" s="17">
        <f t="shared" si="2"/>
        <v>100.00000000000001</v>
      </c>
      <c r="E11" s="17">
        <f t="shared" si="2"/>
        <v>100</v>
      </c>
      <c r="F11" s="17">
        <f t="shared" si="2"/>
        <v>100</v>
      </c>
      <c r="G11" s="17">
        <f t="shared" si="2"/>
        <v>100</v>
      </c>
      <c r="H11" s="17">
        <f t="shared" si="2"/>
        <v>100</v>
      </c>
      <c r="I11" s="17">
        <f t="shared" si="2"/>
        <v>100</v>
      </c>
      <c r="J11" s="17">
        <f t="shared" si="2"/>
        <v>100</v>
      </c>
      <c r="K11" s="17">
        <f t="shared" si="2"/>
        <v>100</v>
      </c>
      <c r="L11" s="17">
        <f t="shared" si="2"/>
        <v>100</v>
      </c>
      <c r="M11" s="17">
        <f t="shared" si="2"/>
        <v>100</v>
      </c>
      <c r="N11" s="17">
        <f t="shared" si="2"/>
        <v>100</v>
      </c>
      <c r="O11" s="17">
        <f t="shared" ref="O11" si="8">SUM(O32,O53,O74)</f>
        <v>100</v>
      </c>
    </row>
    <row r="12" spans="1:15" ht="12" customHeight="1" x14ac:dyDescent="0.2">
      <c r="A12" s="1" t="s">
        <v>7</v>
      </c>
      <c r="B12" s="17">
        <f t="shared" si="2"/>
        <v>100</v>
      </c>
      <c r="C12" s="17">
        <f t="shared" si="2"/>
        <v>100</v>
      </c>
      <c r="D12" s="17">
        <f t="shared" si="2"/>
        <v>100</v>
      </c>
      <c r="E12" s="17">
        <f t="shared" si="2"/>
        <v>100</v>
      </c>
      <c r="F12" s="17">
        <f t="shared" si="2"/>
        <v>100</v>
      </c>
      <c r="G12" s="17">
        <f t="shared" si="2"/>
        <v>100</v>
      </c>
      <c r="H12" s="17">
        <f t="shared" si="2"/>
        <v>100</v>
      </c>
      <c r="I12" s="17">
        <f t="shared" si="2"/>
        <v>100.00000000000001</v>
      </c>
      <c r="J12" s="17">
        <f t="shared" si="2"/>
        <v>100</v>
      </c>
      <c r="K12" s="17">
        <f t="shared" si="2"/>
        <v>100</v>
      </c>
      <c r="L12" s="17">
        <f t="shared" si="2"/>
        <v>100</v>
      </c>
      <c r="M12" s="17">
        <f t="shared" si="2"/>
        <v>100.00000000000001</v>
      </c>
      <c r="N12" s="17">
        <f t="shared" si="2"/>
        <v>100</v>
      </c>
      <c r="O12" s="17">
        <f t="shared" ref="O12" si="9">SUM(O33,O54,O75)</f>
        <v>100</v>
      </c>
    </row>
    <row r="13" spans="1:15" ht="12" customHeight="1" x14ac:dyDescent="0.2">
      <c r="A13" s="1" t="s">
        <v>8</v>
      </c>
      <c r="B13" s="17">
        <f t="shared" si="2"/>
        <v>100</v>
      </c>
      <c r="C13" s="17">
        <f t="shared" si="2"/>
        <v>100</v>
      </c>
      <c r="D13" s="17">
        <f t="shared" si="2"/>
        <v>100</v>
      </c>
      <c r="E13" s="17">
        <f t="shared" si="2"/>
        <v>100</v>
      </c>
      <c r="F13" s="17">
        <f t="shared" si="2"/>
        <v>99.999999999999986</v>
      </c>
      <c r="G13" s="17">
        <f t="shared" si="2"/>
        <v>100.00000000000001</v>
      </c>
      <c r="H13" s="17">
        <f t="shared" si="2"/>
        <v>100</v>
      </c>
      <c r="I13" s="17">
        <f t="shared" si="2"/>
        <v>100</v>
      </c>
      <c r="J13" s="17">
        <f t="shared" si="2"/>
        <v>100.00000000000001</v>
      </c>
      <c r="K13" s="17">
        <f t="shared" si="2"/>
        <v>100</v>
      </c>
      <c r="L13" s="17">
        <f t="shared" si="2"/>
        <v>100</v>
      </c>
      <c r="M13" s="17">
        <f t="shared" si="2"/>
        <v>100.00000000000001</v>
      </c>
      <c r="N13" s="17">
        <f t="shared" si="2"/>
        <v>100</v>
      </c>
      <c r="O13" s="17">
        <f t="shared" ref="O13" si="10">SUM(O34,O55,O76)</f>
        <v>100</v>
      </c>
    </row>
    <row r="14" spans="1:15" ht="12" customHeight="1" x14ac:dyDescent="0.2">
      <c r="A14" s="1" t="s">
        <v>9</v>
      </c>
      <c r="B14" s="17">
        <f t="shared" si="2"/>
        <v>100</v>
      </c>
      <c r="C14" s="17">
        <f t="shared" si="2"/>
        <v>100</v>
      </c>
      <c r="D14" s="17">
        <f t="shared" si="2"/>
        <v>100</v>
      </c>
      <c r="E14" s="17">
        <f t="shared" si="2"/>
        <v>100</v>
      </c>
      <c r="F14" s="17">
        <f t="shared" si="2"/>
        <v>100</v>
      </c>
      <c r="G14" s="17">
        <f t="shared" si="2"/>
        <v>100</v>
      </c>
      <c r="H14" s="17">
        <f t="shared" si="2"/>
        <v>100</v>
      </c>
      <c r="I14" s="17">
        <f t="shared" si="2"/>
        <v>100</v>
      </c>
      <c r="J14" s="17">
        <f t="shared" si="2"/>
        <v>100</v>
      </c>
      <c r="K14" s="17">
        <f t="shared" si="2"/>
        <v>100</v>
      </c>
      <c r="L14" s="17">
        <f t="shared" si="2"/>
        <v>100.00000000000001</v>
      </c>
      <c r="M14" s="17">
        <f t="shared" si="2"/>
        <v>100</v>
      </c>
      <c r="N14" s="17">
        <f t="shared" si="2"/>
        <v>100</v>
      </c>
      <c r="O14" s="17">
        <f t="shared" ref="O14" si="11">SUM(O35,O56,O77)</f>
        <v>100</v>
      </c>
    </row>
    <row r="15" spans="1:15" ht="17.25" customHeight="1" x14ac:dyDescent="0.2">
      <c r="A15" s="1" t="s">
        <v>10</v>
      </c>
      <c r="B15" s="17">
        <f t="shared" si="2"/>
        <v>100</v>
      </c>
      <c r="C15" s="17">
        <f t="shared" si="2"/>
        <v>100</v>
      </c>
      <c r="D15" s="17">
        <f t="shared" si="2"/>
        <v>100</v>
      </c>
      <c r="E15" s="17">
        <f t="shared" si="2"/>
        <v>100</v>
      </c>
      <c r="F15" s="17">
        <f t="shared" si="2"/>
        <v>100</v>
      </c>
      <c r="G15" s="17">
        <f t="shared" si="2"/>
        <v>100</v>
      </c>
      <c r="H15" s="17">
        <f t="shared" si="2"/>
        <v>100</v>
      </c>
      <c r="I15" s="17">
        <f t="shared" si="2"/>
        <v>100</v>
      </c>
      <c r="J15" s="17">
        <f t="shared" si="2"/>
        <v>100</v>
      </c>
      <c r="K15" s="17">
        <f t="shared" si="2"/>
        <v>100.00000000000001</v>
      </c>
      <c r="L15" s="17">
        <f t="shared" si="2"/>
        <v>100</v>
      </c>
      <c r="M15" s="17">
        <f t="shared" si="2"/>
        <v>100.00000000000001</v>
      </c>
      <c r="N15" s="17">
        <f t="shared" si="2"/>
        <v>100</v>
      </c>
      <c r="O15" s="17">
        <f t="shared" ref="O15" si="12">SUM(O36,O57,O78)</f>
        <v>100</v>
      </c>
    </row>
    <row r="16" spans="1:15" ht="12" customHeight="1" x14ac:dyDescent="0.2">
      <c r="A16" s="1" t="s">
        <v>11</v>
      </c>
      <c r="B16" s="17">
        <f t="shared" si="2"/>
        <v>100</v>
      </c>
      <c r="C16" s="17">
        <f t="shared" si="2"/>
        <v>100</v>
      </c>
      <c r="D16" s="17">
        <f t="shared" si="2"/>
        <v>100</v>
      </c>
      <c r="E16" s="17">
        <f t="shared" si="2"/>
        <v>100</v>
      </c>
      <c r="F16" s="17">
        <f t="shared" si="2"/>
        <v>100</v>
      </c>
      <c r="G16" s="17">
        <f t="shared" si="2"/>
        <v>100</v>
      </c>
      <c r="H16" s="17">
        <f t="shared" si="2"/>
        <v>100</v>
      </c>
      <c r="I16" s="17">
        <f t="shared" si="2"/>
        <v>100.00000000000001</v>
      </c>
      <c r="J16" s="17">
        <f t="shared" si="2"/>
        <v>99.999999999999986</v>
      </c>
      <c r="K16" s="17">
        <f t="shared" si="2"/>
        <v>100</v>
      </c>
      <c r="L16" s="17">
        <f t="shared" si="2"/>
        <v>99.999999999999986</v>
      </c>
      <c r="M16" s="17">
        <f t="shared" si="2"/>
        <v>100</v>
      </c>
      <c r="N16" s="17">
        <f t="shared" si="2"/>
        <v>100</v>
      </c>
      <c r="O16" s="17">
        <f t="shared" ref="O16" si="13">SUM(O37,O58,O79)</f>
        <v>100.00000000000001</v>
      </c>
    </row>
    <row r="17" spans="1:15" ht="12" customHeight="1" x14ac:dyDescent="0.2">
      <c r="A17" s="1" t="s">
        <v>12</v>
      </c>
      <c r="B17" s="17">
        <f t="shared" si="2"/>
        <v>100</v>
      </c>
      <c r="C17" s="17">
        <f t="shared" si="2"/>
        <v>100</v>
      </c>
      <c r="D17" s="17">
        <f t="shared" si="2"/>
        <v>99.999999999999986</v>
      </c>
      <c r="E17" s="17">
        <f t="shared" si="2"/>
        <v>100</v>
      </c>
      <c r="F17" s="17">
        <f t="shared" si="2"/>
        <v>100</v>
      </c>
      <c r="G17" s="17">
        <f t="shared" si="2"/>
        <v>100</v>
      </c>
      <c r="H17" s="17">
        <f t="shared" si="2"/>
        <v>100</v>
      </c>
      <c r="I17" s="17">
        <f t="shared" si="2"/>
        <v>100</v>
      </c>
      <c r="J17" s="17">
        <f t="shared" si="2"/>
        <v>99.999999999999986</v>
      </c>
      <c r="K17" s="17">
        <f t="shared" si="2"/>
        <v>99.999999999999986</v>
      </c>
      <c r="L17" s="17">
        <f t="shared" si="2"/>
        <v>100</v>
      </c>
      <c r="M17" s="17">
        <f t="shared" si="2"/>
        <v>100</v>
      </c>
      <c r="N17" s="17">
        <f t="shared" si="2"/>
        <v>100</v>
      </c>
      <c r="O17" s="17">
        <f t="shared" ref="O17" si="14">SUM(O38,O59,O80)</f>
        <v>100.00000000000001</v>
      </c>
    </row>
    <row r="18" spans="1:15" ht="12" customHeight="1" x14ac:dyDescent="0.2">
      <c r="A18" s="1" t="s">
        <v>13</v>
      </c>
      <c r="B18" s="17">
        <f t="shared" si="2"/>
        <v>100</v>
      </c>
      <c r="C18" s="17">
        <f t="shared" si="2"/>
        <v>100</v>
      </c>
      <c r="D18" s="17">
        <f t="shared" si="2"/>
        <v>99.999999999999986</v>
      </c>
      <c r="E18" s="17">
        <f t="shared" si="2"/>
        <v>100</v>
      </c>
      <c r="F18" s="17">
        <f t="shared" si="2"/>
        <v>100</v>
      </c>
      <c r="G18" s="17">
        <f t="shared" si="2"/>
        <v>100</v>
      </c>
      <c r="H18" s="17">
        <f t="shared" si="2"/>
        <v>100.00000000000001</v>
      </c>
      <c r="I18" s="17">
        <f t="shared" si="2"/>
        <v>99.999999999999986</v>
      </c>
      <c r="J18" s="17">
        <f t="shared" si="2"/>
        <v>100</v>
      </c>
      <c r="K18" s="17">
        <f t="shared" si="2"/>
        <v>100</v>
      </c>
      <c r="L18" s="17">
        <f t="shared" si="2"/>
        <v>99.999999999999986</v>
      </c>
      <c r="M18" s="17">
        <f t="shared" si="2"/>
        <v>100</v>
      </c>
      <c r="N18" s="17">
        <f t="shared" si="2"/>
        <v>100.00000000000001</v>
      </c>
      <c r="O18" s="17">
        <f t="shared" ref="O18" si="15">SUM(O39,O60,O81)</f>
        <v>100</v>
      </c>
    </row>
    <row r="19" spans="1:15" ht="12" customHeight="1" x14ac:dyDescent="0.2">
      <c r="A19" s="1" t="s">
        <v>14</v>
      </c>
      <c r="B19" s="17">
        <f t="shared" si="2"/>
        <v>100</v>
      </c>
      <c r="C19" s="17">
        <f t="shared" si="2"/>
        <v>100.00000000000001</v>
      </c>
      <c r="D19" s="17">
        <f t="shared" si="2"/>
        <v>100</v>
      </c>
      <c r="E19" s="17">
        <f t="shared" si="2"/>
        <v>100</v>
      </c>
      <c r="F19" s="17">
        <f t="shared" si="2"/>
        <v>100</v>
      </c>
      <c r="G19" s="17">
        <f t="shared" si="2"/>
        <v>100</v>
      </c>
      <c r="H19" s="17">
        <f t="shared" si="2"/>
        <v>100</v>
      </c>
      <c r="I19" s="17">
        <f t="shared" si="2"/>
        <v>100</v>
      </c>
      <c r="J19" s="17">
        <f t="shared" si="2"/>
        <v>100</v>
      </c>
      <c r="K19" s="17">
        <f t="shared" si="2"/>
        <v>100</v>
      </c>
      <c r="L19" s="17">
        <f t="shared" si="2"/>
        <v>100</v>
      </c>
      <c r="M19" s="17">
        <f t="shared" si="2"/>
        <v>100</v>
      </c>
      <c r="N19" s="17">
        <f t="shared" si="2"/>
        <v>99.999999999999986</v>
      </c>
      <c r="O19" s="17">
        <f t="shared" ref="O19" si="16">SUM(O40,O61,O82)</f>
        <v>100</v>
      </c>
    </row>
    <row r="20" spans="1:15" ht="17.25" customHeight="1" x14ac:dyDescent="0.2">
      <c r="A20" s="1" t="s">
        <v>15</v>
      </c>
      <c r="B20" s="17">
        <f t="shared" si="2"/>
        <v>100</v>
      </c>
      <c r="C20" s="17">
        <f t="shared" si="2"/>
        <v>100</v>
      </c>
      <c r="D20" s="17">
        <f t="shared" si="2"/>
        <v>100</v>
      </c>
      <c r="E20" s="17">
        <f t="shared" si="2"/>
        <v>99.999999999999986</v>
      </c>
      <c r="F20" s="17">
        <f t="shared" si="2"/>
        <v>100</v>
      </c>
      <c r="G20" s="17">
        <f t="shared" si="2"/>
        <v>100</v>
      </c>
      <c r="H20" s="17">
        <f t="shared" si="2"/>
        <v>100.00000000000001</v>
      </c>
      <c r="I20" s="17">
        <f t="shared" si="2"/>
        <v>100</v>
      </c>
      <c r="J20" s="17">
        <f t="shared" si="2"/>
        <v>100</v>
      </c>
      <c r="K20" s="17">
        <f t="shared" si="2"/>
        <v>100</v>
      </c>
      <c r="L20" s="17">
        <f t="shared" si="2"/>
        <v>100</v>
      </c>
      <c r="M20" s="17">
        <f t="shared" si="2"/>
        <v>100.00000000000001</v>
      </c>
      <c r="N20" s="17">
        <f t="shared" si="2"/>
        <v>100.00000000000001</v>
      </c>
      <c r="O20" s="17">
        <f t="shared" ref="O20" si="17">SUM(O41,O62,O83)</f>
        <v>100</v>
      </c>
    </row>
    <row r="21" spans="1:15" ht="17.25" customHeight="1" x14ac:dyDescent="0.2">
      <c r="A21" s="9" t="s">
        <v>23</v>
      </c>
      <c r="B21" s="17">
        <f t="shared" si="2"/>
        <v>100</v>
      </c>
      <c r="C21" s="17">
        <f t="shared" si="2"/>
        <v>100</v>
      </c>
      <c r="D21" s="17">
        <f t="shared" si="2"/>
        <v>100.00000000000001</v>
      </c>
      <c r="E21" s="17">
        <f t="shared" si="2"/>
        <v>100</v>
      </c>
      <c r="F21" s="17">
        <f t="shared" si="2"/>
        <v>100</v>
      </c>
      <c r="G21" s="17">
        <f t="shared" si="2"/>
        <v>99.999999999999986</v>
      </c>
      <c r="H21" s="17">
        <f t="shared" si="2"/>
        <v>100</v>
      </c>
      <c r="I21" s="17">
        <f t="shared" si="2"/>
        <v>100.00000000000001</v>
      </c>
      <c r="J21" s="17">
        <f t="shared" si="2"/>
        <v>100</v>
      </c>
      <c r="K21" s="17">
        <f t="shared" si="2"/>
        <v>100.00000000000001</v>
      </c>
      <c r="L21" s="17">
        <f t="shared" si="2"/>
        <v>100</v>
      </c>
      <c r="M21" s="17">
        <f t="shared" si="2"/>
        <v>100</v>
      </c>
      <c r="N21" s="17">
        <f t="shared" si="2"/>
        <v>100</v>
      </c>
      <c r="O21" s="17">
        <f t="shared" ref="O21" si="18">SUM(O42,O63,O84)</f>
        <v>100.00000000000001</v>
      </c>
    </row>
    <row r="22" spans="1:15" ht="12" customHeight="1" x14ac:dyDescent="0.2">
      <c r="A22" s="9" t="s">
        <v>24</v>
      </c>
      <c r="B22" s="17">
        <f t="shared" si="2"/>
        <v>100</v>
      </c>
      <c r="C22" s="17">
        <f t="shared" si="2"/>
        <v>100</v>
      </c>
      <c r="D22" s="17">
        <f t="shared" si="2"/>
        <v>99.999999999999986</v>
      </c>
      <c r="E22" s="17">
        <f t="shared" si="2"/>
        <v>100</v>
      </c>
      <c r="F22" s="17">
        <f t="shared" si="2"/>
        <v>100</v>
      </c>
      <c r="G22" s="17">
        <f t="shared" si="2"/>
        <v>100</v>
      </c>
      <c r="H22" s="17">
        <f t="shared" si="2"/>
        <v>99.999999999999986</v>
      </c>
      <c r="I22" s="17">
        <f t="shared" si="2"/>
        <v>100</v>
      </c>
      <c r="J22" s="17">
        <f t="shared" si="2"/>
        <v>100</v>
      </c>
      <c r="K22" s="17">
        <f t="shared" si="2"/>
        <v>100</v>
      </c>
      <c r="L22" s="17">
        <f t="shared" si="2"/>
        <v>99.999999999999986</v>
      </c>
      <c r="M22" s="17">
        <f t="shared" si="2"/>
        <v>100</v>
      </c>
      <c r="N22" s="17">
        <f t="shared" si="2"/>
        <v>100</v>
      </c>
      <c r="O22" s="17">
        <f t="shared" ref="O22" si="19">SUM(O43,O64,O85)</f>
        <v>100</v>
      </c>
    </row>
    <row r="23" spans="1:15" ht="12" customHeight="1" x14ac:dyDescent="0.2">
      <c r="A23" s="9" t="s">
        <v>25</v>
      </c>
      <c r="B23" s="17">
        <f t="shared" si="2"/>
        <v>100</v>
      </c>
      <c r="C23" s="17">
        <f t="shared" si="2"/>
        <v>100</v>
      </c>
      <c r="D23" s="17">
        <f t="shared" si="2"/>
        <v>100</v>
      </c>
      <c r="E23" s="17">
        <f t="shared" si="2"/>
        <v>100</v>
      </c>
      <c r="F23" s="17">
        <f t="shared" si="2"/>
        <v>100</v>
      </c>
      <c r="G23" s="17">
        <f t="shared" si="2"/>
        <v>99.999999999999986</v>
      </c>
      <c r="H23" s="17">
        <f t="shared" si="2"/>
        <v>100</v>
      </c>
      <c r="I23" s="17">
        <f t="shared" si="2"/>
        <v>99.999999999999986</v>
      </c>
      <c r="J23" s="17">
        <f t="shared" si="2"/>
        <v>99.999999999999986</v>
      </c>
      <c r="K23" s="17">
        <f t="shared" si="2"/>
        <v>100</v>
      </c>
      <c r="L23" s="17">
        <f t="shared" si="2"/>
        <v>100</v>
      </c>
      <c r="M23" s="17">
        <f t="shared" si="2"/>
        <v>100</v>
      </c>
      <c r="N23" s="17">
        <f t="shared" si="2"/>
        <v>100.00000000000001</v>
      </c>
      <c r="O23" s="17">
        <f t="shared" ref="O23" si="20">SUM(O44,O65,O86)</f>
        <v>100</v>
      </c>
    </row>
    <row r="24" spans="1:15" ht="17.25" customHeight="1" x14ac:dyDescent="0.2">
      <c r="A24" s="11" t="s">
        <v>16</v>
      </c>
      <c r="B24" s="18">
        <f t="shared" si="2"/>
        <v>100</v>
      </c>
      <c r="C24" s="18">
        <f t="shared" si="2"/>
        <v>100</v>
      </c>
      <c r="D24" s="18">
        <f t="shared" si="2"/>
        <v>100.00000000000001</v>
      </c>
      <c r="E24" s="18">
        <f t="shared" si="2"/>
        <v>100</v>
      </c>
      <c r="F24" s="18">
        <f t="shared" si="2"/>
        <v>100.00000000000001</v>
      </c>
      <c r="G24" s="18">
        <f t="shared" si="2"/>
        <v>100</v>
      </c>
      <c r="H24" s="18">
        <f t="shared" si="2"/>
        <v>100</v>
      </c>
      <c r="I24" s="18">
        <f t="shared" si="2"/>
        <v>100</v>
      </c>
      <c r="J24" s="18">
        <f t="shared" si="2"/>
        <v>100</v>
      </c>
      <c r="K24" s="18">
        <f t="shared" si="2"/>
        <v>99.999999999999986</v>
      </c>
      <c r="L24" s="18">
        <f t="shared" si="2"/>
        <v>100</v>
      </c>
      <c r="M24" s="18">
        <f t="shared" si="2"/>
        <v>100</v>
      </c>
      <c r="N24" s="18">
        <f t="shared" si="2"/>
        <v>100</v>
      </c>
      <c r="O24" s="18">
        <f t="shared" ref="O24" si="21">SUM(O45,O66,O87)</f>
        <v>100</v>
      </c>
    </row>
    <row r="25" spans="1:15" ht="17.25" customHeight="1" x14ac:dyDescent="0.2">
      <c r="A25" s="5" t="s">
        <v>21</v>
      </c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</row>
    <row r="26" spans="1:15" ht="12" customHeight="1" x14ac:dyDescent="0.2">
      <c r="A26" s="1" t="s">
        <v>0</v>
      </c>
      <c r="B26" s="17">
        <f>Number!B26/Number!B5*100</f>
        <v>98.953792502179596</v>
      </c>
      <c r="C26" s="17">
        <f>Number!C26/Number!C5*100</f>
        <v>99.824868651488615</v>
      </c>
      <c r="D26" s="17">
        <f>Number!D26/Number!D5*100</f>
        <v>99.902056807051906</v>
      </c>
      <c r="E26" s="17">
        <f>Number!E26/Number!E5*100</f>
        <v>99.49186991869918</v>
      </c>
      <c r="F26" s="17">
        <f>Number!F26/Number!F5*100</f>
        <v>98.921251348435817</v>
      </c>
      <c r="G26" s="17">
        <f>Number!G26/Number!G5*100</f>
        <v>98.825065274151441</v>
      </c>
      <c r="H26" s="17">
        <f>Number!H26/Number!H5*100</f>
        <v>99.183006535947712</v>
      </c>
      <c r="I26" s="17">
        <f>Number!I26/Number!I5*100</f>
        <v>98.36363636363636</v>
      </c>
      <c r="J26" s="17">
        <f>Number!J26/Number!J5*100</f>
        <v>94.328922495274099</v>
      </c>
      <c r="K26" s="17">
        <f>Number!K26/Number!K5*100</f>
        <v>92.607003891050582</v>
      </c>
      <c r="L26" s="17">
        <f>Number!L26/Number!L5*100</f>
        <v>82.991803278688522</v>
      </c>
      <c r="M26" s="17">
        <f>Number!M26/Number!M5*100</f>
        <v>71.714922048997778</v>
      </c>
      <c r="N26" s="17">
        <f>Number!N26/Number!N5*100</f>
        <v>70.697674418604649</v>
      </c>
      <c r="O26" s="17">
        <f>Number!O26/Number!O5*100</f>
        <v>72.558139534883722</v>
      </c>
    </row>
    <row r="27" spans="1:15" ht="12" customHeight="1" x14ac:dyDescent="0.2">
      <c r="A27" s="1" t="s">
        <v>1</v>
      </c>
      <c r="B27" s="17">
        <f>Number!B27/Number!B6*100</f>
        <v>92.975970425138627</v>
      </c>
      <c r="C27" s="17">
        <f>Number!C27/Number!C6*100</f>
        <v>94.174757281553397</v>
      </c>
      <c r="D27" s="17">
        <f>Number!D27/Number!D6*100</f>
        <v>95.142857142857139</v>
      </c>
      <c r="E27" s="17">
        <f>Number!E27/Number!E6*100</f>
        <v>96.011673151750969</v>
      </c>
      <c r="F27" s="17">
        <f>Number!F27/Number!F6*100</f>
        <v>98.089171974522287</v>
      </c>
      <c r="G27" s="17">
        <f>Number!G27/Number!G6*100</f>
        <v>98.3451536643026</v>
      </c>
      <c r="H27" s="17">
        <f>Number!H27/Number!H6*100</f>
        <v>98.695652173913047</v>
      </c>
      <c r="I27" s="17">
        <f>Number!I27/Number!I6*100</f>
        <v>97.226277372262771</v>
      </c>
      <c r="J27" s="17">
        <f>Number!J27/Number!J6*100</f>
        <v>95.684340320591872</v>
      </c>
      <c r="K27" s="17">
        <f>Number!K27/Number!K6*100</f>
        <v>96.144578313253021</v>
      </c>
      <c r="L27" s="17">
        <f>Number!L27/Number!L6*100</f>
        <v>89.819724284199367</v>
      </c>
      <c r="M27" s="17">
        <f>Number!M27/Number!M6*100</f>
        <v>87.682672233820455</v>
      </c>
      <c r="N27" s="17">
        <f>Number!N27/Number!N6*100</f>
        <v>86.506276150627613</v>
      </c>
      <c r="O27" s="17">
        <f>Number!O27/Number!O6*100</f>
        <v>85.744016649323612</v>
      </c>
    </row>
    <row r="28" spans="1:15" ht="12" customHeight="1" x14ac:dyDescent="0.2">
      <c r="A28" s="1" t="s">
        <v>2</v>
      </c>
      <c r="B28" s="17">
        <f>Number!B28/Number!B7*100</f>
        <v>95.486935866983373</v>
      </c>
      <c r="C28" s="17">
        <f>Number!C28/Number!C7*100</f>
        <v>96.731358529111333</v>
      </c>
      <c r="D28" s="17">
        <f>Number!D28/Number!D7*100</f>
        <v>96.971201588877847</v>
      </c>
      <c r="E28" s="17">
        <f>Number!E28/Number!E7*100</f>
        <v>97.4180734856008</v>
      </c>
      <c r="F28" s="17">
        <f>Number!F28/Number!F7*100</f>
        <v>96.218286261369073</v>
      </c>
      <c r="G28" s="17">
        <f>Number!G28/Number!G7*100</f>
        <v>98.167684619655745</v>
      </c>
      <c r="H28" s="17">
        <f>Number!H28/Number!H7*100</f>
        <v>98.152562574493444</v>
      </c>
      <c r="I28" s="17">
        <f>Number!I28/Number!I7*100</f>
        <v>96.345029239766077</v>
      </c>
      <c r="J28" s="17">
        <f>Number!J28/Number!J7*100</f>
        <v>96.010879419764279</v>
      </c>
      <c r="K28" s="17">
        <f>Number!K28/Number!K7*100</f>
        <v>95.998260113092641</v>
      </c>
      <c r="L28" s="17">
        <f>Number!L28/Number!L7*100</f>
        <v>92.925659472422069</v>
      </c>
      <c r="M28" s="17">
        <f>Number!M28/Number!M7*100</f>
        <v>89.857856319631196</v>
      </c>
      <c r="N28" s="17">
        <f>Number!N28/Number!N7*100</f>
        <v>89.491784486052723</v>
      </c>
      <c r="O28" s="17">
        <f>Number!O28/Number!O7*100</f>
        <v>88.723809523809521</v>
      </c>
    </row>
    <row r="29" spans="1:15" ht="12" customHeight="1" x14ac:dyDescent="0.2">
      <c r="A29" s="1" t="s">
        <v>3</v>
      </c>
      <c r="B29" s="17">
        <f>Number!B29/Number!B8*100</f>
        <v>96.980096087851749</v>
      </c>
      <c r="C29" s="17">
        <f>Number!C29/Number!C8*100</f>
        <v>97.050561797752806</v>
      </c>
      <c r="D29" s="17">
        <f>Number!D29/Number!D8*100</f>
        <v>96.262341325810993</v>
      </c>
      <c r="E29" s="17">
        <f>Number!E29/Number!E8*100</f>
        <v>94.810971089696068</v>
      </c>
      <c r="F29" s="17">
        <f>Number!F29/Number!F8*100</f>
        <v>97.979797979797979</v>
      </c>
      <c r="G29" s="17">
        <f>Number!G29/Number!G8*100</f>
        <v>97.455968688845402</v>
      </c>
      <c r="H29" s="17">
        <f>Number!H29/Number!H8*100</f>
        <v>98.245614035087712</v>
      </c>
      <c r="I29" s="17">
        <f>Number!I29/Number!I8*100</f>
        <v>98.848684210526315</v>
      </c>
      <c r="J29" s="17">
        <f>Number!J29/Number!J8*100</f>
        <v>95.544554455445535</v>
      </c>
      <c r="K29" s="17">
        <f>Number!K29/Number!K8*100</f>
        <v>95.462184873949582</v>
      </c>
      <c r="L29" s="17">
        <f>Number!L29/Number!L8*100</f>
        <v>88.275862068965523</v>
      </c>
      <c r="M29" s="17">
        <f>Number!M29/Number!M8*100</f>
        <v>83.269961977186313</v>
      </c>
      <c r="N29" s="17">
        <f>Number!N29/Number!N8*100</f>
        <v>81.673306772908376</v>
      </c>
      <c r="O29" s="17">
        <f>Number!O29/Number!O8*100</f>
        <v>79.6875</v>
      </c>
    </row>
    <row r="30" spans="1:15" ht="12" customHeight="1" x14ac:dyDescent="0.2">
      <c r="A30" s="1" t="s">
        <v>4</v>
      </c>
      <c r="B30" s="17">
        <f>Number!B30/Number!B9*100</f>
        <v>99.27760577915376</v>
      </c>
      <c r="C30" s="17">
        <f>Number!C30/Number!C9*100</f>
        <v>97.926267281105993</v>
      </c>
      <c r="D30" s="17">
        <f>Number!D30/Number!D9*100</f>
        <v>99.489144316730531</v>
      </c>
      <c r="E30" s="17">
        <f>Number!E30/Number!E9*100</f>
        <v>98.015873015873012</v>
      </c>
      <c r="F30" s="17">
        <f>Number!F30/Number!F9*100</f>
        <v>98.967741935483872</v>
      </c>
      <c r="G30" s="17">
        <f>Number!G30/Number!G9*100</f>
        <v>98.316498316498311</v>
      </c>
      <c r="H30" s="17">
        <f>Number!H30/Number!H9*100</f>
        <v>99.363057324840767</v>
      </c>
      <c r="I30" s="17">
        <f>Number!I30/Number!I9*100</f>
        <v>98.089171974522287</v>
      </c>
      <c r="J30" s="17">
        <f>Number!J30/Number!J9*100</f>
        <v>94.560669456066947</v>
      </c>
      <c r="K30" s="17">
        <f>Number!K30/Number!K9*100</f>
        <v>91.63179916317992</v>
      </c>
      <c r="L30" s="17">
        <f>Number!L30/Number!L9*100</f>
        <v>91.368421052631575</v>
      </c>
      <c r="M30" s="17">
        <f>Number!M30/Number!M9*100</f>
        <v>84.93150684931507</v>
      </c>
      <c r="N30" s="17">
        <f>Number!N30/Number!N9*100</f>
        <v>82.10116731517509</v>
      </c>
      <c r="O30" s="17">
        <f>Number!O30/Number!O9*100</f>
        <v>81.640625</v>
      </c>
    </row>
    <row r="31" spans="1:15" ht="17.25" customHeight="1" x14ac:dyDescent="0.2">
      <c r="A31" s="1" t="s">
        <v>5</v>
      </c>
      <c r="B31" s="17">
        <f>Number!B31/Number!B10*100</f>
        <v>92.690233672858</v>
      </c>
      <c r="C31" s="17">
        <f>Number!C31/Number!C10*100</f>
        <v>91.439688715953309</v>
      </c>
      <c r="D31" s="17">
        <f>Number!D31/Number!D10*100</f>
        <v>93.348281016442442</v>
      </c>
      <c r="E31" s="17">
        <f>Number!E31/Number!E10*100</f>
        <v>96.908602150537632</v>
      </c>
      <c r="F31" s="17">
        <f>Number!F31/Number!F10*100</f>
        <v>98.005502063273724</v>
      </c>
      <c r="G31" s="17">
        <f>Number!G31/Number!G10*100</f>
        <v>98.003327787021632</v>
      </c>
      <c r="H31" s="17">
        <f>Number!H31/Number!H10*100</f>
        <v>98.33984375</v>
      </c>
      <c r="I31" s="17">
        <f>Number!I31/Number!I10*100</f>
        <v>97.909698996655521</v>
      </c>
      <c r="J31" s="17">
        <f>Number!J31/Number!J10*100</f>
        <v>96.512570965125704</v>
      </c>
      <c r="K31" s="17">
        <f>Number!K31/Number!K10*100</f>
        <v>96.817172464840866</v>
      </c>
      <c r="L31" s="17">
        <f>Number!L31/Number!L10*100</f>
        <v>93.899204244031836</v>
      </c>
      <c r="M31" s="17">
        <f>Number!M31/Number!M10*100</f>
        <v>88.742964352720449</v>
      </c>
      <c r="N31" s="17">
        <f>Number!N31/Number!N10*100</f>
        <v>89.914425427872857</v>
      </c>
      <c r="O31" s="17">
        <f>Number!O31/Number!O10*100</f>
        <v>89.659367396593666</v>
      </c>
    </row>
    <row r="32" spans="1:15" ht="12" customHeight="1" x14ac:dyDescent="0.2">
      <c r="A32" s="1" t="s">
        <v>6</v>
      </c>
      <c r="B32" s="17">
        <f>Number!B32/Number!B11*100</f>
        <v>97.849462365591393</v>
      </c>
      <c r="C32" s="17">
        <f>Number!C32/Number!C11*100</f>
        <v>98.987341772151893</v>
      </c>
      <c r="D32" s="17">
        <f>Number!D32/Number!D11*100</f>
        <v>98.851102941176478</v>
      </c>
      <c r="E32" s="17">
        <f>Number!E32/Number!E11*100</f>
        <v>96.087751371115175</v>
      </c>
      <c r="F32" s="17">
        <f>Number!F32/Number!F11*100</f>
        <v>94.696747729270442</v>
      </c>
      <c r="G32" s="17">
        <f>Number!G32/Number!G11*100</f>
        <v>96.914516944865952</v>
      </c>
      <c r="H32" s="17">
        <f>Number!H32/Number!H11*100</f>
        <v>95.416869819600194</v>
      </c>
      <c r="I32" s="17">
        <f>Number!I32/Number!I11*100</f>
        <v>95.028680688336522</v>
      </c>
      <c r="J32" s="17">
        <f>Number!J32/Number!J11*100</f>
        <v>94.611570247933884</v>
      </c>
      <c r="K32" s="17">
        <f>Number!K32/Number!K11*100</f>
        <v>94.651442307692307</v>
      </c>
      <c r="L32" s="17">
        <f>Number!L32/Number!L11*100</f>
        <v>91.727672035139094</v>
      </c>
      <c r="M32" s="17">
        <f>Number!M32/Number!M11*100</f>
        <v>87.968808020794654</v>
      </c>
      <c r="N32" s="17">
        <f>Number!N32/Number!N11*100</f>
        <v>87.338054931767147</v>
      </c>
      <c r="O32" s="17">
        <f>Number!O32/Number!O11*100</f>
        <v>87.158329035585353</v>
      </c>
    </row>
    <row r="33" spans="1:15" ht="12" customHeight="1" x14ac:dyDescent="0.2">
      <c r="A33" s="1" t="s">
        <v>7</v>
      </c>
      <c r="B33" s="17">
        <f>Number!B33/Number!B12*100</f>
        <v>99.127589967284621</v>
      </c>
      <c r="C33" s="17">
        <f>Number!C33/Number!C12*100</f>
        <v>99.55307262569832</v>
      </c>
      <c r="D33" s="17">
        <f>Number!D33/Number!D12*100</f>
        <v>99.302325581395351</v>
      </c>
      <c r="E33" s="17">
        <f>Number!E33/Number!E12*100</f>
        <v>98.919567827130848</v>
      </c>
      <c r="F33" s="17">
        <f>Number!F33/Number!F12*100</f>
        <v>99.492385786802032</v>
      </c>
      <c r="G33" s="17">
        <f>Number!G33/Number!G12*100</f>
        <v>99.52</v>
      </c>
      <c r="H33" s="17">
        <f>Number!H33/Number!H12*100</f>
        <v>98.661567877629068</v>
      </c>
      <c r="I33" s="17">
        <f>Number!I33/Number!I12*100</f>
        <v>96.916299559471369</v>
      </c>
      <c r="J33" s="17">
        <f>Number!J33/Number!J12*100</f>
        <v>95.053763440860223</v>
      </c>
      <c r="K33" s="17">
        <f>Number!K33/Number!K12*100</f>
        <v>94.074074074074076</v>
      </c>
      <c r="L33" s="17">
        <f>Number!L33/Number!L12*100</f>
        <v>87.637362637362642</v>
      </c>
      <c r="M33" s="17">
        <f>Number!M33/Number!M12*100</f>
        <v>85.993485342019554</v>
      </c>
      <c r="N33" s="17">
        <f>Number!N33/Number!N12*100</f>
        <v>84.615384615384613</v>
      </c>
      <c r="O33" s="17">
        <f>Number!O33/Number!O12*100</f>
        <v>83.025830258302577</v>
      </c>
    </row>
    <row r="34" spans="1:15" ht="12" customHeight="1" x14ac:dyDescent="0.2">
      <c r="A34" s="1" t="s">
        <v>8</v>
      </c>
      <c r="B34" s="17">
        <f>Number!B34/Number!B13*100</f>
        <v>100</v>
      </c>
      <c r="C34" s="17">
        <f>Number!C34/Number!C13*100</f>
        <v>99.657142857142858</v>
      </c>
      <c r="D34" s="17">
        <f>Number!D34/Number!D13*100</f>
        <v>100</v>
      </c>
      <c r="E34" s="17">
        <f>Number!E34/Number!E13*100</f>
        <v>99.595141700404852</v>
      </c>
      <c r="F34" s="17">
        <f>Number!F34/Number!F13*100</f>
        <v>98.828696925329425</v>
      </c>
      <c r="G34" s="17">
        <f>Number!G34/Number!G13*100</f>
        <v>99.286987522281649</v>
      </c>
      <c r="H34" s="17">
        <f>Number!H34/Number!H13*100</f>
        <v>99.1869918699187</v>
      </c>
      <c r="I34" s="17">
        <f>Number!I34/Number!I13*100</f>
        <v>98.35526315789474</v>
      </c>
      <c r="J34" s="17">
        <f>Number!J34/Number!J13*100</f>
        <v>96.959459459459467</v>
      </c>
      <c r="K34" s="17">
        <f>Number!K34/Number!K13*100</f>
        <v>95.270270270270274</v>
      </c>
      <c r="L34" s="17">
        <f>Number!L34/Number!L13*100</f>
        <v>90.733590733590731</v>
      </c>
      <c r="M34" s="17">
        <f>Number!M34/Number!M13*100</f>
        <v>86.666666666666671</v>
      </c>
      <c r="N34" s="17">
        <f>Number!N34/Number!N13*100</f>
        <v>86.343612334801762</v>
      </c>
      <c r="O34" s="17">
        <f>Number!O34/Number!O13*100</f>
        <v>85.781990521327018</v>
      </c>
    </row>
    <row r="35" spans="1:15" ht="12" customHeight="1" x14ac:dyDescent="0.2">
      <c r="A35" s="1" t="s">
        <v>9</v>
      </c>
      <c r="B35" s="17">
        <f>Number!B35/Number!B14*100</f>
        <v>96.532507739938083</v>
      </c>
      <c r="C35" s="17">
        <f>Number!C35/Number!C14*100</f>
        <v>96.986301369863014</v>
      </c>
      <c r="D35" s="17">
        <f>Number!D35/Number!D14*100</f>
        <v>97.019374068554399</v>
      </c>
      <c r="E35" s="17">
        <f>Number!E35/Number!E14*100</f>
        <v>93.145990404386566</v>
      </c>
      <c r="F35" s="17">
        <f>Number!F35/Number!F14*100</f>
        <v>97.988077496274215</v>
      </c>
      <c r="G35" s="17">
        <f>Number!G35/Number!G14*100</f>
        <v>97.626752966558797</v>
      </c>
      <c r="H35" s="17">
        <f>Number!H35/Number!H14*100</f>
        <v>98.118668596237342</v>
      </c>
      <c r="I35" s="17">
        <f>Number!I35/Number!I14*100</f>
        <v>96.331236897274636</v>
      </c>
      <c r="J35" s="17">
        <f>Number!J35/Number!J14*100</f>
        <v>95.193065405831362</v>
      </c>
      <c r="K35" s="17">
        <f>Number!K35/Number!K14*100</f>
        <v>95.14195583596215</v>
      </c>
      <c r="L35" s="17">
        <f>Number!L35/Number!L14*100</f>
        <v>93.660418963616323</v>
      </c>
      <c r="M35" s="17">
        <f>Number!M35/Number!M14*100</f>
        <v>92.100283822138124</v>
      </c>
      <c r="N35" s="17">
        <f>Number!N35/Number!N14*100</f>
        <v>90.955951265229615</v>
      </c>
      <c r="O35" s="17">
        <f>Number!O35/Number!O14*100</f>
        <v>90.556334735857874</v>
      </c>
    </row>
    <row r="36" spans="1:15" ht="17.25" customHeight="1" x14ac:dyDescent="0.2">
      <c r="A36" s="1" t="s">
        <v>10</v>
      </c>
      <c r="B36" s="17">
        <f>Number!B36/Number!B15*100</f>
        <v>97.695035460992912</v>
      </c>
      <c r="C36" s="17">
        <f>Number!C36/Number!C15*100</f>
        <v>97.546012269938657</v>
      </c>
      <c r="D36" s="17">
        <f>Number!D36/Number!D15*100</f>
        <v>97.85202863961814</v>
      </c>
      <c r="E36" s="17">
        <f>Number!E36/Number!E15*100</f>
        <v>98.132780082987551</v>
      </c>
      <c r="F36" s="17">
        <f>Number!F36/Number!F15*100</f>
        <v>98.214285714285708</v>
      </c>
      <c r="G36" s="17">
        <f>Number!G36/Number!G15*100</f>
        <v>99.164345403899716</v>
      </c>
      <c r="H36" s="17">
        <f>Number!H36/Number!H15*100</f>
        <v>96.15384615384616</v>
      </c>
      <c r="I36" s="17">
        <f>Number!I36/Number!I15*100</f>
        <v>95.69536423841059</v>
      </c>
      <c r="J36" s="17">
        <f>Number!J36/Number!J15*100</f>
        <v>95.652173913043484</v>
      </c>
      <c r="K36" s="17">
        <f>Number!K36/Number!K15*100</f>
        <v>94.16445623342176</v>
      </c>
      <c r="L36" s="17">
        <f>Number!L36/Number!L15*100</f>
        <v>91.370558375634516</v>
      </c>
      <c r="M36" s="17">
        <f>Number!M36/Number!M15*100</f>
        <v>84.946236559139791</v>
      </c>
      <c r="N36" s="17">
        <f>Number!N36/Number!N15*100</f>
        <v>85.444743935309972</v>
      </c>
      <c r="O36" s="17">
        <f>Number!O36/Number!O15*100</f>
        <v>85.175202156334223</v>
      </c>
    </row>
    <row r="37" spans="1:15" ht="12" customHeight="1" x14ac:dyDescent="0.2">
      <c r="A37" s="1" t="s">
        <v>11</v>
      </c>
      <c r="B37" s="17">
        <f>Number!B37/Number!B16*100</f>
        <v>90.134874759152211</v>
      </c>
      <c r="C37" s="17">
        <f>Number!C37/Number!C16*100</f>
        <v>93.625827814569533</v>
      </c>
      <c r="D37" s="17">
        <f>Number!D37/Number!D16*100</f>
        <v>95.848161328588375</v>
      </c>
      <c r="E37" s="17">
        <f>Number!E37/Number!E16*100</f>
        <v>95.430107526881727</v>
      </c>
      <c r="F37" s="17">
        <f>Number!F37/Number!F16*100</f>
        <v>96.570308672219497</v>
      </c>
      <c r="G37" s="17">
        <f>Number!G37/Number!G16*100</f>
        <v>96.799516908212553</v>
      </c>
      <c r="H37" s="17">
        <f>Number!H37/Number!H16*100</f>
        <v>98.638529611980942</v>
      </c>
      <c r="I37" s="17">
        <f>Number!I37/Number!I16*100</f>
        <v>97.762148337595917</v>
      </c>
      <c r="J37" s="17">
        <f>Number!J37/Number!J16*100</f>
        <v>96.328029375764984</v>
      </c>
      <c r="K37" s="17">
        <f>Number!K37/Number!K16*100</f>
        <v>96.128648004764742</v>
      </c>
      <c r="L37" s="17">
        <f>Number!L37/Number!L16*100</f>
        <v>93.340732519422858</v>
      </c>
      <c r="M37" s="17">
        <f>Number!M37/Number!M16*100</f>
        <v>91.860465116279073</v>
      </c>
      <c r="N37" s="17">
        <f>Number!N37/Number!N16*100</f>
        <v>90.382452193475814</v>
      </c>
      <c r="O37" s="17">
        <f>Number!O37/Number!O16*100</f>
        <v>88.790233074361822</v>
      </c>
    </row>
    <row r="38" spans="1:15" ht="12" customHeight="1" x14ac:dyDescent="0.2">
      <c r="A38" s="1" t="s">
        <v>12</v>
      </c>
      <c r="B38" s="17">
        <f>Number!B38/Number!B17*100</f>
        <v>98.63387978142076</v>
      </c>
      <c r="C38" s="17">
        <f>Number!C38/Number!C17*100</f>
        <v>99.463806970509381</v>
      </c>
      <c r="D38" s="17">
        <f>Number!D38/Number!D17*100</f>
        <v>99.425287356321832</v>
      </c>
      <c r="E38" s="17">
        <f>Number!E38/Number!E17*100</f>
        <v>99.115044247787608</v>
      </c>
      <c r="F38" s="17">
        <f>Number!F38/Number!F17*100</f>
        <v>97.658862876254176</v>
      </c>
      <c r="G38" s="17">
        <f>Number!G38/Number!G17*100</f>
        <v>95.752895752895753</v>
      </c>
      <c r="H38" s="17">
        <f>Number!H38/Number!H17*100</f>
        <v>96</v>
      </c>
      <c r="I38" s="17">
        <f>Number!I38/Number!I17*100</f>
        <v>97.31543624161074</v>
      </c>
      <c r="J38" s="17">
        <f>Number!J38/Number!J17*100</f>
        <v>94.73684210526315</v>
      </c>
      <c r="K38" s="17">
        <f>Number!K38/Number!K17*100</f>
        <v>91.472868217054256</v>
      </c>
      <c r="L38" s="17">
        <f>Number!L38/Number!L17*100</f>
        <v>87.394957983193279</v>
      </c>
      <c r="M38" s="17">
        <f>Number!M38/Number!M17*100</f>
        <v>96.039603960396036</v>
      </c>
      <c r="N38" s="17">
        <f>Number!N38/Number!N17*100</f>
        <v>92.079207920792086</v>
      </c>
      <c r="O38" s="17">
        <f>Number!O38/Number!O17*100</f>
        <v>93.069306930693074</v>
      </c>
    </row>
    <row r="39" spans="1:15" ht="12" customHeight="1" x14ac:dyDescent="0.2">
      <c r="A39" s="1" t="s">
        <v>13</v>
      </c>
      <c r="B39" s="17">
        <f>Number!B39/Number!B18*100</f>
        <v>96.252465483234715</v>
      </c>
      <c r="C39" s="17">
        <f>Number!C39/Number!C18*100</f>
        <v>93.259207783182759</v>
      </c>
      <c r="D39" s="17">
        <f>Number!D39/Number!D18*100</f>
        <v>94.113372093023244</v>
      </c>
      <c r="E39" s="17">
        <f>Number!E39/Number!E18*100</f>
        <v>92.782789729354619</v>
      </c>
      <c r="F39" s="17">
        <f>Number!F39/Number!F18*100</f>
        <v>95.586107091172209</v>
      </c>
      <c r="G39" s="17">
        <f>Number!G39/Number!G18*100</f>
        <v>95.308427454387484</v>
      </c>
      <c r="H39" s="17">
        <f>Number!H39/Number!H18*100</f>
        <v>97.260273972602747</v>
      </c>
      <c r="I39" s="17">
        <f>Number!I39/Number!I18*100</f>
        <v>96.166134185303505</v>
      </c>
      <c r="J39" s="17">
        <f>Number!J39/Number!J18*100</f>
        <v>96.202531645569621</v>
      </c>
      <c r="K39" s="17">
        <f>Number!K39/Number!K18*100</f>
        <v>94.768015794669296</v>
      </c>
      <c r="L39" s="17">
        <f>Number!L39/Number!L18*100</f>
        <v>93.228655544651616</v>
      </c>
      <c r="M39" s="17">
        <f>Number!M39/Number!M18*100</f>
        <v>88.282025819265144</v>
      </c>
      <c r="N39" s="17">
        <f>Number!N39/Number!N18*100</f>
        <v>87.712287712287718</v>
      </c>
      <c r="O39" s="17">
        <f>Number!O39/Number!O18*100</f>
        <v>87.917485265225935</v>
      </c>
    </row>
    <row r="40" spans="1:15" ht="12" customHeight="1" x14ac:dyDescent="0.2">
      <c r="A40" s="1" t="s">
        <v>14</v>
      </c>
      <c r="B40" s="17">
        <f>Number!B40/Number!B19*100</f>
        <v>97.589199614271934</v>
      </c>
      <c r="C40" s="17">
        <f>Number!C40/Number!C19*100</f>
        <v>98.134715025906743</v>
      </c>
      <c r="D40" s="17">
        <f>Number!D40/Number!D19*100</f>
        <v>98.712998712998711</v>
      </c>
      <c r="E40" s="17">
        <f>Number!E40/Number!E19*100</f>
        <v>99.283667621776502</v>
      </c>
      <c r="F40" s="17">
        <f>Number!F40/Number!F19*100</f>
        <v>96.904024767801857</v>
      </c>
      <c r="G40" s="17">
        <f>Number!G40/Number!G19*100</f>
        <v>98.181818181818187</v>
      </c>
      <c r="H40" s="17">
        <f>Number!H40/Number!H19*100</f>
        <v>97.630331753554501</v>
      </c>
      <c r="I40" s="17">
        <f>Number!I40/Number!I19*100</f>
        <v>98.191214470284237</v>
      </c>
      <c r="J40" s="17">
        <f>Number!J40/Number!J19*100</f>
        <v>96.373056994818654</v>
      </c>
      <c r="K40" s="17">
        <f>Number!K40/Number!K19*100</f>
        <v>95.599022004889974</v>
      </c>
      <c r="L40" s="17">
        <f>Number!L40/Number!L19*100</f>
        <v>88.938053097345133</v>
      </c>
      <c r="M40" s="17">
        <f>Number!M40/Number!M19*100</f>
        <v>84.782608695652172</v>
      </c>
      <c r="N40" s="17">
        <f>Number!N40/Number!N19*100</f>
        <v>85.620915032679733</v>
      </c>
      <c r="O40" s="17">
        <f>Number!O40/Number!O19*100</f>
        <v>84.946236559139791</v>
      </c>
    </row>
    <row r="41" spans="1:15" ht="17.25" customHeight="1" x14ac:dyDescent="0.2">
      <c r="A41" s="1" t="s">
        <v>15</v>
      </c>
      <c r="B41" s="17">
        <f>Number!B41/Number!B20*100</f>
        <v>93.103448275862064</v>
      </c>
      <c r="C41" s="17">
        <f>Number!C41/Number!C20*100</f>
        <v>91.527001862197395</v>
      </c>
      <c r="D41" s="17">
        <f>Number!D41/Number!D20*100</f>
        <v>91.967324710687549</v>
      </c>
      <c r="E41" s="17">
        <f>Number!E41/Number!E20*100</f>
        <v>91.134887275506301</v>
      </c>
      <c r="F41" s="17">
        <f>Number!F41/Number!F20*100</f>
        <v>92.147876565841742</v>
      </c>
      <c r="G41" s="17">
        <f>Number!G41/Number!G20*100</f>
        <v>94.210919970082273</v>
      </c>
      <c r="H41" s="17">
        <f>Number!H41/Number!H20*100</f>
        <v>94.219517903112575</v>
      </c>
      <c r="I41" s="17">
        <f>Number!I41/Number!I20*100</f>
        <v>92.902753061865383</v>
      </c>
      <c r="J41" s="17">
        <f>Number!J41/Number!J20*100</f>
        <v>92.935788755724445</v>
      </c>
      <c r="K41" s="17">
        <f>Number!K41/Number!K20*100</f>
        <v>91.67620137299771</v>
      </c>
      <c r="L41" s="17">
        <f>Number!L41/Number!L20*100</f>
        <v>86.899016979445932</v>
      </c>
      <c r="M41" s="17">
        <f>Number!M41/Number!M20*100</f>
        <v>82.86202477573687</v>
      </c>
      <c r="N41" s="17">
        <f>Number!N41/Number!N20*100</f>
        <v>81.147817293106357</v>
      </c>
      <c r="O41" s="17">
        <f>Number!O41/Number!O20*100</f>
        <v>79.819352680438243</v>
      </c>
    </row>
    <row r="42" spans="1:15" ht="17.25" customHeight="1" x14ac:dyDescent="0.2">
      <c r="A42" s="9" t="s">
        <v>23</v>
      </c>
      <c r="B42" s="17">
        <f>Number!B42/Number!B21*100</f>
        <v>95.929403667469643</v>
      </c>
      <c r="C42" s="17">
        <f>Number!C42/Number!C21*100</f>
        <v>96.475270039795333</v>
      </c>
      <c r="D42" s="17">
        <f>Number!D42/Number!D21*100</f>
        <v>97.055275279666603</v>
      </c>
      <c r="E42" s="17">
        <f>Number!E42/Number!E21*100</f>
        <v>96.388395500296028</v>
      </c>
      <c r="F42" s="17">
        <f>Number!F42/Number!F21*100</f>
        <v>96.991909648694147</v>
      </c>
      <c r="G42" s="17">
        <f>Number!G42/Number!G21*100</f>
        <v>97.642697257974248</v>
      </c>
      <c r="H42" s="17">
        <f>Number!H42/Number!H21*100</f>
        <v>97.78052805280528</v>
      </c>
      <c r="I42" s="17">
        <f>Number!I42/Number!I21*100</f>
        <v>96.802721088435376</v>
      </c>
      <c r="J42" s="17">
        <f>Number!J42/Number!J21*100</f>
        <v>95.565162819887036</v>
      </c>
      <c r="K42" s="17">
        <f>Number!K42/Number!K21*100</f>
        <v>95.198848770277351</v>
      </c>
      <c r="L42" s="17">
        <f>Number!L42/Number!L21*100</f>
        <v>91.865374323601117</v>
      </c>
      <c r="M42" s="17">
        <f>Number!M42/Number!M21*100</f>
        <v>88.400998697351284</v>
      </c>
      <c r="N42" s="17">
        <f>Number!N42/Number!N21*100</f>
        <v>87.758143495848415</v>
      </c>
      <c r="O42" s="17">
        <f>Number!O42/Number!O21*100</f>
        <v>87.282165368928446</v>
      </c>
    </row>
    <row r="43" spans="1:15" ht="12" customHeight="1" x14ac:dyDescent="0.2">
      <c r="A43" s="9" t="s">
        <v>24</v>
      </c>
      <c r="B43" s="17">
        <f>Number!B43/Number!B22*100</f>
        <v>94.951162470766263</v>
      </c>
      <c r="C43" s="17">
        <f>Number!C43/Number!C22*100</f>
        <v>95.531992687385738</v>
      </c>
      <c r="D43" s="17">
        <f>Number!D43/Number!D22*100</f>
        <v>96.430490519689869</v>
      </c>
      <c r="E43" s="17">
        <f>Number!E43/Number!E22*100</f>
        <v>95.775577557755781</v>
      </c>
      <c r="F43" s="17">
        <f>Number!F43/Number!F22*100</f>
        <v>96.536079504536943</v>
      </c>
      <c r="G43" s="17">
        <f>Number!G43/Number!G22*100</f>
        <v>97.393703034338444</v>
      </c>
      <c r="H43" s="17">
        <f>Number!H43/Number!H22*100</f>
        <v>97.589716122121047</v>
      </c>
      <c r="I43" s="17">
        <f>Number!I43/Number!I22*100</f>
        <v>96.502133976619035</v>
      </c>
      <c r="J43" s="17">
        <f>Number!J43/Number!J22*100</f>
        <v>95.589468388395105</v>
      </c>
      <c r="K43" s="17">
        <f>Number!K43/Number!K22*100</f>
        <v>95.347758887171565</v>
      </c>
      <c r="L43" s="17">
        <f>Number!L43/Number!L22*100</f>
        <v>92.559257986946065</v>
      </c>
      <c r="M43" s="17">
        <f>Number!M43/Number!M22*100</f>
        <v>89.147713377353881</v>
      </c>
      <c r="N43" s="17">
        <f>Number!N43/Number!N22*100</f>
        <v>88.479399857108831</v>
      </c>
      <c r="O43" s="17">
        <f>Number!O43/Number!O22*100</f>
        <v>88.004026289300725</v>
      </c>
    </row>
    <row r="44" spans="1:15" ht="12" customHeight="1" x14ac:dyDescent="0.2">
      <c r="A44" s="9" t="s">
        <v>25</v>
      </c>
      <c r="B44" s="17">
        <f>Number!B44/Number!B23*100</f>
        <v>98.380148199207312</v>
      </c>
      <c r="C44" s="17">
        <f>Number!C44/Number!C23*100</f>
        <v>98.748678181177297</v>
      </c>
      <c r="D44" s="17">
        <f>Number!D44/Number!D23*100</f>
        <v>98.617776924553652</v>
      </c>
      <c r="E44" s="17">
        <f>Number!E44/Number!E23*100</f>
        <v>98.078478964401299</v>
      </c>
      <c r="F44" s="17">
        <f>Number!F44/Number!F23*100</f>
        <v>98.388876627676012</v>
      </c>
      <c r="G44" s="17">
        <f>Number!G44/Number!G23*100</f>
        <v>98.334655035685955</v>
      </c>
      <c r="H44" s="17">
        <f>Number!H44/Number!H23*100</f>
        <v>98.420107719928183</v>
      </c>
      <c r="I44" s="17">
        <f>Number!I44/Number!I23*100</f>
        <v>98.123980424143554</v>
      </c>
      <c r="J44" s="17">
        <f>Number!J44/Number!J23*100</f>
        <v>95.445134575569355</v>
      </c>
      <c r="K44" s="17">
        <f>Number!K44/Number!K23*100</f>
        <v>94.378194207836458</v>
      </c>
      <c r="L44" s="17">
        <f>Number!L44/Number!L23*100</f>
        <v>87.400530503978786</v>
      </c>
      <c r="M44" s="17">
        <f>Number!M44/Number!M23*100</f>
        <v>82.495164410058024</v>
      </c>
      <c r="N44" s="17">
        <f>Number!N44/Number!N23*100</f>
        <v>81.676706827309246</v>
      </c>
      <c r="O44" s="17">
        <f>Number!O44/Number!O23*100</f>
        <v>81.155778894472363</v>
      </c>
    </row>
    <row r="45" spans="1:15" ht="17.25" customHeight="1" x14ac:dyDescent="0.2">
      <c r="A45" s="11" t="s">
        <v>16</v>
      </c>
      <c r="B45" s="18">
        <f>Number!B45/Number!B24*100</f>
        <v>95.79509271399138</v>
      </c>
      <c r="C45" s="18">
        <f>Number!C45/Number!C24*100</f>
        <v>96.215051657445045</v>
      </c>
      <c r="D45" s="18">
        <f>Number!D45/Number!D24*100</f>
        <v>96.675970565846242</v>
      </c>
      <c r="E45" s="18">
        <f>Number!E45/Number!E24*100</f>
        <v>95.739762219286661</v>
      </c>
      <c r="F45" s="18">
        <f>Number!F45/Number!F24*100</f>
        <v>96.260949746426931</v>
      </c>
      <c r="G45" s="18">
        <f>Number!G45/Number!G24*100</f>
        <v>96.549258853248176</v>
      </c>
      <c r="H45" s="18">
        <f>Number!H45/Number!H24*100</f>
        <v>96.307945417594127</v>
      </c>
      <c r="I45" s="18">
        <f>Number!I45/Number!I24*100</f>
        <v>95.167449414036781</v>
      </c>
      <c r="J45" s="18">
        <f>Number!J45/Number!J24*100</f>
        <v>94.468379125345464</v>
      </c>
      <c r="K45" s="18">
        <f>Number!K45/Number!K24*100</f>
        <v>93.765518311607693</v>
      </c>
      <c r="L45" s="18">
        <f>Number!L45/Number!L24*100</f>
        <v>89.881101153283112</v>
      </c>
      <c r="M45" s="18">
        <f>Number!M45/Number!M24*100</f>
        <v>86.249128746390525</v>
      </c>
      <c r="N45" s="18">
        <f>Number!N45/Number!N24*100</f>
        <v>85.199321458863437</v>
      </c>
      <c r="O45" s="18">
        <f>Number!O45/Number!O24*100</f>
        <v>84.388377221429494</v>
      </c>
    </row>
    <row r="46" spans="1:15" ht="16.5" customHeight="1" x14ac:dyDescent="0.2">
      <c r="A46" s="5" t="s">
        <v>22</v>
      </c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</row>
    <row r="47" spans="1:15" x14ac:dyDescent="0.2">
      <c r="A47" s="1" t="s">
        <v>0</v>
      </c>
      <c r="B47" s="17">
        <f>Number!B47/Number!B5*100</f>
        <v>1.046207497820401</v>
      </c>
      <c r="C47" s="17">
        <f>Number!C47/Number!C5*100</f>
        <v>0.17513134851138354</v>
      </c>
      <c r="D47" s="17">
        <f>Number!D47/Number!D5*100</f>
        <v>9.7943192948090105E-2</v>
      </c>
      <c r="E47" s="17">
        <f>Number!E47/Number!E5*100</f>
        <v>0.50813008130081294</v>
      </c>
      <c r="F47" s="17">
        <f>Number!F47/Number!F5*100</f>
        <v>1.0787486515641855</v>
      </c>
      <c r="G47" s="17">
        <f>Number!G47/Number!G5*100</f>
        <v>1.1749347258485638</v>
      </c>
      <c r="H47" s="17">
        <f>Number!H47/Number!H5*100</f>
        <v>0.81699346405228768</v>
      </c>
      <c r="I47" s="17">
        <f>Number!I47/Number!I5*100</f>
        <v>1.6363636363636365</v>
      </c>
      <c r="J47" s="17">
        <f>Number!J47/Number!J5*100</f>
        <v>5.103969754253308</v>
      </c>
      <c r="K47" s="17">
        <f>Number!K47/Number!K5*100</f>
        <v>6.809338521400778</v>
      </c>
      <c r="L47" s="17">
        <f>Number!L47/Number!L5*100</f>
        <v>13.319672131147541</v>
      </c>
      <c r="M47" s="17">
        <f>Number!M47/Number!M5*100</f>
        <v>18.930957683741649</v>
      </c>
      <c r="N47" s="17">
        <f>Number!N47/Number!N5*100</f>
        <v>20</v>
      </c>
      <c r="O47" s="17">
        <f>Number!O47/Number!O5*100</f>
        <v>19.302325581395348</v>
      </c>
    </row>
    <row r="48" spans="1:15" x14ac:dyDescent="0.2">
      <c r="A48" s="1" t="s">
        <v>1</v>
      </c>
      <c r="B48" s="17">
        <f>Number!B48/Number!B6*100</f>
        <v>7.0240295748613679</v>
      </c>
      <c r="C48" s="17">
        <f>Number!C48/Number!C6*100</f>
        <v>5.825242718446602</v>
      </c>
      <c r="D48" s="17">
        <f>Number!D48/Number!D6*100</f>
        <v>4.5714285714285712</v>
      </c>
      <c r="E48" s="17">
        <f>Number!E48/Number!E6*100</f>
        <v>3.6964980544747084</v>
      </c>
      <c r="F48" s="17">
        <f>Number!F48/Number!F6*100</f>
        <v>1.8046709129511678</v>
      </c>
      <c r="G48" s="17">
        <f>Number!G48/Number!G6*100</f>
        <v>1.6548463356973995</v>
      </c>
      <c r="H48" s="17">
        <f>Number!H48/Number!H6*100</f>
        <v>1.3043478260869565</v>
      </c>
      <c r="I48" s="17">
        <f>Number!I48/Number!I6*100</f>
        <v>2.6277372262773722</v>
      </c>
      <c r="J48" s="17">
        <f>Number!J48/Number!J6*100</f>
        <v>3.6991368680641186</v>
      </c>
      <c r="K48" s="17">
        <f>Number!K48/Number!K6*100</f>
        <v>3.2530120481927707</v>
      </c>
      <c r="L48" s="17">
        <f>Number!L48/Number!L6*100</f>
        <v>5.1961823966065745</v>
      </c>
      <c r="M48" s="17">
        <f>Number!M48/Number!M6*100</f>
        <v>4.8016701461377869</v>
      </c>
      <c r="N48" s="17">
        <f>Number!N48/Number!N6*100</f>
        <v>4.7071129707112966</v>
      </c>
      <c r="O48" s="17">
        <f>Number!O48/Number!O6*100</f>
        <v>4.4745057232049943</v>
      </c>
    </row>
    <row r="49" spans="1:15" x14ac:dyDescent="0.2">
      <c r="A49" s="1" t="s">
        <v>2</v>
      </c>
      <c r="B49" s="17">
        <f>Number!B49/Number!B7*100</f>
        <v>4.4655581947743466</v>
      </c>
      <c r="C49" s="17">
        <f>Number!C49/Number!C7*100</f>
        <v>3.268641470888662</v>
      </c>
      <c r="D49" s="17">
        <f>Number!D49/Number!D7*100</f>
        <v>3.0287984111221449</v>
      </c>
      <c r="E49" s="17">
        <f>Number!E49/Number!E7*100</f>
        <v>2.5819265143992056</v>
      </c>
      <c r="F49" s="17">
        <f>Number!F49/Number!F7*100</f>
        <v>3.2072762087123028</v>
      </c>
      <c r="G49" s="17">
        <f>Number!G49/Number!G7*100</f>
        <v>1.8323153803442533</v>
      </c>
      <c r="H49" s="17">
        <f>Number!H49/Number!H7*100</f>
        <v>1.7282479141835518</v>
      </c>
      <c r="I49" s="17">
        <f>Number!I49/Number!I7*100</f>
        <v>3.4600389863547756</v>
      </c>
      <c r="J49" s="17">
        <f>Number!J49/Number!J7*100</f>
        <v>3.4904805077062555</v>
      </c>
      <c r="K49" s="17">
        <f>Number!K49/Number!K7*100</f>
        <v>3.3057851239669422</v>
      </c>
      <c r="L49" s="17">
        <f>Number!L49/Number!L7*100</f>
        <v>3.2773780975219822</v>
      </c>
      <c r="M49" s="17">
        <f>Number!M49/Number!M7*100</f>
        <v>3.0349596619285437</v>
      </c>
      <c r="N49" s="17">
        <f>Number!N49/Number!N7*100</f>
        <v>2.6748184944593043</v>
      </c>
      <c r="O49" s="17">
        <f>Number!O49/Number!O7*100</f>
        <v>2.5142857142857142</v>
      </c>
    </row>
    <row r="50" spans="1:15" x14ac:dyDescent="0.2">
      <c r="A50" s="1" t="s">
        <v>3</v>
      </c>
      <c r="B50" s="17">
        <f>Number!B50/Number!B8*100</f>
        <v>3.0199039121482496</v>
      </c>
      <c r="C50" s="17">
        <f>Number!C50/Number!C8*100</f>
        <v>2.9494382022471908</v>
      </c>
      <c r="D50" s="17">
        <f>Number!D50/Number!D8*100</f>
        <v>3.7376586741889986</v>
      </c>
      <c r="E50" s="17">
        <f>Number!E50/Number!E8*100</f>
        <v>5.1148999258710157</v>
      </c>
      <c r="F50" s="17">
        <f>Number!F50/Number!F8*100</f>
        <v>1.936026936026936</v>
      </c>
      <c r="G50" s="17">
        <f>Number!G50/Number!G8*100</f>
        <v>2.5440313111545985</v>
      </c>
      <c r="H50" s="17">
        <f>Number!H50/Number!H8*100</f>
        <v>1.7543859649122806</v>
      </c>
      <c r="I50" s="17">
        <f>Number!I50/Number!I8*100</f>
        <v>1.1513157894736841</v>
      </c>
      <c r="J50" s="17">
        <f>Number!J50/Number!J8*100</f>
        <v>3.4653465346534658</v>
      </c>
      <c r="K50" s="17">
        <f>Number!K50/Number!K8*100</f>
        <v>3.6974789915966388</v>
      </c>
      <c r="L50" s="17">
        <f>Number!L50/Number!L8*100</f>
        <v>3.7931034482758621</v>
      </c>
      <c r="M50" s="17">
        <f>Number!M50/Number!M8*100</f>
        <v>2.6615969581749046</v>
      </c>
      <c r="N50" s="17">
        <f>Number!N50/Number!N8*100</f>
        <v>3.7848605577689245</v>
      </c>
      <c r="O50" s="17">
        <f>Number!O50/Number!O8*100</f>
        <v>3.7109375</v>
      </c>
    </row>
    <row r="51" spans="1:15" x14ac:dyDescent="0.2">
      <c r="A51" s="1" t="s">
        <v>4</v>
      </c>
      <c r="B51" s="17">
        <f>Number!B51/Number!B9*100</f>
        <v>0.72239422084623317</v>
      </c>
      <c r="C51" s="17">
        <f>Number!C51/Number!C9*100</f>
        <v>2.0737327188940093</v>
      </c>
      <c r="D51" s="17">
        <f>Number!D51/Number!D9*100</f>
        <v>0.51085568326947639</v>
      </c>
      <c r="E51" s="17">
        <f>Number!E51/Number!E9*100</f>
        <v>1.984126984126984</v>
      </c>
      <c r="F51" s="17">
        <f>Number!F51/Number!F9*100</f>
        <v>1.032258064516129</v>
      </c>
      <c r="G51" s="17">
        <f>Number!G51/Number!G9*100</f>
        <v>1.6835016835016834</v>
      </c>
      <c r="H51" s="17">
        <f>Number!H51/Number!H9*100</f>
        <v>0.63694267515923575</v>
      </c>
      <c r="I51" s="17">
        <f>Number!I51/Number!I9*100</f>
        <v>1.910828025477707</v>
      </c>
      <c r="J51" s="17">
        <f>Number!J51/Number!J9*100</f>
        <v>5.02092050209205</v>
      </c>
      <c r="K51" s="17">
        <f>Number!K51/Number!K9*100</f>
        <v>6.9037656903765692</v>
      </c>
      <c r="L51" s="17">
        <f>Number!L51/Number!L9*100</f>
        <v>5.2631578947368416</v>
      </c>
      <c r="M51" s="17">
        <f>Number!M51/Number!M9*100</f>
        <v>5.0880626223091969</v>
      </c>
      <c r="N51" s="17">
        <f>Number!N51/Number!N9*100</f>
        <v>4.2801556420233462</v>
      </c>
      <c r="O51" s="17">
        <f>Number!O51/Number!O9*100</f>
        <v>3.7109375</v>
      </c>
    </row>
    <row r="52" spans="1:15" ht="15.75" customHeight="1" x14ac:dyDescent="0.2">
      <c r="A52" s="1" t="s">
        <v>5</v>
      </c>
      <c r="B52" s="17">
        <f>Number!B52/Number!B10*100</f>
        <v>7.2498502097064117</v>
      </c>
      <c r="C52" s="17">
        <f>Number!C52/Number!C10*100</f>
        <v>8.1712062256809332</v>
      </c>
      <c r="D52" s="17">
        <f>Number!D52/Number!D10*100</f>
        <v>6.4275037369207766</v>
      </c>
      <c r="E52" s="17">
        <f>Number!E52/Number!E10*100</f>
        <v>3.0913978494623655</v>
      </c>
      <c r="F52" s="17">
        <f>Number!F52/Number!F10*100</f>
        <v>1.9257221458046769</v>
      </c>
      <c r="G52" s="17">
        <f>Number!G52/Number!G10*100</f>
        <v>1.9966722129783694</v>
      </c>
      <c r="H52" s="17">
        <f>Number!H52/Number!H10*100</f>
        <v>1.66015625</v>
      </c>
      <c r="I52" s="17">
        <f>Number!I52/Number!I10*100</f>
        <v>1.7558528428093645</v>
      </c>
      <c r="J52" s="17">
        <f>Number!J52/Number!J10*100</f>
        <v>3.3252230332522301</v>
      </c>
      <c r="K52" s="17">
        <f>Number!K52/Number!K10*100</f>
        <v>2.8867505551443373</v>
      </c>
      <c r="L52" s="17">
        <f>Number!L52/Number!L10*100</f>
        <v>3.249336870026525</v>
      </c>
      <c r="M52" s="17">
        <f>Number!M52/Number!M10*100</f>
        <v>3.6898061288305186</v>
      </c>
      <c r="N52" s="17">
        <f>Number!N52/Number!N10*100</f>
        <v>3.3007334963325183</v>
      </c>
      <c r="O52" s="17">
        <f>Number!O52/Number!O10*100</f>
        <v>2.9197080291970803</v>
      </c>
    </row>
    <row r="53" spans="1:15" x14ac:dyDescent="0.2">
      <c r="A53" s="1" t="s">
        <v>6</v>
      </c>
      <c r="B53" s="17">
        <f>Number!B53/Number!B11*100</f>
        <v>2.1505376344086025</v>
      </c>
      <c r="C53" s="17">
        <f>Number!C53/Number!C11*100</f>
        <v>0.97046413502109719</v>
      </c>
      <c r="D53" s="17">
        <f>Number!D53/Number!D11*100</f>
        <v>1.0569852941176472</v>
      </c>
      <c r="E53" s="17">
        <f>Number!E53/Number!E11*100</f>
        <v>3.8025594149908595</v>
      </c>
      <c r="F53" s="17">
        <f>Number!F53/Number!F11*100</f>
        <v>5.2153530618224435</v>
      </c>
      <c r="G53" s="17">
        <f>Number!G53/Number!G11*100</f>
        <v>3.0854830551340413</v>
      </c>
      <c r="H53" s="17">
        <f>Number!H53/Number!H11*100</f>
        <v>4.5343734763529984</v>
      </c>
      <c r="I53" s="17">
        <f>Number!I53/Number!I11*100</f>
        <v>4.7036328871892925</v>
      </c>
      <c r="J53" s="17">
        <f>Number!J53/Number!J11*100</f>
        <v>4.7272727272727275</v>
      </c>
      <c r="K53" s="17">
        <f>Number!K53/Number!K11*100</f>
        <v>4.4771634615384617</v>
      </c>
      <c r="L53" s="17">
        <f>Number!L53/Number!L11*100</f>
        <v>4.7584187408491951</v>
      </c>
      <c r="M53" s="17">
        <f>Number!M53/Number!M11*100</f>
        <v>4.697363535090977</v>
      </c>
      <c r="N53" s="17">
        <f>Number!N53/Number!N11*100</f>
        <v>4.5085506996026945</v>
      </c>
      <c r="O53" s="17">
        <f>Number!O53/Number!O11*100</f>
        <v>4.6415678184631259</v>
      </c>
    </row>
    <row r="54" spans="1:15" x14ac:dyDescent="0.2">
      <c r="A54" s="1" t="s">
        <v>7</v>
      </c>
      <c r="B54" s="17">
        <f>Number!B54/Number!B12*100</f>
        <v>0.87241003271537632</v>
      </c>
      <c r="C54" s="17">
        <f>Number!C54/Number!C12*100</f>
        <v>0.44692737430167595</v>
      </c>
      <c r="D54" s="17">
        <f>Number!D54/Number!D12*100</f>
        <v>0.69767441860465118</v>
      </c>
      <c r="E54" s="17">
        <f>Number!E54/Number!E12*100</f>
        <v>1.0804321728691477</v>
      </c>
      <c r="F54" s="17">
        <f>Number!F54/Number!F12*100</f>
        <v>0.50761421319796951</v>
      </c>
      <c r="G54" s="17">
        <f>Number!G54/Number!G12*100</f>
        <v>0.48</v>
      </c>
      <c r="H54" s="17">
        <f>Number!H54/Number!H12*100</f>
        <v>1.338432122370937</v>
      </c>
      <c r="I54" s="17">
        <f>Number!I54/Number!I12*100</f>
        <v>2.8634361233480177</v>
      </c>
      <c r="J54" s="17">
        <f>Number!J54/Number!J12*100</f>
        <v>3.225806451612903</v>
      </c>
      <c r="K54" s="17">
        <f>Number!K54/Number!K12*100</f>
        <v>4.4444444444444446</v>
      </c>
      <c r="L54" s="17">
        <f>Number!L54/Number!L12*100</f>
        <v>8.5164835164835164</v>
      </c>
      <c r="M54" s="17">
        <f>Number!M54/Number!M12*100</f>
        <v>5.8631921824104234</v>
      </c>
      <c r="N54" s="17">
        <f>Number!N54/Number!N12*100</f>
        <v>7.6923076923076925</v>
      </c>
      <c r="O54" s="17">
        <f>Number!O54/Number!O12*100</f>
        <v>8.1180811808118083</v>
      </c>
    </row>
    <row r="55" spans="1:15" x14ac:dyDescent="0.2">
      <c r="A55" s="1" t="s">
        <v>8</v>
      </c>
      <c r="B55" s="19" t="s">
        <v>17</v>
      </c>
      <c r="C55" s="25">
        <f>Number!C55/Number!C13*100</f>
        <v>0.34285714285714286</v>
      </c>
      <c r="D55" s="19" t="s">
        <v>17</v>
      </c>
      <c r="E55" s="17">
        <f>Number!E55/Number!E13*100</f>
        <v>0.40485829959514169</v>
      </c>
      <c r="F55" s="17">
        <f>Number!F55/Number!F13*100</f>
        <v>0.58565153733528552</v>
      </c>
      <c r="G55" s="17">
        <f>Number!G55/Number!G13*100</f>
        <v>0.71301247771836007</v>
      </c>
      <c r="H55" s="17">
        <f>Number!H55/Number!H13*100</f>
        <v>0.81300813008130091</v>
      </c>
      <c r="I55" s="17">
        <f>Number!I55/Number!I13*100</f>
        <v>1.6447368421052631</v>
      </c>
      <c r="J55" s="17">
        <f>Number!J55/Number!J13*100</f>
        <v>3.0405405405405408</v>
      </c>
      <c r="K55" s="17">
        <f>Number!K55/Number!K13*100</f>
        <v>4.7297297297297298</v>
      </c>
      <c r="L55" s="17">
        <f>Number!L55/Number!L13*100</f>
        <v>9.2664092664092657</v>
      </c>
      <c r="M55" s="17">
        <f>Number!M55/Number!M13*100</f>
        <v>10.222222222222223</v>
      </c>
      <c r="N55" s="17">
        <f>Number!N55/Number!N13*100</f>
        <v>9.251101321585903</v>
      </c>
      <c r="O55" s="17">
        <f>Number!O55/Number!O13*100</f>
        <v>9.4786729857819907</v>
      </c>
    </row>
    <row r="56" spans="1:15" x14ac:dyDescent="0.2">
      <c r="A56" s="1" t="s">
        <v>9</v>
      </c>
      <c r="B56" s="17">
        <f>Number!B56/Number!B14*100</f>
        <v>3.4674922600619196</v>
      </c>
      <c r="C56" s="17">
        <f>Number!C56/Number!C14*100</f>
        <v>3.0136986301369864</v>
      </c>
      <c r="D56" s="17">
        <f>Number!D56/Number!D14*100</f>
        <v>2.9806259314456036</v>
      </c>
      <c r="E56" s="17">
        <f>Number!E56/Number!E14*100</f>
        <v>6.5113091158327627</v>
      </c>
      <c r="F56" s="17">
        <f>Number!F56/Number!F14*100</f>
        <v>2.0119225037257822</v>
      </c>
      <c r="G56" s="17">
        <f>Number!G56/Number!G14*100</f>
        <v>2.3732470334412081</v>
      </c>
      <c r="H56" s="17">
        <f>Number!H56/Number!H14*100</f>
        <v>1.8813314037626629</v>
      </c>
      <c r="I56" s="17">
        <f>Number!I56/Number!I14*100</f>
        <v>3.2494758909853245</v>
      </c>
      <c r="J56" s="17">
        <f>Number!J56/Number!J14*100</f>
        <v>3.7037037037037033</v>
      </c>
      <c r="K56" s="17">
        <f>Number!K56/Number!K14*100</f>
        <v>3.722397476340694</v>
      </c>
      <c r="L56" s="17">
        <f>Number!L56/Number!L14*100</f>
        <v>4.1896361631753027</v>
      </c>
      <c r="M56" s="17">
        <f>Number!M56/Number!M14*100</f>
        <v>3.3585619678334915</v>
      </c>
      <c r="N56" s="17">
        <f>Number!N56/Number!N14*100</f>
        <v>3.4208059981255858</v>
      </c>
      <c r="O56" s="17">
        <f>Number!O56/Number!O14*100</f>
        <v>3.4128097241701729</v>
      </c>
    </row>
    <row r="57" spans="1:15" ht="15.75" customHeight="1" x14ac:dyDescent="0.2">
      <c r="A57" s="1" t="s">
        <v>10</v>
      </c>
      <c r="B57" s="17">
        <f>Number!B57/Number!B15*100</f>
        <v>2.3049645390070919</v>
      </c>
      <c r="C57" s="17">
        <f>Number!C57/Number!C15*100</f>
        <v>2.4539877300613497</v>
      </c>
      <c r="D57" s="17">
        <f>Number!D57/Number!D15*100</f>
        <v>2.1479713603818613</v>
      </c>
      <c r="E57" s="17">
        <f>Number!E57/Number!E15*100</f>
        <v>1.8672199170124482</v>
      </c>
      <c r="F57" s="17">
        <f>Number!F57/Number!F15*100</f>
        <v>1.7857142857142856</v>
      </c>
      <c r="G57" s="17">
        <f>Number!G57/Number!G15*100</f>
        <v>0.83565459610027859</v>
      </c>
      <c r="H57" s="17">
        <f>Number!H57/Number!H15*100</f>
        <v>3.8461538461538463</v>
      </c>
      <c r="I57" s="17">
        <f>Number!I57/Number!I15*100</f>
        <v>3.9735099337748347</v>
      </c>
      <c r="J57" s="17">
        <f>Number!J57/Number!J15*100</f>
        <v>3.4161490683229814</v>
      </c>
      <c r="K57" s="17">
        <f>Number!K57/Number!K15*100</f>
        <v>4.774535809018567</v>
      </c>
      <c r="L57" s="17">
        <f>Number!L57/Number!L15*100</f>
        <v>5.5837563451776653</v>
      </c>
      <c r="M57" s="17">
        <f>Number!M57/Number!M15*100</f>
        <v>6.4516129032258061</v>
      </c>
      <c r="N57" s="17">
        <f>Number!N57/Number!N15*100</f>
        <v>6.1994609164420487</v>
      </c>
      <c r="O57" s="17">
        <f>Number!O57/Number!O15*100</f>
        <v>6.1994609164420487</v>
      </c>
    </row>
    <row r="58" spans="1:15" x14ac:dyDescent="0.2">
      <c r="A58" s="1" t="s">
        <v>11</v>
      </c>
      <c r="B58" s="17">
        <f>Number!B58/Number!B16*100</f>
        <v>9.8651252408477852</v>
      </c>
      <c r="C58" s="17">
        <f>Number!C58/Number!C16*100</f>
        <v>6.3741721854304645</v>
      </c>
      <c r="D58" s="17">
        <f>Number!D58/Number!D16*100</f>
        <v>4.1518386714116247</v>
      </c>
      <c r="E58" s="17">
        <f>Number!E58/Number!E16*100</f>
        <v>4.56989247311828</v>
      </c>
      <c r="F58" s="17">
        <f>Number!F58/Number!F16*100</f>
        <v>3.4296913277805001</v>
      </c>
      <c r="G58" s="17">
        <f>Number!G58/Number!G16*100</f>
        <v>3.2004830917874401</v>
      </c>
      <c r="H58" s="17">
        <f>Number!H58/Number!H16*100</f>
        <v>1.3614703880190604</v>
      </c>
      <c r="I58" s="17">
        <f>Number!I58/Number!I16*100</f>
        <v>2.0460358056265986</v>
      </c>
      <c r="J58" s="17">
        <f>Number!J58/Number!J16*100</f>
        <v>3.4271725826193387</v>
      </c>
      <c r="K58" s="17">
        <f>Number!K58/Number!K16*100</f>
        <v>3.0970815961882074</v>
      </c>
      <c r="L58" s="17">
        <f>Number!L58/Number!L16*100</f>
        <v>3.6625971143174252</v>
      </c>
      <c r="M58" s="17">
        <f>Number!M58/Number!M16*100</f>
        <v>3.709856035437431</v>
      </c>
      <c r="N58" s="17">
        <f>Number!N58/Number!N16*100</f>
        <v>3.8807649043869521</v>
      </c>
      <c r="O58" s="17">
        <f>Number!O58/Number!O16*100</f>
        <v>3.8290788013318533</v>
      </c>
    </row>
    <row r="59" spans="1:15" x14ac:dyDescent="0.2">
      <c r="A59" s="1" t="s">
        <v>12</v>
      </c>
      <c r="B59" s="17">
        <f>Number!B59/Number!B17*100</f>
        <v>1.3661202185792349</v>
      </c>
      <c r="C59" s="17">
        <f>Number!C59/Number!C17*100</f>
        <v>0.53619302949061665</v>
      </c>
      <c r="D59" s="17">
        <f>Number!D59/Number!D17*100</f>
        <v>0.57471264367816088</v>
      </c>
      <c r="E59" s="17">
        <f>Number!E59/Number!E17*100</f>
        <v>0.88495575221238942</v>
      </c>
      <c r="F59" s="17">
        <f>Number!F59/Number!F17*100</f>
        <v>2.0066889632107023</v>
      </c>
      <c r="G59" s="17">
        <f>Number!G59/Number!G17*100</f>
        <v>4.2471042471042466</v>
      </c>
      <c r="H59" s="17">
        <f>Number!H59/Number!H17*100</f>
        <v>4</v>
      </c>
      <c r="I59" s="17">
        <f>Number!I59/Number!I17*100</f>
        <v>2.6845637583892619</v>
      </c>
      <c r="J59" s="17">
        <f>Number!J59/Number!J17*100</f>
        <v>5.2631578947368416</v>
      </c>
      <c r="K59" s="17">
        <f>Number!K59/Number!K17*100</f>
        <v>4.6511627906976747</v>
      </c>
      <c r="L59" s="17">
        <f>Number!L59/Number!L17*100</f>
        <v>7.5630252100840334</v>
      </c>
      <c r="M59" s="17">
        <f>Number!M59/Number!M17*100</f>
        <v>2.9702970297029703</v>
      </c>
      <c r="N59" s="17">
        <f>Number!N59/Number!N17*100</f>
        <v>5.9405940594059405</v>
      </c>
      <c r="O59" s="17">
        <f>Number!O59/Number!O17*100</f>
        <v>3.9603960396039604</v>
      </c>
    </row>
    <row r="60" spans="1:15" x14ac:dyDescent="0.2">
      <c r="A60" s="1" t="s">
        <v>13</v>
      </c>
      <c r="B60" s="17">
        <f>Number!B60/Number!B18*100</f>
        <v>3.7475345167652856</v>
      </c>
      <c r="C60" s="17">
        <f>Number!C60/Number!C18*100</f>
        <v>6.7407922168172343</v>
      </c>
      <c r="D60" s="17">
        <f>Number!D60/Number!D18*100</f>
        <v>5.8866279069767442</v>
      </c>
      <c r="E60" s="17">
        <f>Number!E60/Number!E18*100</f>
        <v>7.0784177654406655</v>
      </c>
      <c r="F60" s="17">
        <f>Number!F60/Number!F18*100</f>
        <v>4.4138929088277861</v>
      </c>
      <c r="G60" s="17">
        <f>Number!G60/Number!G18*100</f>
        <v>4.6915725456125106</v>
      </c>
      <c r="H60" s="17">
        <f>Number!H60/Number!H18*100</f>
        <v>2.6343519494204428</v>
      </c>
      <c r="I60" s="17">
        <f>Number!I60/Number!I18*100</f>
        <v>3.3013844515441959</v>
      </c>
      <c r="J60" s="17">
        <f>Number!J60/Number!J18*100</f>
        <v>3.1645569620253164</v>
      </c>
      <c r="K60" s="17">
        <f>Number!K60/Number!K18*100</f>
        <v>3.7512339585389931</v>
      </c>
      <c r="L60" s="17">
        <f>Number!L60/Number!L18*100</f>
        <v>3.6310107948969579</v>
      </c>
      <c r="M60" s="17">
        <f>Number!M60/Number!M18*100</f>
        <v>4.8659384309831184</v>
      </c>
      <c r="N60" s="17">
        <f>Number!N60/Number!N18*100</f>
        <v>4.1958041958041958</v>
      </c>
      <c r="O60" s="17">
        <f>Number!O60/Number!O18*100</f>
        <v>4.2239685658153237</v>
      </c>
    </row>
    <row r="61" spans="1:15" x14ac:dyDescent="0.2">
      <c r="A61" s="1" t="s">
        <v>14</v>
      </c>
      <c r="B61" s="17">
        <f>Number!B61/Number!B19*100</f>
        <v>2.4108003857280615</v>
      </c>
      <c r="C61" s="17">
        <f>Number!C61/Number!C19*100</f>
        <v>1.865284974093264</v>
      </c>
      <c r="D61" s="17">
        <f>Number!D61/Number!D19*100</f>
        <v>1.287001287001287</v>
      </c>
      <c r="E61" s="17">
        <f>Number!E61/Number!E19*100</f>
        <v>0.71633237822349571</v>
      </c>
      <c r="F61" s="17">
        <f>Number!F61/Number!F19*100</f>
        <v>3.0959752321981426</v>
      </c>
      <c r="G61" s="17">
        <f>Number!G61/Number!G19*100</f>
        <v>1.8181818181818181</v>
      </c>
      <c r="H61" s="17">
        <f>Number!H61/Number!H19*100</f>
        <v>2.1327014218009479</v>
      </c>
      <c r="I61" s="17">
        <f>Number!I61/Number!I19*100</f>
        <v>1.8087855297157622</v>
      </c>
      <c r="J61" s="17">
        <f>Number!J61/Number!J19*100</f>
        <v>2.3316062176165802</v>
      </c>
      <c r="K61" s="17">
        <f>Number!K61/Number!K19*100</f>
        <v>3.6674816625916873</v>
      </c>
      <c r="L61" s="17">
        <f>Number!L61/Number!L19*100</f>
        <v>4.8672566371681416</v>
      </c>
      <c r="M61" s="17">
        <f>Number!M61/Number!M19*100</f>
        <v>5</v>
      </c>
      <c r="N61" s="17">
        <f>Number!N61/Number!N19*100</f>
        <v>4.1394335511982572</v>
      </c>
      <c r="O61" s="17">
        <f>Number!O61/Number!O19*100</f>
        <v>4.086021505376344</v>
      </c>
    </row>
    <row r="62" spans="1:15" ht="15.75" customHeight="1" x14ac:dyDescent="0.2">
      <c r="A62" s="1" t="s">
        <v>15</v>
      </c>
      <c r="B62" s="17">
        <f>Number!B62/Number!B20*100</f>
        <v>6.7980295566502464</v>
      </c>
      <c r="C62" s="17">
        <f>Number!C62/Number!C20*100</f>
        <v>8.4729981378026071</v>
      </c>
      <c r="D62" s="17">
        <f>Number!D62/Number!D20*100</f>
        <v>8.0326752893124578</v>
      </c>
      <c r="E62" s="17">
        <f>Number!E62/Number!E20*100</f>
        <v>8.7122659533817348</v>
      </c>
      <c r="F62" s="17">
        <f>Number!F62/Number!F20*100</f>
        <v>7.3021692636724715</v>
      </c>
      <c r="G62" s="17">
        <f>Number!G62/Number!G20*100</f>
        <v>5.6544502617801049</v>
      </c>
      <c r="H62" s="17">
        <f>Number!H62/Number!H20*100</f>
        <v>5.4879475778141815</v>
      </c>
      <c r="I62" s="17">
        <f>Number!I62/Number!I20*100</f>
        <v>6.4063644928294776</v>
      </c>
      <c r="J62" s="17">
        <f>Number!J62/Number!J20*100</f>
        <v>5.6611127350677197</v>
      </c>
      <c r="K62" s="17">
        <f>Number!K62/Number!K20*100</f>
        <v>6.0736079328756674</v>
      </c>
      <c r="L62" s="17">
        <f>Number!L62/Number!L20*100</f>
        <v>5.3529937444146558</v>
      </c>
      <c r="M62" s="17">
        <f>Number!M62/Number!M20*100</f>
        <v>4.8269970098248614</v>
      </c>
      <c r="N62" s="17">
        <f>Number!N62/Number!N20*100</f>
        <v>4.7362211360188775</v>
      </c>
      <c r="O62" s="17">
        <f>Number!O62/Number!O20*100</f>
        <v>4.6499958183490842</v>
      </c>
    </row>
    <row r="63" spans="1:15" ht="15.75" customHeight="1" x14ac:dyDescent="0.2">
      <c r="A63" s="9" t="s">
        <v>23</v>
      </c>
      <c r="B63" s="17">
        <f>Number!B63/Number!B21*100</f>
        <v>4.0607639742392214</v>
      </c>
      <c r="C63" s="17">
        <f>Number!C63/Number!C21*100</f>
        <v>3.4885523799679565</v>
      </c>
      <c r="D63" s="17">
        <f>Number!D63/Number!D21*100</f>
        <v>2.9008554507567448</v>
      </c>
      <c r="E63" s="17">
        <f>Number!E63/Number!E21*100</f>
        <v>3.5362506055223641</v>
      </c>
      <c r="F63" s="17">
        <f>Number!F63/Number!F21*100</f>
        <v>2.8832057338328716</v>
      </c>
      <c r="G63" s="17">
        <f>Number!G63/Number!G21*100</f>
        <v>2.3573027420257415</v>
      </c>
      <c r="H63" s="17">
        <f>Number!H63/Number!H21*100</f>
        <v>2.1782178217821779</v>
      </c>
      <c r="I63" s="17">
        <f>Number!I63/Number!I21*100</f>
        <v>2.9705215419501134</v>
      </c>
      <c r="J63" s="17">
        <f>Number!J63/Number!J21*100</f>
        <v>3.8142388954745137</v>
      </c>
      <c r="K63" s="17">
        <f>Number!K63/Number!K21*100</f>
        <v>3.9311878597592886</v>
      </c>
      <c r="L63" s="17">
        <f>Number!L63/Number!L21*100</f>
        <v>4.6024855800677891</v>
      </c>
      <c r="M63" s="17">
        <f>Number!M63/Number!M21*100</f>
        <v>4.5592705167173255</v>
      </c>
      <c r="N63" s="17">
        <f>Number!N63/Number!N21*100</f>
        <v>4.4230359804130295</v>
      </c>
      <c r="O63" s="17">
        <f>Number!O63/Number!O21*100</f>
        <v>4.348747285343503</v>
      </c>
    </row>
    <row r="64" spans="1:15" x14ac:dyDescent="0.2">
      <c r="A64" s="9" t="s">
        <v>24</v>
      </c>
      <c r="B64" s="17">
        <f>Number!B64/Number!B22*100</f>
        <v>5.0350804787453569</v>
      </c>
      <c r="C64" s="17">
        <f>Number!C64/Number!C22*100</f>
        <v>4.4168190127970748</v>
      </c>
      <c r="D64" s="17">
        <f>Number!D64/Number!D22*100</f>
        <v>3.5080985645198433</v>
      </c>
      <c r="E64" s="17">
        <f>Number!E64/Number!E22*100</f>
        <v>4.1290795746241287</v>
      </c>
      <c r="F64" s="17">
        <f>Number!F64/Number!F22*100</f>
        <v>3.3414950309664411</v>
      </c>
      <c r="G64" s="17">
        <f>Number!G64/Number!G22*100</f>
        <v>2.6062969656615618</v>
      </c>
      <c r="H64" s="17">
        <f>Number!H64/Number!H22*100</f>
        <v>2.3674343867166581</v>
      </c>
      <c r="I64" s="17">
        <f>Number!I64/Number!I22*100</f>
        <v>3.2287994061978105</v>
      </c>
      <c r="J64" s="17">
        <f>Number!J64/Number!J22*100</f>
        <v>3.8487338587959079</v>
      </c>
      <c r="K64" s="17">
        <f>Number!K64/Number!K22*100</f>
        <v>3.7944358578052548</v>
      </c>
      <c r="L64" s="17">
        <f>Number!L64/Number!L22*100</f>
        <v>4.1291652353143249</v>
      </c>
      <c r="M64" s="17">
        <f>Number!M64/Number!M22*100</f>
        <v>4.1208119344583034</v>
      </c>
      <c r="N64" s="17">
        <f>Number!N64/Number!N22*100</f>
        <v>3.9235532269587994</v>
      </c>
      <c r="O64" s="17">
        <f>Number!O64/Number!O22*100</f>
        <v>3.8723429451122033</v>
      </c>
    </row>
    <row r="65" spans="1:15" x14ac:dyDescent="0.2">
      <c r="A65" s="9" t="s">
        <v>25</v>
      </c>
      <c r="B65" s="17">
        <f>Number!B65/Number!B23*100</f>
        <v>1.6198518007926936</v>
      </c>
      <c r="C65" s="17">
        <f>Number!C65/Number!C23*100</f>
        <v>1.2513218188227</v>
      </c>
      <c r="D65" s="17">
        <f>Number!D65/Number!D23*100</f>
        <v>1.3822230754463429</v>
      </c>
      <c r="E65" s="17">
        <f>Number!E65/Number!E23*100</f>
        <v>1.9012944983818769</v>
      </c>
      <c r="F65" s="17">
        <f>Number!F65/Number!F23*100</f>
        <v>1.4787022732288677</v>
      </c>
      <c r="G65" s="17">
        <f>Number!G65/Number!G23*100</f>
        <v>1.6653449643140366</v>
      </c>
      <c r="H65" s="17">
        <f>Number!H65/Number!H23*100</f>
        <v>1.5439856373429084</v>
      </c>
      <c r="I65" s="17">
        <f>Number!I65/Number!I23*100</f>
        <v>1.8352365415986949</v>
      </c>
      <c r="J65" s="17">
        <f>Number!J65/Number!J23*100</f>
        <v>3.6438923395445135</v>
      </c>
      <c r="K65" s="17">
        <f>Number!K65/Number!K23*100</f>
        <v>4.6848381601362865</v>
      </c>
      <c r="L65" s="17">
        <f>Number!L65/Number!L23*100</f>
        <v>7.6480990274093719</v>
      </c>
      <c r="M65" s="17">
        <f>Number!M65/Number!M23*100</f>
        <v>8.0270793036750483</v>
      </c>
      <c r="N65" s="17">
        <f>Number!N65/Number!N23*100</f>
        <v>8.6345381526104426</v>
      </c>
      <c r="O65" s="17">
        <f>Number!O65/Number!O23*100</f>
        <v>8.391959798994975</v>
      </c>
    </row>
    <row r="66" spans="1:15" ht="15.75" customHeight="1" x14ac:dyDescent="0.2">
      <c r="A66" s="11" t="s">
        <v>16</v>
      </c>
      <c r="B66" s="18">
        <f>Number!B66/Number!B24*100</f>
        <v>4.1908597115564712</v>
      </c>
      <c r="C66" s="18">
        <f>Number!C66/Number!C24*100</f>
        <v>3.750673260539588</v>
      </c>
      <c r="D66" s="18">
        <f>Number!D66/Number!D24*100</f>
        <v>3.283430601370211</v>
      </c>
      <c r="E66" s="18">
        <f>Number!E66/Number!E24*100</f>
        <v>4.1753160973768635</v>
      </c>
      <c r="F66" s="18">
        <f>Number!F66/Number!F24*100</f>
        <v>3.5500230520977407</v>
      </c>
      <c r="G66" s="18">
        <f>Number!G66/Number!G24*100</f>
        <v>3.4078451932701017</v>
      </c>
      <c r="H66" s="18">
        <f>Number!H66/Number!H24*100</f>
        <v>3.5468886093099776</v>
      </c>
      <c r="I66" s="18">
        <f>Number!I66/Number!I24*100</f>
        <v>4.4111837773778699</v>
      </c>
      <c r="J66" s="18">
        <f>Number!J66/Number!J24*100</f>
        <v>4.5846203869289548</v>
      </c>
      <c r="K66" s="18">
        <f>Number!K66/Number!K24*100</f>
        <v>4.8029174425822472</v>
      </c>
      <c r="L66" s="18">
        <f>Number!L66/Number!L24*100</f>
        <v>4.9023458421109005</v>
      </c>
      <c r="M66" s="18">
        <f>Number!M66/Number!M24*100</f>
        <v>4.6632812240698334</v>
      </c>
      <c r="N66" s="18">
        <f>Number!N66/Number!N24*100</f>
        <v>4.5442682847263001</v>
      </c>
      <c r="O66" s="18">
        <f>Number!O66/Number!O24*100</f>
        <v>4.4655597353742378</v>
      </c>
    </row>
    <row r="67" spans="1:15" ht="18.75" customHeight="1" x14ac:dyDescent="0.2">
      <c r="A67" s="5" t="s">
        <v>27</v>
      </c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</row>
    <row r="68" spans="1:15" x14ac:dyDescent="0.2">
      <c r="A68" s="1" t="s">
        <v>0</v>
      </c>
      <c r="B68" s="19" t="str">
        <f>IF(Number!B68="-","-",Number!B68/Number!B5*100)</f>
        <v>-</v>
      </c>
      <c r="C68" s="19" t="str">
        <f>IF(Number!C68="-","-",Number!C68/Number!C5*100)</f>
        <v>-</v>
      </c>
      <c r="D68" s="19" t="str">
        <f>IF(Number!D68="-","-",Number!D68/Number!D5*100)</f>
        <v>-</v>
      </c>
      <c r="E68" s="19" t="str">
        <f>IF(Number!E68="-","-",Number!E68/Number!E5*100)</f>
        <v>-</v>
      </c>
      <c r="F68" s="19" t="str">
        <f>IF(Number!F68="-","-",Number!F68/Number!F5*100)</f>
        <v>-</v>
      </c>
      <c r="G68" s="19" t="str">
        <f>IF(Number!G68="-","-",Number!G68/Number!G5*100)</f>
        <v>-</v>
      </c>
      <c r="H68" s="19" t="str">
        <f>IF(Number!H68="-","-",Number!H68/Number!H5*100)</f>
        <v>-</v>
      </c>
      <c r="I68" s="19" t="str">
        <f>IF(Number!I68="-","-",Number!I68/Number!I5*100)</f>
        <v>-</v>
      </c>
      <c r="J68" s="19">
        <f>IF(Number!J68="-","-",Number!J68/Number!J5*100)</f>
        <v>0.56710775047258988</v>
      </c>
      <c r="K68" s="19">
        <f>IF(Number!K68="-","-",Number!K68/Number!K5*100)</f>
        <v>0.58365758754863817</v>
      </c>
      <c r="L68" s="19">
        <f>IF(Number!L68="-","-",Number!L68/Number!L5*100)</f>
        <v>3.6885245901639343</v>
      </c>
      <c r="M68" s="19">
        <f>IF(Number!M68="-","-",Number!M68/Number!M5*100)</f>
        <v>9.3541202672605799</v>
      </c>
      <c r="N68" s="19">
        <f>IF(Number!N68="-","-",Number!N68/Number!N5*100)</f>
        <v>9.3023255813953494</v>
      </c>
      <c r="O68" s="19">
        <f>IF(Number!O68="-","-",Number!O68/Number!O5*100)</f>
        <v>8.1395348837209305</v>
      </c>
    </row>
    <row r="69" spans="1:15" x14ac:dyDescent="0.2">
      <c r="A69" s="1" t="s">
        <v>1</v>
      </c>
      <c r="B69" s="19" t="str">
        <f>IF(Number!B69="-","-",Number!B69/Number!B6*100)</f>
        <v>-</v>
      </c>
      <c r="C69" s="19" t="str">
        <f>IF(Number!C69="-","-",Number!C69/Number!C6*100)</f>
        <v>-</v>
      </c>
      <c r="D69" s="19">
        <f>IF(Number!D69="-","-",Number!D69/Number!D6*100)</f>
        <v>0.2857142857142857</v>
      </c>
      <c r="E69" s="19">
        <f>IF(Number!E69="-","-",Number!E69/Number!E6*100)</f>
        <v>0.29182879377431908</v>
      </c>
      <c r="F69" s="19">
        <f>IF(Number!F69="-","-",Number!F69/Number!F6*100)</f>
        <v>0.10615711252653928</v>
      </c>
      <c r="G69" s="19" t="str">
        <f>IF(Number!G69="-","-",Number!G69/Number!G6*100)</f>
        <v>-</v>
      </c>
      <c r="H69" s="19" t="str">
        <f>IF(Number!H69="-","-",Number!H69/Number!H6*100)</f>
        <v>-</v>
      </c>
      <c r="I69" s="19">
        <f>IF(Number!I69="-","-",Number!I69/Number!I6*100)</f>
        <v>0.145985401459854</v>
      </c>
      <c r="J69" s="19">
        <f>IF(Number!J69="-","-",Number!J69/Number!J6*100)</f>
        <v>0.61652281134401976</v>
      </c>
      <c r="K69" s="19">
        <f>IF(Number!K69="-","-",Number!K69/Number!K6*100)</f>
        <v>0.60240963855421692</v>
      </c>
      <c r="L69" s="19">
        <f>IF(Number!L69="-","-",Number!L69/Number!L6*100)</f>
        <v>4.9840933191940611</v>
      </c>
      <c r="M69" s="19">
        <f>IF(Number!M69="-","-",Number!M69/Number!M6*100)</f>
        <v>7.5156576200417531</v>
      </c>
      <c r="N69" s="19">
        <f>IF(Number!N69="-","-",Number!N69/Number!N6*100)</f>
        <v>8.7866108786610866</v>
      </c>
      <c r="O69" s="19">
        <f>IF(Number!O69="-","-",Number!O69/Number!O6*100)</f>
        <v>9.7814776274713839</v>
      </c>
    </row>
    <row r="70" spans="1:15" x14ac:dyDescent="0.2">
      <c r="A70" s="1" t="s">
        <v>2</v>
      </c>
      <c r="B70" s="19">
        <f>IF(Number!B70="-","-",Number!B70/Number!B7*100)</f>
        <v>4.7505938242280284E-2</v>
      </c>
      <c r="C70" s="19" t="str">
        <f>IF(Number!C70="-","-",Number!C70/Number!C7*100)</f>
        <v>-</v>
      </c>
      <c r="D70" s="19" t="str">
        <f>IF(Number!D70="-","-",Number!D70/Number!D7*100)</f>
        <v>-</v>
      </c>
      <c r="E70" s="19" t="str">
        <f>IF(Number!E70="-","-",Number!E70/Number!E7*100)</f>
        <v>-</v>
      </c>
      <c r="F70" s="19">
        <f>IF(Number!F70="-","-",Number!F70/Number!F7*100)</f>
        <v>0.57443752991862129</v>
      </c>
      <c r="G70" s="19" t="str">
        <f>IF(Number!G70="-","-",Number!G70/Number!G7*100)</f>
        <v>-</v>
      </c>
      <c r="H70" s="19">
        <f>IF(Number!H70="-","-",Number!H70/Number!H7*100)</f>
        <v>0.11918951132300357</v>
      </c>
      <c r="I70" s="19">
        <f>IF(Number!I70="-","-",Number!I70/Number!I7*100)</f>
        <v>0.19493177387914229</v>
      </c>
      <c r="J70" s="19">
        <f>IF(Number!J70="-","-",Number!J70/Number!J7*100)</f>
        <v>0.49864007252946507</v>
      </c>
      <c r="K70" s="19">
        <f>IF(Number!K70="-","-",Number!K70/Number!K7*100)</f>
        <v>0.69595476294040892</v>
      </c>
      <c r="L70" s="19">
        <f>IF(Number!L70="-","-",Number!L70/Number!L7*100)</f>
        <v>3.796962430055955</v>
      </c>
      <c r="M70" s="19">
        <f>IF(Number!M70="-","-",Number!M70/Number!M7*100)</f>
        <v>7.1071840184402619</v>
      </c>
      <c r="N70" s="19">
        <f>IF(Number!N70="-","-",Number!N70/Number!N7*100)</f>
        <v>7.833397019487963</v>
      </c>
      <c r="O70" s="19">
        <f>IF(Number!O70="-","-",Number!O70/Number!O7*100)</f>
        <v>8.7619047619047628</v>
      </c>
    </row>
    <row r="71" spans="1:15" x14ac:dyDescent="0.2">
      <c r="A71" s="1" t="s">
        <v>3</v>
      </c>
      <c r="B71" s="19" t="str">
        <f>IF(Number!B71="-","-",Number!B71/Number!B8*100)</f>
        <v>-</v>
      </c>
      <c r="C71" s="19" t="str">
        <f>IF(Number!C71="-","-",Number!C71/Number!C8*100)</f>
        <v>-</v>
      </c>
      <c r="D71" s="19" t="str">
        <f>IF(Number!D71="-","-",Number!D71/Number!D8*100)</f>
        <v>-</v>
      </c>
      <c r="E71" s="19">
        <f>IF(Number!E71="-","-",Number!E71/Number!E8*100)</f>
        <v>7.412898443291327E-2</v>
      </c>
      <c r="F71" s="19">
        <f>IF(Number!F71="-","-",Number!F71/Number!F8*100)</f>
        <v>8.4175084175084167E-2</v>
      </c>
      <c r="G71" s="19" t="str">
        <f>IF(Number!G71="-","-",Number!G71/Number!G8*100)</f>
        <v>-</v>
      </c>
      <c r="H71" s="19" t="str">
        <f>IF(Number!H71="-","-",Number!H71/Number!H8*100)</f>
        <v>-</v>
      </c>
      <c r="I71" s="19" t="str">
        <f>IF(Number!I71="-","-",Number!I71/Number!I8*100)</f>
        <v>-</v>
      </c>
      <c r="J71" s="19">
        <f>IF(Number!J71="-","-",Number!J71/Number!J8*100)</f>
        <v>0.99009900990099009</v>
      </c>
      <c r="K71" s="19">
        <f>IF(Number!K71="-","-",Number!K71/Number!K8*100)</f>
        <v>0.84033613445378152</v>
      </c>
      <c r="L71" s="19">
        <f>IF(Number!L71="-","-",Number!L71/Number!L8*100)</f>
        <v>7.931034482758621</v>
      </c>
      <c r="M71" s="19">
        <f>IF(Number!M71="-","-",Number!M71/Number!M8*100)</f>
        <v>14.068441064638785</v>
      </c>
      <c r="N71" s="19">
        <f>IF(Number!N71="-","-",Number!N71/Number!N8*100)</f>
        <v>14.54183266932271</v>
      </c>
      <c r="O71" s="19">
        <f>IF(Number!O71="-","-",Number!O71/Number!O8*100)</f>
        <v>16.6015625</v>
      </c>
    </row>
    <row r="72" spans="1:15" x14ac:dyDescent="0.2">
      <c r="A72" s="1" t="s">
        <v>4</v>
      </c>
      <c r="B72" s="19" t="str">
        <f>IF(Number!B72="-","-",Number!B72/Number!B9*100)</f>
        <v>-</v>
      </c>
      <c r="C72" s="19" t="str">
        <f>IF(Number!C72="-","-",Number!C72/Number!C9*100)</f>
        <v>-</v>
      </c>
      <c r="D72" s="19" t="str">
        <f>IF(Number!D72="-","-",Number!D72/Number!D9*100)</f>
        <v>-</v>
      </c>
      <c r="E72" s="19" t="str">
        <f>IF(Number!E72="-","-",Number!E72/Number!E9*100)</f>
        <v>-</v>
      </c>
      <c r="F72" s="19" t="str">
        <f>IF(Number!F72="-","-",Number!F72/Number!F9*100)</f>
        <v>-</v>
      </c>
      <c r="G72" s="19" t="str">
        <f>IF(Number!G72="-","-",Number!G72/Number!G9*100)</f>
        <v>-</v>
      </c>
      <c r="H72" s="19" t="str">
        <f>IF(Number!H72="-","-",Number!H72/Number!H9*100)</f>
        <v>-</v>
      </c>
      <c r="I72" s="19" t="str">
        <f>IF(Number!I72="-","-",Number!I72/Number!I9*100)</f>
        <v>-</v>
      </c>
      <c r="J72" s="19">
        <f>IF(Number!J72="-","-",Number!J72/Number!J9*100)</f>
        <v>0.41841004184100417</v>
      </c>
      <c r="K72" s="19">
        <f>IF(Number!K72="-","-",Number!K72/Number!K9*100)</f>
        <v>1.4644351464435146</v>
      </c>
      <c r="L72" s="19">
        <f>IF(Number!L72="-","-",Number!L72/Number!L9*100)</f>
        <v>3.3684210526315788</v>
      </c>
      <c r="M72" s="19">
        <f>IF(Number!M72="-","-",Number!M72/Number!M9*100)</f>
        <v>9.9804305283757326</v>
      </c>
      <c r="N72" s="19">
        <f>IF(Number!N72="-","-",Number!N72/Number!N9*100)</f>
        <v>13.618677042801556</v>
      </c>
      <c r="O72" s="19">
        <f>IF(Number!O72="-","-",Number!O72/Number!O9*100)</f>
        <v>14.6484375</v>
      </c>
    </row>
    <row r="73" spans="1:15" ht="15.75" customHeight="1" x14ac:dyDescent="0.2">
      <c r="A73" s="1" t="s">
        <v>5</v>
      </c>
      <c r="B73" s="19">
        <f>IF(Number!B73="-","-",Number!B73/Number!B10*100)</f>
        <v>5.9916117435590173E-2</v>
      </c>
      <c r="C73" s="19">
        <f>IF(Number!C73="-","-",Number!C73/Number!C10*100)</f>
        <v>0.38910505836575876</v>
      </c>
      <c r="D73" s="19">
        <f>IF(Number!D73="-","-",Number!D73/Number!D10*100)</f>
        <v>0.22421524663677131</v>
      </c>
      <c r="E73" s="19" t="str">
        <f>IF(Number!E73="-","-",Number!E73/Number!E10*100)</f>
        <v>-</v>
      </c>
      <c r="F73" s="19">
        <f>IF(Number!F73="-","-",Number!F73/Number!F10*100)</f>
        <v>6.8775790921595595E-2</v>
      </c>
      <c r="G73" s="19" t="str">
        <f>IF(Number!G73="-","-",Number!G73/Number!G10*100)</f>
        <v>-</v>
      </c>
      <c r="H73" s="19" t="str">
        <f>IF(Number!H73="-","-",Number!H73/Number!H10*100)</f>
        <v>-</v>
      </c>
      <c r="I73" s="19">
        <f>IF(Number!I73="-","-",Number!I73/Number!I10*100)</f>
        <v>0.33444816053511706</v>
      </c>
      <c r="J73" s="19">
        <f>IF(Number!J73="-","-",Number!J73/Number!J10*100)</f>
        <v>0.16220600162206003</v>
      </c>
      <c r="K73" s="19">
        <f>IF(Number!K73="-","-",Number!K73/Number!K10*100)</f>
        <v>0.29607698001480381</v>
      </c>
      <c r="L73" s="19">
        <f>IF(Number!L73="-","-",Number!L73/Number!L10*100)</f>
        <v>2.8514588859416445</v>
      </c>
      <c r="M73" s="19">
        <f>IF(Number!M73="-","-",Number!M73/Number!M10*100)</f>
        <v>7.5672295184490315</v>
      </c>
      <c r="N73" s="19">
        <f>IF(Number!N73="-","-",Number!N73/Number!N10*100)</f>
        <v>6.7848410757946205</v>
      </c>
      <c r="O73" s="19">
        <f>IF(Number!O73="-","-",Number!O73/Number!O10*100)</f>
        <v>7.4209245742092467</v>
      </c>
    </row>
    <row r="74" spans="1:15" x14ac:dyDescent="0.2">
      <c r="A74" s="1" t="s">
        <v>6</v>
      </c>
      <c r="B74" s="19" t="str">
        <f>IF(Number!B74="-","-",Number!B74/Number!B11*100)</f>
        <v>-</v>
      </c>
      <c r="C74" s="19">
        <f>IF(Number!C74="-","-",Number!C74/Number!C11*100)</f>
        <v>4.2194092827004218E-2</v>
      </c>
      <c r="D74" s="19">
        <f>IF(Number!D74="-","-",Number!D74/Number!D11*100)</f>
        <v>9.1911764705882346E-2</v>
      </c>
      <c r="E74" s="19">
        <f>IF(Number!E74="-","-",Number!E74/Number!E11*100)</f>
        <v>0.10968921389396709</v>
      </c>
      <c r="F74" s="19">
        <f>IF(Number!F74="-","-",Number!F74/Number!F11*100)</f>
        <v>8.789920890711983E-2</v>
      </c>
      <c r="G74" s="19" t="str">
        <f>IF(Number!G74="-","-",Number!G74/Number!G11*100)</f>
        <v>-</v>
      </c>
      <c r="H74" s="19">
        <f>IF(Number!H74="-","-",Number!H74/Number!H11*100)</f>
        <v>4.8756704046806432E-2</v>
      </c>
      <c r="I74" s="19">
        <f>IF(Number!I74="-","-",Number!I74/Number!I11*100)</f>
        <v>0.26768642447418733</v>
      </c>
      <c r="J74" s="19">
        <f>IF(Number!J74="-","-",Number!J74/Number!J11*100)</f>
        <v>0.66115702479338845</v>
      </c>
      <c r="K74" s="19">
        <f>IF(Number!K74="-","-",Number!K74/Number!K11*100)</f>
        <v>0.87139423076923084</v>
      </c>
      <c r="L74" s="19">
        <f>IF(Number!L74="-","-",Number!L74/Number!L11*100)</f>
        <v>3.5139092240117131</v>
      </c>
      <c r="M74" s="19">
        <f>IF(Number!M74="-","-",Number!M74/Number!M11*100)</f>
        <v>7.3338284441143706</v>
      </c>
      <c r="N74" s="19">
        <f>IF(Number!N74="-","-",Number!N74/Number!N11*100)</f>
        <v>8.1533943686301615</v>
      </c>
      <c r="O74" s="19">
        <f>IF(Number!O74="-","-",Number!O74/Number!O11*100)</f>
        <v>8.2001031459515215</v>
      </c>
    </row>
    <row r="75" spans="1:15" x14ac:dyDescent="0.2">
      <c r="A75" s="1" t="s">
        <v>7</v>
      </c>
      <c r="B75" s="19" t="str">
        <f>IF(Number!B75="-","-",Number!B75/Number!B12*100)</f>
        <v>-</v>
      </c>
      <c r="C75" s="19" t="str">
        <f>IF(Number!C75="-","-",Number!C75/Number!C12*100)</f>
        <v>-</v>
      </c>
      <c r="D75" s="19" t="str">
        <f>IF(Number!D75="-","-",Number!D75/Number!D12*100)</f>
        <v>-</v>
      </c>
      <c r="E75" s="19" t="str">
        <f>IF(Number!E75="-","-",Number!E75/Number!E12*100)</f>
        <v>-</v>
      </c>
      <c r="F75" s="19" t="str">
        <f>IF(Number!F75="-","-",Number!F75/Number!F12*100)</f>
        <v>-</v>
      </c>
      <c r="G75" s="19" t="str">
        <f>IF(Number!G75="-","-",Number!G75/Number!G12*100)</f>
        <v>-</v>
      </c>
      <c r="H75" s="19" t="str">
        <f>IF(Number!H75="-","-",Number!H75/Number!H12*100)</f>
        <v>-</v>
      </c>
      <c r="I75" s="19">
        <f>IF(Number!I75="-","-",Number!I75/Number!I12*100)</f>
        <v>0.22026431718061676</v>
      </c>
      <c r="J75" s="19">
        <f>IF(Number!J75="-","-",Number!J75/Number!J12*100)</f>
        <v>1.7204301075268817</v>
      </c>
      <c r="K75" s="19">
        <f>IF(Number!K75="-","-",Number!K75/Number!K12*100)</f>
        <v>1.4814814814814816</v>
      </c>
      <c r="L75" s="19">
        <f>IF(Number!L75="-","-",Number!L75/Number!L12*100)</f>
        <v>3.8461538461538463</v>
      </c>
      <c r="M75" s="19">
        <f>IF(Number!M75="-","-",Number!M75/Number!M12*100)</f>
        <v>8.1433224755700326</v>
      </c>
      <c r="N75" s="19">
        <f>IF(Number!N75="-","-",Number!N75/Number!N12*100)</f>
        <v>7.6923076923076925</v>
      </c>
      <c r="O75" s="19">
        <f>IF(Number!O75="-","-",Number!O75/Number!O12*100)</f>
        <v>8.8560885608856079</v>
      </c>
    </row>
    <row r="76" spans="1:15" x14ac:dyDescent="0.2">
      <c r="A76" s="1" t="s">
        <v>8</v>
      </c>
      <c r="B76" s="19" t="str">
        <f>IF(Number!B76="-","-",Number!B76/Number!B13*100)</f>
        <v>-</v>
      </c>
      <c r="C76" s="19" t="str">
        <f>IF(Number!C76="-","-",Number!C76/Number!C13*100)</f>
        <v>-</v>
      </c>
      <c r="D76" s="19" t="str">
        <f>IF(Number!D76="-","-",Number!D76/Number!D13*100)</f>
        <v>-</v>
      </c>
      <c r="E76" s="19" t="str">
        <f>IF(Number!E76="-","-",Number!E76/Number!E13*100)</f>
        <v>-</v>
      </c>
      <c r="F76" s="19">
        <f>IF(Number!F76="-","-",Number!F76/Number!F13*100)</f>
        <v>0.58565153733528552</v>
      </c>
      <c r="G76" s="19" t="str">
        <f>IF(Number!G76="-","-",Number!G76/Number!G13*100)</f>
        <v>-</v>
      </c>
      <c r="H76" s="19" t="str">
        <f>IF(Number!H76="-","-",Number!H76/Number!H13*100)</f>
        <v>-</v>
      </c>
      <c r="I76" s="19" t="str">
        <f>IF(Number!I76="-","-",Number!I76/Number!I13*100)</f>
        <v>-</v>
      </c>
      <c r="J76" s="19" t="str">
        <f>IF(Number!J76="-","-",Number!J76/Number!J13*100)</f>
        <v>-</v>
      </c>
      <c r="K76" s="19" t="str">
        <f>IF(Number!K76="-","-",Number!K76/Number!K13*100)</f>
        <v>-</v>
      </c>
      <c r="L76" s="19" t="str">
        <f>IF(Number!L76="-","-",Number!L76/Number!L13*100)</f>
        <v>-</v>
      </c>
      <c r="M76" s="19">
        <f>IF(Number!M76="-","-",Number!M76/Number!M13*100)</f>
        <v>3.1111111111111112</v>
      </c>
      <c r="N76" s="19">
        <f>IF(Number!N76="-","-",Number!N76/Number!N13*100)</f>
        <v>4.4052863436123353</v>
      </c>
      <c r="O76" s="19">
        <f>IF(Number!O76="-","-",Number!O76/Number!O13*100)</f>
        <v>4.7393364928909953</v>
      </c>
    </row>
    <row r="77" spans="1:15" x14ac:dyDescent="0.2">
      <c r="A77" s="1" t="s">
        <v>9</v>
      </c>
      <c r="B77" s="19" t="str">
        <f>IF(Number!B77="-","-",Number!B77/Number!B14*100)</f>
        <v>-</v>
      </c>
      <c r="C77" s="19" t="str">
        <f>IF(Number!C77="-","-",Number!C77/Number!C14*100)</f>
        <v>-</v>
      </c>
      <c r="D77" s="19" t="str">
        <f>IF(Number!D77="-","-",Number!D77/Number!D14*100)</f>
        <v>-</v>
      </c>
      <c r="E77" s="19">
        <f>IF(Number!E77="-","-",Number!E77/Number!E14*100)</f>
        <v>0.3427004797806717</v>
      </c>
      <c r="F77" s="19" t="str">
        <f>IF(Number!F77="-","-",Number!F77/Number!F14*100)</f>
        <v>-</v>
      </c>
      <c r="G77" s="19" t="str">
        <f>IF(Number!G77="-","-",Number!G77/Number!G14*100)</f>
        <v>-</v>
      </c>
      <c r="H77" s="19" t="str">
        <f>IF(Number!H77="-","-",Number!H77/Number!H14*100)</f>
        <v>-</v>
      </c>
      <c r="I77" s="19">
        <f>IF(Number!I77="-","-",Number!I77/Number!I14*100)</f>
        <v>0.41928721174004197</v>
      </c>
      <c r="J77" s="19">
        <f>IF(Number!J77="-","-",Number!J77/Number!J14*100)</f>
        <v>1.1032308904649331</v>
      </c>
      <c r="K77" s="19">
        <f>IF(Number!K77="-","-",Number!K77/Number!K14*100)</f>
        <v>1.1356466876971609</v>
      </c>
      <c r="L77" s="19">
        <f>IF(Number!L77="-","-",Number!L77/Number!L14*100)</f>
        <v>2.1499448732083795</v>
      </c>
      <c r="M77" s="19">
        <f>IF(Number!M77="-","-",Number!M77/Number!M14*100)</f>
        <v>4.5411542100283819</v>
      </c>
      <c r="N77" s="19">
        <f>IF(Number!N77="-","-",Number!N77/Number!N14*100)</f>
        <v>5.6232427366447988</v>
      </c>
      <c r="O77" s="19">
        <f>IF(Number!O77="-","-",Number!O77/Number!O14*100)</f>
        <v>6.0308555399719497</v>
      </c>
    </row>
    <row r="78" spans="1:15" ht="15.75" customHeight="1" x14ac:dyDescent="0.2">
      <c r="A78" s="1" t="s">
        <v>10</v>
      </c>
      <c r="B78" s="19" t="str">
        <f>IF(Number!B78="-","-",Number!B78/Number!B15*100)</f>
        <v>-</v>
      </c>
      <c r="C78" s="19" t="str">
        <f>IF(Number!C78="-","-",Number!C78/Number!C15*100)</f>
        <v>-</v>
      </c>
      <c r="D78" s="19" t="str">
        <f>IF(Number!D78="-","-",Number!D78/Number!D15*100)</f>
        <v>-</v>
      </c>
      <c r="E78" s="19" t="str">
        <f>IF(Number!E78="-","-",Number!E78/Number!E15*100)</f>
        <v>-</v>
      </c>
      <c r="F78" s="19" t="str">
        <f>IF(Number!F78="-","-",Number!F78/Number!F15*100)</f>
        <v>-</v>
      </c>
      <c r="G78" s="19" t="str">
        <f>IF(Number!G78="-","-",Number!G78/Number!G15*100)</f>
        <v>-</v>
      </c>
      <c r="H78" s="19" t="str">
        <f>IF(Number!H78="-","-",Number!H78/Number!H15*100)</f>
        <v>-</v>
      </c>
      <c r="I78" s="19">
        <f>IF(Number!I78="-","-",Number!I78/Number!I15*100)</f>
        <v>0.33112582781456956</v>
      </c>
      <c r="J78" s="19">
        <f>IF(Number!J78="-","-",Number!J78/Number!J15*100)</f>
        <v>0.93167701863354035</v>
      </c>
      <c r="K78" s="19">
        <f>IF(Number!K78="-","-",Number!K78/Number!K15*100)</f>
        <v>1.0610079575596816</v>
      </c>
      <c r="L78" s="19">
        <f>IF(Number!L78="-","-",Number!L78/Number!L15*100)</f>
        <v>3.0456852791878175</v>
      </c>
      <c r="M78" s="19">
        <f>IF(Number!M78="-","-",Number!M78/Number!M15*100)</f>
        <v>8.6021505376344098</v>
      </c>
      <c r="N78" s="19">
        <f>IF(Number!N78="-","-",Number!N78/Number!N15*100)</f>
        <v>8.355795148247978</v>
      </c>
      <c r="O78" s="19">
        <f>IF(Number!O78="-","-",Number!O78/Number!O15*100)</f>
        <v>8.6253369272237208</v>
      </c>
    </row>
    <row r="79" spans="1:15" x14ac:dyDescent="0.2">
      <c r="A79" s="1" t="s">
        <v>11</v>
      </c>
      <c r="B79" s="19" t="str">
        <f>IF(Number!B79="-","-",Number!B79/Number!B16*100)</f>
        <v>-</v>
      </c>
      <c r="C79" s="19" t="str">
        <f>IF(Number!C79="-","-",Number!C79/Number!C16*100)</f>
        <v>-</v>
      </c>
      <c r="D79" s="19" t="str">
        <f>IF(Number!D79="-","-",Number!D79/Number!D16*100)</f>
        <v>-</v>
      </c>
      <c r="E79" s="19" t="str">
        <f>IF(Number!E79="-","-",Number!E79/Number!E16*100)</f>
        <v>-</v>
      </c>
      <c r="F79" s="19" t="str">
        <f>IF(Number!F79="-","-",Number!F79/Number!F16*100)</f>
        <v>-</v>
      </c>
      <c r="G79" s="19" t="str">
        <f>IF(Number!G79="-","-",Number!G79/Number!G16*100)</f>
        <v>-</v>
      </c>
      <c r="H79" s="19" t="str">
        <f>IF(Number!H79="-","-",Number!H79/Number!H16*100)</f>
        <v>-</v>
      </c>
      <c r="I79" s="19">
        <f>IF(Number!I79="-","-",Number!I79/Number!I16*100)</f>
        <v>0.1918158567774936</v>
      </c>
      <c r="J79" s="19">
        <f>IF(Number!J79="-","-",Number!J79/Number!J16*100)</f>
        <v>0.24479804161566704</v>
      </c>
      <c r="K79" s="19">
        <f>IF(Number!K79="-","-",Number!K79/Number!K16*100)</f>
        <v>0.77427039904705186</v>
      </c>
      <c r="L79" s="19">
        <f>IF(Number!L79="-","-",Number!L79/Number!L16*100)</f>
        <v>2.9966703662597114</v>
      </c>
      <c r="M79" s="19">
        <f>IF(Number!M79="-","-",Number!M79/Number!M16*100)</f>
        <v>4.4296788482834994</v>
      </c>
      <c r="N79" s="19">
        <f>IF(Number!N79="-","-",Number!N79/Number!N16*100)</f>
        <v>5.7367829021372332</v>
      </c>
      <c r="O79" s="19">
        <f>IF(Number!O79="-","-",Number!O79/Number!O16*100)</f>
        <v>7.3806881243063271</v>
      </c>
    </row>
    <row r="80" spans="1:15" x14ac:dyDescent="0.2">
      <c r="A80" s="1" t="s">
        <v>12</v>
      </c>
      <c r="B80" s="19" t="str">
        <f>IF(Number!B80="-","-",Number!B80/Number!B17*100)</f>
        <v>-</v>
      </c>
      <c r="C80" s="19" t="str">
        <f>IF(Number!C80="-","-",Number!C80/Number!C17*100)</f>
        <v>-</v>
      </c>
      <c r="D80" s="19" t="str">
        <f>IF(Number!D80="-","-",Number!D80/Number!D17*100)</f>
        <v>-</v>
      </c>
      <c r="E80" s="19" t="str">
        <f>IF(Number!E80="-","-",Number!E80/Number!E17*100)</f>
        <v>-</v>
      </c>
      <c r="F80" s="19">
        <f>IF(Number!F80="-","-",Number!F80/Number!F17*100)</f>
        <v>0.33444816053511706</v>
      </c>
      <c r="G80" s="19" t="str">
        <f>IF(Number!G80="-","-",Number!G80/Number!G17*100)</f>
        <v>-</v>
      </c>
      <c r="H80" s="19" t="str">
        <f>IF(Number!H80="-","-",Number!H80/Number!H17*100)</f>
        <v>-</v>
      </c>
      <c r="I80" s="19" t="str">
        <f>IF(Number!I80="-","-",Number!I80/Number!I17*100)</f>
        <v>-</v>
      </c>
      <c r="J80" s="19" t="str">
        <f>IF(Number!J80="-","-",Number!J80/Number!J17*100)</f>
        <v>-</v>
      </c>
      <c r="K80" s="19">
        <f>IF(Number!K80="-","-",Number!K80/Number!K17*100)</f>
        <v>3.8759689922480618</v>
      </c>
      <c r="L80" s="19">
        <f>IF(Number!L80="-","-",Number!L80/Number!L17*100)</f>
        <v>5.0420168067226889</v>
      </c>
      <c r="M80" s="19">
        <f>IF(Number!M80="-","-",Number!M80/Number!M17*100)</f>
        <v>0.99009900990099009</v>
      </c>
      <c r="N80" s="19">
        <f>IF(Number!N80="-","-",Number!N80/Number!N17*100)</f>
        <v>1.9801980198019802</v>
      </c>
      <c r="O80" s="19">
        <f>IF(Number!O80="-","-",Number!O80/Number!O17*100)</f>
        <v>2.9702970297029703</v>
      </c>
    </row>
    <row r="81" spans="1:15" x14ac:dyDescent="0.2">
      <c r="A81" s="1" t="s">
        <v>13</v>
      </c>
      <c r="B81" s="19" t="str">
        <f>IF(Number!B81="-","-",Number!B81/Number!B18*100)</f>
        <v>-</v>
      </c>
      <c r="C81" s="19" t="str">
        <f>IF(Number!C81="-","-",Number!C81/Number!C18*100)</f>
        <v>-</v>
      </c>
      <c r="D81" s="19" t="str">
        <f>IF(Number!D81="-","-",Number!D81/Number!D18*100)</f>
        <v>-</v>
      </c>
      <c r="E81" s="19">
        <f>IF(Number!E81="-","-",Number!E81/Number!E18*100)</f>
        <v>0.13879250520471895</v>
      </c>
      <c r="F81" s="19" t="str">
        <f>IF(Number!F81="-","-",Number!F81/Number!F18*100)</f>
        <v>-</v>
      </c>
      <c r="G81" s="19" t="str">
        <f>IF(Number!G81="-","-",Number!G81/Number!G18*100)</f>
        <v>-</v>
      </c>
      <c r="H81" s="19">
        <f>IF(Number!H81="-","-",Number!H81/Number!H18*100)</f>
        <v>0.10537407797681769</v>
      </c>
      <c r="I81" s="19">
        <f>IF(Number!I81="-","-",Number!I81/Number!I18*100)</f>
        <v>0.53248136315228967</v>
      </c>
      <c r="J81" s="19">
        <f>IF(Number!J81="-","-",Number!J81/Number!J18*100)</f>
        <v>0.63291139240506333</v>
      </c>
      <c r="K81" s="19">
        <f>IF(Number!K81="-","-",Number!K81/Number!K18*100)</f>
        <v>1.4807502467917077</v>
      </c>
      <c r="L81" s="19">
        <f>IF(Number!L81="-","-",Number!L81/Number!L18*100)</f>
        <v>3.1403336604514229</v>
      </c>
      <c r="M81" s="19">
        <f>IF(Number!M81="-","-",Number!M81/Number!M18*100)</f>
        <v>6.8520357497517379</v>
      </c>
      <c r="N81" s="19">
        <f>IF(Number!N81="-","-",Number!N81/Number!N18*100)</f>
        <v>8.0919080919080919</v>
      </c>
      <c r="O81" s="19">
        <f>IF(Number!O81="-","-",Number!O81/Number!O18*100)</f>
        <v>7.8585461689587426</v>
      </c>
    </row>
    <row r="82" spans="1:15" x14ac:dyDescent="0.2">
      <c r="A82" s="1" t="s">
        <v>14</v>
      </c>
      <c r="B82" s="19" t="str">
        <f>IF(Number!B82="-","-",Number!B82/Number!B19*100)</f>
        <v>-</v>
      </c>
      <c r="C82" s="19" t="str">
        <f>IF(Number!C82="-","-",Number!C82/Number!C19*100)</f>
        <v>-</v>
      </c>
      <c r="D82" s="19" t="str">
        <f>IF(Number!D82="-","-",Number!D82/Number!D19*100)</f>
        <v>-</v>
      </c>
      <c r="E82" s="19" t="str">
        <f>IF(Number!E82="-","-",Number!E82/Number!E19*100)</f>
        <v>-</v>
      </c>
      <c r="F82" s="19" t="str">
        <f>IF(Number!F82="-","-",Number!F82/Number!F19*100)</f>
        <v>-</v>
      </c>
      <c r="G82" s="19" t="str">
        <f>IF(Number!G82="-","-",Number!G82/Number!G19*100)</f>
        <v>-</v>
      </c>
      <c r="H82" s="19">
        <f>IF(Number!H82="-","-",Number!H82/Number!H19*100)</f>
        <v>0.23696682464454977</v>
      </c>
      <c r="I82" s="19" t="str">
        <f>IF(Number!I82="-","-",Number!I82/Number!I19*100)</f>
        <v>-</v>
      </c>
      <c r="J82" s="19">
        <f>IF(Number!J82="-","-",Number!J82/Number!J19*100)</f>
        <v>1.2953367875647668</v>
      </c>
      <c r="K82" s="19">
        <f>IF(Number!K82="-","-",Number!K82/Number!K19*100)</f>
        <v>0.73349633251833746</v>
      </c>
      <c r="L82" s="19">
        <f>IF(Number!L82="-","-",Number!L82/Number!L19*100)</f>
        <v>6.1946902654867255</v>
      </c>
      <c r="M82" s="19">
        <f>IF(Number!M82="-","-",Number!M82/Number!M19*100)</f>
        <v>10.217391304347826</v>
      </c>
      <c r="N82" s="19">
        <f>IF(Number!N82="-","-",Number!N82/Number!N19*100)</f>
        <v>10.239651416122005</v>
      </c>
      <c r="O82" s="19">
        <f>IF(Number!O82="-","-",Number!O82/Number!O19*100)</f>
        <v>10.967741935483872</v>
      </c>
    </row>
    <row r="83" spans="1:15" ht="15.75" customHeight="1" x14ac:dyDescent="0.2">
      <c r="A83" s="1" t="s">
        <v>15</v>
      </c>
      <c r="B83" s="19">
        <f>IF(Number!B83="-","-",Number!B83/Number!B20*100)</f>
        <v>9.852216748768472E-2</v>
      </c>
      <c r="C83" s="19" t="str">
        <f>IF(Number!C83="-","-",Number!C83/Number!C20*100)</f>
        <v>-</v>
      </c>
      <c r="D83" s="19" t="str">
        <f>IF(Number!D83="-","-",Number!D83/Number!D20*100)</f>
        <v>-</v>
      </c>
      <c r="E83" s="19">
        <f>IF(Number!E83="-","-",Number!E83/Number!E20*100)</f>
        <v>0.15284677111196027</v>
      </c>
      <c r="F83" s="19">
        <f>IF(Number!F83="-","-",Number!F83/Number!F20*100)</f>
        <v>0.54995417048579287</v>
      </c>
      <c r="G83" s="19">
        <f>IF(Number!G83="-","-",Number!G83/Number!G20*100)</f>
        <v>0.13462976813762154</v>
      </c>
      <c r="H83" s="19">
        <f>IF(Number!H83="-","-",Number!H83/Number!H20*100)</f>
        <v>0.29253451907325062</v>
      </c>
      <c r="I83" s="19">
        <f>IF(Number!I83="-","-",Number!I83/Number!I20*100)</f>
        <v>0.69088244530513976</v>
      </c>
      <c r="J83" s="19">
        <f>IF(Number!J83="-","-",Number!J83/Number!J20*100)</f>
        <v>1.4030985092078339</v>
      </c>
      <c r="K83" s="19">
        <f>IF(Number!K83="-","-",Number!K83/Number!K20*100)</f>
        <v>2.250190694126621</v>
      </c>
      <c r="L83" s="19">
        <f>IF(Number!L83="-","-",Number!L83/Number!L20*100)</f>
        <v>7.7479892761394096</v>
      </c>
      <c r="M83" s="19">
        <f>IF(Number!M83="-","-",Number!M83/Number!M20*100)</f>
        <v>12.310978214438274</v>
      </c>
      <c r="N83" s="19">
        <f>IF(Number!N83="-","-",Number!N83/Number!N20*100)</f>
        <v>14.115961570874768</v>
      </c>
      <c r="O83" s="19">
        <f>IF(Number!O83="-","-",Number!O83/Number!O20*100)</f>
        <v>15.530651501212677</v>
      </c>
    </row>
    <row r="84" spans="1:15" ht="15.75" customHeight="1" x14ac:dyDescent="0.2">
      <c r="A84" s="9" t="s">
        <v>23</v>
      </c>
      <c r="B84" s="19">
        <f>IF(Number!B84="-","-",Number!B84/Number!B21*100)</f>
        <v>9.8323582911361285E-3</v>
      </c>
      <c r="C84" s="19">
        <f>IF(Number!C84="-","-",Number!C84/Number!C21*100)</f>
        <v>3.617758023670474E-2</v>
      </c>
      <c r="D84" s="19">
        <f>IF(Number!D84="-","-",Number!D84/Number!D21*100)</f>
        <v>4.3869269576661554E-2</v>
      </c>
      <c r="E84" s="19">
        <f>IF(Number!E84="-","-",Number!E84/Number!E21*100)</f>
        <v>7.5353894181602876E-2</v>
      </c>
      <c r="F84" s="19">
        <f>IF(Number!F84="-","-",Number!F84/Number!F21*100)</f>
        <v>0.1248846174729869</v>
      </c>
      <c r="G84" s="19" t="str">
        <f>IF(Number!G84="-","-",Number!G84/Number!G21*100)</f>
        <v>-</v>
      </c>
      <c r="H84" s="19">
        <f>IF(Number!H84="-","-",Number!H84/Number!H21*100)</f>
        <v>4.1254125412541254E-2</v>
      </c>
      <c r="I84" s="19">
        <f>IF(Number!I84="-","-",Number!I84/Number!I21*100)</f>
        <v>0.22675736961451248</v>
      </c>
      <c r="J84" s="19">
        <f>IF(Number!J84="-","-",Number!J84/Number!J21*100)</f>
        <v>0.62059828463844913</v>
      </c>
      <c r="K84" s="19">
        <f>IF(Number!K84="-","-",Number!K84/Number!K21*100)</f>
        <v>0.86996336996336998</v>
      </c>
      <c r="L84" s="19">
        <f>IF(Number!L84="-","-",Number!L84/Number!L21*100)</f>
        <v>3.5321400963310934</v>
      </c>
      <c r="M84" s="19">
        <f>IF(Number!M84="-","-",Number!M84/Number!M21*100)</f>
        <v>7.0397307859313933</v>
      </c>
      <c r="N84" s="19">
        <f>IF(Number!N84="-","-",Number!N84/Number!N21*100)</f>
        <v>7.8188205237385571</v>
      </c>
      <c r="O84" s="19">
        <f>IF(Number!O84="-","-",Number!O84/Number!O21*100)</f>
        <v>8.3690873457280581</v>
      </c>
    </row>
    <row r="85" spans="1:15" x14ac:dyDescent="0.2">
      <c r="A85" s="9" t="s">
        <v>24</v>
      </c>
      <c r="B85" s="19">
        <f>IF(Number!B85="-","-",Number!B85/Number!B22*100)</f>
        <v>1.3757050488375291E-2</v>
      </c>
      <c r="C85" s="19">
        <f>IF(Number!C85="-","-",Number!C85/Number!C22*100)</f>
        <v>5.1188299817184646E-2</v>
      </c>
      <c r="D85" s="19">
        <f>IF(Number!D85="-","-",Number!D85/Number!D22*100)</f>
        <v>6.1410915790281718E-2</v>
      </c>
      <c r="E85" s="19">
        <f>IF(Number!E85="-","-",Number!E85/Number!E22*100)</f>
        <v>9.5342867620095334E-2</v>
      </c>
      <c r="F85" s="19">
        <f>IF(Number!F85="-","-",Number!F85/Number!F22*100)</f>
        <v>0.12242546449661529</v>
      </c>
      <c r="G85" s="19" t="str">
        <f>IF(Number!G85="-","-",Number!G85/Number!G22*100)</f>
        <v>-</v>
      </c>
      <c r="H85" s="19">
        <f>IF(Number!H85="-","-",Number!H85/Number!H22*100)</f>
        <v>4.2849491162292447E-2</v>
      </c>
      <c r="I85" s="19">
        <f>IF(Number!I85="-","-",Number!I85/Number!I22*100)</f>
        <v>0.26906661718315084</v>
      </c>
      <c r="J85" s="19">
        <f>IF(Number!J85="-","-",Number!J85/Number!J22*100)</f>
        <v>0.5617977528089888</v>
      </c>
      <c r="K85" s="19">
        <f>IF(Number!K85="-","-",Number!K85/Number!K22*100)</f>
        <v>0.85780525502318383</v>
      </c>
      <c r="L85" s="19">
        <f>IF(Number!L85="-","-",Number!L85/Number!L22*100)</f>
        <v>3.3115767777396083</v>
      </c>
      <c r="M85" s="19">
        <f>IF(Number!M85="-","-",Number!M85/Number!M22*100)</f>
        <v>6.73147468818782</v>
      </c>
      <c r="N85" s="19">
        <f>IF(Number!N85="-","-",Number!N85/Number!N22*100)</f>
        <v>7.5970469159323653</v>
      </c>
      <c r="O85" s="19">
        <f>IF(Number!O85="-","-",Number!O85/Number!O22*100)</f>
        <v>8.1236307655870679</v>
      </c>
    </row>
    <row r="86" spans="1:15" x14ac:dyDescent="0.2">
      <c r="A86" s="9" t="s">
        <v>25</v>
      </c>
      <c r="B86" s="19" t="str">
        <f>IF(Number!B86="-","-",Number!B86/Number!B23*100)</f>
        <v>-</v>
      </c>
      <c r="C86" s="19" t="str">
        <f>IF(Number!C86="-","-",Number!C86/Number!C23*100)</f>
        <v>-</v>
      </c>
      <c r="D86" s="19" t="str">
        <f>IF(Number!D86="-","-",Number!D86/Number!D23*100)</f>
        <v>-</v>
      </c>
      <c r="E86" s="19">
        <f>IF(Number!E86="-","-",Number!E86/Number!E23*100)</f>
        <v>2.0226537216828482E-2</v>
      </c>
      <c r="F86" s="19">
        <f>IF(Number!F86="-","-",Number!F86/Number!F23*100)</f>
        <v>0.13242109909512248</v>
      </c>
      <c r="G86" s="19" t="str">
        <f>IF(Number!G86="-","-",Number!G86/Number!G23*100)</f>
        <v>-</v>
      </c>
      <c r="H86" s="19">
        <f>IF(Number!H86="-","-",Number!H86/Number!H23*100)</f>
        <v>3.5906642728904849E-2</v>
      </c>
      <c r="I86" s="19">
        <f>IF(Number!I86="-","-",Number!I86/Number!I23*100)</f>
        <v>4.0783034257748776E-2</v>
      </c>
      <c r="J86" s="19">
        <f>IF(Number!J86="-","-",Number!J86/Number!J23*100)</f>
        <v>0.91097308488612838</v>
      </c>
      <c r="K86" s="19">
        <f>IF(Number!K86="-","-",Number!K86/Number!K23*100)</f>
        <v>0.9369676320272573</v>
      </c>
      <c r="L86" s="19">
        <f>IF(Number!L86="-","-",Number!L86/Number!L23*100)</f>
        <v>4.9513704686118478</v>
      </c>
      <c r="M86" s="19">
        <f>IF(Number!M86="-","-",Number!M86/Number!M23*100)</f>
        <v>9.4777562862669242</v>
      </c>
      <c r="N86" s="19">
        <f>IF(Number!N86="-","-",Number!N86/Number!N23*100)</f>
        <v>9.6887550200803219</v>
      </c>
      <c r="O86" s="19">
        <f>IF(Number!O86="-","-",Number!O86/Number!O23*100)</f>
        <v>10.452261306532664</v>
      </c>
    </row>
    <row r="87" spans="1:15" ht="15.75" customHeight="1" thickBot="1" x14ac:dyDescent="0.25">
      <c r="A87" s="13" t="s">
        <v>16</v>
      </c>
      <c r="B87" s="24">
        <f>IF(Number!B87="-","-",Number!B87/Number!B24*100)</f>
        <v>1.4047574452144598E-2</v>
      </c>
      <c r="C87" s="24">
        <f>IF(Number!C87="-","-",Number!C87/Number!C24*100)</f>
        <v>3.4275082015374818E-2</v>
      </c>
      <c r="D87" s="24">
        <f>IF(Number!D87="-","-",Number!D87/Number!D24*100)</f>
        <v>4.0598832783557477E-2</v>
      </c>
      <c r="E87" s="24">
        <f>IF(Number!E87="-","-",Number!E87/Number!E24*100)</f>
        <v>8.4921683336478579E-2</v>
      </c>
      <c r="F87" s="24">
        <f>IF(Number!F87="-","-",Number!F87/Number!F24*100)</f>
        <v>0.18902720147533425</v>
      </c>
      <c r="G87" s="24">
        <f>IF(Number!G87="-","-",Number!G87/Number!G24*100)</f>
        <v>4.2895953481721552E-2</v>
      </c>
      <c r="H87" s="24">
        <f>IF(Number!H87="-","-",Number!H87/Number!H24*100)</f>
        <v>0.14516597309590631</v>
      </c>
      <c r="I87" s="24">
        <f>IF(Number!I87="-","-",Number!I87/Number!I24*100)</f>
        <v>0.4213668085853487</v>
      </c>
      <c r="J87" s="24">
        <f>IF(Number!J87="-","-",Number!J87/Number!J24*100)</f>
        <v>0.9470004877255731</v>
      </c>
      <c r="K87" s="24">
        <f>IF(Number!K87="-","-",Number!K87/Number!K24*100)</f>
        <v>1.4315642458100559</v>
      </c>
      <c r="L87" s="24">
        <f>IF(Number!L87="-","-",Number!L87/Number!L24*100)</f>
        <v>5.2165530046059914</v>
      </c>
      <c r="M87" s="24">
        <f>IF(Number!M87="-","-",Number!M87/Number!M24*100)</f>
        <v>9.0875900295396459</v>
      </c>
      <c r="N87" s="24">
        <f>IF(Number!N87="-","-",Number!N87/Number!N24*100)</f>
        <v>10.256410256410255</v>
      </c>
      <c r="O87" s="24">
        <f>IF(Number!O87="-","-",Number!O87/Number!O24*100)</f>
        <v>11.146063043196264</v>
      </c>
    </row>
    <row r="88" spans="1:15" x14ac:dyDescent="0.2">
      <c r="A88" s="14" t="s">
        <v>26</v>
      </c>
      <c r="B88" s="14"/>
      <c r="C88" s="14"/>
      <c r="D88" s="14"/>
      <c r="E88" s="14"/>
      <c r="F88" s="14"/>
    </row>
    <row r="89" spans="1:15" x14ac:dyDescent="0.2">
      <c r="A89" s="14" t="s">
        <v>30</v>
      </c>
      <c r="B89" s="14"/>
      <c r="C89" s="14"/>
      <c r="D89" s="14"/>
      <c r="E89" s="14"/>
      <c r="F89" s="14"/>
    </row>
  </sheetData>
  <pageMargins left="0.31496062992125984" right="0.31496062992125984" top="0.35433070866141736" bottom="0.15748031496062992" header="0.31496062992125984" footer="0.31496062992125984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Number</vt:lpstr>
      <vt:lpstr>Per cent</vt:lpstr>
    </vt:vector>
  </TitlesOfParts>
  <Company>LR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LR</dc:creator>
  <cp:lastModifiedBy>Kenth Häggblom</cp:lastModifiedBy>
  <cp:lastPrinted>2026-04-02T07:02:57Z</cp:lastPrinted>
  <dcterms:created xsi:type="dcterms:W3CDTF">2006-06-02T07:23:12Z</dcterms:created>
  <dcterms:modified xsi:type="dcterms:W3CDTF">2026-04-02T07:04:10Z</dcterms:modified>
</cp:coreProperties>
</file>