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B21EAEC-5AB5-40B2-B5AF-E0F65628A21C}" xr6:coauthVersionLast="47" xr6:coauthVersionMax="47" xr10:uidLastSave="{00000000-0000-0000-0000-000000000000}"/>
  <bookViews>
    <workbookView xWindow="1125" yWindow="1125" windowWidth="26160" windowHeight="1390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K9" i="1"/>
  <c r="G9" i="1"/>
  <c r="D127" i="1"/>
  <c r="E127" i="1"/>
  <c r="F127" i="1"/>
  <c r="G127" i="1"/>
  <c r="C127" i="1"/>
  <c r="D110" i="1"/>
  <c r="D111" i="1"/>
  <c r="D112" i="1"/>
  <c r="D109" i="1"/>
  <c r="D9" i="1"/>
  <c r="F116" i="1"/>
  <c r="E116" i="1"/>
  <c r="C116" i="1"/>
  <c r="D10" i="1" l="1"/>
  <c r="G10" i="1"/>
  <c r="H10" i="1"/>
  <c r="H11" i="1"/>
  <c r="H12" i="1"/>
  <c r="G11" i="1"/>
  <c r="J11" i="1" s="1"/>
  <c r="D11" i="1"/>
  <c r="D12" i="1"/>
  <c r="J10" i="1" l="1"/>
  <c r="G12" i="1"/>
  <c r="K12" i="1" s="1"/>
  <c r="K11" i="1"/>
  <c r="I10" i="1"/>
  <c r="K10" i="1"/>
  <c r="I11" i="1"/>
  <c r="F117" i="1"/>
  <c r="C117" i="1"/>
  <c r="E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H127" i="1"/>
  <c r="C126" i="1"/>
  <c r="C125" i="1"/>
  <c r="C124" i="1"/>
  <c r="C118" i="1"/>
  <c r="C119" i="1"/>
  <c r="C120" i="1"/>
  <c r="C121" i="1"/>
  <c r="C122" i="1"/>
  <c r="C123" i="1"/>
  <c r="G14" i="1"/>
  <c r="I14" i="1" s="1"/>
  <c r="H14" i="1"/>
  <c r="G15" i="1"/>
  <c r="I15" i="1" s="1"/>
  <c r="H15" i="1"/>
  <c r="G16" i="1"/>
  <c r="I16" i="1" s="1"/>
  <c r="H16" i="1"/>
  <c r="G17" i="1"/>
  <c r="K17" i="1" s="1"/>
  <c r="H17" i="1"/>
  <c r="G18" i="1"/>
  <c r="K18" i="1" s="1"/>
  <c r="H18" i="1"/>
  <c r="G19" i="1"/>
  <c r="I19" i="1" s="1"/>
  <c r="H19" i="1"/>
  <c r="G20" i="1"/>
  <c r="I20" i="1" s="1"/>
  <c r="H20" i="1"/>
  <c r="G21" i="1"/>
  <c r="I21" i="1" s="1"/>
  <c r="H21" i="1"/>
  <c r="G22" i="1"/>
  <c r="I22" i="1" s="1"/>
  <c r="H22" i="1"/>
  <c r="G23" i="1"/>
  <c r="J23" i="1" s="1"/>
  <c r="H23" i="1"/>
  <c r="G24" i="1"/>
  <c r="I24" i="1" s="1"/>
  <c r="H24" i="1"/>
  <c r="G25" i="1"/>
  <c r="J25" i="1" s="1"/>
  <c r="H25" i="1"/>
  <c r="G26" i="1"/>
  <c r="I26" i="1" s="1"/>
  <c r="H26" i="1"/>
  <c r="G27" i="1"/>
  <c r="I27" i="1" s="1"/>
  <c r="H27" i="1"/>
  <c r="G28" i="1"/>
  <c r="I28" i="1" s="1"/>
  <c r="H28" i="1"/>
  <c r="G29" i="1"/>
  <c r="J29" i="1" s="1"/>
  <c r="H29" i="1"/>
  <c r="G30" i="1"/>
  <c r="I30" i="1" s="1"/>
  <c r="H30" i="1"/>
  <c r="G31" i="1"/>
  <c r="J31" i="1" s="1"/>
  <c r="H31" i="1"/>
  <c r="G32" i="1"/>
  <c r="I32" i="1" s="1"/>
  <c r="H32" i="1"/>
  <c r="G33" i="1"/>
  <c r="K33" i="1" s="1"/>
  <c r="H33" i="1"/>
  <c r="G34" i="1"/>
  <c r="K34" i="1" s="1"/>
  <c r="H34" i="1"/>
  <c r="G35" i="1"/>
  <c r="I35" i="1" s="1"/>
  <c r="H35" i="1"/>
  <c r="G36" i="1"/>
  <c r="I36" i="1" s="1"/>
  <c r="H36" i="1"/>
  <c r="G37" i="1"/>
  <c r="I37" i="1" s="1"/>
  <c r="H37" i="1"/>
  <c r="G38" i="1"/>
  <c r="I38" i="1" s="1"/>
  <c r="H38" i="1"/>
  <c r="G39" i="1"/>
  <c r="J39" i="1" s="1"/>
  <c r="H39" i="1"/>
  <c r="G40" i="1"/>
  <c r="I40" i="1" s="1"/>
  <c r="H40" i="1"/>
  <c r="G41" i="1"/>
  <c r="K41" i="1" s="1"/>
  <c r="H41" i="1"/>
  <c r="G42" i="1"/>
  <c r="I42" i="1" s="1"/>
  <c r="H42" i="1"/>
  <c r="G43" i="1"/>
  <c r="I43" i="1" s="1"/>
  <c r="H43" i="1"/>
  <c r="G44" i="1"/>
  <c r="I44" i="1" s="1"/>
  <c r="H44" i="1"/>
  <c r="G45" i="1"/>
  <c r="I45" i="1" s="1"/>
  <c r="H45" i="1"/>
  <c r="G46" i="1"/>
  <c r="I46" i="1" s="1"/>
  <c r="H46" i="1"/>
  <c r="G47" i="1"/>
  <c r="J47" i="1" s="1"/>
  <c r="H47" i="1"/>
  <c r="G48" i="1"/>
  <c r="I48" i="1" s="1"/>
  <c r="H48" i="1"/>
  <c r="G49" i="1"/>
  <c r="K49" i="1" s="1"/>
  <c r="H49" i="1"/>
  <c r="G50" i="1"/>
  <c r="K50" i="1" s="1"/>
  <c r="H50" i="1"/>
  <c r="G51" i="1"/>
  <c r="I51" i="1" s="1"/>
  <c r="H51" i="1"/>
  <c r="G52" i="1"/>
  <c r="I52" i="1" s="1"/>
  <c r="H52" i="1"/>
  <c r="G53" i="1"/>
  <c r="I53" i="1" s="1"/>
  <c r="H53" i="1"/>
  <c r="G54" i="1"/>
  <c r="I54" i="1" s="1"/>
  <c r="H54" i="1"/>
  <c r="G55" i="1"/>
  <c r="J55" i="1" s="1"/>
  <c r="H55" i="1"/>
  <c r="G56" i="1"/>
  <c r="I56" i="1" s="1"/>
  <c r="H56" i="1"/>
  <c r="G57" i="1"/>
  <c r="K57" i="1" s="1"/>
  <c r="H57" i="1"/>
  <c r="G58" i="1"/>
  <c r="I58" i="1" s="1"/>
  <c r="H58" i="1"/>
  <c r="G59" i="1"/>
  <c r="I59" i="1" s="1"/>
  <c r="H59" i="1"/>
  <c r="G60" i="1"/>
  <c r="I60" i="1" s="1"/>
  <c r="H60" i="1"/>
  <c r="G61" i="1"/>
  <c r="I61" i="1" s="1"/>
  <c r="H61" i="1"/>
  <c r="G62" i="1"/>
  <c r="I62" i="1" s="1"/>
  <c r="H62" i="1"/>
  <c r="G63" i="1"/>
  <c r="J63" i="1" s="1"/>
  <c r="H63" i="1"/>
  <c r="G64" i="1"/>
  <c r="I64" i="1" s="1"/>
  <c r="H64" i="1"/>
  <c r="G65" i="1"/>
  <c r="K65" i="1" s="1"/>
  <c r="H65" i="1"/>
  <c r="G66" i="1"/>
  <c r="K66" i="1" s="1"/>
  <c r="H66" i="1"/>
  <c r="G67" i="1"/>
  <c r="I67" i="1" s="1"/>
  <c r="H67" i="1"/>
  <c r="G68" i="1"/>
  <c r="I68" i="1" s="1"/>
  <c r="H68" i="1"/>
  <c r="G69" i="1"/>
  <c r="I69" i="1" s="1"/>
  <c r="H69" i="1"/>
  <c r="G70" i="1"/>
  <c r="I70" i="1" s="1"/>
  <c r="H70" i="1"/>
  <c r="G71" i="1"/>
  <c r="J71" i="1" s="1"/>
  <c r="H71" i="1"/>
  <c r="G72" i="1"/>
  <c r="I72" i="1" s="1"/>
  <c r="H72" i="1"/>
  <c r="G73" i="1"/>
  <c r="K73" i="1" s="1"/>
  <c r="H73" i="1"/>
  <c r="G74" i="1"/>
  <c r="I74" i="1" s="1"/>
  <c r="H74" i="1"/>
  <c r="G75" i="1"/>
  <c r="I75" i="1" s="1"/>
  <c r="H75" i="1"/>
  <c r="G76" i="1"/>
  <c r="I76" i="1" s="1"/>
  <c r="H76" i="1"/>
  <c r="G77" i="1"/>
  <c r="I77" i="1" s="1"/>
  <c r="H77" i="1"/>
  <c r="G78" i="1"/>
  <c r="I78" i="1" s="1"/>
  <c r="H78" i="1"/>
  <c r="G79" i="1"/>
  <c r="J79" i="1" s="1"/>
  <c r="H79" i="1"/>
  <c r="G80" i="1"/>
  <c r="I80" i="1" s="1"/>
  <c r="H80" i="1"/>
  <c r="G81" i="1"/>
  <c r="K81" i="1" s="1"/>
  <c r="H81" i="1"/>
  <c r="G82" i="1"/>
  <c r="J82" i="1" s="1"/>
  <c r="H82" i="1"/>
  <c r="G83" i="1"/>
  <c r="I83" i="1" s="1"/>
  <c r="H83" i="1"/>
  <c r="G84" i="1"/>
  <c r="I84" i="1" s="1"/>
  <c r="H84" i="1"/>
  <c r="G85" i="1"/>
  <c r="K85" i="1" s="1"/>
  <c r="H85" i="1"/>
  <c r="G86" i="1"/>
  <c r="I86" i="1" s="1"/>
  <c r="H86" i="1"/>
  <c r="G87" i="1"/>
  <c r="J87" i="1" s="1"/>
  <c r="H87" i="1"/>
  <c r="G88" i="1"/>
  <c r="I88" i="1" s="1"/>
  <c r="H88" i="1"/>
  <c r="G89" i="1"/>
  <c r="K89" i="1" s="1"/>
  <c r="H89" i="1"/>
  <c r="G90" i="1"/>
  <c r="J90" i="1" s="1"/>
  <c r="H90" i="1"/>
  <c r="G91" i="1"/>
  <c r="I91" i="1" s="1"/>
  <c r="H91" i="1"/>
  <c r="G92" i="1"/>
  <c r="I92" i="1" s="1"/>
  <c r="H92" i="1"/>
  <c r="G93" i="1"/>
  <c r="K93" i="1" s="1"/>
  <c r="H93" i="1"/>
  <c r="G94" i="1"/>
  <c r="I94" i="1" s="1"/>
  <c r="H94" i="1"/>
  <c r="G95" i="1"/>
  <c r="J95" i="1" s="1"/>
  <c r="H95" i="1"/>
  <c r="G96" i="1"/>
  <c r="I96" i="1" s="1"/>
  <c r="H96" i="1"/>
  <c r="G97" i="1"/>
  <c r="J97" i="1" s="1"/>
  <c r="H97" i="1"/>
  <c r="G98" i="1"/>
  <c r="J98" i="1" s="1"/>
  <c r="H98" i="1"/>
  <c r="G99" i="1"/>
  <c r="I99" i="1" s="1"/>
  <c r="H99" i="1"/>
  <c r="G100" i="1"/>
  <c r="I100" i="1" s="1"/>
  <c r="H100" i="1"/>
  <c r="G101" i="1"/>
  <c r="K101" i="1" s="1"/>
  <c r="H101" i="1"/>
  <c r="G102" i="1"/>
  <c r="I102" i="1" s="1"/>
  <c r="H102" i="1"/>
  <c r="G103" i="1"/>
  <c r="J103" i="1" s="1"/>
  <c r="H103" i="1"/>
  <c r="G104" i="1"/>
  <c r="I104" i="1" s="1"/>
  <c r="H104" i="1"/>
  <c r="G105" i="1"/>
  <c r="I105" i="1" s="1"/>
  <c r="H105" i="1"/>
  <c r="G106" i="1"/>
  <c r="J106" i="1" s="1"/>
  <c r="H106" i="1"/>
  <c r="G107" i="1"/>
  <c r="I107" i="1" s="1"/>
  <c r="H107" i="1"/>
  <c r="G108" i="1"/>
  <c r="I108" i="1" s="1"/>
  <c r="H108" i="1"/>
  <c r="G109" i="1"/>
  <c r="K109" i="1" s="1"/>
  <c r="G110" i="1"/>
  <c r="I110" i="1" s="1"/>
  <c r="H110" i="1"/>
  <c r="G111" i="1"/>
  <c r="J111" i="1" s="1"/>
  <c r="H111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3" i="1"/>
  <c r="D116" i="1" s="1"/>
  <c r="H13" i="1"/>
  <c r="G13" i="1"/>
  <c r="G116" i="1" l="1"/>
  <c r="J12" i="1"/>
  <c r="K127" i="1"/>
  <c r="I12" i="1"/>
  <c r="H126" i="1"/>
  <c r="H120" i="1"/>
  <c r="H118" i="1"/>
  <c r="I13" i="1"/>
  <c r="I116" i="1"/>
  <c r="H124" i="1"/>
  <c r="H122" i="1"/>
  <c r="D126" i="1"/>
  <c r="D118" i="1"/>
  <c r="D124" i="1"/>
  <c r="D120" i="1"/>
  <c r="D125" i="1"/>
  <c r="D117" i="1"/>
  <c r="D121" i="1"/>
  <c r="D123" i="1"/>
  <c r="D119" i="1"/>
  <c r="H125" i="1"/>
  <c r="H121" i="1"/>
  <c r="D122" i="1"/>
  <c r="H119" i="1"/>
  <c r="G126" i="1"/>
  <c r="G124" i="1"/>
  <c r="G122" i="1"/>
  <c r="I122" i="1" s="1"/>
  <c r="G120" i="1"/>
  <c r="G118" i="1"/>
  <c r="H117" i="1"/>
  <c r="G117" i="1"/>
  <c r="I117" i="1" s="1"/>
  <c r="G125" i="1"/>
  <c r="K125" i="1" s="1"/>
  <c r="G123" i="1"/>
  <c r="K123" i="1" s="1"/>
  <c r="G121" i="1"/>
  <c r="K121" i="1" s="1"/>
  <c r="G119" i="1"/>
  <c r="K119" i="1" s="1"/>
  <c r="H123" i="1"/>
  <c r="H116" i="1"/>
  <c r="J17" i="1"/>
  <c r="K82" i="1"/>
  <c r="J61" i="1"/>
  <c r="K40" i="1"/>
  <c r="J64" i="1"/>
  <c r="I57" i="1"/>
  <c r="I50" i="1"/>
  <c r="J24" i="1"/>
  <c r="I89" i="1"/>
  <c r="J92" i="1"/>
  <c r="I85" i="1"/>
  <c r="J45" i="1"/>
  <c r="J50" i="1"/>
  <c r="K47" i="1"/>
  <c r="J20" i="1"/>
  <c r="J89" i="1"/>
  <c r="K98" i="1"/>
  <c r="K32" i="1"/>
  <c r="K29" i="1"/>
  <c r="K26" i="1"/>
  <c r="J101" i="1"/>
  <c r="I98" i="1"/>
  <c r="J42" i="1"/>
  <c r="J32" i="1"/>
  <c r="I29" i="1"/>
  <c r="J26" i="1"/>
  <c r="J34" i="1"/>
  <c r="K103" i="1"/>
  <c r="I97" i="1"/>
  <c r="K64" i="1"/>
  <c r="K61" i="1"/>
  <c r="I25" i="1"/>
  <c r="J104" i="1"/>
  <c r="K56" i="1"/>
  <c r="I34" i="1"/>
  <c r="K58" i="1"/>
  <c r="K31" i="1"/>
  <c r="I106" i="1"/>
  <c r="J73" i="1"/>
  <c r="J113" i="1"/>
  <c r="K80" i="1"/>
  <c r="J66" i="1"/>
  <c r="K48" i="1"/>
  <c r="I18" i="1"/>
  <c r="J15" i="1"/>
  <c r="J80" i="1"/>
  <c r="I73" i="1"/>
  <c r="I66" i="1"/>
  <c r="J57" i="1"/>
  <c r="J48" i="1"/>
  <c r="K45" i="1"/>
  <c r="K42" i="1"/>
  <c r="K96" i="1"/>
  <c r="J93" i="1"/>
  <c r="J84" i="1"/>
  <c r="K104" i="1"/>
  <c r="J96" i="1"/>
  <c r="J81" i="1"/>
  <c r="K71" i="1"/>
  <c r="I41" i="1"/>
  <c r="K24" i="1"/>
  <c r="J18" i="1"/>
  <c r="J16" i="1"/>
  <c r="K105" i="1"/>
  <c r="K77" i="1"/>
  <c r="J105" i="1"/>
  <c r="I82" i="1"/>
  <c r="J77" i="1"/>
  <c r="K74" i="1"/>
  <c r="K72" i="1"/>
  <c r="J58" i="1"/>
  <c r="J33" i="1"/>
  <c r="I17" i="1"/>
  <c r="K111" i="1"/>
  <c r="J74" i="1"/>
  <c r="K63" i="1"/>
  <c r="J49" i="1"/>
  <c r="K39" i="1"/>
  <c r="K79" i="1"/>
  <c r="J65" i="1"/>
  <c r="K55" i="1"/>
  <c r="J41" i="1"/>
  <c r="J108" i="1"/>
  <c r="I101" i="1"/>
  <c r="K87" i="1"/>
  <c r="J68" i="1"/>
  <c r="J52" i="1"/>
  <c r="J36" i="1"/>
  <c r="K15" i="1"/>
  <c r="K21" i="1"/>
  <c r="J100" i="1"/>
  <c r="I93" i="1"/>
  <c r="K90" i="1"/>
  <c r="I81" i="1"/>
  <c r="J72" i="1"/>
  <c r="K69" i="1"/>
  <c r="I65" i="1"/>
  <c r="J56" i="1"/>
  <c r="K53" i="1"/>
  <c r="I49" i="1"/>
  <c r="J40" i="1"/>
  <c r="K37" i="1"/>
  <c r="I33" i="1"/>
  <c r="J21" i="1"/>
  <c r="J112" i="1"/>
  <c r="J109" i="1"/>
  <c r="K97" i="1"/>
  <c r="I90" i="1"/>
  <c r="K88" i="1"/>
  <c r="J76" i="1"/>
  <c r="J69" i="1"/>
  <c r="J60" i="1"/>
  <c r="J53" i="1"/>
  <c r="J44" i="1"/>
  <c r="J37" i="1"/>
  <c r="J28" i="1"/>
  <c r="K106" i="1"/>
  <c r="K95" i="1"/>
  <c r="J88" i="1"/>
  <c r="J85" i="1"/>
  <c r="K23" i="1"/>
  <c r="K16" i="1"/>
  <c r="I111" i="1"/>
  <c r="I103" i="1"/>
  <c r="I95" i="1"/>
  <c r="I87" i="1"/>
  <c r="I79" i="1"/>
  <c r="I71" i="1"/>
  <c r="I63" i="1"/>
  <c r="I55" i="1"/>
  <c r="I47" i="1"/>
  <c r="I39" i="1"/>
  <c r="I31" i="1"/>
  <c r="I23" i="1"/>
  <c r="K107" i="1"/>
  <c r="K99" i="1"/>
  <c r="K91" i="1"/>
  <c r="K83" i="1"/>
  <c r="K75" i="1"/>
  <c r="K67" i="1"/>
  <c r="K59" i="1"/>
  <c r="K51" i="1"/>
  <c r="K43" i="1"/>
  <c r="K35" i="1"/>
  <c r="K27" i="1"/>
  <c r="K19" i="1"/>
  <c r="K110" i="1"/>
  <c r="J107" i="1"/>
  <c r="K102" i="1"/>
  <c r="J99" i="1"/>
  <c r="K94" i="1"/>
  <c r="J91" i="1"/>
  <c r="K86" i="1"/>
  <c r="J83" i="1"/>
  <c r="K78" i="1"/>
  <c r="J75" i="1"/>
  <c r="K70" i="1"/>
  <c r="J67" i="1"/>
  <c r="K62" i="1"/>
  <c r="J59" i="1"/>
  <c r="K54" i="1"/>
  <c r="J51" i="1"/>
  <c r="K46" i="1"/>
  <c r="J43" i="1"/>
  <c r="K38" i="1"/>
  <c r="J35" i="1"/>
  <c r="K30" i="1"/>
  <c r="J27" i="1"/>
  <c r="K22" i="1"/>
  <c r="J19" i="1"/>
  <c r="K14" i="1"/>
  <c r="J110" i="1"/>
  <c r="J102" i="1"/>
  <c r="J94" i="1"/>
  <c r="J86" i="1"/>
  <c r="J78" i="1"/>
  <c r="J70" i="1"/>
  <c r="J62" i="1"/>
  <c r="J54" i="1"/>
  <c r="J46" i="1"/>
  <c r="J38" i="1"/>
  <c r="J30" i="1"/>
  <c r="K25" i="1"/>
  <c r="J22" i="1"/>
  <c r="J14" i="1"/>
  <c r="K108" i="1"/>
  <c r="K100" i="1"/>
  <c r="K92" i="1"/>
  <c r="K84" i="1"/>
  <c r="K76" i="1"/>
  <c r="K68" i="1"/>
  <c r="K60" i="1"/>
  <c r="K52" i="1"/>
  <c r="K44" i="1"/>
  <c r="K36" i="1"/>
  <c r="K28" i="1"/>
  <c r="K20" i="1"/>
  <c r="J13" i="1"/>
  <c r="K13" i="1"/>
  <c r="I123" i="1" l="1"/>
  <c r="K117" i="1"/>
  <c r="I119" i="1"/>
  <c r="J117" i="1"/>
  <c r="I121" i="1"/>
  <c r="K126" i="1"/>
  <c r="I126" i="1"/>
  <c r="J126" i="1"/>
  <c r="I127" i="1"/>
  <c r="J119" i="1"/>
  <c r="I118" i="1"/>
  <c r="J118" i="1"/>
  <c r="K118" i="1"/>
  <c r="J121" i="1"/>
  <c r="I125" i="1"/>
  <c r="I120" i="1"/>
  <c r="J120" i="1"/>
  <c r="K120" i="1"/>
  <c r="J123" i="1"/>
  <c r="J122" i="1"/>
  <c r="K122" i="1"/>
  <c r="J125" i="1"/>
  <c r="K124" i="1"/>
  <c r="I124" i="1"/>
  <c r="J124" i="1"/>
  <c r="J127" i="1"/>
  <c r="J116" i="1"/>
  <c r="K116" i="1"/>
</calcChain>
</file>

<file path=xl/sharedStrings.xml><?xml version="1.0" encoding="utf-8"?>
<sst xmlns="http://schemas.openxmlformats.org/spreadsheetml/2006/main" count="101" uniqueCount="71">
  <si>
    <t>Därav:</t>
  </si>
  <si>
    <t xml:space="preserve">Personer </t>
  </si>
  <si>
    <t xml:space="preserve">Bosatta </t>
  </si>
  <si>
    <t>Procentuella andelar</t>
  </si>
  <si>
    <t>Bosatta</t>
  </si>
  <si>
    <t>bosatta på</t>
  </si>
  <si>
    <t>på Åland</t>
  </si>
  <si>
    <t xml:space="preserve">Bor kvar </t>
  </si>
  <si>
    <t>Födda på</t>
  </si>
  <si>
    <t>Dagens års-</t>
  </si>
  <si>
    <t>Ålder</t>
  </si>
  <si>
    <t>utanför</t>
  </si>
  <si>
    <t>på</t>
  </si>
  <si>
    <t>Åland 31.12.</t>
  </si>
  <si>
    <t>totalt</t>
  </si>
  <si>
    <t xml:space="preserve">Åland av </t>
  </si>
  <si>
    <t>klass i för-</t>
  </si>
  <si>
    <t>Födelse-</t>
  </si>
  <si>
    <t>31.12.</t>
  </si>
  <si>
    <t>Åland el.</t>
  </si>
  <si>
    <t>Åland</t>
  </si>
  <si>
    <t>av de som</t>
  </si>
  <si>
    <t xml:space="preserve">invånarna </t>
  </si>
  <si>
    <t>hållande till</t>
  </si>
  <si>
    <t>år</t>
  </si>
  <si>
    <t>avlidna</t>
  </si>
  <si>
    <t>är födda ut-</t>
  </si>
  <si>
    <t>föddes</t>
  </si>
  <si>
    <t>inv. 31.12.</t>
  </si>
  <si>
    <t>antalet födda</t>
  </si>
  <si>
    <t>anför Åland</t>
  </si>
  <si>
    <t>resp. år</t>
  </si>
  <si>
    <t>Ålands statistik- och utredningsbyrå</t>
  </si>
  <si>
    <t>Antal per-</t>
  </si>
  <si>
    <t xml:space="preserve">soner som </t>
  </si>
  <si>
    <t>Födda ut-</t>
  </si>
  <si>
    <t>föddes på</t>
  </si>
  <si>
    <t>anför Ål-</t>
  </si>
  <si>
    <t>Åland res-</t>
  </si>
  <si>
    <t xml:space="preserve">and av </t>
  </si>
  <si>
    <t>pektive år</t>
  </si>
  <si>
    <t>Källa: ÅSUB Befolkning, Myndigheten för digitalsiering och befolkningsdata</t>
  </si>
  <si>
    <t>2010-2019</t>
  </si>
  <si>
    <t>2020-</t>
  </si>
  <si>
    <t>2000-2009</t>
  </si>
  <si>
    <t>1990-1999</t>
  </si>
  <si>
    <t>1980-1989</t>
  </si>
  <si>
    <t>1970-1979</t>
  </si>
  <si>
    <t>1960-1969</t>
  </si>
  <si>
    <t>1950-1959</t>
  </si>
  <si>
    <t>1940-1949</t>
  </si>
  <si>
    <t>1930-1939</t>
  </si>
  <si>
    <t>1920-1929</t>
  </si>
  <si>
    <t xml:space="preserve">2024 som </t>
  </si>
  <si>
    <t>1920-2024</t>
  </si>
  <si>
    <t>-</t>
  </si>
  <si>
    <t>Senast uppdaterad 8.6.2026</t>
  </si>
  <si>
    <t>Personer födda 1920–2025 efter årsklass, bostadsort och födelseort</t>
  </si>
  <si>
    <t>31.12.2025</t>
  </si>
  <si>
    <t>0-5</t>
  </si>
  <si>
    <t>16-25</t>
  </si>
  <si>
    <t>26-35</t>
  </si>
  <si>
    <t>56-65</t>
  </si>
  <si>
    <t>66-75</t>
  </si>
  <si>
    <t>76-85</t>
  </si>
  <si>
    <t>86-95</t>
  </si>
  <si>
    <t>96-105</t>
  </si>
  <si>
    <t>6-15</t>
  </si>
  <si>
    <t>36-45</t>
  </si>
  <si>
    <t>46-55</t>
  </si>
  <si>
    <t>0-105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</si>
</sst>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5" fillId="0" borderId="0" xfId="1" applyFont="1"/>
    <xf numFmtId="0" fontId="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165" fontId="2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3" fontId="5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3" fontId="7" fillId="0" borderId="0" xfId="0" applyNumberFormat="1" applyFont="1"/>
    <xf numFmtId="3" fontId="5" fillId="0" borderId="3" xfId="0" applyNumberFormat="1" applyFont="1" applyBorder="1"/>
    <xf numFmtId="165" fontId="5" fillId="0" borderId="3" xfId="0" applyNumberFormat="1" applyFont="1" applyBorder="1"/>
    <xf numFmtId="165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165" fontId="5" fillId="0" borderId="0" xfId="0" quotePrefix="1" applyNumberFormat="1" applyFont="1" applyAlignment="1">
      <alignment horizontal="right"/>
    </xf>
    <xf numFmtId="3" fontId="7" fillId="0" borderId="0" xfId="0" quotePrefix="1" applyNumberFormat="1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2"/>
  <sheetViews>
    <sheetView showGridLines="0" tabSelected="1" workbookViewId="0"/>
  </sheetViews>
  <sheetFormatPr defaultRowHeight="12" customHeight="1" x14ac:dyDescent="0.25"/>
  <cols>
    <col min="1" max="1" width="7.85546875" customWidth="1"/>
    <col min="2" max="2" width="5.28515625" customWidth="1"/>
    <col min="3" max="3" width="8.7109375" customWidth="1"/>
    <col min="4" max="4" width="8.5703125" customWidth="1"/>
    <col min="5" max="5" width="7.140625" customWidth="1"/>
    <col min="6" max="6" width="10.140625" customWidth="1"/>
    <col min="7" max="7" width="7.140625" customWidth="1"/>
    <col min="8" max="8" width="8.5703125" customWidth="1"/>
    <col min="10" max="10" width="8.42578125" customWidth="1"/>
    <col min="11" max="11" width="11.42578125" customWidth="1"/>
    <col min="12" max="12" width="2.28515625" customWidth="1"/>
  </cols>
  <sheetData>
    <row r="1" spans="1:11" ht="12" customHeight="1" x14ac:dyDescent="0.25">
      <c r="A1" s="2" t="s">
        <v>32</v>
      </c>
    </row>
    <row r="2" spans="1:11" ht="28.5" customHeight="1" thickBot="1" x14ac:dyDescent="0.3">
      <c r="A2" s="3" t="s">
        <v>57</v>
      </c>
    </row>
    <row r="3" spans="1:11" ht="12" customHeight="1" x14ac:dyDescent="0.25">
      <c r="A3" s="4"/>
      <c r="B3" s="5"/>
      <c r="C3" s="5" t="s">
        <v>33</v>
      </c>
      <c r="D3" s="17" t="s">
        <v>0</v>
      </c>
      <c r="E3" s="17"/>
      <c r="F3" s="5" t="s">
        <v>1</v>
      </c>
      <c r="G3" s="6" t="s">
        <v>2</v>
      </c>
      <c r="H3" s="17" t="s">
        <v>3</v>
      </c>
      <c r="I3" s="17"/>
      <c r="J3" s="17"/>
      <c r="K3" s="17"/>
    </row>
    <row r="4" spans="1:11" ht="12" customHeight="1" x14ac:dyDescent="0.25">
      <c r="A4" s="7"/>
      <c r="B4" s="8"/>
      <c r="C4" s="8" t="s">
        <v>34</v>
      </c>
      <c r="D4" s="8" t="s">
        <v>2</v>
      </c>
      <c r="E4" s="8" t="s">
        <v>4</v>
      </c>
      <c r="F4" s="8" t="s">
        <v>5</v>
      </c>
      <c r="G4" s="9" t="s">
        <v>6</v>
      </c>
      <c r="H4" s="8" t="s">
        <v>7</v>
      </c>
      <c r="I4" s="8" t="s">
        <v>8</v>
      </c>
      <c r="J4" s="8" t="s">
        <v>35</v>
      </c>
      <c r="K4" s="8" t="s">
        <v>9</v>
      </c>
    </row>
    <row r="5" spans="1:11" ht="12" customHeight="1" x14ac:dyDescent="0.25">
      <c r="A5" s="15"/>
      <c r="B5" s="15" t="s">
        <v>10</v>
      </c>
      <c r="C5" s="8" t="s">
        <v>36</v>
      </c>
      <c r="D5" s="8" t="s">
        <v>11</v>
      </c>
      <c r="E5" s="8" t="s">
        <v>12</v>
      </c>
      <c r="F5" s="8" t="s">
        <v>13</v>
      </c>
      <c r="G5" s="9" t="s">
        <v>14</v>
      </c>
      <c r="H5" s="8" t="s">
        <v>6</v>
      </c>
      <c r="I5" s="8" t="s">
        <v>15</v>
      </c>
      <c r="J5" s="8" t="s">
        <v>37</v>
      </c>
      <c r="K5" s="8" t="s">
        <v>16</v>
      </c>
    </row>
    <row r="6" spans="1:11" ht="12" customHeight="1" x14ac:dyDescent="0.25">
      <c r="A6" s="15" t="s">
        <v>17</v>
      </c>
      <c r="B6" s="15" t="s">
        <v>18</v>
      </c>
      <c r="C6" s="8" t="s">
        <v>38</v>
      </c>
      <c r="D6" s="8" t="s">
        <v>19</v>
      </c>
      <c r="E6" s="8" t="s">
        <v>20</v>
      </c>
      <c r="F6" s="8" t="s">
        <v>53</v>
      </c>
      <c r="G6" s="9" t="s">
        <v>18</v>
      </c>
      <c r="H6" s="8" t="s">
        <v>21</v>
      </c>
      <c r="I6" s="8" t="s">
        <v>22</v>
      </c>
      <c r="J6" s="8" t="s">
        <v>39</v>
      </c>
      <c r="K6" s="8" t="s">
        <v>23</v>
      </c>
    </row>
    <row r="7" spans="1:11" ht="12" customHeight="1" x14ac:dyDescent="0.25">
      <c r="A7" s="15" t="s">
        <v>24</v>
      </c>
      <c r="B7" s="15">
        <v>2025</v>
      </c>
      <c r="C7" s="8" t="s">
        <v>40</v>
      </c>
      <c r="D7" s="8" t="s">
        <v>25</v>
      </c>
      <c r="E7" s="8" t="s">
        <v>18</v>
      </c>
      <c r="F7" s="8" t="s">
        <v>26</v>
      </c>
      <c r="G7" s="9">
        <v>2025</v>
      </c>
      <c r="H7" s="8" t="s">
        <v>27</v>
      </c>
      <c r="I7" s="8" t="s">
        <v>18</v>
      </c>
      <c r="J7" s="8" t="s">
        <v>28</v>
      </c>
      <c r="K7" s="8" t="s">
        <v>29</v>
      </c>
    </row>
    <row r="8" spans="1:11" ht="12" customHeight="1" x14ac:dyDescent="0.25">
      <c r="A8" s="16"/>
      <c r="B8" s="16"/>
      <c r="C8" s="12"/>
      <c r="D8" s="13" t="s">
        <v>58</v>
      </c>
      <c r="E8" s="12">
        <v>2025</v>
      </c>
      <c r="F8" s="12" t="s">
        <v>30</v>
      </c>
      <c r="G8" s="14"/>
      <c r="H8" s="12" t="s">
        <v>6</v>
      </c>
      <c r="I8" s="12">
        <v>2025</v>
      </c>
      <c r="J8" s="12">
        <v>2025</v>
      </c>
      <c r="K8" s="12" t="s">
        <v>31</v>
      </c>
    </row>
    <row r="9" spans="1:11" ht="12" customHeight="1" x14ac:dyDescent="0.25">
      <c r="A9" s="35">
        <v>2025</v>
      </c>
      <c r="B9" s="15">
        <v>0</v>
      </c>
      <c r="C9" s="36">
        <v>251</v>
      </c>
      <c r="D9" s="31">
        <f t="shared" ref="D9:D12" si="0">C9-E9</f>
        <v>2</v>
      </c>
      <c r="E9" s="36">
        <v>249</v>
      </c>
      <c r="F9" s="36">
        <v>8</v>
      </c>
      <c r="G9" s="24">
        <f t="shared" ref="G9:G13" si="1">SUM(E9,F9)</f>
        <v>257</v>
      </c>
      <c r="H9" s="23">
        <f t="shared" ref="H9" si="2">E9/C9*100</f>
        <v>99.203187250996024</v>
      </c>
      <c r="I9" s="22">
        <f t="shared" ref="I9" si="3">E9/G9*100</f>
        <v>96.887159533073927</v>
      </c>
      <c r="J9" s="23">
        <f t="shared" ref="J9" si="4">IF(F9="-","-",F9/G9*100)</f>
        <v>3.1128404669260701</v>
      </c>
      <c r="K9" s="23">
        <f t="shared" ref="K9" si="5">G9/C9*100</f>
        <v>102.39043824701196</v>
      </c>
    </row>
    <row r="10" spans="1:11" ht="12" customHeight="1" x14ac:dyDescent="0.25">
      <c r="A10" s="15">
        <v>2024</v>
      </c>
      <c r="B10" s="15">
        <v>1</v>
      </c>
      <c r="C10" s="8">
        <v>218</v>
      </c>
      <c r="D10" s="31">
        <f t="shared" si="0"/>
        <v>10</v>
      </c>
      <c r="E10" s="8">
        <v>208</v>
      </c>
      <c r="F10" s="8">
        <v>12</v>
      </c>
      <c r="G10" s="24">
        <f t="shared" si="1"/>
        <v>220</v>
      </c>
      <c r="H10" s="23">
        <f t="shared" ref="H10:H12" si="6">E10/C10*100</f>
        <v>95.412844036697251</v>
      </c>
      <c r="I10" s="22">
        <f t="shared" ref="I10:I12" si="7">E10/G10*100</f>
        <v>94.545454545454547</v>
      </c>
      <c r="J10" s="23">
        <f t="shared" ref="J10:J12" si="8">IF(F10="-","-",F10/G10*100)</f>
        <v>5.4545454545454541</v>
      </c>
      <c r="K10" s="23">
        <f t="shared" ref="K10:K12" si="9">G10/C10*100</f>
        <v>100.91743119266054</v>
      </c>
    </row>
    <row r="11" spans="1:11" ht="12" customHeight="1" x14ac:dyDescent="0.25">
      <c r="A11" s="15">
        <v>2023</v>
      </c>
      <c r="B11" s="15">
        <v>2</v>
      </c>
      <c r="C11" s="8">
        <v>259</v>
      </c>
      <c r="D11" s="31">
        <f t="shared" si="0"/>
        <v>11</v>
      </c>
      <c r="E11" s="10">
        <v>248</v>
      </c>
      <c r="F11" s="8">
        <v>33</v>
      </c>
      <c r="G11" s="24">
        <f t="shared" si="1"/>
        <v>281</v>
      </c>
      <c r="H11" s="23">
        <f t="shared" si="6"/>
        <v>95.752895752895753</v>
      </c>
      <c r="I11" s="22">
        <f t="shared" si="7"/>
        <v>88.256227758007128</v>
      </c>
      <c r="J11" s="23">
        <f t="shared" si="8"/>
        <v>11.743772241992882</v>
      </c>
      <c r="K11" s="23">
        <f t="shared" si="9"/>
        <v>108.49420849420849</v>
      </c>
    </row>
    <row r="12" spans="1:11" ht="12" customHeight="1" x14ac:dyDescent="0.25">
      <c r="A12" s="15">
        <v>2022</v>
      </c>
      <c r="B12" s="15">
        <v>3</v>
      </c>
      <c r="C12" s="8">
        <v>245</v>
      </c>
      <c r="D12" s="31">
        <f t="shared" si="0"/>
        <v>9</v>
      </c>
      <c r="E12" s="10">
        <v>236</v>
      </c>
      <c r="F12" s="8">
        <v>32</v>
      </c>
      <c r="G12" s="24">
        <f t="shared" si="1"/>
        <v>268</v>
      </c>
      <c r="H12" s="23">
        <f t="shared" si="6"/>
        <v>96.326530612244895</v>
      </c>
      <c r="I12" s="22">
        <f t="shared" si="7"/>
        <v>88.059701492537314</v>
      </c>
      <c r="J12" s="23">
        <f t="shared" si="8"/>
        <v>11.940298507462686</v>
      </c>
      <c r="K12" s="23">
        <f t="shared" si="9"/>
        <v>109.38775510204081</v>
      </c>
    </row>
    <row r="13" spans="1:11" ht="12" customHeight="1" x14ac:dyDescent="0.25">
      <c r="A13" s="15">
        <v>2021</v>
      </c>
      <c r="B13" s="15">
        <v>4</v>
      </c>
      <c r="C13" s="8">
        <v>293</v>
      </c>
      <c r="D13" s="31">
        <f>C13-E13</f>
        <v>18</v>
      </c>
      <c r="E13" s="10">
        <v>275</v>
      </c>
      <c r="F13" s="8">
        <v>57</v>
      </c>
      <c r="G13" s="24">
        <f t="shared" si="1"/>
        <v>332</v>
      </c>
      <c r="H13" s="23">
        <f t="shared" ref="H13" si="10">E13/C13*100</f>
        <v>93.856655290102381</v>
      </c>
      <c r="I13" s="22">
        <f t="shared" ref="I13" si="11">E13/G13*100</f>
        <v>82.831325301204814</v>
      </c>
      <c r="J13" s="23">
        <f t="shared" ref="J13" si="12">IF(F13="-","-",F13/G13*100)</f>
        <v>17.168674698795179</v>
      </c>
      <c r="K13" s="23">
        <f t="shared" ref="K13" si="13">G13/C13*100</f>
        <v>113.31058020477815</v>
      </c>
    </row>
    <row r="14" spans="1:11" ht="17.25" customHeight="1" x14ac:dyDescent="0.25">
      <c r="A14" s="15">
        <v>2020</v>
      </c>
      <c r="B14" s="15">
        <v>5</v>
      </c>
      <c r="C14" s="8">
        <v>261</v>
      </c>
      <c r="D14" s="31">
        <f t="shared" ref="D14:D77" si="14">C14-E14</f>
        <v>18</v>
      </c>
      <c r="E14" s="10">
        <v>243</v>
      </c>
      <c r="F14" s="8">
        <v>51</v>
      </c>
      <c r="G14" s="24">
        <f t="shared" ref="G14:G77" si="15">SUM(E14,F14)</f>
        <v>294</v>
      </c>
      <c r="H14" s="23">
        <f t="shared" ref="H14:H77" si="16">E14/C14*100</f>
        <v>93.103448275862064</v>
      </c>
      <c r="I14" s="22">
        <f t="shared" ref="I14:I77" si="17">E14/G14*100</f>
        <v>82.653061224489804</v>
      </c>
      <c r="J14" s="23">
        <f t="shared" ref="J14:J77" si="18">IF(F14="-","-",F14/G14*100)</f>
        <v>17.346938775510203</v>
      </c>
      <c r="K14" s="23">
        <f t="shared" ref="K14:K77" si="19">G14/C14*100</f>
        <v>112.64367816091954</v>
      </c>
    </row>
    <row r="15" spans="1:11" ht="12" customHeight="1" x14ac:dyDescent="0.25">
      <c r="A15" s="15">
        <v>2019</v>
      </c>
      <c r="B15" s="15">
        <v>6</v>
      </c>
      <c r="C15" s="8">
        <v>267</v>
      </c>
      <c r="D15" s="31">
        <f t="shared" si="14"/>
        <v>14</v>
      </c>
      <c r="E15" s="10">
        <v>253</v>
      </c>
      <c r="F15" s="8">
        <v>59</v>
      </c>
      <c r="G15" s="24">
        <f t="shared" si="15"/>
        <v>312</v>
      </c>
      <c r="H15" s="23">
        <f t="shared" si="16"/>
        <v>94.756554307116104</v>
      </c>
      <c r="I15" s="22">
        <f t="shared" si="17"/>
        <v>81.089743589743591</v>
      </c>
      <c r="J15" s="23">
        <f t="shared" si="18"/>
        <v>18.910256410256409</v>
      </c>
      <c r="K15" s="23">
        <f t="shared" si="19"/>
        <v>116.85393258426966</v>
      </c>
    </row>
    <row r="16" spans="1:11" ht="12" customHeight="1" x14ac:dyDescent="0.25">
      <c r="A16" s="15">
        <v>2018</v>
      </c>
      <c r="B16" s="15">
        <v>7</v>
      </c>
      <c r="C16" s="8">
        <v>280</v>
      </c>
      <c r="D16" s="31">
        <f t="shared" si="14"/>
        <v>13</v>
      </c>
      <c r="E16" s="10">
        <v>267</v>
      </c>
      <c r="F16" s="8">
        <v>73</v>
      </c>
      <c r="G16" s="24">
        <f t="shared" si="15"/>
        <v>340</v>
      </c>
      <c r="H16" s="23">
        <f t="shared" si="16"/>
        <v>95.357142857142861</v>
      </c>
      <c r="I16" s="22">
        <f t="shared" si="17"/>
        <v>78.529411764705884</v>
      </c>
      <c r="J16" s="23">
        <f t="shared" si="18"/>
        <v>21.470588235294116</v>
      </c>
      <c r="K16" s="23">
        <f t="shared" si="19"/>
        <v>121.42857142857142</v>
      </c>
    </row>
    <row r="17" spans="1:11" ht="12" customHeight="1" x14ac:dyDescent="0.25">
      <c r="A17" s="15">
        <v>2017</v>
      </c>
      <c r="B17" s="15">
        <v>8</v>
      </c>
      <c r="C17" s="7">
        <v>279</v>
      </c>
      <c r="D17" s="31">
        <f t="shared" si="14"/>
        <v>17</v>
      </c>
      <c r="E17" s="10">
        <v>262</v>
      </c>
      <c r="F17" s="7">
        <v>84</v>
      </c>
      <c r="G17" s="24">
        <f t="shared" si="15"/>
        <v>346</v>
      </c>
      <c r="H17" s="23">
        <f t="shared" si="16"/>
        <v>93.906810035842298</v>
      </c>
      <c r="I17" s="22">
        <f t="shared" si="17"/>
        <v>75.72254335260115</v>
      </c>
      <c r="J17" s="23">
        <f t="shared" si="18"/>
        <v>24.277456647398843</v>
      </c>
      <c r="K17" s="23">
        <f t="shared" si="19"/>
        <v>124.01433691756272</v>
      </c>
    </row>
    <row r="18" spans="1:11" ht="12" customHeight="1" x14ac:dyDescent="0.25">
      <c r="A18" s="15">
        <v>2016</v>
      </c>
      <c r="B18" s="15">
        <v>9</v>
      </c>
      <c r="C18" s="7">
        <v>293</v>
      </c>
      <c r="D18" s="31">
        <f t="shared" si="14"/>
        <v>26</v>
      </c>
      <c r="E18" s="10">
        <v>267</v>
      </c>
      <c r="F18" s="7">
        <v>105</v>
      </c>
      <c r="G18" s="24">
        <f t="shared" si="15"/>
        <v>372</v>
      </c>
      <c r="H18" s="23">
        <f t="shared" si="16"/>
        <v>91.12627986348123</v>
      </c>
      <c r="I18" s="22">
        <f t="shared" si="17"/>
        <v>71.774193548387103</v>
      </c>
      <c r="J18" s="23">
        <f t="shared" si="18"/>
        <v>28.225806451612907</v>
      </c>
      <c r="K18" s="23">
        <f t="shared" si="19"/>
        <v>126.96245733788396</v>
      </c>
    </row>
    <row r="19" spans="1:11" ht="17.25" customHeight="1" x14ac:dyDescent="0.25">
      <c r="A19" s="15">
        <v>2015</v>
      </c>
      <c r="B19" s="15">
        <v>10</v>
      </c>
      <c r="C19" s="7">
        <v>275</v>
      </c>
      <c r="D19" s="31">
        <f t="shared" si="14"/>
        <v>15</v>
      </c>
      <c r="E19" s="10">
        <v>260</v>
      </c>
      <c r="F19" s="7">
        <v>97</v>
      </c>
      <c r="G19" s="24">
        <f t="shared" si="15"/>
        <v>357</v>
      </c>
      <c r="H19" s="23">
        <f t="shared" si="16"/>
        <v>94.545454545454547</v>
      </c>
      <c r="I19" s="22">
        <f t="shared" si="17"/>
        <v>72.829131652661061</v>
      </c>
      <c r="J19" s="23">
        <f t="shared" si="18"/>
        <v>27.170868347338935</v>
      </c>
      <c r="K19" s="23">
        <f t="shared" si="19"/>
        <v>129.81818181818181</v>
      </c>
    </row>
    <row r="20" spans="1:11" ht="12" customHeight="1" x14ac:dyDescent="0.25">
      <c r="A20" s="15">
        <v>2014</v>
      </c>
      <c r="B20" s="15">
        <v>11</v>
      </c>
      <c r="C20" s="7">
        <v>282</v>
      </c>
      <c r="D20" s="31">
        <f t="shared" si="14"/>
        <v>19</v>
      </c>
      <c r="E20" s="10">
        <v>263</v>
      </c>
      <c r="F20" s="7">
        <v>99</v>
      </c>
      <c r="G20" s="24">
        <f t="shared" si="15"/>
        <v>362</v>
      </c>
      <c r="H20" s="23">
        <f t="shared" si="16"/>
        <v>93.262411347517727</v>
      </c>
      <c r="I20" s="22">
        <f t="shared" si="17"/>
        <v>72.651933701657455</v>
      </c>
      <c r="J20" s="23">
        <f t="shared" si="18"/>
        <v>27.348066298342545</v>
      </c>
      <c r="K20" s="23">
        <f t="shared" si="19"/>
        <v>128.36879432624113</v>
      </c>
    </row>
    <row r="21" spans="1:11" ht="12" customHeight="1" x14ac:dyDescent="0.25">
      <c r="A21" s="15">
        <v>2013</v>
      </c>
      <c r="B21" s="15">
        <v>12</v>
      </c>
      <c r="C21" s="7">
        <v>287</v>
      </c>
      <c r="D21" s="31">
        <f t="shared" si="14"/>
        <v>24</v>
      </c>
      <c r="E21" s="10">
        <v>263</v>
      </c>
      <c r="F21" s="7">
        <v>104</v>
      </c>
      <c r="G21" s="24">
        <f t="shared" si="15"/>
        <v>367</v>
      </c>
      <c r="H21" s="23">
        <f t="shared" si="16"/>
        <v>91.637630662020911</v>
      </c>
      <c r="I21" s="22">
        <f t="shared" si="17"/>
        <v>71.662125340599459</v>
      </c>
      <c r="J21" s="23">
        <f t="shared" si="18"/>
        <v>28.337874659400548</v>
      </c>
      <c r="K21" s="23">
        <f t="shared" si="19"/>
        <v>127.87456445993031</v>
      </c>
    </row>
    <row r="22" spans="1:11" ht="12" customHeight="1" x14ac:dyDescent="0.25">
      <c r="A22" s="15">
        <v>2012</v>
      </c>
      <c r="B22" s="15">
        <v>13</v>
      </c>
      <c r="C22" s="7">
        <v>292</v>
      </c>
      <c r="D22" s="31">
        <f t="shared" si="14"/>
        <v>11</v>
      </c>
      <c r="E22" s="10">
        <v>281</v>
      </c>
      <c r="F22" s="7">
        <v>80</v>
      </c>
      <c r="G22" s="24">
        <f t="shared" si="15"/>
        <v>361</v>
      </c>
      <c r="H22" s="23">
        <f t="shared" si="16"/>
        <v>96.232876712328761</v>
      </c>
      <c r="I22" s="22">
        <f t="shared" si="17"/>
        <v>77.8393351800554</v>
      </c>
      <c r="J22" s="23">
        <f t="shared" si="18"/>
        <v>22.160664819944596</v>
      </c>
      <c r="K22" s="23">
        <f t="shared" si="19"/>
        <v>123.63013698630137</v>
      </c>
    </row>
    <row r="23" spans="1:11" ht="12" customHeight="1" x14ac:dyDescent="0.25">
      <c r="A23" s="15">
        <v>2011</v>
      </c>
      <c r="B23" s="15">
        <v>14</v>
      </c>
      <c r="C23" s="7">
        <v>285</v>
      </c>
      <c r="D23" s="31">
        <f t="shared" si="14"/>
        <v>16</v>
      </c>
      <c r="E23" s="10">
        <v>269</v>
      </c>
      <c r="F23" s="7">
        <v>104</v>
      </c>
      <c r="G23" s="24">
        <f t="shared" si="15"/>
        <v>373</v>
      </c>
      <c r="H23" s="23">
        <f t="shared" si="16"/>
        <v>94.385964912280713</v>
      </c>
      <c r="I23" s="22">
        <f t="shared" si="17"/>
        <v>72.117962466487938</v>
      </c>
      <c r="J23" s="23">
        <f t="shared" si="18"/>
        <v>27.882037533512065</v>
      </c>
      <c r="K23" s="23">
        <f t="shared" si="19"/>
        <v>130.87719298245614</v>
      </c>
    </row>
    <row r="24" spans="1:11" ht="17.25" customHeight="1" x14ac:dyDescent="0.25">
      <c r="A24" s="15">
        <v>2010</v>
      </c>
      <c r="B24" s="15">
        <v>15</v>
      </c>
      <c r="C24" s="7">
        <v>286</v>
      </c>
      <c r="D24" s="31">
        <f t="shared" si="14"/>
        <v>26</v>
      </c>
      <c r="E24" s="10">
        <v>260</v>
      </c>
      <c r="F24" s="7">
        <v>107</v>
      </c>
      <c r="G24" s="24">
        <f t="shared" si="15"/>
        <v>367</v>
      </c>
      <c r="H24" s="23">
        <f t="shared" si="16"/>
        <v>90.909090909090907</v>
      </c>
      <c r="I24" s="22">
        <f t="shared" si="17"/>
        <v>70.844686648501366</v>
      </c>
      <c r="J24" s="23">
        <f t="shared" si="18"/>
        <v>29.155313351498634</v>
      </c>
      <c r="K24" s="23">
        <f t="shared" si="19"/>
        <v>128.32167832167832</v>
      </c>
    </row>
    <row r="25" spans="1:11" ht="12" customHeight="1" x14ac:dyDescent="0.25">
      <c r="A25" s="15">
        <v>2009</v>
      </c>
      <c r="B25" s="15">
        <v>16</v>
      </c>
      <c r="C25" s="7">
        <v>267</v>
      </c>
      <c r="D25" s="31">
        <f t="shared" si="14"/>
        <v>23</v>
      </c>
      <c r="E25" s="10">
        <v>244</v>
      </c>
      <c r="F25" s="7">
        <v>82</v>
      </c>
      <c r="G25" s="24">
        <f t="shared" si="15"/>
        <v>326</v>
      </c>
      <c r="H25" s="23">
        <f t="shared" si="16"/>
        <v>91.385767790262179</v>
      </c>
      <c r="I25" s="22">
        <f t="shared" si="17"/>
        <v>74.846625766871171</v>
      </c>
      <c r="J25" s="23">
        <f t="shared" si="18"/>
        <v>25.153374233128833</v>
      </c>
      <c r="K25" s="23">
        <f t="shared" si="19"/>
        <v>122.09737827715357</v>
      </c>
    </row>
    <row r="26" spans="1:11" ht="12" customHeight="1" x14ac:dyDescent="0.25">
      <c r="A26" s="15">
        <v>2008</v>
      </c>
      <c r="B26" s="15">
        <v>17</v>
      </c>
      <c r="C26" s="7">
        <v>294</v>
      </c>
      <c r="D26" s="31">
        <f t="shared" si="14"/>
        <v>33</v>
      </c>
      <c r="E26" s="10">
        <v>261</v>
      </c>
      <c r="F26" s="7">
        <v>97</v>
      </c>
      <c r="G26" s="24">
        <f t="shared" si="15"/>
        <v>358</v>
      </c>
      <c r="H26" s="23">
        <f t="shared" si="16"/>
        <v>88.775510204081627</v>
      </c>
      <c r="I26" s="22">
        <f t="shared" si="17"/>
        <v>72.905027932960891</v>
      </c>
      <c r="J26" s="23">
        <f t="shared" si="18"/>
        <v>27.094972067039109</v>
      </c>
      <c r="K26" s="23">
        <f t="shared" si="19"/>
        <v>121.76870748299319</v>
      </c>
    </row>
    <row r="27" spans="1:11" ht="12" customHeight="1" x14ac:dyDescent="0.25">
      <c r="A27" s="15">
        <v>2007</v>
      </c>
      <c r="B27" s="15">
        <v>18</v>
      </c>
      <c r="C27" s="7">
        <v>286</v>
      </c>
      <c r="D27" s="31">
        <f t="shared" si="14"/>
        <v>33</v>
      </c>
      <c r="E27" s="10">
        <v>253</v>
      </c>
      <c r="F27" s="7">
        <v>107</v>
      </c>
      <c r="G27" s="24">
        <f t="shared" si="15"/>
        <v>360</v>
      </c>
      <c r="H27" s="23">
        <f t="shared" si="16"/>
        <v>88.461538461538453</v>
      </c>
      <c r="I27" s="22">
        <f t="shared" si="17"/>
        <v>70.277777777777771</v>
      </c>
      <c r="J27" s="23">
        <f t="shared" si="18"/>
        <v>29.722222222222221</v>
      </c>
      <c r="K27" s="23">
        <f t="shared" si="19"/>
        <v>125.87412587412588</v>
      </c>
    </row>
    <row r="28" spans="1:11" ht="12" customHeight="1" x14ac:dyDescent="0.25">
      <c r="A28" s="15">
        <v>2006</v>
      </c>
      <c r="B28" s="15">
        <v>19</v>
      </c>
      <c r="C28" s="7">
        <v>295</v>
      </c>
      <c r="D28" s="31">
        <f t="shared" si="14"/>
        <v>70</v>
      </c>
      <c r="E28" s="10">
        <v>225</v>
      </c>
      <c r="F28" s="7">
        <v>76</v>
      </c>
      <c r="G28" s="24">
        <f t="shared" si="15"/>
        <v>301</v>
      </c>
      <c r="H28" s="23">
        <f t="shared" si="16"/>
        <v>76.271186440677965</v>
      </c>
      <c r="I28" s="22">
        <f t="shared" si="17"/>
        <v>74.750830564784053</v>
      </c>
      <c r="J28" s="23">
        <f t="shared" si="18"/>
        <v>25.249169435215947</v>
      </c>
      <c r="K28" s="23">
        <f t="shared" si="19"/>
        <v>102.03389830508473</v>
      </c>
    </row>
    <row r="29" spans="1:11" ht="17.25" customHeight="1" x14ac:dyDescent="0.25">
      <c r="A29" s="15">
        <v>2005</v>
      </c>
      <c r="B29" s="15">
        <v>20</v>
      </c>
      <c r="C29" s="7">
        <v>268</v>
      </c>
      <c r="D29" s="31">
        <f t="shared" si="14"/>
        <v>82</v>
      </c>
      <c r="E29" s="10">
        <v>186</v>
      </c>
      <c r="F29" s="7">
        <v>100</v>
      </c>
      <c r="G29" s="24">
        <f t="shared" si="15"/>
        <v>286</v>
      </c>
      <c r="H29" s="23">
        <f t="shared" si="16"/>
        <v>69.402985074626869</v>
      </c>
      <c r="I29" s="22">
        <f t="shared" si="17"/>
        <v>65.034965034965026</v>
      </c>
      <c r="J29" s="23">
        <f t="shared" si="18"/>
        <v>34.965034965034967</v>
      </c>
      <c r="K29" s="23">
        <f t="shared" si="19"/>
        <v>106.71641791044777</v>
      </c>
    </row>
    <row r="30" spans="1:11" ht="12" customHeight="1" x14ac:dyDescent="0.25">
      <c r="A30" s="15">
        <v>2004</v>
      </c>
      <c r="B30" s="15">
        <v>21</v>
      </c>
      <c r="C30" s="7">
        <v>281</v>
      </c>
      <c r="D30" s="31">
        <f t="shared" si="14"/>
        <v>108</v>
      </c>
      <c r="E30" s="10">
        <v>173</v>
      </c>
      <c r="F30" s="7">
        <v>79</v>
      </c>
      <c r="G30" s="24">
        <f t="shared" si="15"/>
        <v>252</v>
      </c>
      <c r="H30" s="23">
        <f t="shared" si="16"/>
        <v>61.565836298932389</v>
      </c>
      <c r="I30" s="22">
        <f t="shared" si="17"/>
        <v>68.650793650793645</v>
      </c>
      <c r="J30" s="23">
        <f t="shared" si="18"/>
        <v>31.349206349206348</v>
      </c>
      <c r="K30" s="23">
        <f t="shared" si="19"/>
        <v>89.679715302491104</v>
      </c>
    </row>
    <row r="31" spans="1:11" ht="12" customHeight="1" x14ac:dyDescent="0.25">
      <c r="A31" s="15">
        <v>2003</v>
      </c>
      <c r="B31" s="15">
        <v>22</v>
      </c>
      <c r="C31" s="7">
        <v>262</v>
      </c>
      <c r="D31" s="31">
        <f t="shared" si="14"/>
        <v>101</v>
      </c>
      <c r="E31" s="10">
        <v>161</v>
      </c>
      <c r="F31" s="7">
        <v>86</v>
      </c>
      <c r="G31" s="24">
        <f t="shared" si="15"/>
        <v>247</v>
      </c>
      <c r="H31" s="23">
        <f t="shared" si="16"/>
        <v>61.450381679389309</v>
      </c>
      <c r="I31" s="22">
        <f t="shared" si="17"/>
        <v>65.18218623481782</v>
      </c>
      <c r="J31" s="23">
        <f t="shared" si="18"/>
        <v>34.817813765182187</v>
      </c>
      <c r="K31" s="23">
        <f t="shared" si="19"/>
        <v>94.274809160305338</v>
      </c>
    </row>
    <row r="32" spans="1:11" ht="12" customHeight="1" x14ac:dyDescent="0.25">
      <c r="A32" s="15">
        <v>2002</v>
      </c>
      <c r="B32" s="15">
        <v>23</v>
      </c>
      <c r="C32" s="7">
        <v>269</v>
      </c>
      <c r="D32" s="31">
        <f t="shared" si="14"/>
        <v>124</v>
      </c>
      <c r="E32" s="10">
        <v>145</v>
      </c>
      <c r="F32" s="7">
        <v>68</v>
      </c>
      <c r="G32" s="24">
        <f t="shared" si="15"/>
        <v>213</v>
      </c>
      <c r="H32" s="23">
        <f t="shared" si="16"/>
        <v>53.903345724907062</v>
      </c>
      <c r="I32" s="22">
        <f t="shared" si="17"/>
        <v>68.075117370892031</v>
      </c>
      <c r="J32" s="23">
        <f t="shared" si="18"/>
        <v>31.92488262910798</v>
      </c>
      <c r="K32" s="23">
        <f t="shared" si="19"/>
        <v>79.182156133828997</v>
      </c>
    </row>
    <row r="33" spans="1:11" ht="12" customHeight="1" x14ac:dyDescent="0.25">
      <c r="A33" s="15">
        <v>2001</v>
      </c>
      <c r="B33" s="15">
        <v>24</v>
      </c>
      <c r="C33" s="7">
        <v>283</v>
      </c>
      <c r="D33" s="31">
        <f t="shared" si="14"/>
        <v>120</v>
      </c>
      <c r="E33" s="10">
        <v>163</v>
      </c>
      <c r="F33" s="7">
        <v>92</v>
      </c>
      <c r="G33" s="24">
        <f t="shared" si="15"/>
        <v>255</v>
      </c>
      <c r="H33" s="23">
        <f t="shared" si="16"/>
        <v>57.597173144876322</v>
      </c>
      <c r="I33" s="22">
        <f t="shared" si="17"/>
        <v>63.921568627450974</v>
      </c>
      <c r="J33" s="23">
        <f t="shared" si="18"/>
        <v>36.078431372549019</v>
      </c>
      <c r="K33" s="23">
        <f t="shared" si="19"/>
        <v>90.10600706713781</v>
      </c>
    </row>
    <row r="34" spans="1:11" ht="17.25" customHeight="1" x14ac:dyDescent="0.25">
      <c r="A34" s="15">
        <v>2000</v>
      </c>
      <c r="B34" s="15">
        <v>25</v>
      </c>
      <c r="C34" s="7">
        <v>258</v>
      </c>
      <c r="D34" s="31">
        <f t="shared" si="14"/>
        <v>107</v>
      </c>
      <c r="E34" s="10">
        <v>151</v>
      </c>
      <c r="F34" s="7">
        <v>92</v>
      </c>
      <c r="G34" s="24">
        <f t="shared" si="15"/>
        <v>243</v>
      </c>
      <c r="H34" s="23">
        <f t="shared" si="16"/>
        <v>58.527131782945737</v>
      </c>
      <c r="I34" s="22">
        <f t="shared" si="17"/>
        <v>62.139917695473244</v>
      </c>
      <c r="J34" s="23">
        <f t="shared" si="18"/>
        <v>37.860082304526749</v>
      </c>
      <c r="K34" s="23">
        <f t="shared" si="19"/>
        <v>94.186046511627907</v>
      </c>
    </row>
    <row r="35" spans="1:11" ht="12" customHeight="1" x14ac:dyDescent="0.25">
      <c r="A35" s="15">
        <v>1999</v>
      </c>
      <c r="B35" s="15">
        <v>26</v>
      </c>
      <c r="C35" s="7">
        <v>287</v>
      </c>
      <c r="D35" s="31">
        <f t="shared" si="14"/>
        <v>113</v>
      </c>
      <c r="E35" s="10">
        <v>174</v>
      </c>
      <c r="F35" s="7">
        <v>112</v>
      </c>
      <c r="G35" s="24">
        <f t="shared" si="15"/>
        <v>286</v>
      </c>
      <c r="H35" s="23">
        <f t="shared" si="16"/>
        <v>60.627177700348433</v>
      </c>
      <c r="I35" s="22">
        <f t="shared" si="17"/>
        <v>60.839160839160847</v>
      </c>
      <c r="J35" s="23">
        <f t="shared" si="18"/>
        <v>39.16083916083916</v>
      </c>
      <c r="K35" s="23">
        <f t="shared" si="19"/>
        <v>99.651567944250871</v>
      </c>
    </row>
    <row r="36" spans="1:11" ht="12" customHeight="1" x14ac:dyDescent="0.25">
      <c r="A36" s="15">
        <v>1998</v>
      </c>
      <c r="B36" s="15">
        <v>27</v>
      </c>
      <c r="C36" s="7">
        <v>311</v>
      </c>
      <c r="D36" s="31">
        <f t="shared" si="14"/>
        <v>128</v>
      </c>
      <c r="E36" s="10">
        <v>183</v>
      </c>
      <c r="F36" s="7">
        <v>105</v>
      </c>
      <c r="G36" s="24">
        <f t="shared" si="15"/>
        <v>288</v>
      </c>
      <c r="H36" s="23">
        <f t="shared" si="16"/>
        <v>58.842443729903536</v>
      </c>
      <c r="I36" s="22">
        <f t="shared" si="17"/>
        <v>63.541666666666664</v>
      </c>
      <c r="J36" s="23">
        <f t="shared" si="18"/>
        <v>36.458333333333329</v>
      </c>
      <c r="K36" s="23">
        <f t="shared" si="19"/>
        <v>92.60450160771704</v>
      </c>
    </row>
    <row r="37" spans="1:11" ht="12" customHeight="1" x14ac:dyDescent="0.25">
      <c r="A37" s="15">
        <v>1997</v>
      </c>
      <c r="B37" s="15">
        <v>28</v>
      </c>
      <c r="C37" s="7">
        <v>286</v>
      </c>
      <c r="D37" s="31">
        <f t="shared" si="14"/>
        <v>120</v>
      </c>
      <c r="E37" s="10">
        <v>166</v>
      </c>
      <c r="F37" s="7">
        <v>99</v>
      </c>
      <c r="G37" s="24">
        <f t="shared" si="15"/>
        <v>265</v>
      </c>
      <c r="H37" s="23">
        <f t="shared" si="16"/>
        <v>58.04195804195804</v>
      </c>
      <c r="I37" s="22">
        <f t="shared" si="17"/>
        <v>62.641509433962263</v>
      </c>
      <c r="J37" s="23">
        <f t="shared" si="18"/>
        <v>37.35849056603773</v>
      </c>
      <c r="K37" s="23">
        <f t="shared" si="19"/>
        <v>92.657342657342653</v>
      </c>
    </row>
    <row r="38" spans="1:11" ht="12" customHeight="1" x14ac:dyDescent="0.25">
      <c r="A38" s="15">
        <v>1996</v>
      </c>
      <c r="B38" s="15">
        <v>29</v>
      </c>
      <c r="C38" s="7">
        <v>290</v>
      </c>
      <c r="D38" s="31">
        <f t="shared" si="14"/>
        <v>117</v>
      </c>
      <c r="E38" s="10">
        <v>173</v>
      </c>
      <c r="F38" s="7">
        <v>120</v>
      </c>
      <c r="G38" s="24">
        <f t="shared" si="15"/>
        <v>293</v>
      </c>
      <c r="H38" s="23">
        <f t="shared" si="16"/>
        <v>59.655172413793103</v>
      </c>
      <c r="I38" s="22">
        <f t="shared" si="17"/>
        <v>59.044368600682596</v>
      </c>
      <c r="J38" s="23">
        <f t="shared" si="18"/>
        <v>40.955631399317404</v>
      </c>
      <c r="K38" s="23">
        <f t="shared" si="19"/>
        <v>101.03448275862068</v>
      </c>
    </row>
    <row r="39" spans="1:11" ht="17.25" customHeight="1" x14ac:dyDescent="0.25">
      <c r="A39" s="15">
        <v>1995</v>
      </c>
      <c r="B39" s="15">
        <v>30</v>
      </c>
      <c r="C39" s="7">
        <v>338</v>
      </c>
      <c r="D39" s="31">
        <f t="shared" si="14"/>
        <v>139</v>
      </c>
      <c r="E39" s="10">
        <v>199</v>
      </c>
      <c r="F39" s="7">
        <v>126</v>
      </c>
      <c r="G39" s="24">
        <f t="shared" si="15"/>
        <v>325</v>
      </c>
      <c r="H39" s="23">
        <f t="shared" si="16"/>
        <v>58.875739644970416</v>
      </c>
      <c r="I39" s="22">
        <f t="shared" si="17"/>
        <v>61.230769230769234</v>
      </c>
      <c r="J39" s="23">
        <f t="shared" si="18"/>
        <v>38.769230769230766</v>
      </c>
      <c r="K39" s="23">
        <f t="shared" si="19"/>
        <v>96.15384615384616</v>
      </c>
    </row>
    <row r="40" spans="1:11" ht="12" customHeight="1" x14ac:dyDescent="0.25">
      <c r="A40" s="15">
        <v>1994</v>
      </c>
      <c r="B40" s="15">
        <v>31</v>
      </c>
      <c r="C40" s="7">
        <v>303</v>
      </c>
      <c r="D40" s="31">
        <f t="shared" si="14"/>
        <v>132</v>
      </c>
      <c r="E40" s="10">
        <v>171</v>
      </c>
      <c r="F40" s="7">
        <v>138</v>
      </c>
      <c r="G40" s="24">
        <f t="shared" si="15"/>
        <v>309</v>
      </c>
      <c r="H40" s="23">
        <f t="shared" si="16"/>
        <v>56.435643564356432</v>
      </c>
      <c r="I40" s="22">
        <f t="shared" si="17"/>
        <v>55.339805825242713</v>
      </c>
      <c r="J40" s="23">
        <f t="shared" si="18"/>
        <v>44.660194174757287</v>
      </c>
      <c r="K40" s="23">
        <f t="shared" si="19"/>
        <v>101.98019801980197</v>
      </c>
    </row>
    <row r="41" spans="1:11" ht="12" customHeight="1" x14ac:dyDescent="0.25">
      <c r="A41" s="15">
        <v>1993</v>
      </c>
      <c r="B41" s="15">
        <v>32</v>
      </c>
      <c r="C41" s="7">
        <v>329</v>
      </c>
      <c r="D41" s="31">
        <f t="shared" si="14"/>
        <v>114</v>
      </c>
      <c r="E41" s="10">
        <v>215</v>
      </c>
      <c r="F41" s="7">
        <v>140</v>
      </c>
      <c r="G41" s="24">
        <f t="shared" si="15"/>
        <v>355</v>
      </c>
      <c r="H41" s="23">
        <f t="shared" si="16"/>
        <v>65.349544072948333</v>
      </c>
      <c r="I41" s="22">
        <f t="shared" si="17"/>
        <v>60.563380281690137</v>
      </c>
      <c r="J41" s="23">
        <f t="shared" si="18"/>
        <v>39.436619718309856</v>
      </c>
      <c r="K41" s="23">
        <f t="shared" si="19"/>
        <v>107.90273556231003</v>
      </c>
    </row>
    <row r="42" spans="1:11" ht="12" customHeight="1" x14ac:dyDescent="0.25">
      <c r="A42" s="15">
        <v>1992</v>
      </c>
      <c r="B42" s="15">
        <v>33</v>
      </c>
      <c r="C42" s="7">
        <v>325</v>
      </c>
      <c r="D42" s="31">
        <f t="shared" si="14"/>
        <v>108</v>
      </c>
      <c r="E42" s="10">
        <v>217</v>
      </c>
      <c r="F42" s="7">
        <v>158</v>
      </c>
      <c r="G42" s="24">
        <f t="shared" si="15"/>
        <v>375</v>
      </c>
      <c r="H42" s="23">
        <f t="shared" si="16"/>
        <v>66.769230769230774</v>
      </c>
      <c r="I42" s="22">
        <f t="shared" si="17"/>
        <v>57.866666666666667</v>
      </c>
      <c r="J42" s="23">
        <f t="shared" si="18"/>
        <v>42.133333333333333</v>
      </c>
      <c r="K42" s="23">
        <f t="shared" si="19"/>
        <v>115.38461538461537</v>
      </c>
    </row>
    <row r="43" spans="1:11" ht="12" customHeight="1" x14ac:dyDescent="0.25">
      <c r="A43" s="15">
        <v>1991</v>
      </c>
      <c r="B43" s="15">
        <v>34</v>
      </c>
      <c r="C43" s="7">
        <v>324</v>
      </c>
      <c r="D43" s="31">
        <f t="shared" si="14"/>
        <v>96</v>
      </c>
      <c r="E43" s="10">
        <v>228</v>
      </c>
      <c r="F43" s="7">
        <v>179</v>
      </c>
      <c r="G43" s="24">
        <f t="shared" si="15"/>
        <v>407</v>
      </c>
      <c r="H43" s="23">
        <f t="shared" si="16"/>
        <v>70.370370370370367</v>
      </c>
      <c r="I43" s="22">
        <f t="shared" si="17"/>
        <v>56.019656019656018</v>
      </c>
      <c r="J43" s="23">
        <f t="shared" si="18"/>
        <v>43.980343980343974</v>
      </c>
      <c r="K43" s="23">
        <f t="shared" si="19"/>
        <v>125.61728395061729</v>
      </c>
    </row>
    <row r="44" spans="1:11" ht="17.25" customHeight="1" x14ac:dyDescent="0.25">
      <c r="A44" s="15">
        <v>1990</v>
      </c>
      <c r="B44" s="15">
        <v>35</v>
      </c>
      <c r="C44" s="7">
        <v>362</v>
      </c>
      <c r="D44" s="31">
        <f t="shared" si="14"/>
        <v>111</v>
      </c>
      <c r="E44" s="10">
        <v>251</v>
      </c>
      <c r="F44" s="7">
        <v>201</v>
      </c>
      <c r="G44" s="24">
        <f t="shared" si="15"/>
        <v>452</v>
      </c>
      <c r="H44" s="23">
        <f t="shared" si="16"/>
        <v>69.337016574585633</v>
      </c>
      <c r="I44" s="22">
        <f t="shared" si="17"/>
        <v>55.530973451327434</v>
      </c>
      <c r="J44" s="23">
        <f t="shared" si="18"/>
        <v>44.469026548672566</v>
      </c>
      <c r="K44" s="23">
        <f t="shared" si="19"/>
        <v>124.86187845303867</v>
      </c>
    </row>
    <row r="45" spans="1:11" ht="12" customHeight="1" x14ac:dyDescent="0.25">
      <c r="A45" s="15">
        <v>1989</v>
      </c>
      <c r="B45" s="15">
        <v>36</v>
      </c>
      <c r="C45" s="7">
        <v>323</v>
      </c>
      <c r="D45" s="31">
        <f t="shared" si="14"/>
        <v>114</v>
      </c>
      <c r="E45" s="10">
        <v>209</v>
      </c>
      <c r="F45" s="7">
        <v>211</v>
      </c>
      <c r="G45" s="24">
        <f t="shared" si="15"/>
        <v>420</v>
      </c>
      <c r="H45" s="23">
        <f t="shared" si="16"/>
        <v>64.705882352941174</v>
      </c>
      <c r="I45" s="22">
        <f t="shared" si="17"/>
        <v>49.761904761904759</v>
      </c>
      <c r="J45" s="23">
        <f t="shared" si="18"/>
        <v>50.238095238095241</v>
      </c>
      <c r="K45" s="23">
        <f t="shared" si="19"/>
        <v>130.03095975232196</v>
      </c>
    </row>
    <row r="46" spans="1:11" ht="12" customHeight="1" x14ac:dyDescent="0.25">
      <c r="A46" s="15">
        <v>1988</v>
      </c>
      <c r="B46" s="15">
        <v>37</v>
      </c>
      <c r="C46" s="7">
        <v>345</v>
      </c>
      <c r="D46" s="31">
        <f t="shared" si="14"/>
        <v>105</v>
      </c>
      <c r="E46" s="10">
        <v>240</v>
      </c>
      <c r="F46" s="7">
        <v>204</v>
      </c>
      <c r="G46" s="24">
        <f t="shared" si="15"/>
        <v>444</v>
      </c>
      <c r="H46" s="23">
        <f t="shared" si="16"/>
        <v>69.565217391304344</v>
      </c>
      <c r="I46" s="22">
        <f t="shared" si="17"/>
        <v>54.054054054054056</v>
      </c>
      <c r="J46" s="23">
        <f t="shared" si="18"/>
        <v>45.945945945945951</v>
      </c>
      <c r="K46" s="23">
        <f t="shared" si="19"/>
        <v>128.69565217391303</v>
      </c>
    </row>
    <row r="47" spans="1:11" ht="12" customHeight="1" x14ac:dyDescent="0.25">
      <c r="A47" s="15">
        <v>1987</v>
      </c>
      <c r="B47" s="15">
        <v>38</v>
      </c>
      <c r="C47" s="7">
        <v>276</v>
      </c>
      <c r="D47" s="31">
        <f t="shared" si="14"/>
        <v>74</v>
      </c>
      <c r="E47" s="10">
        <v>202</v>
      </c>
      <c r="F47" s="7">
        <v>212</v>
      </c>
      <c r="G47" s="24">
        <f t="shared" si="15"/>
        <v>414</v>
      </c>
      <c r="H47" s="23">
        <f t="shared" si="16"/>
        <v>73.188405797101453</v>
      </c>
      <c r="I47" s="22">
        <f t="shared" si="17"/>
        <v>48.792270531400966</v>
      </c>
      <c r="J47" s="23">
        <f t="shared" si="18"/>
        <v>51.207729468599041</v>
      </c>
      <c r="K47" s="23">
        <f t="shared" si="19"/>
        <v>150</v>
      </c>
    </row>
    <row r="48" spans="1:11" ht="12" customHeight="1" x14ac:dyDescent="0.25">
      <c r="A48" s="15">
        <v>1986</v>
      </c>
      <c r="B48" s="15">
        <v>39</v>
      </c>
      <c r="C48" s="7">
        <v>272</v>
      </c>
      <c r="D48" s="31">
        <f t="shared" si="14"/>
        <v>93</v>
      </c>
      <c r="E48" s="10">
        <v>179</v>
      </c>
      <c r="F48" s="7">
        <v>203</v>
      </c>
      <c r="G48" s="24">
        <f t="shared" si="15"/>
        <v>382</v>
      </c>
      <c r="H48" s="23">
        <f t="shared" si="16"/>
        <v>65.808823529411768</v>
      </c>
      <c r="I48" s="22">
        <f t="shared" si="17"/>
        <v>46.858638743455501</v>
      </c>
      <c r="J48" s="23">
        <f t="shared" si="18"/>
        <v>53.141361256544506</v>
      </c>
      <c r="K48" s="23">
        <f t="shared" si="19"/>
        <v>140.44117647058823</v>
      </c>
    </row>
    <row r="49" spans="1:11" ht="17.25" customHeight="1" x14ac:dyDescent="0.25">
      <c r="A49" s="15">
        <v>1985</v>
      </c>
      <c r="B49" s="15">
        <v>40</v>
      </c>
      <c r="C49" s="7">
        <v>287</v>
      </c>
      <c r="D49" s="31">
        <f t="shared" si="14"/>
        <v>78</v>
      </c>
      <c r="E49" s="10">
        <v>209</v>
      </c>
      <c r="F49" s="7">
        <v>214</v>
      </c>
      <c r="G49" s="24">
        <f t="shared" si="15"/>
        <v>423</v>
      </c>
      <c r="H49" s="23">
        <f t="shared" si="16"/>
        <v>72.822299651567945</v>
      </c>
      <c r="I49" s="22">
        <f t="shared" si="17"/>
        <v>49.408983451536642</v>
      </c>
      <c r="J49" s="23">
        <f t="shared" si="18"/>
        <v>50.591016548463351</v>
      </c>
      <c r="K49" s="23">
        <f t="shared" si="19"/>
        <v>147.38675958188153</v>
      </c>
    </row>
    <row r="50" spans="1:11" ht="12" customHeight="1" x14ac:dyDescent="0.25">
      <c r="A50" s="15">
        <v>1984</v>
      </c>
      <c r="B50" s="15">
        <v>41</v>
      </c>
      <c r="C50" s="7">
        <v>273</v>
      </c>
      <c r="D50" s="31">
        <f t="shared" si="14"/>
        <v>91</v>
      </c>
      <c r="E50" s="10">
        <v>182</v>
      </c>
      <c r="F50" s="7">
        <v>212</v>
      </c>
      <c r="G50" s="24">
        <f t="shared" si="15"/>
        <v>394</v>
      </c>
      <c r="H50" s="23">
        <f t="shared" si="16"/>
        <v>66.666666666666657</v>
      </c>
      <c r="I50" s="22">
        <f t="shared" si="17"/>
        <v>46.192893401015226</v>
      </c>
      <c r="J50" s="23">
        <f t="shared" si="18"/>
        <v>53.807106598984767</v>
      </c>
      <c r="K50" s="23">
        <f t="shared" si="19"/>
        <v>144.32234432234432</v>
      </c>
    </row>
    <row r="51" spans="1:11" ht="12" customHeight="1" x14ac:dyDescent="0.25">
      <c r="A51" s="15">
        <v>1983</v>
      </c>
      <c r="B51" s="15">
        <v>42</v>
      </c>
      <c r="C51" s="7">
        <v>281</v>
      </c>
      <c r="D51" s="31">
        <f t="shared" si="14"/>
        <v>77</v>
      </c>
      <c r="E51" s="10">
        <v>204</v>
      </c>
      <c r="F51" s="7">
        <v>186</v>
      </c>
      <c r="G51" s="24">
        <f t="shared" si="15"/>
        <v>390</v>
      </c>
      <c r="H51" s="23">
        <f t="shared" si="16"/>
        <v>72.59786476868328</v>
      </c>
      <c r="I51" s="22">
        <f t="shared" si="17"/>
        <v>52.307692307692314</v>
      </c>
      <c r="J51" s="23">
        <f t="shared" si="18"/>
        <v>47.692307692307693</v>
      </c>
      <c r="K51" s="23">
        <f t="shared" si="19"/>
        <v>138.79003558718861</v>
      </c>
    </row>
    <row r="52" spans="1:11" ht="12" customHeight="1" x14ac:dyDescent="0.25">
      <c r="A52" s="15">
        <v>1982</v>
      </c>
      <c r="B52" s="15">
        <v>43</v>
      </c>
      <c r="C52" s="7">
        <v>287</v>
      </c>
      <c r="D52" s="31">
        <f t="shared" si="14"/>
        <v>77</v>
      </c>
      <c r="E52" s="10">
        <v>210</v>
      </c>
      <c r="F52" s="7">
        <v>216</v>
      </c>
      <c r="G52" s="24">
        <f t="shared" si="15"/>
        <v>426</v>
      </c>
      <c r="H52" s="23">
        <f t="shared" si="16"/>
        <v>73.170731707317074</v>
      </c>
      <c r="I52" s="22">
        <f t="shared" si="17"/>
        <v>49.295774647887328</v>
      </c>
      <c r="J52" s="23">
        <f t="shared" si="18"/>
        <v>50.704225352112672</v>
      </c>
      <c r="K52" s="23">
        <f t="shared" si="19"/>
        <v>148.43205574912892</v>
      </c>
    </row>
    <row r="53" spans="1:11" ht="12" customHeight="1" x14ac:dyDescent="0.25">
      <c r="A53" s="15">
        <v>1981</v>
      </c>
      <c r="B53" s="15">
        <v>44</v>
      </c>
      <c r="C53" s="7">
        <v>267</v>
      </c>
      <c r="D53" s="31">
        <f t="shared" si="14"/>
        <v>86</v>
      </c>
      <c r="E53" s="10">
        <v>181</v>
      </c>
      <c r="F53" s="7">
        <v>230</v>
      </c>
      <c r="G53" s="24">
        <f t="shared" si="15"/>
        <v>411</v>
      </c>
      <c r="H53" s="23">
        <f t="shared" si="16"/>
        <v>67.790262172284642</v>
      </c>
      <c r="I53" s="22">
        <f t="shared" si="17"/>
        <v>44.038929440389296</v>
      </c>
      <c r="J53" s="23">
        <f t="shared" si="18"/>
        <v>55.961070559610704</v>
      </c>
      <c r="K53" s="23">
        <f t="shared" si="19"/>
        <v>153.93258426966293</v>
      </c>
    </row>
    <row r="54" spans="1:11" ht="17.25" customHeight="1" x14ac:dyDescent="0.25">
      <c r="A54" s="15">
        <v>1980</v>
      </c>
      <c r="B54" s="15">
        <v>45</v>
      </c>
      <c r="C54" s="7">
        <v>300</v>
      </c>
      <c r="D54" s="31">
        <f t="shared" si="14"/>
        <v>97</v>
      </c>
      <c r="E54" s="10">
        <v>203</v>
      </c>
      <c r="F54" s="7">
        <v>221</v>
      </c>
      <c r="G54" s="24">
        <f t="shared" si="15"/>
        <v>424</v>
      </c>
      <c r="H54" s="23">
        <f t="shared" si="16"/>
        <v>67.666666666666657</v>
      </c>
      <c r="I54" s="22">
        <f t="shared" si="17"/>
        <v>47.877358490566039</v>
      </c>
      <c r="J54" s="23">
        <f t="shared" si="18"/>
        <v>52.122641509433961</v>
      </c>
      <c r="K54" s="23">
        <f t="shared" si="19"/>
        <v>141.33333333333334</v>
      </c>
    </row>
    <row r="55" spans="1:11" ht="12" customHeight="1" x14ac:dyDescent="0.25">
      <c r="A55" s="15">
        <v>1979</v>
      </c>
      <c r="B55" s="15">
        <v>46</v>
      </c>
      <c r="C55" s="7">
        <v>262</v>
      </c>
      <c r="D55" s="31">
        <f t="shared" si="14"/>
        <v>89</v>
      </c>
      <c r="E55" s="10">
        <v>173</v>
      </c>
      <c r="F55" s="7">
        <v>197</v>
      </c>
      <c r="G55" s="24">
        <f t="shared" si="15"/>
        <v>370</v>
      </c>
      <c r="H55" s="23">
        <f t="shared" si="16"/>
        <v>66.030534351145036</v>
      </c>
      <c r="I55" s="22">
        <f t="shared" si="17"/>
        <v>46.756756756756758</v>
      </c>
      <c r="J55" s="23">
        <f t="shared" si="18"/>
        <v>53.243243243243242</v>
      </c>
      <c r="K55" s="23">
        <f t="shared" si="19"/>
        <v>141.22137404580153</v>
      </c>
    </row>
    <row r="56" spans="1:11" ht="12" customHeight="1" x14ac:dyDescent="0.25">
      <c r="A56" s="15">
        <v>1978</v>
      </c>
      <c r="B56" s="15">
        <v>47</v>
      </c>
      <c r="C56" s="7">
        <v>268</v>
      </c>
      <c r="D56" s="31">
        <f t="shared" si="14"/>
        <v>84</v>
      </c>
      <c r="E56" s="10">
        <v>184</v>
      </c>
      <c r="F56" s="7">
        <v>191</v>
      </c>
      <c r="G56" s="24">
        <f t="shared" si="15"/>
        <v>375</v>
      </c>
      <c r="H56" s="23">
        <f t="shared" si="16"/>
        <v>68.656716417910445</v>
      </c>
      <c r="I56" s="22">
        <f t="shared" si="17"/>
        <v>49.066666666666663</v>
      </c>
      <c r="J56" s="23">
        <f t="shared" si="18"/>
        <v>50.93333333333333</v>
      </c>
      <c r="K56" s="23">
        <f t="shared" si="19"/>
        <v>139.92537313432837</v>
      </c>
    </row>
    <row r="57" spans="1:11" ht="12" customHeight="1" x14ac:dyDescent="0.25">
      <c r="A57" s="15">
        <v>1977</v>
      </c>
      <c r="B57" s="15">
        <v>48</v>
      </c>
      <c r="C57" s="7">
        <v>247</v>
      </c>
      <c r="D57" s="31">
        <f t="shared" si="14"/>
        <v>79</v>
      </c>
      <c r="E57" s="10">
        <v>168</v>
      </c>
      <c r="F57" s="7">
        <v>193</v>
      </c>
      <c r="G57" s="24">
        <f t="shared" si="15"/>
        <v>361</v>
      </c>
      <c r="H57" s="23">
        <f t="shared" si="16"/>
        <v>68.016194331983797</v>
      </c>
      <c r="I57" s="22">
        <f t="shared" si="17"/>
        <v>46.53739612188366</v>
      </c>
      <c r="J57" s="23">
        <f t="shared" si="18"/>
        <v>53.46260387811634</v>
      </c>
      <c r="K57" s="23">
        <f t="shared" si="19"/>
        <v>146.15384615384613</v>
      </c>
    </row>
    <row r="58" spans="1:11" ht="12" customHeight="1" x14ac:dyDescent="0.25">
      <c r="A58" s="15">
        <v>1976</v>
      </c>
      <c r="B58" s="15">
        <v>49</v>
      </c>
      <c r="C58" s="7">
        <v>275</v>
      </c>
      <c r="D58" s="31">
        <f t="shared" si="14"/>
        <v>67</v>
      </c>
      <c r="E58" s="10">
        <v>208</v>
      </c>
      <c r="F58" s="7">
        <v>206</v>
      </c>
      <c r="G58" s="24">
        <f t="shared" si="15"/>
        <v>414</v>
      </c>
      <c r="H58" s="23">
        <f t="shared" si="16"/>
        <v>75.63636363636364</v>
      </c>
      <c r="I58" s="22">
        <f t="shared" si="17"/>
        <v>50.24154589371981</v>
      </c>
      <c r="J58" s="23">
        <f t="shared" si="18"/>
        <v>49.75845410628019</v>
      </c>
      <c r="K58" s="23">
        <f t="shared" si="19"/>
        <v>150.54545454545453</v>
      </c>
    </row>
    <row r="59" spans="1:11" ht="17.25" customHeight="1" x14ac:dyDescent="0.25">
      <c r="A59" s="15">
        <v>1975</v>
      </c>
      <c r="B59" s="15">
        <v>50</v>
      </c>
      <c r="C59" s="7">
        <v>296</v>
      </c>
      <c r="D59" s="31">
        <f t="shared" si="14"/>
        <v>88</v>
      </c>
      <c r="E59" s="10">
        <v>208</v>
      </c>
      <c r="F59" s="7">
        <v>186</v>
      </c>
      <c r="G59" s="24">
        <f t="shared" si="15"/>
        <v>394</v>
      </c>
      <c r="H59" s="23">
        <f t="shared" si="16"/>
        <v>70.270270270270274</v>
      </c>
      <c r="I59" s="22">
        <f t="shared" si="17"/>
        <v>52.791878172588838</v>
      </c>
      <c r="J59" s="23">
        <f t="shared" si="18"/>
        <v>47.208121827411169</v>
      </c>
      <c r="K59" s="23">
        <f t="shared" si="19"/>
        <v>133.10810810810813</v>
      </c>
    </row>
    <row r="60" spans="1:11" ht="12" customHeight="1" x14ac:dyDescent="0.25">
      <c r="A60" s="15">
        <v>1974</v>
      </c>
      <c r="B60" s="15">
        <v>51</v>
      </c>
      <c r="C60" s="7">
        <v>283</v>
      </c>
      <c r="D60" s="31">
        <f t="shared" si="14"/>
        <v>75</v>
      </c>
      <c r="E60" s="10">
        <v>208</v>
      </c>
      <c r="F60" s="7">
        <v>176</v>
      </c>
      <c r="G60" s="24">
        <f t="shared" si="15"/>
        <v>384</v>
      </c>
      <c r="H60" s="23">
        <f t="shared" si="16"/>
        <v>73.4982332155477</v>
      </c>
      <c r="I60" s="22">
        <f t="shared" si="17"/>
        <v>54.166666666666664</v>
      </c>
      <c r="J60" s="23">
        <f t="shared" si="18"/>
        <v>45.833333333333329</v>
      </c>
      <c r="K60" s="23">
        <f t="shared" si="19"/>
        <v>135.68904593639576</v>
      </c>
    </row>
    <row r="61" spans="1:11" ht="12" customHeight="1" x14ac:dyDescent="0.25">
      <c r="A61" s="15">
        <v>1973</v>
      </c>
      <c r="B61" s="15">
        <v>52</v>
      </c>
      <c r="C61" s="7">
        <v>299</v>
      </c>
      <c r="D61" s="31">
        <f t="shared" si="14"/>
        <v>83</v>
      </c>
      <c r="E61" s="10">
        <v>216</v>
      </c>
      <c r="F61" s="7">
        <v>189</v>
      </c>
      <c r="G61" s="24">
        <f t="shared" si="15"/>
        <v>405</v>
      </c>
      <c r="H61" s="23">
        <f t="shared" si="16"/>
        <v>72.240802675585286</v>
      </c>
      <c r="I61" s="22">
        <f t="shared" si="17"/>
        <v>53.333333333333336</v>
      </c>
      <c r="J61" s="23">
        <f t="shared" si="18"/>
        <v>46.666666666666664</v>
      </c>
      <c r="K61" s="23">
        <f t="shared" si="19"/>
        <v>135.45150501672239</v>
      </c>
    </row>
    <row r="62" spans="1:11" ht="12" customHeight="1" x14ac:dyDescent="0.25">
      <c r="A62" s="15">
        <v>1972</v>
      </c>
      <c r="B62" s="15">
        <v>53</v>
      </c>
      <c r="C62" s="7">
        <v>296</v>
      </c>
      <c r="D62" s="31">
        <f t="shared" si="14"/>
        <v>94</v>
      </c>
      <c r="E62" s="10">
        <v>202</v>
      </c>
      <c r="F62" s="7">
        <v>197</v>
      </c>
      <c r="G62" s="24">
        <f t="shared" si="15"/>
        <v>399</v>
      </c>
      <c r="H62" s="23">
        <f t="shared" si="16"/>
        <v>68.243243243243242</v>
      </c>
      <c r="I62" s="22">
        <f t="shared" si="17"/>
        <v>50.626566416040099</v>
      </c>
      <c r="J62" s="23">
        <f t="shared" si="18"/>
        <v>49.373433583959894</v>
      </c>
      <c r="K62" s="23">
        <f t="shared" si="19"/>
        <v>134.79729729729729</v>
      </c>
    </row>
    <row r="63" spans="1:11" ht="12" customHeight="1" x14ac:dyDescent="0.25">
      <c r="A63" s="15">
        <v>1971</v>
      </c>
      <c r="B63" s="15">
        <v>54</v>
      </c>
      <c r="C63" s="7">
        <v>302</v>
      </c>
      <c r="D63" s="31">
        <f t="shared" si="14"/>
        <v>91</v>
      </c>
      <c r="E63" s="10">
        <v>211</v>
      </c>
      <c r="F63" s="7">
        <v>203</v>
      </c>
      <c r="G63" s="24">
        <f t="shared" si="15"/>
        <v>414</v>
      </c>
      <c r="H63" s="23">
        <f t="shared" si="16"/>
        <v>69.867549668874176</v>
      </c>
      <c r="I63" s="22">
        <f t="shared" si="17"/>
        <v>50.966183574879231</v>
      </c>
      <c r="J63" s="23">
        <f t="shared" si="18"/>
        <v>49.033816425120776</v>
      </c>
      <c r="K63" s="23">
        <f t="shared" si="19"/>
        <v>137.08609271523179</v>
      </c>
    </row>
    <row r="64" spans="1:11" ht="17.25" customHeight="1" x14ac:dyDescent="0.25">
      <c r="A64" s="15">
        <v>1970</v>
      </c>
      <c r="B64" s="15">
        <v>55</v>
      </c>
      <c r="C64" s="7">
        <v>283</v>
      </c>
      <c r="D64" s="31">
        <f t="shared" si="14"/>
        <v>74</v>
      </c>
      <c r="E64" s="10">
        <v>209</v>
      </c>
      <c r="F64" s="7">
        <v>195</v>
      </c>
      <c r="G64" s="24">
        <f t="shared" si="15"/>
        <v>404</v>
      </c>
      <c r="H64" s="23">
        <f t="shared" si="16"/>
        <v>73.851590106007066</v>
      </c>
      <c r="I64" s="22">
        <f t="shared" si="17"/>
        <v>51.732673267326732</v>
      </c>
      <c r="J64" s="23">
        <f t="shared" si="18"/>
        <v>48.267326732673268</v>
      </c>
      <c r="K64" s="23">
        <f t="shared" si="19"/>
        <v>142.75618374558303</v>
      </c>
    </row>
    <row r="65" spans="1:11" ht="12" customHeight="1" x14ac:dyDescent="0.25">
      <c r="A65" s="15">
        <v>1969</v>
      </c>
      <c r="B65" s="15">
        <v>56</v>
      </c>
      <c r="C65" s="7">
        <v>298</v>
      </c>
      <c r="D65" s="31">
        <f t="shared" si="14"/>
        <v>95</v>
      </c>
      <c r="E65" s="10">
        <v>203</v>
      </c>
      <c r="F65" s="7">
        <v>168</v>
      </c>
      <c r="G65" s="24">
        <f t="shared" si="15"/>
        <v>371</v>
      </c>
      <c r="H65" s="23">
        <f t="shared" si="16"/>
        <v>68.12080536912751</v>
      </c>
      <c r="I65" s="22">
        <f t="shared" si="17"/>
        <v>54.716981132075468</v>
      </c>
      <c r="J65" s="23">
        <f t="shared" si="18"/>
        <v>45.283018867924532</v>
      </c>
      <c r="K65" s="23">
        <f t="shared" si="19"/>
        <v>124.496644295302</v>
      </c>
    </row>
    <row r="66" spans="1:11" ht="12" customHeight="1" x14ac:dyDescent="0.25">
      <c r="A66" s="15">
        <v>1968</v>
      </c>
      <c r="B66" s="15">
        <v>57</v>
      </c>
      <c r="C66" s="7">
        <v>314</v>
      </c>
      <c r="D66" s="31">
        <f t="shared" si="14"/>
        <v>92</v>
      </c>
      <c r="E66" s="10">
        <v>222</v>
      </c>
      <c r="F66" s="7">
        <v>212</v>
      </c>
      <c r="G66" s="24">
        <f t="shared" si="15"/>
        <v>434</v>
      </c>
      <c r="H66" s="23">
        <f t="shared" si="16"/>
        <v>70.70063694267516</v>
      </c>
      <c r="I66" s="22">
        <f t="shared" si="17"/>
        <v>51.152073732718897</v>
      </c>
      <c r="J66" s="23">
        <f t="shared" si="18"/>
        <v>48.847926267281103</v>
      </c>
      <c r="K66" s="23">
        <f t="shared" si="19"/>
        <v>138.21656050955414</v>
      </c>
    </row>
    <row r="67" spans="1:11" ht="12" customHeight="1" x14ac:dyDescent="0.25">
      <c r="A67" s="15">
        <v>1967</v>
      </c>
      <c r="B67" s="15">
        <v>58</v>
      </c>
      <c r="C67" s="7">
        <v>338</v>
      </c>
      <c r="D67" s="31">
        <f t="shared" si="14"/>
        <v>90</v>
      </c>
      <c r="E67" s="10">
        <v>248</v>
      </c>
      <c r="F67" s="7">
        <v>222</v>
      </c>
      <c r="G67" s="24">
        <f t="shared" si="15"/>
        <v>470</v>
      </c>
      <c r="H67" s="23">
        <f t="shared" si="16"/>
        <v>73.372781065088759</v>
      </c>
      <c r="I67" s="22">
        <f t="shared" si="17"/>
        <v>52.765957446808507</v>
      </c>
      <c r="J67" s="23">
        <f t="shared" si="18"/>
        <v>47.234042553191493</v>
      </c>
      <c r="K67" s="23">
        <f t="shared" si="19"/>
        <v>139.05325443786981</v>
      </c>
    </row>
    <row r="68" spans="1:11" ht="12" customHeight="1" x14ac:dyDescent="0.25">
      <c r="A68" s="15">
        <v>1966</v>
      </c>
      <c r="B68" s="15">
        <v>59</v>
      </c>
      <c r="C68" s="7">
        <v>324</v>
      </c>
      <c r="D68" s="31">
        <f t="shared" si="14"/>
        <v>93</v>
      </c>
      <c r="E68" s="10">
        <v>231</v>
      </c>
      <c r="F68" s="7">
        <v>204</v>
      </c>
      <c r="G68" s="24">
        <f t="shared" si="15"/>
        <v>435</v>
      </c>
      <c r="H68" s="23">
        <f t="shared" si="16"/>
        <v>71.296296296296291</v>
      </c>
      <c r="I68" s="22">
        <f t="shared" si="17"/>
        <v>53.103448275862064</v>
      </c>
      <c r="J68" s="23">
        <f t="shared" si="18"/>
        <v>46.896551724137929</v>
      </c>
      <c r="K68" s="23">
        <f t="shared" si="19"/>
        <v>134.25925925925927</v>
      </c>
    </row>
    <row r="69" spans="1:11" ht="17.25" customHeight="1" x14ac:dyDescent="0.25">
      <c r="A69" s="15">
        <v>1965</v>
      </c>
      <c r="B69" s="15">
        <v>60</v>
      </c>
      <c r="C69" s="7">
        <v>331</v>
      </c>
      <c r="D69" s="31">
        <f t="shared" si="14"/>
        <v>86</v>
      </c>
      <c r="E69" s="10">
        <v>245</v>
      </c>
      <c r="F69" s="7">
        <v>214</v>
      </c>
      <c r="G69" s="24">
        <f t="shared" si="15"/>
        <v>459</v>
      </c>
      <c r="H69" s="23">
        <f t="shared" si="16"/>
        <v>74.018126888217523</v>
      </c>
      <c r="I69" s="22">
        <f t="shared" si="17"/>
        <v>53.376906318082781</v>
      </c>
      <c r="J69" s="23">
        <f t="shared" si="18"/>
        <v>46.623093681917211</v>
      </c>
      <c r="K69" s="23">
        <f t="shared" si="19"/>
        <v>138.67069486404836</v>
      </c>
    </row>
    <row r="70" spans="1:11" ht="12" customHeight="1" x14ac:dyDescent="0.25">
      <c r="A70" s="15">
        <v>1964</v>
      </c>
      <c r="B70" s="15">
        <v>61</v>
      </c>
      <c r="C70" s="7">
        <v>315</v>
      </c>
      <c r="D70" s="31">
        <f t="shared" si="14"/>
        <v>87</v>
      </c>
      <c r="E70" s="10">
        <v>228</v>
      </c>
      <c r="F70" s="7">
        <v>193</v>
      </c>
      <c r="G70" s="24">
        <f t="shared" si="15"/>
        <v>421</v>
      </c>
      <c r="H70" s="23">
        <f t="shared" si="16"/>
        <v>72.38095238095238</v>
      </c>
      <c r="I70" s="22">
        <f t="shared" si="17"/>
        <v>54.156769596199524</v>
      </c>
      <c r="J70" s="23">
        <f t="shared" si="18"/>
        <v>45.843230403800476</v>
      </c>
      <c r="K70" s="23">
        <f t="shared" si="19"/>
        <v>133.65079365079364</v>
      </c>
    </row>
    <row r="71" spans="1:11" ht="12" customHeight="1" x14ac:dyDescent="0.25">
      <c r="A71" s="15">
        <v>1963</v>
      </c>
      <c r="B71" s="15">
        <v>62</v>
      </c>
      <c r="C71" s="7">
        <v>293</v>
      </c>
      <c r="D71" s="31">
        <f t="shared" si="14"/>
        <v>95</v>
      </c>
      <c r="E71" s="10">
        <v>198</v>
      </c>
      <c r="F71" s="7">
        <v>192</v>
      </c>
      <c r="G71" s="24">
        <f t="shared" si="15"/>
        <v>390</v>
      </c>
      <c r="H71" s="23">
        <f t="shared" si="16"/>
        <v>67.576791808873722</v>
      </c>
      <c r="I71" s="22">
        <f t="shared" si="17"/>
        <v>50.769230769230766</v>
      </c>
      <c r="J71" s="23">
        <f t="shared" si="18"/>
        <v>49.230769230769234</v>
      </c>
      <c r="K71" s="23">
        <f t="shared" si="19"/>
        <v>133.10580204778157</v>
      </c>
    </row>
    <row r="72" spans="1:11" ht="12" customHeight="1" x14ac:dyDescent="0.25">
      <c r="A72" s="15">
        <v>1962</v>
      </c>
      <c r="B72" s="15">
        <v>63</v>
      </c>
      <c r="C72" s="7">
        <v>297</v>
      </c>
      <c r="D72" s="31">
        <f t="shared" si="14"/>
        <v>96</v>
      </c>
      <c r="E72" s="10">
        <v>201</v>
      </c>
      <c r="F72" s="7">
        <v>202</v>
      </c>
      <c r="G72" s="24">
        <f t="shared" si="15"/>
        <v>403</v>
      </c>
      <c r="H72" s="23">
        <f t="shared" si="16"/>
        <v>67.676767676767682</v>
      </c>
      <c r="I72" s="22">
        <f t="shared" si="17"/>
        <v>49.87593052109181</v>
      </c>
      <c r="J72" s="23">
        <f t="shared" si="18"/>
        <v>50.124069478908183</v>
      </c>
      <c r="K72" s="23">
        <f t="shared" si="19"/>
        <v>135.69023569023568</v>
      </c>
    </row>
    <row r="73" spans="1:11" ht="12" customHeight="1" x14ac:dyDescent="0.25">
      <c r="A73" s="15">
        <v>1961</v>
      </c>
      <c r="B73" s="15">
        <v>64</v>
      </c>
      <c r="C73" s="7">
        <v>317</v>
      </c>
      <c r="D73" s="31">
        <f t="shared" si="14"/>
        <v>102</v>
      </c>
      <c r="E73" s="10">
        <v>215</v>
      </c>
      <c r="F73" s="7">
        <v>147</v>
      </c>
      <c r="G73" s="24">
        <f t="shared" si="15"/>
        <v>362</v>
      </c>
      <c r="H73" s="23">
        <f t="shared" si="16"/>
        <v>67.823343848580436</v>
      </c>
      <c r="I73" s="22">
        <f t="shared" si="17"/>
        <v>59.392265193370164</v>
      </c>
      <c r="J73" s="23">
        <f t="shared" si="18"/>
        <v>40.607734806629836</v>
      </c>
      <c r="K73" s="23">
        <f t="shared" si="19"/>
        <v>114.1955835962145</v>
      </c>
    </row>
    <row r="74" spans="1:11" ht="17.25" customHeight="1" x14ac:dyDescent="0.25">
      <c r="A74" s="15">
        <v>1960</v>
      </c>
      <c r="B74" s="15">
        <v>65</v>
      </c>
      <c r="C74" s="7">
        <v>328</v>
      </c>
      <c r="D74" s="31">
        <f t="shared" si="14"/>
        <v>97</v>
      </c>
      <c r="E74" s="10">
        <v>231</v>
      </c>
      <c r="F74" s="7">
        <v>151</v>
      </c>
      <c r="G74" s="24">
        <f t="shared" si="15"/>
        <v>382</v>
      </c>
      <c r="H74" s="23">
        <f t="shared" si="16"/>
        <v>70.426829268292678</v>
      </c>
      <c r="I74" s="22">
        <f t="shared" si="17"/>
        <v>60.471204188481678</v>
      </c>
      <c r="J74" s="23">
        <f t="shared" si="18"/>
        <v>39.528795811518322</v>
      </c>
      <c r="K74" s="23">
        <f t="shared" si="19"/>
        <v>116.46341463414633</v>
      </c>
    </row>
    <row r="75" spans="1:11" ht="12" customHeight="1" x14ac:dyDescent="0.25">
      <c r="A75" s="15">
        <v>1959</v>
      </c>
      <c r="B75" s="15">
        <v>66</v>
      </c>
      <c r="C75" s="7">
        <v>313</v>
      </c>
      <c r="D75" s="31">
        <f t="shared" si="14"/>
        <v>97</v>
      </c>
      <c r="E75" s="10">
        <v>216</v>
      </c>
      <c r="F75" s="7">
        <v>173</v>
      </c>
      <c r="G75" s="24">
        <f t="shared" si="15"/>
        <v>389</v>
      </c>
      <c r="H75" s="23">
        <f t="shared" si="16"/>
        <v>69.009584664536732</v>
      </c>
      <c r="I75" s="22">
        <f t="shared" si="17"/>
        <v>55.526992287917743</v>
      </c>
      <c r="J75" s="23">
        <f t="shared" si="18"/>
        <v>44.473007712082264</v>
      </c>
      <c r="K75" s="23">
        <f t="shared" si="19"/>
        <v>124.28115015974441</v>
      </c>
    </row>
    <row r="76" spans="1:11" ht="12" customHeight="1" x14ac:dyDescent="0.25">
      <c r="A76" s="15">
        <v>1958</v>
      </c>
      <c r="B76" s="15">
        <v>67</v>
      </c>
      <c r="C76" s="7">
        <v>330</v>
      </c>
      <c r="D76" s="31">
        <f t="shared" si="14"/>
        <v>101</v>
      </c>
      <c r="E76" s="10">
        <v>229</v>
      </c>
      <c r="F76" s="7">
        <v>142</v>
      </c>
      <c r="G76" s="24">
        <f t="shared" si="15"/>
        <v>371</v>
      </c>
      <c r="H76" s="23">
        <f t="shared" si="16"/>
        <v>69.393939393939391</v>
      </c>
      <c r="I76" s="22">
        <f t="shared" si="17"/>
        <v>61.725067385444746</v>
      </c>
      <c r="J76" s="23">
        <f t="shared" si="18"/>
        <v>38.274932614555254</v>
      </c>
      <c r="K76" s="23">
        <f t="shared" si="19"/>
        <v>112.42424242424242</v>
      </c>
    </row>
    <row r="77" spans="1:11" ht="12" customHeight="1" x14ac:dyDescent="0.25">
      <c r="A77" s="15">
        <v>1957</v>
      </c>
      <c r="B77" s="15">
        <v>68</v>
      </c>
      <c r="C77" s="7">
        <v>327</v>
      </c>
      <c r="D77" s="31">
        <f t="shared" si="14"/>
        <v>123</v>
      </c>
      <c r="E77" s="10">
        <v>204</v>
      </c>
      <c r="F77" s="7">
        <v>167</v>
      </c>
      <c r="G77" s="24">
        <f t="shared" si="15"/>
        <v>371</v>
      </c>
      <c r="H77" s="23">
        <f t="shared" si="16"/>
        <v>62.385321100917437</v>
      </c>
      <c r="I77" s="22">
        <f t="shared" si="17"/>
        <v>54.986522911051217</v>
      </c>
      <c r="J77" s="23">
        <f t="shared" si="18"/>
        <v>45.01347708894879</v>
      </c>
      <c r="K77" s="23">
        <f t="shared" si="19"/>
        <v>113.45565749235473</v>
      </c>
    </row>
    <row r="78" spans="1:11" ht="12.75" customHeight="1" x14ac:dyDescent="0.25">
      <c r="A78" s="15">
        <v>1956</v>
      </c>
      <c r="B78" s="15">
        <v>69</v>
      </c>
      <c r="C78" s="7">
        <v>330</v>
      </c>
      <c r="D78" s="31">
        <f t="shared" ref="D78:D113" si="20">C78-E78</f>
        <v>111</v>
      </c>
      <c r="E78" s="10">
        <v>219</v>
      </c>
      <c r="F78" s="7">
        <v>146</v>
      </c>
      <c r="G78" s="24">
        <f t="shared" ref="G78:G113" si="21">SUM(E78,F78)</f>
        <v>365</v>
      </c>
      <c r="H78" s="23">
        <f t="shared" ref="H78:H113" si="22">E78/C78*100</f>
        <v>66.363636363636374</v>
      </c>
      <c r="I78" s="22">
        <f t="shared" ref="I78:I113" si="23">E78/G78*100</f>
        <v>60</v>
      </c>
      <c r="J78" s="23">
        <f t="shared" ref="J78:J113" si="24">IF(F78="-","-",F78/G78*100)</f>
        <v>40</v>
      </c>
      <c r="K78" s="23">
        <f t="shared" ref="K78:K113" si="25">G78/C78*100</f>
        <v>110.60606060606059</v>
      </c>
    </row>
    <row r="79" spans="1:11" ht="17.25" customHeight="1" x14ac:dyDescent="0.25">
      <c r="A79" s="15">
        <v>1955</v>
      </c>
      <c r="B79" s="15">
        <v>70</v>
      </c>
      <c r="C79" s="7">
        <v>303</v>
      </c>
      <c r="D79" s="31">
        <f t="shared" si="20"/>
        <v>94</v>
      </c>
      <c r="E79" s="10">
        <v>209</v>
      </c>
      <c r="F79" s="7">
        <v>157</v>
      </c>
      <c r="G79" s="24">
        <f t="shared" si="21"/>
        <v>366</v>
      </c>
      <c r="H79" s="23">
        <f t="shared" si="22"/>
        <v>68.976897689768975</v>
      </c>
      <c r="I79" s="22">
        <f t="shared" si="23"/>
        <v>57.103825136612016</v>
      </c>
      <c r="J79" s="23">
        <f t="shared" si="24"/>
        <v>42.896174863387976</v>
      </c>
      <c r="K79" s="23">
        <f t="shared" si="25"/>
        <v>120.79207920792079</v>
      </c>
    </row>
    <row r="80" spans="1:11" ht="12" customHeight="1" x14ac:dyDescent="0.25">
      <c r="A80" s="15">
        <v>1954</v>
      </c>
      <c r="B80" s="15">
        <v>71</v>
      </c>
      <c r="C80" s="7">
        <v>331</v>
      </c>
      <c r="D80" s="31">
        <f t="shared" si="20"/>
        <v>115</v>
      </c>
      <c r="E80" s="10">
        <v>216</v>
      </c>
      <c r="F80" s="7">
        <v>183</v>
      </c>
      <c r="G80" s="24">
        <f t="shared" si="21"/>
        <v>399</v>
      </c>
      <c r="H80" s="23">
        <f t="shared" si="22"/>
        <v>65.256797583081578</v>
      </c>
      <c r="I80" s="22">
        <f t="shared" si="23"/>
        <v>54.13533834586466</v>
      </c>
      <c r="J80" s="23">
        <f t="shared" si="24"/>
        <v>45.864661654135332</v>
      </c>
      <c r="K80" s="23">
        <f t="shared" si="25"/>
        <v>120.54380664652568</v>
      </c>
    </row>
    <row r="81" spans="1:11" ht="12" customHeight="1" x14ac:dyDescent="0.25">
      <c r="A81" s="15">
        <v>1953</v>
      </c>
      <c r="B81" s="15">
        <v>72</v>
      </c>
      <c r="C81" s="10">
        <v>382</v>
      </c>
      <c r="D81" s="31">
        <f t="shared" si="20"/>
        <v>152</v>
      </c>
      <c r="E81" s="10">
        <v>230</v>
      </c>
      <c r="F81" s="7">
        <v>180</v>
      </c>
      <c r="G81" s="24">
        <f t="shared" si="21"/>
        <v>410</v>
      </c>
      <c r="H81" s="23">
        <f t="shared" si="22"/>
        <v>60.209424083769633</v>
      </c>
      <c r="I81" s="22">
        <f t="shared" si="23"/>
        <v>56.09756097560976</v>
      </c>
      <c r="J81" s="23">
        <f t="shared" si="24"/>
        <v>43.902439024390247</v>
      </c>
      <c r="K81" s="23">
        <f t="shared" si="25"/>
        <v>107.32984293193716</v>
      </c>
    </row>
    <row r="82" spans="1:11" ht="12" customHeight="1" x14ac:dyDescent="0.25">
      <c r="A82" s="15">
        <v>1952</v>
      </c>
      <c r="B82" s="15">
        <v>73</v>
      </c>
      <c r="C82" s="10">
        <v>362</v>
      </c>
      <c r="D82" s="31">
        <f t="shared" si="20"/>
        <v>131</v>
      </c>
      <c r="E82" s="10">
        <v>231</v>
      </c>
      <c r="F82" s="7">
        <v>157</v>
      </c>
      <c r="G82" s="24">
        <f t="shared" si="21"/>
        <v>388</v>
      </c>
      <c r="H82" s="23">
        <f t="shared" si="22"/>
        <v>63.812154696132595</v>
      </c>
      <c r="I82" s="22">
        <f t="shared" si="23"/>
        <v>59.536082474226802</v>
      </c>
      <c r="J82" s="23">
        <f t="shared" si="24"/>
        <v>40.463917525773198</v>
      </c>
      <c r="K82" s="23">
        <f t="shared" si="25"/>
        <v>107.18232044198895</v>
      </c>
    </row>
    <row r="83" spans="1:11" ht="12.75" customHeight="1" x14ac:dyDescent="0.25">
      <c r="A83" s="15">
        <v>1951</v>
      </c>
      <c r="B83" s="15">
        <v>74</v>
      </c>
      <c r="C83" s="10">
        <v>340</v>
      </c>
      <c r="D83" s="31">
        <f t="shared" si="20"/>
        <v>152</v>
      </c>
      <c r="E83" s="10">
        <v>188</v>
      </c>
      <c r="F83" s="10">
        <v>153</v>
      </c>
      <c r="G83" s="24">
        <f t="shared" si="21"/>
        <v>341</v>
      </c>
      <c r="H83" s="23">
        <f t="shared" si="22"/>
        <v>55.294117647058826</v>
      </c>
      <c r="I83" s="22">
        <f t="shared" si="23"/>
        <v>55.131964809384158</v>
      </c>
      <c r="J83" s="23">
        <f t="shared" si="24"/>
        <v>44.868035190615835</v>
      </c>
      <c r="K83" s="23">
        <f t="shared" si="25"/>
        <v>100.29411764705883</v>
      </c>
    </row>
    <row r="84" spans="1:11" ht="17.25" customHeight="1" x14ac:dyDescent="0.25">
      <c r="A84" s="15">
        <v>1950</v>
      </c>
      <c r="B84" s="15">
        <v>75</v>
      </c>
      <c r="C84" s="10">
        <v>332</v>
      </c>
      <c r="D84" s="31">
        <f t="shared" si="20"/>
        <v>157</v>
      </c>
      <c r="E84" s="10">
        <v>175</v>
      </c>
      <c r="F84" s="10">
        <v>141</v>
      </c>
      <c r="G84" s="24">
        <f t="shared" si="21"/>
        <v>316</v>
      </c>
      <c r="H84" s="23">
        <f t="shared" si="22"/>
        <v>52.710843373493979</v>
      </c>
      <c r="I84" s="22">
        <f t="shared" si="23"/>
        <v>55.379746835443036</v>
      </c>
      <c r="J84" s="23">
        <f t="shared" si="24"/>
        <v>44.620253164556964</v>
      </c>
      <c r="K84" s="23">
        <f t="shared" si="25"/>
        <v>95.180722891566262</v>
      </c>
    </row>
    <row r="85" spans="1:11" ht="12" customHeight="1" x14ac:dyDescent="0.25">
      <c r="A85" s="15">
        <v>1949</v>
      </c>
      <c r="B85" s="15">
        <v>76</v>
      </c>
      <c r="C85" s="10">
        <v>391</v>
      </c>
      <c r="D85" s="31">
        <f t="shared" si="20"/>
        <v>178</v>
      </c>
      <c r="E85" s="10">
        <v>213</v>
      </c>
      <c r="F85" s="10">
        <v>146</v>
      </c>
      <c r="G85" s="24">
        <f t="shared" si="21"/>
        <v>359</v>
      </c>
      <c r="H85" s="23">
        <f t="shared" si="22"/>
        <v>54.475703324808187</v>
      </c>
      <c r="I85" s="22">
        <f t="shared" si="23"/>
        <v>59.33147632311978</v>
      </c>
      <c r="J85" s="23">
        <f t="shared" si="24"/>
        <v>40.668523676880227</v>
      </c>
      <c r="K85" s="23">
        <f t="shared" si="25"/>
        <v>91.815856777493607</v>
      </c>
    </row>
    <row r="86" spans="1:11" ht="12" customHeight="1" x14ac:dyDescent="0.25">
      <c r="A86" s="15">
        <v>1948</v>
      </c>
      <c r="B86" s="15">
        <v>77</v>
      </c>
      <c r="C86" s="10">
        <v>428</v>
      </c>
      <c r="D86" s="31">
        <f t="shared" si="20"/>
        <v>211</v>
      </c>
      <c r="E86" s="10">
        <v>217</v>
      </c>
      <c r="F86" s="7">
        <v>141</v>
      </c>
      <c r="G86" s="24">
        <f t="shared" si="21"/>
        <v>358</v>
      </c>
      <c r="H86" s="23">
        <f t="shared" si="22"/>
        <v>50.700934579439249</v>
      </c>
      <c r="I86" s="22">
        <f t="shared" si="23"/>
        <v>60.614525139664806</v>
      </c>
      <c r="J86" s="23">
        <f t="shared" si="24"/>
        <v>39.385474860335194</v>
      </c>
      <c r="K86" s="23">
        <f t="shared" si="25"/>
        <v>83.644859813084111</v>
      </c>
    </row>
    <row r="87" spans="1:11" ht="12" customHeight="1" x14ac:dyDescent="0.25">
      <c r="A87" s="15">
        <v>1947</v>
      </c>
      <c r="B87" s="15">
        <v>78</v>
      </c>
      <c r="C87" s="10">
        <v>443</v>
      </c>
      <c r="D87" s="31">
        <f t="shared" si="20"/>
        <v>242</v>
      </c>
      <c r="E87" s="10">
        <v>201</v>
      </c>
      <c r="F87" s="7">
        <v>138</v>
      </c>
      <c r="G87" s="24">
        <f t="shared" si="21"/>
        <v>339</v>
      </c>
      <c r="H87" s="23">
        <f t="shared" si="22"/>
        <v>45.372460496613996</v>
      </c>
      <c r="I87" s="22">
        <f t="shared" si="23"/>
        <v>59.292035398230091</v>
      </c>
      <c r="J87" s="23">
        <f t="shared" si="24"/>
        <v>40.707964601769916</v>
      </c>
      <c r="K87" s="23">
        <f t="shared" si="25"/>
        <v>76.52370203160271</v>
      </c>
    </row>
    <row r="88" spans="1:11" ht="12.75" customHeight="1" x14ac:dyDescent="0.25">
      <c r="A88" s="15">
        <v>1946</v>
      </c>
      <c r="B88" s="15">
        <v>79</v>
      </c>
      <c r="C88" s="10">
        <v>500</v>
      </c>
      <c r="D88" s="31">
        <f t="shared" si="20"/>
        <v>292</v>
      </c>
      <c r="E88" s="10">
        <v>208</v>
      </c>
      <c r="F88" s="10">
        <v>129</v>
      </c>
      <c r="G88" s="24">
        <f t="shared" si="21"/>
        <v>337</v>
      </c>
      <c r="H88" s="23">
        <f t="shared" si="22"/>
        <v>41.6</v>
      </c>
      <c r="I88" s="22">
        <f t="shared" si="23"/>
        <v>61.72106824925816</v>
      </c>
      <c r="J88" s="23">
        <f t="shared" si="24"/>
        <v>38.27893175074184</v>
      </c>
      <c r="K88" s="23">
        <f t="shared" si="25"/>
        <v>67.400000000000006</v>
      </c>
    </row>
    <row r="89" spans="1:11" ht="17.25" customHeight="1" x14ac:dyDescent="0.25">
      <c r="A89" s="15">
        <v>1945</v>
      </c>
      <c r="B89" s="15">
        <v>80</v>
      </c>
      <c r="C89" s="10">
        <v>464</v>
      </c>
      <c r="D89" s="31">
        <f t="shared" si="20"/>
        <v>270</v>
      </c>
      <c r="E89" s="10">
        <v>194</v>
      </c>
      <c r="F89" s="10">
        <v>106</v>
      </c>
      <c r="G89" s="24">
        <f t="shared" si="21"/>
        <v>300</v>
      </c>
      <c r="H89" s="23">
        <f t="shared" si="22"/>
        <v>41.810344827586206</v>
      </c>
      <c r="I89" s="22">
        <f t="shared" si="23"/>
        <v>64.666666666666657</v>
      </c>
      <c r="J89" s="23">
        <f t="shared" si="24"/>
        <v>35.333333333333336</v>
      </c>
      <c r="K89" s="23">
        <f t="shared" si="25"/>
        <v>64.65517241379311</v>
      </c>
    </row>
    <row r="90" spans="1:11" ht="12" customHeight="1" x14ac:dyDescent="0.25">
      <c r="A90" s="15">
        <v>1944</v>
      </c>
      <c r="B90" s="15">
        <v>81</v>
      </c>
      <c r="C90" s="10">
        <v>416</v>
      </c>
      <c r="D90" s="31">
        <f t="shared" si="20"/>
        <v>245</v>
      </c>
      <c r="E90" s="10">
        <v>171</v>
      </c>
      <c r="F90" s="10">
        <v>98</v>
      </c>
      <c r="G90" s="24">
        <f t="shared" si="21"/>
        <v>269</v>
      </c>
      <c r="H90" s="23">
        <f t="shared" si="22"/>
        <v>41.105769230769226</v>
      </c>
      <c r="I90" s="22">
        <f t="shared" si="23"/>
        <v>63.568773234200748</v>
      </c>
      <c r="J90" s="23">
        <f t="shared" si="24"/>
        <v>36.431226765799259</v>
      </c>
      <c r="K90" s="23">
        <f t="shared" si="25"/>
        <v>64.663461538461547</v>
      </c>
    </row>
    <row r="91" spans="1:11" ht="12" customHeight="1" x14ac:dyDescent="0.25">
      <c r="A91" s="15">
        <v>1943</v>
      </c>
      <c r="B91" s="15">
        <v>82</v>
      </c>
      <c r="C91" s="10">
        <v>398</v>
      </c>
      <c r="D91" s="31">
        <f t="shared" si="20"/>
        <v>251</v>
      </c>
      <c r="E91" s="10">
        <v>147</v>
      </c>
      <c r="F91" s="7">
        <v>69</v>
      </c>
      <c r="G91" s="24">
        <f t="shared" si="21"/>
        <v>216</v>
      </c>
      <c r="H91" s="23">
        <f t="shared" si="22"/>
        <v>36.934673366834168</v>
      </c>
      <c r="I91" s="22">
        <f t="shared" si="23"/>
        <v>68.055555555555557</v>
      </c>
      <c r="J91" s="23">
        <f t="shared" si="24"/>
        <v>31.944444444444443</v>
      </c>
      <c r="K91" s="23">
        <f t="shared" si="25"/>
        <v>54.2713567839196</v>
      </c>
    </row>
    <row r="92" spans="1:11" ht="12" customHeight="1" x14ac:dyDescent="0.25">
      <c r="A92" s="15">
        <v>1942</v>
      </c>
      <c r="B92" s="15">
        <v>83</v>
      </c>
      <c r="C92" s="10">
        <v>460</v>
      </c>
      <c r="D92" s="31">
        <f t="shared" si="20"/>
        <v>320</v>
      </c>
      <c r="E92" s="10">
        <v>140</v>
      </c>
      <c r="F92" s="7">
        <v>67</v>
      </c>
      <c r="G92" s="24">
        <f t="shared" si="21"/>
        <v>207</v>
      </c>
      <c r="H92" s="23">
        <f t="shared" si="22"/>
        <v>30.434782608695656</v>
      </c>
      <c r="I92" s="22">
        <f t="shared" si="23"/>
        <v>67.632850241545896</v>
      </c>
      <c r="J92" s="23">
        <f t="shared" si="24"/>
        <v>32.367149758454104</v>
      </c>
      <c r="K92" s="23">
        <f t="shared" si="25"/>
        <v>45</v>
      </c>
    </row>
    <row r="93" spans="1:11" ht="12.75" customHeight="1" x14ac:dyDescent="0.25">
      <c r="A93" s="15">
        <v>1941</v>
      </c>
      <c r="B93" s="15">
        <v>84</v>
      </c>
      <c r="C93" s="10">
        <v>412</v>
      </c>
      <c r="D93" s="31">
        <f t="shared" si="20"/>
        <v>297</v>
      </c>
      <c r="E93" s="10">
        <v>115</v>
      </c>
      <c r="F93" s="10">
        <v>63</v>
      </c>
      <c r="G93" s="24">
        <f t="shared" si="21"/>
        <v>178</v>
      </c>
      <c r="H93" s="23">
        <f t="shared" si="22"/>
        <v>27.912621359223301</v>
      </c>
      <c r="I93" s="22">
        <f t="shared" si="23"/>
        <v>64.606741573033716</v>
      </c>
      <c r="J93" s="23">
        <f t="shared" si="24"/>
        <v>35.393258426966291</v>
      </c>
      <c r="K93" s="23">
        <f t="shared" si="25"/>
        <v>43.203883495145625</v>
      </c>
    </row>
    <row r="94" spans="1:11" ht="17.25" customHeight="1" x14ac:dyDescent="0.25">
      <c r="A94" s="15">
        <v>1940</v>
      </c>
      <c r="B94" s="15">
        <v>85</v>
      </c>
      <c r="C94" s="10">
        <v>439</v>
      </c>
      <c r="D94" s="31">
        <f t="shared" si="20"/>
        <v>327</v>
      </c>
      <c r="E94" s="10">
        <v>112</v>
      </c>
      <c r="F94" s="10">
        <v>47</v>
      </c>
      <c r="G94" s="24">
        <f t="shared" si="21"/>
        <v>159</v>
      </c>
      <c r="H94" s="23">
        <f t="shared" si="22"/>
        <v>25.512528473804103</v>
      </c>
      <c r="I94" s="22">
        <f t="shared" si="23"/>
        <v>70.440251572327043</v>
      </c>
      <c r="J94" s="23">
        <f t="shared" si="24"/>
        <v>29.559748427672954</v>
      </c>
      <c r="K94" s="23">
        <f t="shared" si="25"/>
        <v>36.218678815489753</v>
      </c>
    </row>
    <row r="95" spans="1:11" ht="12" customHeight="1" x14ac:dyDescent="0.25">
      <c r="A95" s="15">
        <v>1939</v>
      </c>
      <c r="B95" s="15">
        <v>86</v>
      </c>
      <c r="C95" s="10">
        <v>396</v>
      </c>
      <c r="D95" s="31">
        <f t="shared" si="20"/>
        <v>299</v>
      </c>
      <c r="E95" s="10">
        <v>97</v>
      </c>
      <c r="F95" s="10">
        <v>38</v>
      </c>
      <c r="G95" s="24">
        <f t="shared" si="21"/>
        <v>135</v>
      </c>
      <c r="H95" s="23">
        <f t="shared" si="22"/>
        <v>24.494949494949495</v>
      </c>
      <c r="I95" s="22">
        <f t="shared" si="23"/>
        <v>71.851851851851862</v>
      </c>
      <c r="J95" s="23">
        <f t="shared" si="24"/>
        <v>28.148148148148149</v>
      </c>
      <c r="K95" s="23">
        <f t="shared" si="25"/>
        <v>34.090909090909086</v>
      </c>
    </row>
    <row r="96" spans="1:11" ht="12" customHeight="1" x14ac:dyDescent="0.25">
      <c r="A96" s="15">
        <v>1938</v>
      </c>
      <c r="B96" s="15">
        <v>87</v>
      </c>
      <c r="C96" s="10">
        <v>391</v>
      </c>
      <c r="D96" s="31">
        <f t="shared" si="20"/>
        <v>310</v>
      </c>
      <c r="E96" s="10">
        <v>81</v>
      </c>
      <c r="F96" s="7">
        <v>36</v>
      </c>
      <c r="G96" s="24">
        <f t="shared" si="21"/>
        <v>117</v>
      </c>
      <c r="H96" s="23">
        <f t="shared" si="22"/>
        <v>20.716112531969312</v>
      </c>
      <c r="I96" s="22">
        <f t="shared" si="23"/>
        <v>69.230769230769226</v>
      </c>
      <c r="J96" s="23">
        <f t="shared" si="24"/>
        <v>30.76923076923077</v>
      </c>
      <c r="K96" s="23">
        <f t="shared" si="25"/>
        <v>29.923273657289002</v>
      </c>
    </row>
    <row r="97" spans="1:11" ht="12" customHeight="1" x14ac:dyDescent="0.25">
      <c r="A97" s="15">
        <v>1937</v>
      </c>
      <c r="B97" s="15">
        <v>88</v>
      </c>
      <c r="C97" s="10">
        <v>372</v>
      </c>
      <c r="D97" s="31">
        <f t="shared" si="20"/>
        <v>290</v>
      </c>
      <c r="E97" s="10">
        <v>82</v>
      </c>
      <c r="F97" s="7">
        <v>31</v>
      </c>
      <c r="G97" s="24">
        <f t="shared" si="21"/>
        <v>113</v>
      </c>
      <c r="H97" s="23">
        <f t="shared" si="22"/>
        <v>22.043010752688172</v>
      </c>
      <c r="I97" s="22">
        <f t="shared" si="23"/>
        <v>72.56637168141593</v>
      </c>
      <c r="J97" s="23">
        <f t="shared" si="24"/>
        <v>27.43362831858407</v>
      </c>
      <c r="K97" s="23">
        <f t="shared" si="25"/>
        <v>30.376344086021508</v>
      </c>
    </row>
    <row r="98" spans="1:11" ht="12.75" customHeight="1" x14ac:dyDescent="0.25">
      <c r="A98" s="15">
        <v>1936</v>
      </c>
      <c r="B98" s="15">
        <v>89</v>
      </c>
      <c r="C98" s="10">
        <v>352</v>
      </c>
      <c r="D98" s="31">
        <f t="shared" si="20"/>
        <v>282</v>
      </c>
      <c r="E98" s="10">
        <v>70</v>
      </c>
      <c r="F98" s="10">
        <v>28</v>
      </c>
      <c r="G98" s="24">
        <f t="shared" si="21"/>
        <v>98</v>
      </c>
      <c r="H98" s="23">
        <f t="shared" si="22"/>
        <v>19.886363636363637</v>
      </c>
      <c r="I98" s="22">
        <f t="shared" si="23"/>
        <v>71.428571428571431</v>
      </c>
      <c r="J98" s="23">
        <f t="shared" si="24"/>
        <v>28.571428571428569</v>
      </c>
      <c r="K98" s="23">
        <f t="shared" si="25"/>
        <v>27.84090909090909</v>
      </c>
    </row>
    <row r="99" spans="1:11" ht="17.25" customHeight="1" x14ac:dyDescent="0.25">
      <c r="A99" s="15">
        <v>1935</v>
      </c>
      <c r="B99" s="15">
        <v>90</v>
      </c>
      <c r="C99" s="10">
        <v>383</v>
      </c>
      <c r="D99" s="31">
        <f t="shared" si="20"/>
        <v>332</v>
      </c>
      <c r="E99" s="10">
        <v>51</v>
      </c>
      <c r="F99" s="10">
        <v>20</v>
      </c>
      <c r="G99" s="24">
        <f t="shared" si="21"/>
        <v>71</v>
      </c>
      <c r="H99" s="23">
        <f t="shared" si="22"/>
        <v>13.315926892950392</v>
      </c>
      <c r="I99" s="22">
        <f t="shared" si="23"/>
        <v>71.83098591549296</v>
      </c>
      <c r="J99" s="23">
        <f t="shared" si="24"/>
        <v>28.169014084507044</v>
      </c>
      <c r="K99" s="23">
        <f t="shared" si="25"/>
        <v>18.5378590078329</v>
      </c>
    </row>
    <row r="100" spans="1:11" ht="12" customHeight="1" x14ac:dyDescent="0.25">
      <c r="A100" s="15">
        <v>1934</v>
      </c>
      <c r="B100" s="15">
        <v>91</v>
      </c>
      <c r="C100" s="10">
        <v>354</v>
      </c>
      <c r="D100" s="31">
        <f t="shared" si="20"/>
        <v>307</v>
      </c>
      <c r="E100" s="10">
        <v>47</v>
      </c>
      <c r="F100" s="10">
        <v>19</v>
      </c>
      <c r="G100" s="24">
        <f t="shared" si="21"/>
        <v>66</v>
      </c>
      <c r="H100" s="23">
        <f t="shared" si="22"/>
        <v>13.27683615819209</v>
      </c>
      <c r="I100" s="22">
        <f t="shared" si="23"/>
        <v>71.212121212121218</v>
      </c>
      <c r="J100" s="23">
        <f t="shared" si="24"/>
        <v>28.787878787878789</v>
      </c>
      <c r="K100" s="23">
        <f t="shared" si="25"/>
        <v>18.64406779661017</v>
      </c>
    </row>
    <row r="101" spans="1:11" ht="12" customHeight="1" x14ac:dyDescent="0.25">
      <c r="A101" s="15">
        <v>1933</v>
      </c>
      <c r="B101" s="15">
        <v>92</v>
      </c>
      <c r="C101" s="10">
        <v>357</v>
      </c>
      <c r="D101" s="31">
        <f t="shared" si="20"/>
        <v>317</v>
      </c>
      <c r="E101" s="10">
        <v>40</v>
      </c>
      <c r="F101" s="7">
        <v>17</v>
      </c>
      <c r="G101" s="24">
        <f t="shared" si="21"/>
        <v>57</v>
      </c>
      <c r="H101" s="23">
        <f t="shared" si="22"/>
        <v>11.204481792717088</v>
      </c>
      <c r="I101" s="22">
        <f t="shared" si="23"/>
        <v>70.175438596491219</v>
      </c>
      <c r="J101" s="23">
        <f t="shared" si="24"/>
        <v>29.82456140350877</v>
      </c>
      <c r="K101" s="23">
        <f t="shared" si="25"/>
        <v>15.966386554621847</v>
      </c>
    </row>
    <row r="102" spans="1:11" ht="12" customHeight="1" x14ac:dyDescent="0.25">
      <c r="A102" s="15">
        <v>1932</v>
      </c>
      <c r="B102" s="15">
        <v>93</v>
      </c>
      <c r="C102" s="7">
        <v>377</v>
      </c>
      <c r="D102" s="31">
        <f t="shared" si="20"/>
        <v>336</v>
      </c>
      <c r="E102" s="10">
        <v>41</v>
      </c>
      <c r="F102" s="7">
        <v>10</v>
      </c>
      <c r="G102" s="24">
        <f t="shared" si="21"/>
        <v>51</v>
      </c>
      <c r="H102" s="23">
        <f t="shared" si="22"/>
        <v>10.875331564986737</v>
      </c>
      <c r="I102" s="22">
        <f t="shared" si="23"/>
        <v>80.392156862745097</v>
      </c>
      <c r="J102" s="23">
        <f t="shared" si="24"/>
        <v>19.607843137254903</v>
      </c>
      <c r="K102" s="23">
        <f t="shared" si="25"/>
        <v>13.527851458885943</v>
      </c>
    </row>
    <row r="103" spans="1:11" ht="12.75" customHeight="1" x14ac:dyDescent="0.25">
      <c r="A103" s="15">
        <v>1931</v>
      </c>
      <c r="B103" s="15">
        <v>94</v>
      </c>
      <c r="C103" s="7">
        <v>382</v>
      </c>
      <c r="D103" s="31">
        <f t="shared" si="20"/>
        <v>358</v>
      </c>
      <c r="E103" s="10">
        <v>24</v>
      </c>
      <c r="F103" s="7">
        <v>13</v>
      </c>
      <c r="G103" s="24">
        <f t="shared" si="21"/>
        <v>37</v>
      </c>
      <c r="H103" s="23">
        <f t="shared" si="22"/>
        <v>6.2827225130890048</v>
      </c>
      <c r="I103" s="22">
        <f t="shared" si="23"/>
        <v>64.86486486486487</v>
      </c>
      <c r="J103" s="23">
        <f t="shared" si="24"/>
        <v>35.135135135135137</v>
      </c>
      <c r="K103" s="23">
        <f t="shared" si="25"/>
        <v>9.6858638743455501</v>
      </c>
    </row>
    <row r="104" spans="1:11" ht="17.25" customHeight="1" x14ac:dyDescent="0.25">
      <c r="A104" s="15">
        <v>1930</v>
      </c>
      <c r="B104" s="15">
        <v>95</v>
      </c>
      <c r="C104" s="7">
        <v>318</v>
      </c>
      <c r="D104" s="31">
        <f t="shared" si="20"/>
        <v>309</v>
      </c>
      <c r="E104" s="10">
        <v>9</v>
      </c>
      <c r="F104" s="7">
        <v>6</v>
      </c>
      <c r="G104" s="24">
        <f t="shared" si="21"/>
        <v>15</v>
      </c>
      <c r="H104" s="23">
        <f t="shared" si="22"/>
        <v>2.8301886792452833</v>
      </c>
      <c r="I104" s="22">
        <f t="shared" si="23"/>
        <v>60</v>
      </c>
      <c r="J104" s="23">
        <f t="shared" si="24"/>
        <v>40</v>
      </c>
      <c r="K104" s="23">
        <f t="shared" si="25"/>
        <v>4.716981132075472</v>
      </c>
    </row>
    <row r="105" spans="1:11" ht="12" customHeight="1" x14ac:dyDescent="0.25">
      <c r="A105" s="15">
        <v>1929</v>
      </c>
      <c r="B105" s="15">
        <v>96</v>
      </c>
      <c r="C105" s="7">
        <v>357</v>
      </c>
      <c r="D105" s="31">
        <f t="shared" si="20"/>
        <v>345</v>
      </c>
      <c r="E105" s="10">
        <v>12</v>
      </c>
      <c r="F105" s="7">
        <v>7</v>
      </c>
      <c r="G105" s="24">
        <f t="shared" si="21"/>
        <v>19</v>
      </c>
      <c r="H105" s="23">
        <f t="shared" si="22"/>
        <v>3.3613445378151261</v>
      </c>
      <c r="I105" s="22">
        <f t="shared" si="23"/>
        <v>63.157894736842103</v>
      </c>
      <c r="J105" s="23">
        <f t="shared" si="24"/>
        <v>36.84210526315789</v>
      </c>
      <c r="K105" s="23">
        <f t="shared" si="25"/>
        <v>5.322128851540616</v>
      </c>
    </row>
    <row r="106" spans="1:11" ht="12" customHeight="1" x14ac:dyDescent="0.25">
      <c r="A106" s="15">
        <v>1928</v>
      </c>
      <c r="B106" s="15">
        <v>97</v>
      </c>
      <c r="C106" s="10">
        <v>372</v>
      </c>
      <c r="D106" s="31">
        <f t="shared" si="20"/>
        <v>363</v>
      </c>
      <c r="E106" s="10">
        <v>9</v>
      </c>
      <c r="F106" s="7">
        <v>4</v>
      </c>
      <c r="G106" s="24">
        <f t="shared" si="21"/>
        <v>13</v>
      </c>
      <c r="H106" s="23">
        <f t="shared" si="22"/>
        <v>2.4193548387096775</v>
      </c>
      <c r="I106" s="22">
        <f t="shared" si="23"/>
        <v>69.230769230769226</v>
      </c>
      <c r="J106" s="23">
        <f t="shared" si="24"/>
        <v>30.76923076923077</v>
      </c>
      <c r="K106" s="23">
        <f t="shared" si="25"/>
        <v>3.4946236559139781</v>
      </c>
    </row>
    <row r="107" spans="1:11" ht="12" customHeight="1" x14ac:dyDescent="0.25">
      <c r="A107" s="15">
        <v>1927</v>
      </c>
      <c r="B107" s="15">
        <v>98</v>
      </c>
      <c r="C107" s="10">
        <v>367</v>
      </c>
      <c r="D107" s="31">
        <f t="shared" si="20"/>
        <v>357</v>
      </c>
      <c r="E107" s="10">
        <v>10</v>
      </c>
      <c r="F107" s="7">
        <v>3</v>
      </c>
      <c r="G107" s="24">
        <f t="shared" si="21"/>
        <v>13</v>
      </c>
      <c r="H107" s="23">
        <f t="shared" si="22"/>
        <v>2.7247956403269753</v>
      </c>
      <c r="I107" s="22">
        <f t="shared" si="23"/>
        <v>76.923076923076934</v>
      </c>
      <c r="J107" s="23">
        <f t="shared" si="24"/>
        <v>23.076923076923077</v>
      </c>
      <c r="K107" s="23">
        <f t="shared" si="25"/>
        <v>3.5422343324250685</v>
      </c>
    </row>
    <row r="108" spans="1:11" ht="12.75" customHeight="1" x14ac:dyDescent="0.25">
      <c r="A108" s="15">
        <v>1926</v>
      </c>
      <c r="B108" s="15">
        <v>99</v>
      </c>
      <c r="C108" s="10">
        <v>370</v>
      </c>
      <c r="D108" s="31">
        <f t="shared" si="20"/>
        <v>367</v>
      </c>
      <c r="E108" s="10">
        <v>3</v>
      </c>
      <c r="F108" s="10">
        <v>2</v>
      </c>
      <c r="G108" s="24">
        <f t="shared" si="21"/>
        <v>5</v>
      </c>
      <c r="H108" s="23">
        <f t="shared" si="22"/>
        <v>0.81081081081081086</v>
      </c>
      <c r="I108" s="22">
        <f t="shared" si="23"/>
        <v>60</v>
      </c>
      <c r="J108" s="23">
        <f t="shared" si="24"/>
        <v>40</v>
      </c>
      <c r="K108" s="23">
        <f t="shared" si="25"/>
        <v>1.3513513513513513</v>
      </c>
    </row>
    <row r="109" spans="1:11" ht="17.25" customHeight="1" x14ac:dyDescent="0.25">
      <c r="A109" s="15">
        <v>1925</v>
      </c>
      <c r="B109" s="15">
        <v>100</v>
      </c>
      <c r="C109" s="10">
        <v>373</v>
      </c>
      <c r="D109" s="31">
        <f>C109-SUM(E109)</f>
        <v>373</v>
      </c>
      <c r="E109" s="32" t="s">
        <v>55</v>
      </c>
      <c r="F109" s="37">
        <v>4</v>
      </c>
      <c r="G109" s="24">
        <f t="shared" si="21"/>
        <v>4</v>
      </c>
      <c r="H109" s="39" t="s">
        <v>55</v>
      </c>
      <c r="I109" s="39" t="s">
        <v>55</v>
      </c>
      <c r="J109" s="23">
        <f t="shared" si="24"/>
        <v>100</v>
      </c>
      <c r="K109" s="23">
        <f t="shared" si="25"/>
        <v>1.0723860589812333</v>
      </c>
    </row>
    <row r="110" spans="1:11" ht="12" customHeight="1" x14ac:dyDescent="0.25">
      <c r="A110" s="15">
        <v>1924</v>
      </c>
      <c r="B110" s="15">
        <v>101</v>
      </c>
      <c r="C110" s="10">
        <v>374</v>
      </c>
      <c r="D110" s="31">
        <f t="shared" ref="D110:D112" si="26">C110-SUM(E110)</f>
        <v>372</v>
      </c>
      <c r="E110" s="37">
        <v>2</v>
      </c>
      <c r="F110" s="32" t="s">
        <v>55</v>
      </c>
      <c r="G110" s="24">
        <f t="shared" si="21"/>
        <v>2</v>
      </c>
      <c r="H110" s="23">
        <f t="shared" si="22"/>
        <v>0.53475935828876997</v>
      </c>
      <c r="I110" s="22">
        <f t="shared" si="23"/>
        <v>100</v>
      </c>
      <c r="J110" s="23" t="str">
        <f t="shared" si="24"/>
        <v>-</v>
      </c>
      <c r="K110" s="23">
        <f t="shared" si="25"/>
        <v>0.53475935828876997</v>
      </c>
    </row>
    <row r="111" spans="1:11" ht="12" customHeight="1" x14ac:dyDescent="0.25">
      <c r="A111" s="15">
        <v>1923</v>
      </c>
      <c r="B111" s="15">
        <v>102</v>
      </c>
      <c r="C111" s="10">
        <v>410</v>
      </c>
      <c r="D111" s="31">
        <f t="shared" si="26"/>
        <v>409</v>
      </c>
      <c r="E111" s="37">
        <v>1</v>
      </c>
      <c r="F111" s="8">
        <v>1</v>
      </c>
      <c r="G111" s="24">
        <f t="shared" si="21"/>
        <v>2</v>
      </c>
      <c r="H111" s="23">
        <f t="shared" si="22"/>
        <v>0.24390243902439024</v>
      </c>
      <c r="I111" s="22">
        <f t="shared" si="23"/>
        <v>50</v>
      </c>
      <c r="J111" s="23">
        <f t="shared" si="24"/>
        <v>50</v>
      </c>
      <c r="K111" s="23">
        <f t="shared" si="25"/>
        <v>0.48780487804878048</v>
      </c>
    </row>
    <row r="112" spans="1:11" ht="12" customHeight="1" x14ac:dyDescent="0.25">
      <c r="A112" s="15">
        <v>1922</v>
      </c>
      <c r="B112" s="15">
        <v>103</v>
      </c>
      <c r="C112" s="10">
        <v>452</v>
      </c>
      <c r="D112" s="31">
        <f t="shared" si="26"/>
        <v>452</v>
      </c>
      <c r="E112" s="32" t="s">
        <v>55</v>
      </c>
      <c r="F112" s="38" t="s">
        <v>55</v>
      </c>
      <c r="G112" s="40" t="s">
        <v>55</v>
      </c>
      <c r="H112" s="39" t="s">
        <v>55</v>
      </c>
      <c r="I112" s="39" t="s">
        <v>55</v>
      </c>
      <c r="J112" s="23" t="str">
        <f t="shared" si="24"/>
        <v>-</v>
      </c>
      <c r="K112" s="39" t="s">
        <v>55</v>
      </c>
    </row>
    <row r="113" spans="1:11" ht="11.25" customHeight="1" x14ac:dyDescent="0.25">
      <c r="A113" s="15">
        <v>1921</v>
      </c>
      <c r="B113" s="15">
        <v>104</v>
      </c>
      <c r="C113" s="10">
        <v>465</v>
      </c>
      <c r="D113" s="32" t="s">
        <v>55</v>
      </c>
      <c r="E113" s="32" t="s">
        <v>55</v>
      </c>
      <c r="F113" s="32" t="s">
        <v>55</v>
      </c>
      <c r="G113" s="40" t="s">
        <v>55</v>
      </c>
      <c r="H113" s="39" t="s">
        <v>55</v>
      </c>
      <c r="I113" s="39" t="s">
        <v>55</v>
      </c>
      <c r="J113" s="23" t="str">
        <f t="shared" si="24"/>
        <v>-</v>
      </c>
      <c r="K113" s="39" t="s">
        <v>55</v>
      </c>
    </row>
    <row r="114" spans="1:11" ht="17.25" customHeight="1" x14ac:dyDescent="0.25">
      <c r="A114" s="15">
        <v>1920</v>
      </c>
      <c r="B114" s="15">
        <v>105</v>
      </c>
      <c r="C114" s="10">
        <v>440</v>
      </c>
      <c r="D114" s="32" t="s">
        <v>55</v>
      </c>
      <c r="E114" s="32" t="s">
        <v>55</v>
      </c>
      <c r="F114" s="32" t="s">
        <v>55</v>
      </c>
      <c r="G114" s="32" t="s">
        <v>55</v>
      </c>
      <c r="H114" s="32" t="s">
        <v>55</v>
      </c>
      <c r="I114" s="32" t="s">
        <v>55</v>
      </c>
      <c r="J114" s="32" t="s">
        <v>55</v>
      </c>
      <c r="K114" s="32" t="s">
        <v>55</v>
      </c>
    </row>
    <row r="115" spans="1:11" ht="12" customHeight="1" x14ac:dyDescent="0.25">
      <c r="A115" s="15"/>
      <c r="C115" s="10"/>
      <c r="D115" s="7"/>
      <c r="E115" s="10"/>
      <c r="F115" s="10"/>
      <c r="G115" s="11"/>
      <c r="H115" s="18"/>
      <c r="I115" s="18"/>
      <c r="J115" s="18"/>
      <c r="K115" s="18"/>
    </row>
    <row r="116" spans="1:11" ht="12" customHeight="1" x14ac:dyDescent="0.25">
      <c r="A116" s="33" t="s">
        <v>43</v>
      </c>
      <c r="B116" s="28" t="s">
        <v>59</v>
      </c>
      <c r="C116" s="21">
        <f>SUM(C9:C14)</f>
        <v>1527</v>
      </c>
      <c r="D116" s="21">
        <f>SUM(D9:D14)</f>
        <v>68</v>
      </c>
      <c r="E116" s="21">
        <f>SUM(E9:E14)</f>
        <v>1459</v>
      </c>
      <c r="F116" s="21">
        <f>SUM(F9:F14)</f>
        <v>193</v>
      </c>
      <c r="G116" s="21">
        <f>SUM(G9:G14)</f>
        <v>1652</v>
      </c>
      <c r="H116" s="22">
        <f t="shared" ref="H116" si="27">E116/C116*100</f>
        <v>95.54682383759004</v>
      </c>
      <c r="I116" s="22">
        <f t="shared" ref="I116" si="28">E116/G116*100</f>
        <v>88.317191283292971</v>
      </c>
      <c r="J116" s="23">
        <f t="shared" ref="J116" si="29">IF(F116="-","-",F116/G116*100)</f>
        <v>11.682808716707022</v>
      </c>
      <c r="K116" s="22">
        <f t="shared" ref="K116" si="30">G116/C116*100</f>
        <v>108.18598559266536</v>
      </c>
    </row>
    <row r="117" spans="1:11" ht="12" customHeight="1" x14ac:dyDescent="0.25">
      <c r="A117" s="28" t="s">
        <v>42</v>
      </c>
      <c r="B117" s="29" t="s">
        <v>67</v>
      </c>
      <c r="C117" s="21">
        <f t="shared" ref="C117:G117" si="31">SUM(C15:C24)</f>
        <v>2826</v>
      </c>
      <c r="D117" s="21">
        <f t="shared" si="31"/>
        <v>181</v>
      </c>
      <c r="E117" s="21">
        <f>SUM(E15:E24)</f>
        <v>2645</v>
      </c>
      <c r="F117" s="21">
        <f t="shared" si="31"/>
        <v>912</v>
      </c>
      <c r="G117" s="21">
        <f t="shared" si="31"/>
        <v>3557</v>
      </c>
      <c r="H117" s="22">
        <f t="shared" ref="H117:H119" si="32">E117/C117*100</f>
        <v>93.595187544232132</v>
      </c>
      <c r="I117" s="22">
        <f t="shared" ref="I117:I123" si="33">E117/G117*100</f>
        <v>74.360416080967113</v>
      </c>
      <c r="J117" s="23">
        <f t="shared" ref="J117:J123" si="34">IF(F117="-","-",F117/G117*100)</f>
        <v>25.639583919032894</v>
      </c>
      <c r="K117" s="22">
        <f t="shared" ref="K117:K123" si="35">G117/C117*100</f>
        <v>125.86694975230006</v>
      </c>
    </row>
    <row r="118" spans="1:11" ht="12" customHeight="1" x14ac:dyDescent="0.25">
      <c r="A118" s="28" t="s">
        <v>44</v>
      </c>
      <c r="B118" s="29" t="s">
        <v>60</v>
      </c>
      <c r="C118" s="21">
        <f>SUM(C25:C34)</f>
        <v>2763</v>
      </c>
      <c r="D118" s="21">
        <f t="shared" ref="D118:G118" si="36">SUM(D25:D34)</f>
        <v>801</v>
      </c>
      <c r="E118" s="21">
        <f t="shared" si="36"/>
        <v>1962</v>
      </c>
      <c r="F118" s="21">
        <f t="shared" si="36"/>
        <v>879</v>
      </c>
      <c r="G118" s="21">
        <f t="shared" si="36"/>
        <v>2841</v>
      </c>
      <c r="H118" s="22">
        <f t="shared" si="32"/>
        <v>71.009771986970676</v>
      </c>
      <c r="I118" s="22">
        <f t="shared" si="33"/>
        <v>69.060190073917639</v>
      </c>
      <c r="J118" s="23">
        <f t="shared" si="34"/>
        <v>30.939809926082368</v>
      </c>
      <c r="K118" s="22">
        <f t="shared" si="35"/>
        <v>102.82301845819761</v>
      </c>
    </row>
    <row r="119" spans="1:11" ht="12" customHeight="1" x14ac:dyDescent="0.25">
      <c r="A119" s="28" t="s">
        <v>45</v>
      </c>
      <c r="B119" s="29" t="s">
        <v>61</v>
      </c>
      <c r="C119" s="21">
        <f>SUM(C35:C44)</f>
        <v>3155</v>
      </c>
      <c r="D119" s="21">
        <f t="shared" ref="D119:G119" si="37">SUM(D35:D44)</f>
        <v>1178</v>
      </c>
      <c r="E119" s="21">
        <f t="shared" si="37"/>
        <v>1977</v>
      </c>
      <c r="F119" s="21">
        <f t="shared" si="37"/>
        <v>1378</v>
      </c>
      <c r="G119" s="21">
        <f t="shared" si="37"/>
        <v>3355</v>
      </c>
      <c r="H119" s="22">
        <f t="shared" si="32"/>
        <v>62.662440570522982</v>
      </c>
      <c r="I119" s="22">
        <f t="shared" si="33"/>
        <v>58.926974664679591</v>
      </c>
      <c r="J119" s="23">
        <f t="shared" si="34"/>
        <v>41.073025335320416</v>
      </c>
      <c r="K119" s="22">
        <f t="shared" si="35"/>
        <v>106.33914421553089</v>
      </c>
    </row>
    <row r="120" spans="1:11" ht="12" customHeight="1" x14ac:dyDescent="0.25">
      <c r="A120" s="28" t="s">
        <v>46</v>
      </c>
      <c r="B120" s="29" t="s">
        <v>68</v>
      </c>
      <c r="C120" s="21">
        <f>SUM(C45:C54)</f>
        <v>2911</v>
      </c>
      <c r="D120" s="21">
        <f t="shared" ref="D120:G120" si="38">SUM(D45:D54)</f>
        <v>892</v>
      </c>
      <c r="E120" s="21">
        <f t="shared" si="38"/>
        <v>2019</v>
      </c>
      <c r="F120" s="21">
        <f t="shared" si="38"/>
        <v>2109</v>
      </c>
      <c r="G120" s="21">
        <f t="shared" si="38"/>
        <v>4128</v>
      </c>
      <c r="H120" s="22">
        <f>E120/C120*100</f>
        <v>69.357609069048436</v>
      </c>
      <c r="I120" s="22">
        <f t="shared" si="33"/>
        <v>48.909883720930232</v>
      </c>
      <c r="J120" s="23">
        <f t="shared" si="34"/>
        <v>51.090116279069761</v>
      </c>
      <c r="K120" s="22">
        <f t="shared" si="35"/>
        <v>141.80693919615251</v>
      </c>
    </row>
    <row r="121" spans="1:11" ht="17.25" customHeight="1" x14ac:dyDescent="0.25">
      <c r="A121" s="28" t="s">
        <v>47</v>
      </c>
      <c r="B121" s="30" t="s">
        <v>69</v>
      </c>
      <c r="C121" s="21">
        <f>SUM(C55:C64)</f>
        <v>2811</v>
      </c>
      <c r="D121" s="21">
        <f t="shared" ref="D121:G121" si="39">SUM(D55:D64)</f>
        <v>824</v>
      </c>
      <c r="E121" s="21">
        <f t="shared" si="39"/>
        <v>1987</v>
      </c>
      <c r="F121" s="21">
        <f t="shared" si="39"/>
        <v>1933</v>
      </c>
      <c r="G121" s="21">
        <f t="shared" si="39"/>
        <v>3920</v>
      </c>
      <c r="H121" s="22">
        <f t="shared" ref="H121:H122" si="40">E121/C121*100</f>
        <v>70.686588402703663</v>
      </c>
      <c r="I121" s="22">
        <f t="shared" si="33"/>
        <v>50.688775510204088</v>
      </c>
      <c r="J121" s="23">
        <f t="shared" si="34"/>
        <v>49.311224489795919</v>
      </c>
      <c r="K121" s="22">
        <f t="shared" si="35"/>
        <v>139.45215225898258</v>
      </c>
    </row>
    <row r="122" spans="1:11" ht="11.25" customHeight="1" x14ac:dyDescent="0.25">
      <c r="A122" s="28" t="s">
        <v>48</v>
      </c>
      <c r="B122" s="30" t="s">
        <v>62</v>
      </c>
      <c r="C122" s="21">
        <f>SUM(C65:C74)</f>
        <v>3155</v>
      </c>
      <c r="D122" s="21">
        <f t="shared" ref="D122:G122" si="41">SUM(D65:D74)</f>
        <v>933</v>
      </c>
      <c r="E122" s="21">
        <f t="shared" si="41"/>
        <v>2222</v>
      </c>
      <c r="F122" s="21">
        <f t="shared" si="41"/>
        <v>1905</v>
      </c>
      <c r="G122" s="21">
        <f t="shared" si="41"/>
        <v>4127</v>
      </c>
      <c r="H122" s="22">
        <f t="shared" si="40"/>
        <v>70.427892234548338</v>
      </c>
      <c r="I122" s="22">
        <f t="shared" si="33"/>
        <v>53.840562151684033</v>
      </c>
      <c r="J122" s="23">
        <f t="shared" si="34"/>
        <v>46.159437848315967</v>
      </c>
      <c r="K122" s="22">
        <f t="shared" si="35"/>
        <v>130.8082408874802</v>
      </c>
    </row>
    <row r="123" spans="1:11" ht="12" customHeight="1" x14ac:dyDescent="0.25">
      <c r="A123" s="28" t="s">
        <v>49</v>
      </c>
      <c r="B123" s="30" t="s">
        <v>63</v>
      </c>
      <c r="C123" s="21">
        <f>SUM(C75:C84)</f>
        <v>3350</v>
      </c>
      <c r="D123" s="21">
        <f t="shared" ref="D123:G123" si="42">SUM(D75:D84)</f>
        <v>1233</v>
      </c>
      <c r="E123" s="21">
        <f t="shared" si="42"/>
        <v>2117</v>
      </c>
      <c r="F123" s="21">
        <f t="shared" si="42"/>
        <v>1599</v>
      </c>
      <c r="G123" s="21">
        <f t="shared" si="42"/>
        <v>3716</v>
      </c>
      <c r="H123" s="22">
        <f>E123/C123*100</f>
        <v>63.194029850746269</v>
      </c>
      <c r="I123" s="22">
        <f t="shared" si="33"/>
        <v>56.969860064585575</v>
      </c>
      <c r="J123" s="23">
        <f t="shared" si="34"/>
        <v>43.030139935414425</v>
      </c>
      <c r="K123" s="22">
        <f t="shared" si="35"/>
        <v>110.92537313432835</v>
      </c>
    </row>
    <row r="124" spans="1:11" ht="12" customHeight="1" x14ac:dyDescent="0.25">
      <c r="A124" s="28" t="s">
        <v>50</v>
      </c>
      <c r="B124" s="30" t="s">
        <v>64</v>
      </c>
      <c r="C124" s="21">
        <f>SUM(C85:C94)</f>
        <v>4351</v>
      </c>
      <c r="D124" s="21">
        <f t="shared" ref="D124:G124" si="43">SUM(D85:D94)</f>
        <v>2633</v>
      </c>
      <c r="E124" s="21">
        <f t="shared" si="43"/>
        <v>1718</v>
      </c>
      <c r="F124" s="21">
        <f t="shared" si="43"/>
        <v>1004</v>
      </c>
      <c r="G124" s="21">
        <f t="shared" si="43"/>
        <v>2722</v>
      </c>
      <c r="H124" s="22">
        <f t="shared" ref="H124:H127" si="44">E124/C124*100</f>
        <v>39.485175821650195</v>
      </c>
      <c r="I124" s="22">
        <f t="shared" ref="I124:I127" si="45">E124/G124*100</f>
        <v>63.115356355620868</v>
      </c>
      <c r="J124" s="23">
        <f t="shared" ref="J124:J127" si="46">IF(F124="-","-",F124/G124*100)</f>
        <v>36.884643644379132</v>
      </c>
      <c r="K124" s="22">
        <f t="shared" ref="K124:K127" si="47">G124/C124*100</f>
        <v>62.560330958400371</v>
      </c>
    </row>
    <row r="125" spans="1:11" ht="12.75" customHeight="1" x14ac:dyDescent="0.25">
      <c r="A125" s="28" t="s">
        <v>51</v>
      </c>
      <c r="B125" s="30" t="s">
        <v>65</v>
      </c>
      <c r="C125" s="21">
        <f>SUM(C95:C104)</f>
        <v>3682</v>
      </c>
      <c r="D125" s="21">
        <f t="shared" ref="D125:G125" si="48">SUM(D95:D104)</f>
        <v>3140</v>
      </c>
      <c r="E125" s="21">
        <f t="shared" si="48"/>
        <v>542</v>
      </c>
      <c r="F125" s="21">
        <f t="shared" si="48"/>
        <v>218</v>
      </c>
      <c r="G125" s="21">
        <f t="shared" si="48"/>
        <v>760</v>
      </c>
      <c r="H125" s="22">
        <f t="shared" si="44"/>
        <v>14.720260727865291</v>
      </c>
      <c r="I125" s="22">
        <f t="shared" si="45"/>
        <v>71.315789473684205</v>
      </c>
      <c r="J125" s="23">
        <f t="shared" si="46"/>
        <v>28.684210526315791</v>
      </c>
      <c r="K125" s="22">
        <f t="shared" si="47"/>
        <v>20.640956002172732</v>
      </c>
    </row>
    <row r="126" spans="1:11" ht="17.25" customHeight="1" x14ac:dyDescent="0.25">
      <c r="A126" s="28" t="s">
        <v>52</v>
      </c>
      <c r="B126" s="30" t="s">
        <v>66</v>
      </c>
      <c r="C126" s="21">
        <f>SUM(C105:C114)</f>
        <v>3980</v>
      </c>
      <c r="D126" s="21">
        <f t="shared" ref="D126:G126" si="49">SUM(D105:D114)</f>
        <v>3038</v>
      </c>
      <c r="E126" s="21">
        <f t="shared" si="49"/>
        <v>37</v>
      </c>
      <c r="F126" s="21">
        <f t="shared" si="49"/>
        <v>21</v>
      </c>
      <c r="G126" s="21">
        <f t="shared" si="49"/>
        <v>58</v>
      </c>
      <c r="H126" s="22">
        <f t="shared" si="44"/>
        <v>0.92964824120603007</v>
      </c>
      <c r="I126" s="22">
        <f t="shared" si="45"/>
        <v>63.793103448275865</v>
      </c>
      <c r="J126" s="23">
        <f t="shared" si="46"/>
        <v>36.206896551724135</v>
      </c>
      <c r="K126" s="22">
        <f t="shared" si="47"/>
        <v>1.4572864321608041</v>
      </c>
    </row>
    <row r="127" spans="1:11" ht="17.25" customHeight="1" thickBot="1" x14ac:dyDescent="0.3">
      <c r="A127" s="19" t="s">
        <v>54</v>
      </c>
      <c r="B127" s="20" t="s">
        <v>70</v>
      </c>
      <c r="C127" s="25">
        <f>SUM(C9:C114)</f>
        <v>34511</v>
      </c>
      <c r="D127" s="25">
        <f t="shared" ref="D127:G127" si="50">SUM(D9:D114)</f>
        <v>14921</v>
      </c>
      <c r="E127" s="25">
        <f t="shared" si="50"/>
        <v>18685</v>
      </c>
      <c r="F127" s="25">
        <f t="shared" si="50"/>
        <v>12151</v>
      </c>
      <c r="G127" s="25">
        <f t="shared" si="50"/>
        <v>30836</v>
      </c>
      <c r="H127" s="26">
        <f t="shared" si="44"/>
        <v>54.14215757294776</v>
      </c>
      <c r="I127" s="26">
        <f t="shared" si="45"/>
        <v>60.594759372162407</v>
      </c>
      <c r="J127" s="27">
        <f t="shared" si="46"/>
        <v>39.405240627837593</v>
      </c>
      <c r="K127" s="26">
        <f t="shared" si="47"/>
        <v>89.351221349714578</v>
      </c>
    </row>
    <row r="128" spans="1:11" ht="12" customHeight="1" x14ac:dyDescent="0.25">
      <c r="A128" s="1" t="s">
        <v>41</v>
      </c>
    </row>
    <row r="129" spans="1:7" ht="12" customHeight="1" x14ac:dyDescent="0.25">
      <c r="A129" s="1" t="s">
        <v>56</v>
      </c>
    </row>
    <row r="131" spans="1:7" ht="12" customHeight="1" x14ac:dyDescent="0.25">
      <c r="C131" s="34"/>
      <c r="D131" s="34"/>
      <c r="E131" s="34"/>
      <c r="F131" s="34"/>
      <c r="G131" s="34"/>
    </row>
    <row r="132" spans="1:7" ht="12" customHeight="1" x14ac:dyDescent="0.25">
      <c r="C132" s="34"/>
      <c r="D132" s="34"/>
      <c r="E132" s="34"/>
      <c r="F132" s="34"/>
      <c r="G132" s="34"/>
    </row>
  </sheetData>
  <phoneticPr fontId="8" type="noConversion"/>
  <pageMargins left="0.11811023622047245" right="0.11811023622047245" top="0.35433070866141736" bottom="0.15748031496062992" header="0.31496062992125984" footer="0.31496062992125984"/>
  <pageSetup paperSize="9" scale="95" orientation="portrait" r:id="rId1"/>
  <ignoredErrors>
    <ignoredError sqref="C117:F126 C116 E116:F116" formulaRange="1"/>
    <ignoredError sqref="B11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2026-06-08T11:12:27Z</cp:lastPrinted>
  <dcterms:created xsi:type="dcterms:W3CDTF">2015-12-02T07:54:42Z</dcterms:created>
  <dcterms:modified xsi:type="dcterms:W3CDTF">2026-06-08T11:13:10Z</dcterms:modified>
</cp:coreProperties>
</file>