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1AD9B227-E53F-42E1-8E1B-D2B371F7BBBD}" xr6:coauthVersionLast="47" xr6:coauthVersionMax="47" xr10:uidLastSave="{00000000-0000-0000-0000-000000000000}"/>
  <bookViews>
    <workbookView xWindow="3000" yWindow="825" windowWidth="21600" windowHeight="11325" xr2:uid="{00000000-000D-0000-FFFF-FFFF00000000}"/>
  </bookViews>
  <sheets>
    <sheet name="2021" sheetId="9" r:id="rId1"/>
    <sheet name="2020" sheetId="8" r:id="rId2"/>
    <sheet name="2019" sheetId="7" r:id="rId3"/>
    <sheet name="2018" sheetId="6" r:id="rId4"/>
    <sheet name="2017" sheetId="5" r:id="rId5"/>
    <sheet name="2016" sheetId="1" r:id="rId6"/>
    <sheet name="2015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9" l="1"/>
  <c r="C22" i="9"/>
  <c r="I23" i="9"/>
  <c r="F23" i="9"/>
  <c r="C23" i="9"/>
  <c r="C21" i="9" s="1"/>
  <c r="I22" i="9"/>
  <c r="F22" i="9"/>
  <c r="B20" i="9"/>
  <c r="J20" i="9" s="1"/>
  <c r="B19" i="9"/>
  <c r="D19" i="9" s="1"/>
  <c r="B18" i="9"/>
  <c r="J18" i="9" s="1"/>
  <c r="B17" i="9"/>
  <c r="D17" i="9" s="1"/>
  <c r="B16" i="9"/>
  <c r="G16" i="9" s="1"/>
  <c r="B15" i="9"/>
  <c r="D15" i="9" s="1"/>
  <c r="B14" i="9"/>
  <c r="J14" i="9" s="1"/>
  <c r="B13" i="9"/>
  <c r="D13" i="9" s="1"/>
  <c r="B12" i="9"/>
  <c r="G12" i="9" s="1"/>
  <c r="B11" i="9"/>
  <c r="D11" i="9" s="1"/>
  <c r="B10" i="9"/>
  <c r="J10" i="9" s="1"/>
  <c r="B9" i="9"/>
  <c r="D9" i="9" s="1"/>
  <c r="B8" i="9"/>
  <c r="G8" i="9" s="1"/>
  <c r="B7" i="9"/>
  <c r="D7" i="9" s="1"/>
  <c r="B6" i="9"/>
  <c r="J6" i="9" s="1"/>
  <c r="B5" i="9"/>
  <c r="D5" i="9" s="1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5" i="8"/>
  <c r="I24" i="8"/>
  <c r="I23" i="8"/>
  <c r="I21" i="8" s="1"/>
  <c r="B21" i="8" s="1"/>
  <c r="G21" i="8" s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2" i="8"/>
  <c r="G5" i="8"/>
  <c r="F23" i="8"/>
  <c r="F24" i="8" s="1"/>
  <c r="C24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2" i="8"/>
  <c r="I22" i="8"/>
  <c r="F22" i="8"/>
  <c r="B22" i="8" s="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5" i="8"/>
  <c r="D5" i="8" s="1"/>
  <c r="C21" i="8"/>
  <c r="C23" i="8"/>
  <c r="C22" i="8"/>
  <c r="B21" i="9" l="1"/>
  <c r="J5" i="9"/>
  <c r="J13" i="9"/>
  <c r="J17" i="9"/>
  <c r="J9" i="9"/>
  <c r="B22" i="9"/>
  <c r="D22" i="9" s="1"/>
  <c r="G7" i="9"/>
  <c r="G11" i="9"/>
  <c r="G15" i="9"/>
  <c r="G19" i="9"/>
  <c r="J7" i="9"/>
  <c r="J11" i="9"/>
  <c r="J15" i="9"/>
  <c r="J19" i="9"/>
  <c r="G5" i="9"/>
  <c r="G9" i="9"/>
  <c r="G13" i="9"/>
  <c r="G17" i="9"/>
  <c r="I21" i="9"/>
  <c r="D6" i="9"/>
  <c r="D8" i="9"/>
  <c r="D10" i="9"/>
  <c r="D12" i="9"/>
  <c r="D14" i="9"/>
  <c r="D16" i="9"/>
  <c r="D18" i="9"/>
  <c r="D20" i="9"/>
  <c r="B23" i="9"/>
  <c r="C24" i="9"/>
  <c r="G6" i="9"/>
  <c r="G10" i="9"/>
  <c r="G14" i="9"/>
  <c r="G18" i="9"/>
  <c r="G20" i="9"/>
  <c r="J8" i="9"/>
  <c r="J12" i="9"/>
  <c r="J16" i="9"/>
  <c r="F24" i="9"/>
  <c r="D21" i="8"/>
  <c r="B23" i="8"/>
  <c r="B24" i="9" l="1"/>
  <c r="G24" i="9" s="1"/>
  <c r="J22" i="9"/>
  <c r="G22" i="9"/>
  <c r="I24" i="9"/>
  <c r="J23" i="9"/>
  <c r="G23" i="9"/>
  <c r="D23" i="9"/>
  <c r="D23" i="8"/>
  <c r="G23" i="8"/>
  <c r="B24" i="8"/>
  <c r="D24" i="9" l="1"/>
  <c r="J24" i="9"/>
  <c r="G21" i="9"/>
  <c r="D21" i="9"/>
  <c r="J21" i="9"/>
  <c r="D24" i="8"/>
  <c r="G24" i="8"/>
</calcChain>
</file>

<file path=xl/sharedStrings.xml><?xml version="1.0" encoding="utf-8"?>
<sst xmlns="http://schemas.openxmlformats.org/spreadsheetml/2006/main" count="254" uniqueCount="44">
  <si>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</si>
  <si>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</si>
  <si>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</si>
  <si>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</si>
  <si>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</si>
  <si>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</si>
  <si>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</si>
  <si>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</si>
  <si>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</si>
  <si>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</si>
  <si>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</si>
  <si>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</si>
  <si>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</si>
  <si>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</si>
  <si>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</si>
  <si>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</si>
  <si>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</si>
  <si>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</si>
  <si>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Åland excl. Mariehamn</t>
  </si>
  <si>
    <t>-Rural districts</t>
  </si>
  <si>
    <t>-Archipelago</t>
  </si>
  <si>
    <t>Municipality</t>
  </si>
  <si>
    <t xml:space="preserve">Household </t>
  </si>
  <si>
    <t>dwelling units</t>
  </si>
  <si>
    <t>Number</t>
  </si>
  <si>
    <t>Per cent</t>
  </si>
  <si>
    <t>Owner occupied</t>
  </si>
  <si>
    <t>Rented</t>
  </si>
  <si>
    <t>Other or unknown</t>
  </si>
  <si>
    <t>Source: Statistics Åland Housing, Statistics Finland</t>
  </si>
  <si>
    <t>Household dwelling units by tenure status and municipality 31.12.2016</t>
  </si>
  <si>
    <t>Updated 5.12.2017</t>
  </si>
  <si>
    <t>Household dwelling units by tenure status and municipality 31.12.2015</t>
  </si>
  <si>
    <t>Updated 3.12.2018</t>
  </si>
  <si>
    <t>Household dwelling units by tenure status and municipality 31.12.2017</t>
  </si>
  <si>
    <t>Household dwelling units by tenure status and municipality 31.12.2018</t>
  </si>
  <si>
    <t>Updated 2.12.2019</t>
  </si>
  <si>
    <t>Updated 3.12.2020</t>
  </si>
  <si>
    <t>Household dwelling units by tenure status and municipality 31.12.2019</t>
  </si>
  <si>
    <t>For data on earlier years, please see previous sheets.</t>
  </si>
  <si>
    <t>Household dwelling units by tenure status and municipality 31.12.2020</t>
  </si>
  <si>
    <t>Updated 10.12.2021</t>
  </si>
  <si>
    <t>Household dwelling units by tenure status and municipality 31.12.2021</t>
  </si>
  <si>
    <t>Updated 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</si>
</sst>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_);\(#,##0.0\)"/>
  </numFmts>
  <fonts count="8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Continuous"/>
    </xf>
    <xf numFmtId="0" fontId="5" fillId="0" borderId="1" xfId="0" applyFont="1" applyBorder="1" applyAlignment="1" applyProtection="1">
      <alignment horizontal="centerContinuous"/>
      <protection locked="0"/>
    </xf>
    <xf numFmtId="0" fontId="5" fillId="0" borderId="1" xfId="0" applyFont="1" applyBorder="1"/>
    <xf numFmtId="0" fontId="5" fillId="0" borderId="2" xfId="0" applyFont="1" applyBorder="1" applyAlignment="1" applyProtection="1">
      <alignment horizontal="centerContinuous"/>
      <protection locked="0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/>
    <xf numFmtId="3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5" fillId="0" borderId="0" xfId="0" quotePrefix="1" applyFont="1" applyAlignment="1" applyProtection="1">
      <alignment horizontal="left"/>
      <protection locked="0"/>
    </xf>
    <xf numFmtId="3" fontId="5" fillId="0" borderId="0" xfId="0" applyNumberFormat="1" applyFont="1" applyBorder="1" applyProtection="1">
      <protection locked="0"/>
    </xf>
    <xf numFmtId="164" fontId="5" fillId="0" borderId="0" xfId="0" applyNumberFormat="1" applyFont="1" applyBorder="1" applyProtection="1">
      <protection locked="0"/>
    </xf>
    <xf numFmtId="165" fontId="5" fillId="0" borderId="0" xfId="0" applyNumberFormat="1" applyFont="1" applyBorder="1" applyProtection="1">
      <protection locked="0"/>
    </xf>
    <xf numFmtId="3" fontId="5" fillId="0" borderId="0" xfId="0" applyNumberFormat="1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left"/>
      <protection locked="0"/>
    </xf>
    <xf numFmtId="3" fontId="6" fillId="0" borderId="5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165" fontId="6" fillId="0" borderId="5" xfId="0" applyNumberFormat="1" applyFont="1" applyBorder="1" applyProtection="1">
      <protection locked="0"/>
    </xf>
    <xf numFmtId="0" fontId="7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0" borderId="0" xfId="0" applyFont="1" applyFill="1"/>
    <xf numFmtId="0" fontId="1" fillId="3" borderId="0" xfId="0" applyFont="1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3463-FE2D-472C-8B9F-516E9AD95916}">
  <dimension ref="A1:O26"/>
  <sheetViews>
    <sheetView showGridLines="0" tabSelected="1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5" x14ac:dyDescent="0.2">
      <c r="A1" s="1" t="s">
        <v>17</v>
      </c>
      <c r="K1" s="34" t="s">
        <v>39</v>
      </c>
      <c r="L1" s="35"/>
      <c r="M1" s="35"/>
      <c r="N1" s="35"/>
      <c r="O1" s="35"/>
    </row>
    <row r="2" spans="1:15" ht="28.15" customHeight="1" thickBot="1" x14ac:dyDescent="0.25">
      <c r="A2" s="36" t="s">
        <v>42</v>
      </c>
      <c r="B2" s="4"/>
      <c r="C2" s="4"/>
      <c r="D2" s="4"/>
      <c r="E2" s="4"/>
      <c r="F2" s="4"/>
      <c r="G2" s="4"/>
      <c r="H2" s="4"/>
      <c r="I2" s="4"/>
      <c r="J2" s="4"/>
    </row>
    <row r="3" spans="1:15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5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5" ht="12" customHeight="1" x14ac:dyDescent="0.2">
      <c r="A5" s="17" t="s">
        <v>0</v>
      </c>
      <c r="B5" s="18">
        <f>SUM(C5,F5,I5)</f>
        <v>228</v>
      </c>
      <c r="C5" s="19">
        <v>164</v>
      </c>
      <c r="D5" s="20">
        <f>SUM(C5/B5)*100</f>
        <v>71.929824561403507</v>
      </c>
      <c r="E5" s="21"/>
      <c r="F5" s="19">
        <v>40</v>
      </c>
      <c r="G5" s="21">
        <f>F5/B5*100</f>
        <v>17.543859649122805</v>
      </c>
      <c r="H5" s="21"/>
      <c r="I5" s="22">
        <v>24</v>
      </c>
      <c r="J5" s="21">
        <f>I5/B5*100</f>
        <v>10.526315789473683</v>
      </c>
    </row>
    <row r="6" spans="1:15" ht="12" customHeight="1" x14ac:dyDescent="0.2">
      <c r="A6" s="17" t="s">
        <v>1</v>
      </c>
      <c r="B6" s="18">
        <f t="shared" ref="B6:B23" si="0">SUM(C6,F6,I6)</f>
        <v>444</v>
      </c>
      <c r="C6" s="19">
        <v>348</v>
      </c>
      <c r="D6" s="20">
        <f t="shared" ref="D6:D24" si="1">SUM(C6/B6)*100</f>
        <v>78.378378378378372</v>
      </c>
      <c r="E6" s="21"/>
      <c r="F6" s="19">
        <v>54</v>
      </c>
      <c r="G6" s="21">
        <f t="shared" ref="G6:G24" si="2">F6/B6*100</f>
        <v>12.162162162162163</v>
      </c>
      <c r="H6" s="21"/>
      <c r="I6" s="22">
        <v>42</v>
      </c>
      <c r="J6" s="21">
        <f t="shared" ref="J6:J24" si="3">I6/B6*100</f>
        <v>9.4594594594594597</v>
      </c>
    </row>
    <row r="7" spans="1:15" ht="12" customHeight="1" x14ac:dyDescent="0.2">
      <c r="A7" s="17" t="s">
        <v>2</v>
      </c>
      <c r="B7" s="18">
        <f t="shared" si="0"/>
        <v>1156</v>
      </c>
      <c r="C7" s="19">
        <v>896</v>
      </c>
      <c r="D7" s="20">
        <f t="shared" si="1"/>
        <v>77.508650519031136</v>
      </c>
      <c r="E7" s="21"/>
      <c r="F7" s="19">
        <v>200</v>
      </c>
      <c r="G7" s="21">
        <f t="shared" si="2"/>
        <v>17.301038062283737</v>
      </c>
      <c r="H7" s="21"/>
      <c r="I7" s="22">
        <v>60</v>
      </c>
      <c r="J7" s="21">
        <f t="shared" si="3"/>
        <v>5.1903114186851207</v>
      </c>
    </row>
    <row r="8" spans="1:15" ht="12" customHeight="1" x14ac:dyDescent="0.2">
      <c r="A8" s="17" t="s">
        <v>3</v>
      </c>
      <c r="B8" s="18">
        <f t="shared" si="0"/>
        <v>239</v>
      </c>
      <c r="C8" s="19">
        <v>180</v>
      </c>
      <c r="D8" s="20">
        <f t="shared" si="1"/>
        <v>75.313807531380746</v>
      </c>
      <c r="E8" s="21"/>
      <c r="F8" s="19">
        <v>43</v>
      </c>
      <c r="G8" s="21">
        <f t="shared" si="2"/>
        <v>17.99163179916318</v>
      </c>
      <c r="H8" s="21"/>
      <c r="I8" s="22">
        <v>16</v>
      </c>
      <c r="J8" s="21">
        <f t="shared" si="3"/>
        <v>6.6945606694560666</v>
      </c>
    </row>
    <row r="9" spans="1:15" ht="12" customHeight="1" x14ac:dyDescent="0.2">
      <c r="A9" s="17" t="s">
        <v>4</v>
      </c>
      <c r="B9" s="18">
        <f t="shared" si="0"/>
        <v>226</v>
      </c>
      <c r="C9" s="19">
        <v>180</v>
      </c>
      <c r="D9" s="20">
        <f t="shared" si="1"/>
        <v>79.646017699115049</v>
      </c>
      <c r="E9" s="21"/>
      <c r="F9" s="19">
        <v>30</v>
      </c>
      <c r="G9" s="21">
        <f t="shared" si="2"/>
        <v>13.274336283185843</v>
      </c>
      <c r="H9" s="21"/>
      <c r="I9" s="22">
        <v>16</v>
      </c>
      <c r="J9" s="21">
        <f t="shared" si="3"/>
        <v>7.0796460176991154</v>
      </c>
    </row>
    <row r="10" spans="1:15" ht="17.25" customHeight="1" x14ac:dyDescent="0.2">
      <c r="A10" s="17" t="s">
        <v>5</v>
      </c>
      <c r="B10" s="18">
        <f t="shared" si="0"/>
        <v>718</v>
      </c>
      <c r="C10" s="19">
        <v>526</v>
      </c>
      <c r="D10" s="20">
        <f t="shared" si="1"/>
        <v>73.259052924791092</v>
      </c>
      <c r="E10" s="21"/>
      <c r="F10" s="19">
        <v>140</v>
      </c>
      <c r="G10" s="21">
        <f t="shared" si="2"/>
        <v>19.498607242339833</v>
      </c>
      <c r="H10" s="21"/>
      <c r="I10" s="22">
        <v>52</v>
      </c>
      <c r="J10" s="21">
        <f t="shared" si="3"/>
        <v>7.2423398328690807</v>
      </c>
    </row>
    <row r="11" spans="1:15" ht="12" customHeight="1" x14ac:dyDescent="0.2">
      <c r="A11" s="17" t="s">
        <v>6</v>
      </c>
      <c r="B11" s="18">
        <f t="shared" si="0"/>
        <v>2249</v>
      </c>
      <c r="C11" s="19">
        <v>1842</v>
      </c>
      <c r="D11" s="20">
        <f t="shared" si="1"/>
        <v>81.903068030235659</v>
      </c>
      <c r="E11" s="21"/>
      <c r="F11" s="19">
        <v>271</v>
      </c>
      <c r="G11" s="21">
        <f t="shared" si="2"/>
        <v>12.049799911071588</v>
      </c>
      <c r="H11" s="21"/>
      <c r="I11" s="22">
        <v>136</v>
      </c>
      <c r="J11" s="21">
        <f t="shared" si="3"/>
        <v>6.0471320586927524</v>
      </c>
    </row>
    <row r="12" spans="1:15" ht="12" customHeight="1" x14ac:dyDescent="0.2">
      <c r="A12" s="17" t="s">
        <v>7</v>
      </c>
      <c r="B12" s="18">
        <f t="shared" si="0"/>
        <v>164</v>
      </c>
      <c r="C12" s="19">
        <v>119</v>
      </c>
      <c r="D12" s="20">
        <f t="shared" si="1"/>
        <v>72.560975609756099</v>
      </c>
      <c r="E12" s="21"/>
      <c r="F12" s="19">
        <v>31</v>
      </c>
      <c r="G12" s="21">
        <f t="shared" si="2"/>
        <v>18.902439024390244</v>
      </c>
      <c r="H12" s="21"/>
      <c r="I12" s="22">
        <v>14</v>
      </c>
      <c r="J12" s="21">
        <f t="shared" si="3"/>
        <v>8.536585365853659</v>
      </c>
    </row>
    <row r="13" spans="1:15" ht="12" customHeight="1" x14ac:dyDescent="0.2">
      <c r="A13" s="17" t="s">
        <v>8</v>
      </c>
      <c r="B13" s="18">
        <f t="shared" si="0"/>
        <v>115</v>
      </c>
      <c r="C13" s="19">
        <v>80</v>
      </c>
      <c r="D13" s="20">
        <f t="shared" si="1"/>
        <v>69.565217391304344</v>
      </c>
      <c r="E13" s="21"/>
      <c r="F13" s="19">
        <v>26</v>
      </c>
      <c r="G13" s="21">
        <f t="shared" si="2"/>
        <v>22.608695652173914</v>
      </c>
      <c r="H13" s="21"/>
      <c r="I13" s="22">
        <v>9</v>
      </c>
      <c r="J13" s="21">
        <f t="shared" si="3"/>
        <v>7.8260869565217401</v>
      </c>
    </row>
    <row r="14" spans="1:15" ht="12" customHeight="1" x14ac:dyDescent="0.2">
      <c r="A14" s="17" t="s">
        <v>9</v>
      </c>
      <c r="B14" s="18">
        <f t="shared" si="0"/>
        <v>866</v>
      </c>
      <c r="C14" s="19">
        <v>724</v>
      </c>
      <c r="D14" s="20">
        <f t="shared" si="1"/>
        <v>83.602771362586608</v>
      </c>
      <c r="E14" s="21"/>
      <c r="F14" s="19">
        <v>112</v>
      </c>
      <c r="G14" s="21">
        <f t="shared" si="2"/>
        <v>12.933025404157044</v>
      </c>
      <c r="H14" s="21"/>
      <c r="I14" s="22">
        <v>30</v>
      </c>
      <c r="J14" s="21">
        <f t="shared" si="3"/>
        <v>3.4642032332563506</v>
      </c>
    </row>
    <row r="15" spans="1:15" ht="17.25" customHeight="1" x14ac:dyDescent="0.2">
      <c r="A15" s="17" t="s">
        <v>10</v>
      </c>
      <c r="B15" s="18">
        <f t="shared" si="0"/>
        <v>169</v>
      </c>
      <c r="C15" s="19">
        <v>138</v>
      </c>
      <c r="D15" s="20">
        <f t="shared" si="1"/>
        <v>81.65680473372781</v>
      </c>
      <c r="E15" s="21"/>
      <c r="F15" s="19">
        <v>21</v>
      </c>
      <c r="G15" s="21">
        <f t="shared" si="2"/>
        <v>12.42603550295858</v>
      </c>
      <c r="H15" s="21"/>
      <c r="I15" s="22">
        <v>10</v>
      </c>
      <c r="J15" s="21">
        <f t="shared" si="3"/>
        <v>5.9171597633136095</v>
      </c>
    </row>
    <row r="16" spans="1:15" ht="12" customHeight="1" x14ac:dyDescent="0.2">
      <c r="A16" s="17" t="s">
        <v>11</v>
      </c>
      <c r="B16" s="18">
        <f t="shared" si="0"/>
        <v>823</v>
      </c>
      <c r="C16" s="19">
        <v>658</v>
      </c>
      <c r="D16" s="20">
        <f t="shared" si="1"/>
        <v>79.951397326852984</v>
      </c>
      <c r="E16" s="21"/>
      <c r="F16" s="19">
        <v>131</v>
      </c>
      <c r="G16" s="21">
        <f t="shared" si="2"/>
        <v>15.91737545565006</v>
      </c>
      <c r="H16" s="21"/>
      <c r="I16" s="22">
        <v>34</v>
      </c>
      <c r="J16" s="21">
        <f t="shared" si="3"/>
        <v>4.1312272174969626</v>
      </c>
    </row>
    <row r="17" spans="1:10" ht="12" customHeight="1" x14ac:dyDescent="0.2">
      <c r="A17" s="17" t="s">
        <v>12</v>
      </c>
      <c r="B17" s="18">
        <f t="shared" si="0"/>
        <v>59</v>
      </c>
      <c r="C17" s="19">
        <v>37</v>
      </c>
      <c r="D17" s="20">
        <f t="shared" si="1"/>
        <v>62.711864406779661</v>
      </c>
      <c r="E17" s="21"/>
      <c r="F17" s="19">
        <v>13</v>
      </c>
      <c r="G17" s="21">
        <f t="shared" si="2"/>
        <v>22.033898305084744</v>
      </c>
      <c r="H17" s="21"/>
      <c r="I17" s="22">
        <v>9</v>
      </c>
      <c r="J17" s="21">
        <f t="shared" si="3"/>
        <v>15.254237288135593</v>
      </c>
    </row>
    <row r="18" spans="1:10" ht="12" customHeight="1" x14ac:dyDescent="0.2">
      <c r="A18" s="17" t="s">
        <v>13</v>
      </c>
      <c r="B18" s="18">
        <f t="shared" si="0"/>
        <v>491</v>
      </c>
      <c r="C18" s="19">
        <v>379</v>
      </c>
      <c r="D18" s="20">
        <f t="shared" si="1"/>
        <v>77.189409368635438</v>
      </c>
      <c r="E18" s="21"/>
      <c r="F18" s="19">
        <v>77</v>
      </c>
      <c r="G18" s="21">
        <f t="shared" si="2"/>
        <v>15.682281059063136</v>
      </c>
      <c r="H18" s="21"/>
      <c r="I18" s="22">
        <v>35</v>
      </c>
      <c r="J18" s="21">
        <f t="shared" si="3"/>
        <v>7.1283095723014247</v>
      </c>
    </row>
    <row r="19" spans="1:10" ht="12" customHeight="1" x14ac:dyDescent="0.2">
      <c r="A19" s="17" t="s">
        <v>14</v>
      </c>
      <c r="B19" s="18">
        <f t="shared" si="0"/>
        <v>204</v>
      </c>
      <c r="C19" s="19">
        <v>155</v>
      </c>
      <c r="D19" s="20">
        <f t="shared" si="1"/>
        <v>75.980392156862735</v>
      </c>
      <c r="E19" s="21"/>
      <c r="F19" s="19">
        <v>29</v>
      </c>
      <c r="G19" s="21">
        <f t="shared" si="2"/>
        <v>14.215686274509803</v>
      </c>
      <c r="H19" s="21"/>
      <c r="I19" s="22">
        <v>20</v>
      </c>
      <c r="J19" s="21">
        <f t="shared" si="3"/>
        <v>9.8039215686274517</v>
      </c>
    </row>
    <row r="20" spans="1:10" ht="17.25" customHeight="1" x14ac:dyDescent="0.2">
      <c r="A20" s="17" t="s">
        <v>15</v>
      </c>
      <c r="B20" s="18">
        <f t="shared" si="0"/>
        <v>6150</v>
      </c>
      <c r="C20" s="19">
        <v>3265</v>
      </c>
      <c r="D20" s="20">
        <f t="shared" si="1"/>
        <v>53.08943089430894</v>
      </c>
      <c r="E20" s="23"/>
      <c r="F20" s="19">
        <v>2736</v>
      </c>
      <c r="G20" s="21">
        <f t="shared" si="2"/>
        <v>44.487804878048784</v>
      </c>
      <c r="H20" s="21"/>
      <c r="I20" s="22">
        <v>149</v>
      </c>
      <c r="J20" s="21">
        <f t="shared" si="3"/>
        <v>2.4227642276422765</v>
      </c>
    </row>
    <row r="21" spans="1:10" ht="17.25" customHeight="1" x14ac:dyDescent="0.2">
      <c r="A21" s="17" t="s">
        <v>18</v>
      </c>
      <c r="B21" s="18">
        <f>SUM(C21,F21,I21)</f>
        <v>8151</v>
      </c>
      <c r="C21" s="19">
        <f>C22+C23</f>
        <v>6426</v>
      </c>
      <c r="D21" s="20">
        <f t="shared" si="1"/>
        <v>78.836952521163056</v>
      </c>
      <c r="E21" s="21"/>
      <c r="F21" s="19">
        <f>SUM(F22:F23)</f>
        <v>1218</v>
      </c>
      <c r="G21" s="21">
        <f t="shared" si="2"/>
        <v>14.942951785057049</v>
      </c>
      <c r="H21" s="21"/>
      <c r="I21" s="22">
        <f>SUM(I22:I23)</f>
        <v>507</v>
      </c>
      <c r="J21" s="21">
        <f t="shared" si="3"/>
        <v>6.2200956937799043</v>
      </c>
    </row>
    <row r="22" spans="1:10" ht="12" customHeight="1" x14ac:dyDescent="0.2">
      <c r="A22" s="24" t="s">
        <v>19</v>
      </c>
      <c r="B22" s="18">
        <f>SUM(C22,F22,I22)</f>
        <v>7142</v>
      </c>
      <c r="C22" s="19">
        <f>SUM(C6:C7,C9:C11,C14:C16,C18)</f>
        <v>5691</v>
      </c>
      <c r="D22" s="20">
        <f t="shared" si="1"/>
        <v>79.683562027443287</v>
      </c>
      <c r="E22" s="21"/>
      <c r="F22" s="19">
        <f>SUM(F6:F7,F9:F11,F14:F16,F18)</f>
        <v>1036</v>
      </c>
      <c r="G22" s="21">
        <f t="shared" si="2"/>
        <v>14.505740688882666</v>
      </c>
      <c r="H22" s="21"/>
      <c r="I22" s="22">
        <f>SUM(I6:I7,I9:I11,I14:I16,I18)</f>
        <v>415</v>
      </c>
      <c r="J22" s="21">
        <f t="shared" si="3"/>
        <v>5.8106972836740409</v>
      </c>
    </row>
    <row r="23" spans="1:10" ht="12" customHeight="1" x14ac:dyDescent="0.2">
      <c r="A23" s="24" t="s">
        <v>20</v>
      </c>
      <c r="B23" s="18">
        <f t="shared" si="0"/>
        <v>1009</v>
      </c>
      <c r="C23" s="25">
        <f>SUM(C5,C8,C12:C13,C17,C19)</f>
        <v>735</v>
      </c>
      <c r="D23" s="20">
        <f t="shared" si="1"/>
        <v>72.844400396432107</v>
      </c>
      <c r="E23" s="27"/>
      <c r="F23" s="25">
        <f>SUM(F5,F8,F12:F13,F17,F19)</f>
        <v>182</v>
      </c>
      <c r="G23" s="21">
        <f t="shared" si="2"/>
        <v>18.037661050545097</v>
      </c>
      <c r="H23" s="27"/>
      <c r="I23" s="28">
        <f>SUM(I5,I8,I12:I13,I17,I19)</f>
        <v>92</v>
      </c>
      <c r="J23" s="21">
        <f t="shared" si="3"/>
        <v>9.1179385530227943</v>
      </c>
    </row>
    <row r="24" spans="1:10" ht="17.25" customHeight="1" thickBot="1" x14ac:dyDescent="0.25">
      <c r="A24" s="29" t="s">
        <v>16</v>
      </c>
      <c r="B24" s="30">
        <f>B23+B22+B20</f>
        <v>14301</v>
      </c>
      <c r="C24" s="30">
        <f>C23+C22+C20</f>
        <v>9691</v>
      </c>
      <c r="D24" s="31">
        <f t="shared" si="1"/>
        <v>67.764491993566892</v>
      </c>
      <c r="E24" s="32"/>
      <c r="F24" s="30">
        <f>F23+F22+F20</f>
        <v>3954</v>
      </c>
      <c r="G24" s="32">
        <f t="shared" si="2"/>
        <v>27.6484161946717</v>
      </c>
      <c r="H24" s="32"/>
      <c r="I24" s="30">
        <f>SUM(I20:I21)</f>
        <v>656</v>
      </c>
      <c r="J24" s="32">
        <f t="shared" si="3"/>
        <v>4.5870918117614154</v>
      </c>
    </row>
    <row r="25" spans="1:10" ht="12" customHeight="1" x14ac:dyDescent="0.2">
      <c r="A25" s="33" t="s">
        <v>29</v>
      </c>
    </row>
    <row r="26" spans="1:10" ht="12" customHeight="1" x14ac:dyDescent="0.2">
      <c r="A26" s="33" t="s">
        <v>43</v>
      </c>
    </row>
  </sheetData>
  <pageMargins left="0.75" right="0.75" top="1" bottom="1" header="0.5" footer="0.5"/>
  <pageSetup paperSize="9" orientation="portrait" r:id="rId1"/>
  <headerFooter alignWithMargins="0"/>
  <ignoredErrors>
    <ignoredError sqref="B5:J2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2DDF-5AF0-4896-9FFE-8537D5F7DF6B}">
  <dimension ref="A1:P26"/>
  <sheetViews>
    <sheetView showGridLines="0" workbookViewId="0">
      <selection activeCell="P2" sqref="K1:P2"/>
    </sheetView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6" x14ac:dyDescent="0.2">
      <c r="A1" s="1" t="s">
        <v>17</v>
      </c>
      <c r="K1" s="37"/>
      <c r="L1" s="38"/>
      <c r="M1" s="38"/>
      <c r="N1" s="38"/>
      <c r="O1" s="38"/>
      <c r="P1" s="38"/>
    </row>
    <row r="2" spans="1:16" ht="28.15" customHeight="1" thickBot="1" x14ac:dyDescent="0.25">
      <c r="A2" s="36" t="s">
        <v>40</v>
      </c>
      <c r="B2" s="4"/>
      <c r="C2" s="4"/>
      <c r="D2" s="4"/>
      <c r="E2" s="4"/>
      <c r="F2" s="4"/>
      <c r="G2" s="4"/>
      <c r="H2" s="4"/>
      <c r="I2" s="4"/>
      <c r="J2" s="4"/>
      <c r="K2" s="38"/>
      <c r="L2" s="38"/>
      <c r="M2" s="38"/>
      <c r="N2" s="38"/>
      <c r="O2" s="38"/>
      <c r="P2" s="38"/>
    </row>
    <row r="3" spans="1:16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6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6" ht="12" customHeight="1" x14ac:dyDescent="0.2">
      <c r="A5" s="17" t="s">
        <v>0</v>
      </c>
      <c r="B5" s="18">
        <f>SUM(C5,F5,I5)</f>
        <v>229</v>
      </c>
      <c r="C5" s="19">
        <v>162</v>
      </c>
      <c r="D5" s="20">
        <f>SUM(C5/B5)*100</f>
        <v>70.742358078602621</v>
      </c>
      <c r="E5" s="21"/>
      <c r="F5" s="19">
        <v>40</v>
      </c>
      <c r="G5" s="21">
        <f>F5/B5*100</f>
        <v>17.467248908296941</v>
      </c>
      <c r="H5" s="21"/>
      <c r="I5" s="22">
        <v>27</v>
      </c>
      <c r="J5" s="21">
        <f>I5/B5*100</f>
        <v>11.790393013100436</v>
      </c>
    </row>
    <row r="6" spans="1:16" ht="12" customHeight="1" x14ac:dyDescent="0.2">
      <c r="A6" s="17" t="s">
        <v>1</v>
      </c>
      <c r="B6" s="18">
        <f t="shared" ref="B6:B23" si="0">SUM(C6,F6,I6)</f>
        <v>462</v>
      </c>
      <c r="C6" s="19">
        <v>355</v>
      </c>
      <c r="D6" s="20">
        <f t="shared" ref="D6:D24" si="1">SUM(C6/B6)*100</f>
        <v>76.839826839826841</v>
      </c>
      <c r="E6" s="21"/>
      <c r="F6" s="19">
        <v>63</v>
      </c>
      <c r="G6" s="21">
        <f t="shared" ref="G6:G24" si="2">F6/B6*100</f>
        <v>13.636363636363635</v>
      </c>
      <c r="H6" s="21"/>
      <c r="I6" s="22">
        <v>44</v>
      </c>
      <c r="J6" s="21">
        <f t="shared" ref="J6:J24" si="3">I6/B6*100</f>
        <v>9.5238095238095237</v>
      </c>
    </row>
    <row r="7" spans="1:16" ht="12" customHeight="1" x14ac:dyDescent="0.2">
      <c r="A7" s="17" t="s">
        <v>2</v>
      </c>
      <c r="B7" s="18">
        <f t="shared" si="0"/>
        <v>1147</v>
      </c>
      <c r="C7" s="19">
        <v>877</v>
      </c>
      <c r="D7" s="20">
        <f t="shared" si="1"/>
        <v>76.460331299040973</v>
      </c>
      <c r="E7" s="21"/>
      <c r="F7" s="19">
        <v>200</v>
      </c>
      <c r="G7" s="21">
        <f t="shared" si="2"/>
        <v>17.436791630340018</v>
      </c>
      <c r="H7" s="21"/>
      <c r="I7" s="22">
        <v>70</v>
      </c>
      <c r="J7" s="21">
        <f t="shared" si="3"/>
        <v>6.1028770706190061</v>
      </c>
    </row>
    <row r="8" spans="1:16" ht="12" customHeight="1" x14ac:dyDescent="0.2">
      <c r="A8" s="17" t="s">
        <v>3</v>
      </c>
      <c r="B8" s="18">
        <f t="shared" si="0"/>
        <v>253</v>
      </c>
      <c r="C8" s="19">
        <v>184</v>
      </c>
      <c r="D8" s="20">
        <f t="shared" si="1"/>
        <v>72.727272727272734</v>
      </c>
      <c r="E8" s="21"/>
      <c r="F8" s="19">
        <v>51</v>
      </c>
      <c r="G8" s="21">
        <f t="shared" si="2"/>
        <v>20.158102766798418</v>
      </c>
      <c r="H8" s="21"/>
      <c r="I8" s="22">
        <v>18</v>
      </c>
      <c r="J8" s="21">
        <f t="shared" si="3"/>
        <v>7.1146245059288544</v>
      </c>
    </row>
    <row r="9" spans="1:16" ht="12" customHeight="1" x14ac:dyDescent="0.2">
      <c r="A9" s="17" t="s">
        <v>4</v>
      </c>
      <c r="B9" s="18">
        <f t="shared" si="0"/>
        <v>226</v>
      </c>
      <c r="C9" s="19">
        <v>180</v>
      </c>
      <c r="D9" s="20">
        <f t="shared" si="1"/>
        <v>79.646017699115049</v>
      </c>
      <c r="E9" s="21"/>
      <c r="F9" s="19">
        <v>31</v>
      </c>
      <c r="G9" s="21">
        <f t="shared" si="2"/>
        <v>13.716814159292035</v>
      </c>
      <c r="H9" s="21"/>
      <c r="I9" s="22">
        <v>15</v>
      </c>
      <c r="J9" s="21">
        <f t="shared" si="3"/>
        <v>6.6371681415929213</v>
      </c>
    </row>
    <row r="10" spans="1:16" ht="17.25" customHeight="1" x14ac:dyDescent="0.2">
      <c r="A10" s="17" t="s">
        <v>5</v>
      </c>
      <c r="B10" s="18">
        <f t="shared" si="0"/>
        <v>713</v>
      </c>
      <c r="C10" s="19">
        <v>512</v>
      </c>
      <c r="D10" s="20">
        <f t="shared" si="1"/>
        <v>71.809256661991583</v>
      </c>
      <c r="E10" s="21"/>
      <c r="F10" s="19">
        <v>144</v>
      </c>
      <c r="G10" s="21">
        <f t="shared" si="2"/>
        <v>20.196353436185134</v>
      </c>
      <c r="H10" s="21"/>
      <c r="I10" s="22">
        <v>57</v>
      </c>
      <c r="J10" s="21">
        <f t="shared" si="3"/>
        <v>7.9943899018232818</v>
      </c>
    </row>
    <row r="11" spans="1:16" ht="12" customHeight="1" x14ac:dyDescent="0.2">
      <c r="A11" s="17" t="s">
        <v>6</v>
      </c>
      <c r="B11" s="18">
        <f t="shared" si="0"/>
        <v>2176</v>
      </c>
      <c r="C11" s="19">
        <v>1771</v>
      </c>
      <c r="D11" s="20">
        <f t="shared" si="1"/>
        <v>81.387867647058826</v>
      </c>
      <c r="E11" s="21"/>
      <c r="F11" s="19">
        <v>260</v>
      </c>
      <c r="G11" s="21">
        <f t="shared" si="2"/>
        <v>11.948529411764707</v>
      </c>
      <c r="H11" s="21"/>
      <c r="I11" s="22">
        <v>145</v>
      </c>
      <c r="J11" s="21">
        <f t="shared" si="3"/>
        <v>6.6636029411764701</v>
      </c>
    </row>
    <row r="12" spans="1:16" ht="12" customHeight="1" x14ac:dyDescent="0.2">
      <c r="A12" s="17" t="s">
        <v>7</v>
      </c>
      <c r="B12" s="18">
        <f t="shared" si="0"/>
        <v>161</v>
      </c>
      <c r="C12" s="19">
        <v>119</v>
      </c>
      <c r="D12" s="20">
        <f t="shared" si="1"/>
        <v>73.91304347826086</v>
      </c>
      <c r="E12" s="21"/>
      <c r="F12" s="19">
        <v>28</v>
      </c>
      <c r="G12" s="21">
        <f t="shared" si="2"/>
        <v>17.391304347826086</v>
      </c>
      <c r="H12" s="21"/>
      <c r="I12" s="22">
        <v>14</v>
      </c>
      <c r="J12" s="21">
        <f t="shared" si="3"/>
        <v>8.695652173913043</v>
      </c>
    </row>
    <row r="13" spans="1:16" ht="12" customHeight="1" x14ac:dyDescent="0.2">
      <c r="A13" s="17" t="s">
        <v>8</v>
      </c>
      <c r="B13" s="18">
        <f t="shared" si="0"/>
        <v>116</v>
      </c>
      <c r="C13" s="19">
        <v>82</v>
      </c>
      <c r="D13" s="20">
        <f t="shared" si="1"/>
        <v>70.689655172413794</v>
      </c>
      <c r="E13" s="21"/>
      <c r="F13" s="19">
        <v>25</v>
      </c>
      <c r="G13" s="21">
        <f t="shared" si="2"/>
        <v>21.551724137931032</v>
      </c>
      <c r="H13" s="21"/>
      <c r="I13" s="22">
        <v>9</v>
      </c>
      <c r="J13" s="21">
        <f t="shared" si="3"/>
        <v>7.7586206896551726</v>
      </c>
    </row>
    <row r="14" spans="1:16" ht="12" customHeight="1" x14ac:dyDescent="0.2">
      <c r="A14" s="17" t="s">
        <v>9</v>
      </c>
      <c r="B14" s="18">
        <f t="shared" si="0"/>
        <v>857</v>
      </c>
      <c r="C14" s="19">
        <v>717</v>
      </c>
      <c r="D14" s="20">
        <f t="shared" si="1"/>
        <v>83.663943990665118</v>
      </c>
      <c r="E14" s="21"/>
      <c r="F14" s="19">
        <v>85</v>
      </c>
      <c r="G14" s="21">
        <f t="shared" si="2"/>
        <v>9.9183197199533257</v>
      </c>
      <c r="H14" s="21"/>
      <c r="I14" s="22">
        <v>55</v>
      </c>
      <c r="J14" s="21">
        <f t="shared" si="3"/>
        <v>6.4177362893815637</v>
      </c>
    </row>
    <row r="15" spans="1:16" ht="17.25" customHeight="1" x14ac:dyDescent="0.2">
      <c r="A15" s="17" t="s">
        <v>10</v>
      </c>
      <c r="B15" s="18">
        <f t="shared" si="0"/>
        <v>170</v>
      </c>
      <c r="C15" s="19">
        <v>141</v>
      </c>
      <c r="D15" s="20">
        <f t="shared" si="1"/>
        <v>82.941176470588246</v>
      </c>
      <c r="E15" s="21"/>
      <c r="F15" s="19">
        <v>18</v>
      </c>
      <c r="G15" s="21">
        <f t="shared" si="2"/>
        <v>10.588235294117647</v>
      </c>
      <c r="H15" s="21"/>
      <c r="I15" s="22">
        <v>11</v>
      </c>
      <c r="J15" s="21">
        <f t="shared" si="3"/>
        <v>6.4705882352941186</v>
      </c>
    </row>
    <row r="16" spans="1:16" ht="12" customHeight="1" x14ac:dyDescent="0.2">
      <c r="A16" s="17" t="s">
        <v>11</v>
      </c>
      <c r="B16" s="18">
        <f t="shared" si="0"/>
        <v>822</v>
      </c>
      <c r="C16" s="19">
        <v>648</v>
      </c>
      <c r="D16" s="20">
        <f t="shared" si="1"/>
        <v>78.832116788321173</v>
      </c>
      <c r="E16" s="21"/>
      <c r="F16" s="19">
        <v>134</v>
      </c>
      <c r="G16" s="21">
        <f t="shared" si="2"/>
        <v>16.301703163017031</v>
      </c>
      <c r="H16" s="21"/>
      <c r="I16" s="22">
        <v>40</v>
      </c>
      <c r="J16" s="21">
        <f t="shared" si="3"/>
        <v>4.8661800486618008</v>
      </c>
    </row>
    <row r="17" spans="1:10" ht="12" customHeight="1" x14ac:dyDescent="0.2">
      <c r="A17" s="17" t="s">
        <v>12</v>
      </c>
      <c r="B17" s="18">
        <f t="shared" si="0"/>
        <v>59</v>
      </c>
      <c r="C17" s="19">
        <v>37</v>
      </c>
      <c r="D17" s="20">
        <f t="shared" si="1"/>
        <v>62.711864406779661</v>
      </c>
      <c r="E17" s="21"/>
      <c r="F17" s="19">
        <v>8</v>
      </c>
      <c r="G17" s="21">
        <f t="shared" si="2"/>
        <v>13.559322033898304</v>
      </c>
      <c r="H17" s="21"/>
      <c r="I17" s="22">
        <v>14</v>
      </c>
      <c r="J17" s="21">
        <f t="shared" si="3"/>
        <v>23.728813559322035</v>
      </c>
    </row>
    <row r="18" spans="1:10" ht="12" customHeight="1" x14ac:dyDescent="0.2">
      <c r="A18" s="17" t="s">
        <v>13</v>
      </c>
      <c r="B18" s="18">
        <f t="shared" si="0"/>
        <v>488</v>
      </c>
      <c r="C18" s="19">
        <v>371</v>
      </c>
      <c r="D18" s="20">
        <f t="shared" si="1"/>
        <v>76.02459016393442</v>
      </c>
      <c r="E18" s="21"/>
      <c r="F18" s="19">
        <v>77</v>
      </c>
      <c r="G18" s="21">
        <f t="shared" si="2"/>
        <v>15.778688524590164</v>
      </c>
      <c r="H18" s="21"/>
      <c r="I18" s="22">
        <v>40</v>
      </c>
      <c r="J18" s="21">
        <f t="shared" si="3"/>
        <v>8.1967213114754092</v>
      </c>
    </row>
    <row r="19" spans="1:10" ht="12" customHeight="1" x14ac:dyDescent="0.2">
      <c r="A19" s="17" t="s">
        <v>14</v>
      </c>
      <c r="B19" s="18">
        <f t="shared" si="0"/>
        <v>203</v>
      </c>
      <c r="C19" s="19">
        <v>150</v>
      </c>
      <c r="D19" s="20">
        <f t="shared" si="1"/>
        <v>73.891625615763544</v>
      </c>
      <c r="E19" s="21"/>
      <c r="F19" s="19">
        <v>28</v>
      </c>
      <c r="G19" s="21">
        <f t="shared" si="2"/>
        <v>13.793103448275861</v>
      </c>
      <c r="H19" s="21"/>
      <c r="I19" s="22">
        <v>25</v>
      </c>
      <c r="J19" s="21">
        <f t="shared" si="3"/>
        <v>12.315270935960591</v>
      </c>
    </row>
    <row r="20" spans="1:10" ht="17.25" customHeight="1" x14ac:dyDescent="0.2">
      <c r="A20" s="17" t="s">
        <v>15</v>
      </c>
      <c r="B20" s="18">
        <f t="shared" si="0"/>
        <v>6161</v>
      </c>
      <c r="C20" s="19">
        <v>3233</v>
      </c>
      <c r="D20" s="20">
        <f t="shared" si="1"/>
        <v>52.475247524752476</v>
      </c>
      <c r="E20" s="23"/>
      <c r="F20" s="19">
        <v>2742</v>
      </c>
      <c r="G20" s="21">
        <f t="shared" si="2"/>
        <v>44.505762051615001</v>
      </c>
      <c r="H20" s="21"/>
      <c r="I20" s="22">
        <v>186</v>
      </c>
      <c r="J20" s="21">
        <f t="shared" si="3"/>
        <v>3.0189904236325273</v>
      </c>
    </row>
    <row r="21" spans="1:10" ht="17.25" customHeight="1" x14ac:dyDescent="0.2">
      <c r="A21" s="17" t="s">
        <v>18</v>
      </c>
      <c r="B21" s="18">
        <f>SUM(C21,F21,I21)</f>
        <v>8040</v>
      </c>
      <c r="C21" s="19">
        <f>C22+C23</f>
        <v>6306</v>
      </c>
      <c r="D21" s="20">
        <f t="shared" si="1"/>
        <v>78.432835820895519</v>
      </c>
      <c r="E21" s="21"/>
      <c r="F21" s="19">
        <v>1150</v>
      </c>
      <c r="G21" s="21">
        <f t="shared" si="2"/>
        <v>14.303482587064675</v>
      </c>
      <c r="H21" s="21"/>
      <c r="I21" s="22">
        <f>SUM(I22:I23)</f>
        <v>584</v>
      </c>
      <c r="J21" s="21">
        <f t="shared" si="3"/>
        <v>7.2636815920398012</v>
      </c>
    </row>
    <row r="22" spans="1:10" ht="12" customHeight="1" x14ac:dyDescent="0.2">
      <c r="A22" s="24" t="s">
        <v>19</v>
      </c>
      <c r="B22" s="18">
        <f>SUM(C22,F22,I22)</f>
        <v>7061</v>
      </c>
      <c r="C22" s="19">
        <f>SUM(C6:C7,C9:C11,C14:C16,C18)</f>
        <v>5572</v>
      </c>
      <c r="D22" s="20">
        <f t="shared" si="1"/>
        <v>78.912335363262997</v>
      </c>
      <c r="E22" s="21"/>
      <c r="F22" s="19">
        <f>SUM(F6:F7,F9:F11,F14:F16,F18)</f>
        <v>1012</v>
      </c>
      <c r="G22" s="21">
        <f t="shared" si="2"/>
        <v>14.332247557003258</v>
      </c>
      <c r="H22" s="21"/>
      <c r="I22" s="22">
        <f>SUM(I6:I7,I9:I11,I14:I16,I18)</f>
        <v>477</v>
      </c>
      <c r="J22" s="21">
        <f t="shared" si="3"/>
        <v>6.7554170797337481</v>
      </c>
    </row>
    <row r="23" spans="1:10" ht="12" customHeight="1" x14ac:dyDescent="0.2">
      <c r="A23" s="24" t="s">
        <v>20</v>
      </c>
      <c r="B23" s="18">
        <f t="shared" si="0"/>
        <v>1021</v>
      </c>
      <c r="C23" s="25">
        <f>SUM(C5,C8,C12:C13,C17,C19)</f>
        <v>734</v>
      </c>
      <c r="D23" s="20">
        <f t="shared" si="1"/>
        <v>71.890303623898149</v>
      </c>
      <c r="E23" s="27"/>
      <c r="F23" s="25">
        <f>SUM(F5,F8,F12:F13,F17,F19)</f>
        <v>180</v>
      </c>
      <c r="G23" s="21">
        <f t="shared" si="2"/>
        <v>17.629774730656219</v>
      </c>
      <c r="H23" s="27"/>
      <c r="I23" s="28">
        <f>SUM(I5,I8,I12:I13,I17,I19)</f>
        <v>107</v>
      </c>
      <c r="J23" s="21">
        <f t="shared" si="3"/>
        <v>10.479921645445641</v>
      </c>
    </row>
    <row r="24" spans="1:10" ht="17.25" customHeight="1" thickBot="1" x14ac:dyDescent="0.25">
      <c r="A24" s="29" t="s">
        <v>16</v>
      </c>
      <c r="B24" s="30">
        <f>B23+B22+B20</f>
        <v>14243</v>
      </c>
      <c r="C24" s="30">
        <f>C23+C22+C20</f>
        <v>9539</v>
      </c>
      <c r="D24" s="31">
        <f t="shared" si="1"/>
        <v>66.973250017552473</v>
      </c>
      <c r="E24" s="32"/>
      <c r="F24" s="30">
        <f>F23+F22+F20</f>
        <v>3934</v>
      </c>
      <c r="G24" s="32">
        <f t="shared" si="2"/>
        <v>27.620585550796882</v>
      </c>
      <c r="H24" s="32"/>
      <c r="I24" s="30">
        <f>SUM(I20:I21)</f>
        <v>770</v>
      </c>
      <c r="J24" s="32">
        <f t="shared" si="3"/>
        <v>5.4061644316506356</v>
      </c>
    </row>
    <row r="25" spans="1:10" ht="12" customHeight="1" x14ac:dyDescent="0.2">
      <c r="A25" s="33" t="s">
        <v>29</v>
      </c>
    </row>
    <row r="26" spans="1:10" ht="12" customHeight="1" x14ac:dyDescent="0.2">
      <c r="A26" s="33" t="s">
        <v>41</v>
      </c>
    </row>
  </sheetData>
  <pageMargins left="0.75" right="0.75" top="1" bottom="1" header="0.5" footer="0.5"/>
  <pageSetup paperSize="9" orientation="portrait" r:id="rId1"/>
  <headerFooter alignWithMargins="0"/>
  <ignoredErrors>
    <ignoredError sqref="J5 J6:J10 J11:J24 I21:I24 G5:G24 F22:F24 D5:D24 C21:C24 B2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3D1E6-CCB0-4A4A-B66B-2F8A097E8351}">
  <dimension ref="A1:O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5" x14ac:dyDescent="0.2">
      <c r="A1" s="1" t="s">
        <v>17</v>
      </c>
      <c r="K1" s="34" t="s">
        <v>39</v>
      </c>
      <c r="L1" s="35"/>
      <c r="M1" s="35"/>
      <c r="N1" s="35"/>
      <c r="O1" s="35"/>
    </row>
    <row r="2" spans="1:15" ht="28.15" customHeight="1" thickBot="1" x14ac:dyDescent="0.25">
      <c r="A2" s="3" t="s">
        <v>38</v>
      </c>
      <c r="B2" s="4"/>
      <c r="C2" s="4"/>
      <c r="D2" s="4"/>
      <c r="E2" s="4"/>
      <c r="F2" s="4"/>
      <c r="G2" s="4"/>
      <c r="H2" s="4"/>
      <c r="I2" s="4"/>
      <c r="J2" s="4"/>
    </row>
    <row r="3" spans="1:15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5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5" ht="12" customHeight="1" x14ac:dyDescent="0.2">
      <c r="A5" s="17" t="s">
        <v>0</v>
      </c>
      <c r="B5" s="18">
        <v>226</v>
      </c>
      <c r="C5" s="19">
        <v>153</v>
      </c>
      <c r="D5" s="20">
        <v>67.69911504424779</v>
      </c>
      <c r="E5" s="21"/>
      <c r="F5" s="19">
        <v>50</v>
      </c>
      <c r="G5" s="21">
        <v>22.123893805309734</v>
      </c>
      <c r="H5" s="21"/>
      <c r="I5" s="22">
        <v>23</v>
      </c>
      <c r="J5" s="21">
        <v>10.176991150442479</v>
      </c>
    </row>
    <row r="6" spans="1:15" ht="12" customHeight="1" x14ac:dyDescent="0.2">
      <c r="A6" s="17" t="s">
        <v>1</v>
      </c>
      <c r="B6" s="18">
        <v>456</v>
      </c>
      <c r="C6" s="19">
        <v>359</v>
      </c>
      <c r="D6" s="20">
        <v>78.728070175438589</v>
      </c>
      <c r="E6" s="21"/>
      <c r="F6" s="19">
        <v>64</v>
      </c>
      <c r="G6" s="21">
        <v>14.035087719298245</v>
      </c>
      <c r="H6" s="21"/>
      <c r="I6" s="22">
        <v>33</v>
      </c>
      <c r="J6" s="21">
        <v>7.2368421052631584</v>
      </c>
    </row>
    <row r="7" spans="1:15" ht="12" customHeight="1" x14ac:dyDescent="0.2">
      <c r="A7" s="17" t="s">
        <v>2</v>
      </c>
      <c r="B7" s="18">
        <v>1147</v>
      </c>
      <c r="C7" s="19">
        <v>898</v>
      </c>
      <c r="D7" s="20">
        <v>78.291194420226674</v>
      </c>
      <c r="E7" s="21"/>
      <c r="F7" s="19">
        <v>187</v>
      </c>
      <c r="G7" s="21">
        <v>16.303400174367916</v>
      </c>
      <c r="H7" s="21"/>
      <c r="I7" s="22">
        <v>62</v>
      </c>
      <c r="J7" s="21">
        <v>5.4054054054054053</v>
      </c>
    </row>
    <row r="8" spans="1:15" ht="12" customHeight="1" x14ac:dyDescent="0.2">
      <c r="A8" s="17" t="s">
        <v>3</v>
      </c>
      <c r="B8" s="18">
        <v>250</v>
      </c>
      <c r="C8" s="19">
        <v>183</v>
      </c>
      <c r="D8" s="20">
        <v>73.2</v>
      </c>
      <c r="E8" s="21"/>
      <c r="F8" s="19">
        <v>58</v>
      </c>
      <c r="G8" s="21">
        <v>23.200000000000003</v>
      </c>
      <c r="H8" s="21"/>
      <c r="I8" s="22">
        <v>9</v>
      </c>
      <c r="J8" s="21">
        <v>3.5999999999999996</v>
      </c>
    </row>
    <row r="9" spans="1:15" ht="12" customHeight="1" x14ac:dyDescent="0.2">
      <c r="A9" s="17" t="s">
        <v>4</v>
      </c>
      <c r="B9" s="18">
        <v>220</v>
      </c>
      <c r="C9" s="19">
        <v>178</v>
      </c>
      <c r="D9" s="20">
        <v>80.909090909090907</v>
      </c>
      <c r="E9" s="21"/>
      <c r="F9" s="19">
        <v>30</v>
      </c>
      <c r="G9" s="21">
        <v>13.636363636363635</v>
      </c>
      <c r="H9" s="21"/>
      <c r="I9" s="22">
        <v>12</v>
      </c>
      <c r="J9" s="21">
        <v>5.4545454545454541</v>
      </c>
    </row>
    <row r="10" spans="1:15" ht="17.25" customHeight="1" x14ac:dyDescent="0.2">
      <c r="A10" s="17" t="s">
        <v>5</v>
      </c>
      <c r="B10" s="18">
        <v>705</v>
      </c>
      <c r="C10" s="19">
        <v>532</v>
      </c>
      <c r="D10" s="20">
        <v>75.460992907801412</v>
      </c>
      <c r="E10" s="21"/>
      <c r="F10" s="19">
        <v>131</v>
      </c>
      <c r="G10" s="21">
        <v>18.581560283687942</v>
      </c>
      <c r="H10" s="21"/>
      <c r="I10" s="22">
        <v>42</v>
      </c>
      <c r="J10" s="21">
        <v>5.9574468085106389</v>
      </c>
    </row>
    <row r="11" spans="1:15" ht="12" customHeight="1" x14ac:dyDescent="0.2">
      <c r="A11" s="17" t="s">
        <v>6</v>
      </c>
      <c r="B11" s="18">
        <v>2105</v>
      </c>
      <c r="C11" s="19">
        <v>1729</v>
      </c>
      <c r="D11" s="20">
        <v>82.137767220902617</v>
      </c>
      <c r="E11" s="21"/>
      <c r="F11" s="19">
        <v>228</v>
      </c>
      <c r="G11" s="21">
        <v>10.831353919239906</v>
      </c>
      <c r="H11" s="21"/>
      <c r="I11" s="22">
        <v>148</v>
      </c>
      <c r="J11" s="21">
        <v>7.0308788598574825</v>
      </c>
    </row>
    <row r="12" spans="1:15" ht="12" customHeight="1" x14ac:dyDescent="0.2">
      <c r="A12" s="17" t="s">
        <v>7</v>
      </c>
      <c r="B12" s="18">
        <v>161</v>
      </c>
      <c r="C12" s="19">
        <v>119</v>
      </c>
      <c r="D12" s="20">
        <v>73.91304347826086</v>
      </c>
      <c r="E12" s="21"/>
      <c r="F12" s="19">
        <v>25</v>
      </c>
      <c r="G12" s="21">
        <v>15.527950310559005</v>
      </c>
      <c r="H12" s="21"/>
      <c r="I12" s="22">
        <v>17</v>
      </c>
      <c r="J12" s="21">
        <v>10.559006211180124</v>
      </c>
    </row>
    <row r="13" spans="1:15" ht="12" customHeight="1" x14ac:dyDescent="0.2">
      <c r="A13" s="17" t="s">
        <v>8</v>
      </c>
      <c r="B13" s="18">
        <v>117</v>
      </c>
      <c r="C13" s="19">
        <v>83</v>
      </c>
      <c r="D13" s="20">
        <v>70.940170940170944</v>
      </c>
      <c r="E13" s="21"/>
      <c r="F13" s="19">
        <v>25</v>
      </c>
      <c r="G13" s="21">
        <v>21.367521367521366</v>
      </c>
      <c r="H13" s="21"/>
      <c r="I13" s="22">
        <v>9</v>
      </c>
      <c r="J13" s="21">
        <v>7.6923076923076925</v>
      </c>
    </row>
    <row r="14" spans="1:15" ht="12" customHeight="1" x14ac:dyDescent="0.2">
      <c r="A14" s="17" t="s">
        <v>9</v>
      </c>
      <c r="B14" s="18">
        <v>833</v>
      </c>
      <c r="C14" s="19">
        <v>699</v>
      </c>
      <c r="D14" s="20">
        <v>83.913565426170464</v>
      </c>
      <c r="E14" s="21"/>
      <c r="F14" s="19">
        <v>94</v>
      </c>
      <c r="G14" s="21">
        <v>11.284513805522209</v>
      </c>
      <c r="H14" s="21"/>
      <c r="I14" s="22">
        <v>40</v>
      </c>
      <c r="J14" s="21">
        <v>4.8019207683073235</v>
      </c>
    </row>
    <row r="15" spans="1:15" ht="17.25" customHeight="1" x14ac:dyDescent="0.2">
      <c r="A15" s="17" t="s">
        <v>10</v>
      </c>
      <c r="B15" s="18">
        <v>168</v>
      </c>
      <c r="C15" s="19">
        <v>144</v>
      </c>
      <c r="D15" s="20">
        <v>85.714285714285708</v>
      </c>
      <c r="E15" s="21"/>
      <c r="F15" s="19">
        <v>15</v>
      </c>
      <c r="G15" s="21">
        <v>8.9285714285714288</v>
      </c>
      <c r="H15" s="21"/>
      <c r="I15" s="22">
        <v>9</v>
      </c>
      <c r="J15" s="21">
        <v>5.3571428571428568</v>
      </c>
    </row>
    <row r="16" spans="1:15" ht="12" customHeight="1" x14ac:dyDescent="0.2">
      <c r="A16" s="17" t="s">
        <v>11</v>
      </c>
      <c r="B16" s="18">
        <v>826</v>
      </c>
      <c r="C16" s="19">
        <v>656</v>
      </c>
      <c r="D16" s="20">
        <v>79.418886198547213</v>
      </c>
      <c r="E16" s="21"/>
      <c r="F16" s="19">
        <v>135</v>
      </c>
      <c r="G16" s="21">
        <v>16.343825665859566</v>
      </c>
      <c r="H16" s="21"/>
      <c r="I16" s="22">
        <v>35</v>
      </c>
      <c r="J16" s="21">
        <v>4.2372881355932197</v>
      </c>
    </row>
    <row r="17" spans="1:10" ht="12" customHeight="1" x14ac:dyDescent="0.2">
      <c r="A17" s="17" t="s">
        <v>12</v>
      </c>
      <c r="B17" s="18">
        <v>54</v>
      </c>
      <c r="C17" s="19">
        <v>40</v>
      </c>
      <c r="D17" s="20">
        <v>74.074074074074076</v>
      </c>
      <c r="E17" s="21"/>
      <c r="F17" s="19">
        <v>5</v>
      </c>
      <c r="G17" s="21">
        <v>9.2592592592592595</v>
      </c>
      <c r="H17" s="21"/>
      <c r="I17" s="22">
        <v>9</v>
      </c>
      <c r="J17" s="21">
        <v>16.666666666666664</v>
      </c>
    </row>
    <row r="18" spans="1:10" ht="12" customHeight="1" x14ac:dyDescent="0.2">
      <c r="A18" s="17" t="s">
        <v>13</v>
      </c>
      <c r="B18" s="18">
        <v>492</v>
      </c>
      <c r="C18" s="19">
        <v>381</v>
      </c>
      <c r="D18" s="20">
        <v>77.439024390243901</v>
      </c>
      <c r="E18" s="21"/>
      <c r="F18" s="19">
        <v>75</v>
      </c>
      <c r="G18" s="21">
        <v>15.24390243902439</v>
      </c>
      <c r="H18" s="21"/>
      <c r="I18" s="22">
        <v>36</v>
      </c>
      <c r="J18" s="21">
        <v>7.3170731707317067</v>
      </c>
    </row>
    <row r="19" spans="1:10" ht="12" customHeight="1" x14ac:dyDescent="0.2">
      <c r="A19" s="17" t="s">
        <v>14</v>
      </c>
      <c r="B19" s="18">
        <v>200</v>
      </c>
      <c r="C19" s="19">
        <v>151</v>
      </c>
      <c r="D19" s="20">
        <v>75.5</v>
      </c>
      <c r="E19" s="21"/>
      <c r="F19" s="19">
        <v>28</v>
      </c>
      <c r="G19" s="21">
        <v>14.000000000000002</v>
      </c>
      <c r="H19" s="21"/>
      <c r="I19" s="22">
        <v>21</v>
      </c>
      <c r="J19" s="21">
        <v>10.5</v>
      </c>
    </row>
    <row r="20" spans="1:10" ht="17.25" customHeight="1" x14ac:dyDescent="0.2">
      <c r="A20" s="17" t="s">
        <v>15</v>
      </c>
      <c r="B20" s="18">
        <v>6125</v>
      </c>
      <c r="C20" s="19">
        <v>3082</v>
      </c>
      <c r="D20" s="20">
        <v>50.318367346938771</v>
      </c>
      <c r="E20" s="23"/>
      <c r="F20" s="19">
        <v>2808</v>
      </c>
      <c r="G20" s="21">
        <v>45.844897959183669</v>
      </c>
      <c r="H20" s="21"/>
      <c r="I20" s="22">
        <v>235</v>
      </c>
      <c r="J20" s="21">
        <v>3.8367346938775513</v>
      </c>
    </row>
    <row r="21" spans="1:10" ht="17.25" customHeight="1" x14ac:dyDescent="0.2">
      <c r="A21" s="17" t="s">
        <v>18</v>
      </c>
      <c r="B21" s="19">
        <v>7960</v>
      </c>
      <c r="C21" s="19">
        <v>6305</v>
      </c>
      <c r="D21" s="20">
        <v>79.208542713567837</v>
      </c>
      <c r="E21" s="21"/>
      <c r="F21" s="19">
        <v>1150</v>
      </c>
      <c r="G21" s="21">
        <v>14.447236180904522</v>
      </c>
      <c r="H21" s="21"/>
      <c r="I21" s="22">
        <v>505</v>
      </c>
      <c r="J21" s="21">
        <v>6.3442211055276383</v>
      </c>
    </row>
    <row r="22" spans="1:10" ht="12" customHeight="1" x14ac:dyDescent="0.2">
      <c r="A22" s="24" t="s">
        <v>19</v>
      </c>
      <c r="B22" s="19">
        <v>6952</v>
      </c>
      <c r="C22" s="19">
        <v>5576</v>
      </c>
      <c r="D22" s="20">
        <v>80.207134637514386</v>
      </c>
      <c r="E22" s="21"/>
      <c r="F22" s="19">
        <v>959</v>
      </c>
      <c r="G22" s="21">
        <v>13.794591484464902</v>
      </c>
      <c r="H22" s="21"/>
      <c r="I22" s="22">
        <v>417</v>
      </c>
      <c r="J22" s="21">
        <v>5.9982738780207132</v>
      </c>
    </row>
    <row r="23" spans="1:10" ht="12" customHeight="1" x14ac:dyDescent="0.2">
      <c r="A23" s="24" t="s">
        <v>20</v>
      </c>
      <c r="B23" s="25">
        <v>1008</v>
      </c>
      <c r="C23" s="25">
        <v>729</v>
      </c>
      <c r="D23" s="26">
        <v>72.321428571428569</v>
      </c>
      <c r="E23" s="27"/>
      <c r="F23" s="25">
        <v>191</v>
      </c>
      <c r="G23" s="27">
        <v>18.948412698412696</v>
      </c>
      <c r="H23" s="27"/>
      <c r="I23" s="28">
        <v>88</v>
      </c>
      <c r="J23" s="27">
        <v>8.7301587301587293</v>
      </c>
    </row>
    <row r="24" spans="1:10" ht="17.25" customHeight="1" thickBot="1" x14ac:dyDescent="0.25">
      <c r="A24" s="29" t="s">
        <v>16</v>
      </c>
      <c r="B24" s="30">
        <v>14085</v>
      </c>
      <c r="C24" s="30">
        <v>9387</v>
      </c>
      <c r="D24" s="31">
        <v>66.645367412140573</v>
      </c>
      <c r="E24" s="32"/>
      <c r="F24" s="30">
        <v>3958</v>
      </c>
      <c r="G24" s="32">
        <v>28.100816471423499</v>
      </c>
      <c r="H24" s="32"/>
      <c r="I24" s="30">
        <v>740</v>
      </c>
      <c r="J24" s="32">
        <v>5.2538161164359245</v>
      </c>
    </row>
    <row r="25" spans="1:10" ht="12" customHeight="1" x14ac:dyDescent="0.2">
      <c r="A25" s="33" t="s">
        <v>29</v>
      </c>
    </row>
    <row r="26" spans="1:10" ht="12" customHeight="1" x14ac:dyDescent="0.2">
      <c r="A26" s="33" t="s">
        <v>37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0ABEA-0231-4FEE-AF8B-97A7C104CA59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</row>
    <row r="2" spans="1:10" ht="28.15" customHeight="1" thickBot="1" x14ac:dyDescent="0.25">
      <c r="A2" s="3" t="s">
        <v>35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v>227</v>
      </c>
      <c r="C5" s="19">
        <v>156</v>
      </c>
      <c r="D5" s="20">
        <v>68.7</v>
      </c>
      <c r="E5" s="21"/>
      <c r="F5" s="19">
        <v>46</v>
      </c>
      <c r="G5" s="21">
        <v>20.3</v>
      </c>
      <c r="H5" s="21"/>
      <c r="I5" s="22">
        <v>25</v>
      </c>
      <c r="J5" s="21">
        <v>11</v>
      </c>
    </row>
    <row r="6" spans="1:10" ht="12" customHeight="1" x14ac:dyDescent="0.2">
      <c r="A6" s="17" t="s">
        <v>1</v>
      </c>
      <c r="B6" s="18">
        <v>456</v>
      </c>
      <c r="C6" s="19">
        <v>357</v>
      </c>
      <c r="D6" s="20">
        <v>78.3</v>
      </c>
      <c r="E6" s="21"/>
      <c r="F6" s="19">
        <v>66</v>
      </c>
      <c r="G6" s="21">
        <v>14.5</v>
      </c>
      <c r="H6" s="21"/>
      <c r="I6" s="22">
        <v>33</v>
      </c>
      <c r="J6" s="21">
        <v>7.2</v>
      </c>
    </row>
    <row r="7" spans="1:10" ht="12" customHeight="1" x14ac:dyDescent="0.2">
      <c r="A7" s="17" t="s">
        <v>2</v>
      </c>
      <c r="B7" s="18">
        <v>1147</v>
      </c>
      <c r="C7" s="19">
        <v>904</v>
      </c>
      <c r="D7" s="20">
        <v>78.8</v>
      </c>
      <c r="E7" s="21"/>
      <c r="F7" s="19">
        <v>179</v>
      </c>
      <c r="G7" s="21">
        <v>15.6</v>
      </c>
      <c r="H7" s="21"/>
      <c r="I7" s="22">
        <v>64</v>
      </c>
      <c r="J7" s="21">
        <v>5.6</v>
      </c>
    </row>
    <row r="8" spans="1:10" ht="12" customHeight="1" x14ac:dyDescent="0.2">
      <c r="A8" s="17" t="s">
        <v>3</v>
      </c>
      <c r="B8" s="18">
        <v>256</v>
      </c>
      <c r="C8" s="19">
        <v>190</v>
      </c>
      <c r="D8" s="20">
        <v>74.2</v>
      </c>
      <c r="E8" s="21"/>
      <c r="F8" s="19">
        <v>50</v>
      </c>
      <c r="G8" s="21">
        <v>19.5</v>
      </c>
      <c r="H8" s="21"/>
      <c r="I8" s="22">
        <v>16</v>
      </c>
      <c r="J8" s="21">
        <v>6.3</v>
      </c>
    </row>
    <row r="9" spans="1:10" ht="12" customHeight="1" x14ac:dyDescent="0.2">
      <c r="A9" s="17" t="s">
        <v>4</v>
      </c>
      <c r="B9" s="18">
        <v>228</v>
      </c>
      <c r="C9" s="19">
        <v>182</v>
      </c>
      <c r="D9" s="20">
        <v>79.8</v>
      </c>
      <c r="E9" s="21"/>
      <c r="F9" s="19">
        <v>33</v>
      </c>
      <c r="G9" s="21">
        <v>14.5</v>
      </c>
      <c r="H9" s="21"/>
      <c r="I9" s="22">
        <v>13</v>
      </c>
      <c r="J9" s="21">
        <v>5.7</v>
      </c>
    </row>
    <row r="10" spans="1:10" ht="17.25" customHeight="1" x14ac:dyDescent="0.2">
      <c r="A10" s="17" t="s">
        <v>5</v>
      </c>
      <c r="B10" s="18">
        <v>702</v>
      </c>
      <c r="C10" s="19">
        <v>533</v>
      </c>
      <c r="D10" s="20">
        <v>75.900000000000006</v>
      </c>
      <c r="E10" s="21"/>
      <c r="F10" s="19">
        <v>136</v>
      </c>
      <c r="G10" s="21">
        <v>19.399999999999999</v>
      </c>
      <c r="H10" s="21"/>
      <c r="I10" s="22">
        <v>33</v>
      </c>
      <c r="J10" s="21">
        <v>4.7</v>
      </c>
    </row>
    <row r="11" spans="1:10" ht="12" customHeight="1" x14ac:dyDescent="0.2">
      <c r="A11" s="17" t="s">
        <v>6</v>
      </c>
      <c r="B11" s="18">
        <v>2018</v>
      </c>
      <c r="C11" s="19">
        <v>1663</v>
      </c>
      <c r="D11" s="20">
        <v>82.4</v>
      </c>
      <c r="E11" s="21"/>
      <c r="F11" s="19">
        <v>228</v>
      </c>
      <c r="G11" s="21">
        <v>11.3</v>
      </c>
      <c r="H11" s="21"/>
      <c r="I11" s="22">
        <v>127</v>
      </c>
      <c r="J11" s="21">
        <v>6.3</v>
      </c>
    </row>
    <row r="12" spans="1:10" ht="12" customHeight="1" x14ac:dyDescent="0.2">
      <c r="A12" s="17" t="s">
        <v>7</v>
      </c>
      <c r="B12" s="18">
        <v>162</v>
      </c>
      <c r="C12" s="19">
        <v>119</v>
      </c>
      <c r="D12" s="20">
        <v>73.5</v>
      </c>
      <c r="E12" s="21"/>
      <c r="F12" s="19">
        <v>27</v>
      </c>
      <c r="G12" s="21">
        <v>16.7</v>
      </c>
      <c r="H12" s="21"/>
      <c r="I12" s="22">
        <v>16</v>
      </c>
      <c r="J12" s="21">
        <v>9.9</v>
      </c>
    </row>
    <row r="13" spans="1:10" ht="12" customHeight="1" x14ac:dyDescent="0.2">
      <c r="A13" s="17" t="s">
        <v>8</v>
      </c>
      <c r="B13" s="18">
        <v>122</v>
      </c>
      <c r="C13" s="19">
        <v>89</v>
      </c>
      <c r="D13" s="20">
        <v>73</v>
      </c>
      <c r="E13" s="21"/>
      <c r="F13" s="19">
        <v>25</v>
      </c>
      <c r="G13" s="21">
        <v>20.5</v>
      </c>
      <c r="H13" s="21"/>
      <c r="I13" s="22">
        <v>8</v>
      </c>
      <c r="J13" s="21">
        <v>6.6</v>
      </c>
    </row>
    <row r="14" spans="1:10" ht="12" customHeight="1" x14ac:dyDescent="0.2">
      <c r="A14" s="17" t="s">
        <v>9</v>
      </c>
      <c r="B14" s="18">
        <v>825</v>
      </c>
      <c r="C14" s="19">
        <v>699</v>
      </c>
      <c r="D14" s="20">
        <v>84.7</v>
      </c>
      <c r="E14" s="21"/>
      <c r="F14" s="19">
        <v>87</v>
      </c>
      <c r="G14" s="21">
        <v>10.5</v>
      </c>
      <c r="H14" s="21"/>
      <c r="I14" s="22">
        <v>39</v>
      </c>
      <c r="J14" s="21">
        <v>4.7</v>
      </c>
    </row>
    <row r="15" spans="1:10" ht="17.25" customHeight="1" x14ac:dyDescent="0.2">
      <c r="A15" s="17" t="s">
        <v>10</v>
      </c>
      <c r="B15" s="18">
        <v>173</v>
      </c>
      <c r="C15" s="19">
        <v>144</v>
      </c>
      <c r="D15" s="20">
        <v>83.2</v>
      </c>
      <c r="E15" s="21"/>
      <c r="F15" s="19">
        <v>20</v>
      </c>
      <c r="G15" s="21">
        <v>11.6</v>
      </c>
      <c r="H15" s="21"/>
      <c r="I15" s="22">
        <v>9</v>
      </c>
      <c r="J15" s="21">
        <v>5.2</v>
      </c>
    </row>
    <row r="16" spans="1:10" ht="12" customHeight="1" x14ac:dyDescent="0.2">
      <c r="A16" s="17" t="s">
        <v>11</v>
      </c>
      <c r="B16" s="18">
        <v>821</v>
      </c>
      <c r="C16" s="19">
        <v>657</v>
      </c>
      <c r="D16" s="20">
        <v>80</v>
      </c>
      <c r="E16" s="21"/>
      <c r="F16" s="19">
        <v>125</v>
      </c>
      <c r="G16" s="21">
        <v>15.2</v>
      </c>
      <c r="H16" s="21"/>
      <c r="I16" s="22">
        <v>39</v>
      </c>
      <c r="J16" s="21">
        <v>4.8</v>
      </c>
    </row>
    <row r="17" spans="1:10" ht="12" customHeight="1" x14ac:dyDescent="0.2">
      <c r="A17" s="17" t="s">
        <v>12</v>
      </c>
      <c r="B17" s="18">
        <v>54</v>
      </c>
      <c r="C17" s="19">
        <v>40</v>
      </c>
      <c r="D17" s="20">
        <v>74.099999999999994</v>
      </c>
      <c r="E17" s="21"/>
      <c r="F17" s="19">
        <v>6</v>
      </c>
      <c r="G17" s="21">
        <v>11.1</v>
      </c>
      <c r="H17" s="21"/>
      <c r="I17" s="22">
        <v>8</v>
      </c>
      <c r="J17" s="21">
        <v>14.8</v>
      </c>
    </row>
    <row r="18" spans="1:10" ht="12" customHeight="1" x14ac:dyDescent="0.2">
      <c r="A18" s="17" t="s">
        <v>13</v>
      </c>
      <c r="B18" s="18">
        <v>491</v>
      </c>
      <c r="C18" s="19">
        <v>383</v>
      </c>
      <c r="D18" s="20">
        <v>78</v>
      </c>
      <c r="E18" s="21"/>
      <c r="F18" s="19">
        <v>72</v>
      </c>
      <c r="G18" s="21">
        <v>14.7</v>
      </c>
      <c r="H18" s="21"/>
      <c r="I18" s="22">
        <v>36</v>
      </c>
      <c r="J18" s="21">
        <v>7.3</v>
      </c>
    </row>
    <row r="19" spans="1:10" ht="12" customHeight="1" x14ac:dyDescent="0.2">
      <c r="A19" s="17" t="s">
        <v>14</v>
      </c>
      <c r="B19" s="18">
        <v>203</v>
      </c>
      <c r="C19" s="19">
        <v>153</v>
      </c>
      <c r="D19" s="20">
        <v>75.400000000000006</v>
      </c>
      <c r="E19" s="21"/>
      <c r="F19" s="19">
        <v>29</v>
      </c>
      <c r="G19" s="21">
        <v>14.3</v>
      </c>
      <c r="H19" s="21"/>
      <c r="I19" s="22">
        <v>21</v>
      </c>
      <c r="J19" s="21">
        <v>10.3</v>
      </c>
    </row>
    <row r="20" spans="1:10" ht="17.25" customHeight="1" x14ac:dyDescent="0.2">
      <c r="A20" s="17" t="s">
        <v>15</v>
      </c>
      <c r="B20" s="18">
        <v>6123</v>
      </c>
      <c r="C20" s="19">
        <v>3061</v>
      </c>
      <c r="D20" s="20">
        <v>50</v>
      </c>
      <c r="E20" s="23"/>
      <c r="F20" s="19">
        <v>2818</v>
      </c>
      <c r="G20" s="21">
        <v>46</v>
      </c>
      <c r="H20" s="21"/>
      <c r="I20" s="22">
        <v>244</v>
      </c>
      <c r="J20" s="21">
        <v>4</v>
      </c>
    </row>
    <row r="21" spans="1:10" ht="17.25" customHeight="1" x14ac:dyDescent="0.2">
      <c r="A21" s="17" t="s">
        <v>18</v>
      </c>
      <c r="B21" s="19">
        <v>7885</v>
      </c>
      <c r="C21" s="19">
        <v>6269</v>
      </c>
      <c r="D21" s="20">
        <v>79.5</v>
      </c>
      <c r="E21" s="21"/>
      <c r="F21" s="19">
        <v>1129</v>
      </c>
      <c r="G21" s="21">
        <v>14.3</v>
      </c>
      <c r="H21" s="21"/>
      <c r="I21" s="22">
        <v>487</v>
      </c>
      <c r="J21" s="21">
        <v>6.2</v>
      </c>
    </row>
    <row r="22" spans="1:10" ht="12" customHeight="1" x14ac:dyDescent="0.2">
      <c r="A22" s="24" t="s">
        <v>19</v>
      </c>
      <c r="B22" s="19">
        <v>6861</v>
      </c>
      <c r="C22" s="19">
        <v>5522</v>
      </c>
      <c r="D22" s="20">
        <v>80.5</v>
      </c>
      <c r="E22" s="21"/>
      <c r="F22" s="19">
        <v>946</v>
      </c>
      <c r="G22" s="21">
        <v>13.8</v>
      </c>
      <c r="H22" s="21"/>
      <c r="I22" s="22">
        <v>393</v>
      </c>
      <c r="J22" s="21">
        <v>5.7</v>
      </c>
    </row>
    <row r="23" spans="1:10" ht="12" customHeight="1" x14ac:dyDescent="0.2">
      <c r="A23" s="24" t="s">
        <v>20</v>
      </c>
      <c r="B23" s="25">
        <v>1024</v>
      </c>
      <c r="C23" s="25">
        <v>747</v>
      </c>
      <c r="D23" s="26">
        <v>72.900000000000006</v>
      </c>
      <c r="E23" s="27"/>
      <c r="F23" s="25">
        <v>183</v>
      </c>
      <c r="G23" s="27">
        <v>17.899999999999999</v>
      </c>
      <c r="H23" s="27"/>
      <c r="I23" s="28">
        <v>94</v>
      </c>
      <c r="J23" s="27">
        <v>9.1999999999999993</v>
      </c>
    </row>
    <row r="24" spans="1:10" ht="17.25" customHeight="1" thickBot="1" x14ac:dyDescent="0.25">
      <c r="A24" s="29" t="s">
        <v>16</v>
      </c>
      <c r="B24" s="30">
        <v>14008</v>
      </c>
      <c r="C24" s="30">
        <v>9330</v>
      </c>
      <c r="D24" s="31">
        <v>66.599999999999994</v>
      </c>
      <c r="E24" s="32"/>
      <c r="F24" s="30">
        <v>3947</v>
      </c>
      <c r="G24" s="32">
        <v>28.2</v>
      </c>
      <c r="H24" s="32"/>
      <c r="I24" s="30">
        <v>731</v>
      </c>
      <c r="J24" s="32">
        <v>5.2</v>
      </c>
    </row>
    <row r="25" spans="1:10" ht="12" customHeight="1" x14ac:dyDescent="0.2">
      <c r="A25" s="33" t="s">
        <v>29</v>
      </c>
    </row>
    <row r="26" spans="1:10" ht="12" customHeight="1" x14ac:dyDescent="0.2">
      <c r="A26" s="33" t="s">
        <v>36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25D3-2489-4645-A1F6-8EC3C5226AB4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</row>
    <row r="2" spans="1:10" ht="28.15" customHeight="1" thickBot="1" x14ac:dyDescent="0.25">
      <c r="A2" s="3" t="s">
        <v>34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v>227</v>
      </c>
      <c r="C5" s="19">
        <v>157</v>
      </c>
      <c r="D5" s="20">
        <v>69.162995594713664</v>
      </c>
      <c r="E5" s="21"/>
      <c r="F5" s="19">
        <v>45</v>
      </c>
      <c r="G5" s="21">
        <v>19.823788546255507</v>
      </c>
      <c r="H5" s="21"/>
      <c r="I5" s="22">
        <v>25</v>
      </c>
      <c r="J5" s="21">
        <v>11.013215859030836</v>
      </c>
    </row>
    <row r="6" spans="1:10" ht="12" customHeight="1" x14ac:dyDescent="0.2">
      <c r="A6" s="17" t="s">
        <v>1</v>
      </c>
      <c r="B6" s="18">
        <v>454</v>
      </c>
      <c r="C6" s="19">
        <v>356</v>
      </c>
      <c r="D6" s="20">
        <v>78.414096916299556</v>
      </c>
      <c r="E6" s="21"/>
      <c r="F6" s="19">
        <v>68</v>
      </c>
      <c r="G6" s="21">
        <v>14.977973568281937</v>
      </c>
      <c r="H6" s="21"/>
      <c r="I6" s="22">
        <v>30</v>
      </c>
      <c r="J6" s="21">
        <v>6.607929515418502</v>
      </c>
    </row>
    <row r="7" spans="1:10" ht="12" customHeight="1" x14ac:dyDescent="0.2">
      <c r="A7" s="17" t="s">
        <v>2</v>
      </c>
      <c r="B7" s="18">
        <v>1130</v>
      </c>
      <c r="C7" s="19">
        <v>888</v>
      </c>
      <c r="D7" s="20">
        <v>78.584070796460182</v>
      </c>
      <c r="E7" s="21"/>
      <c r="F7" s="19">
        <v>174</v>
      </c>
      <c r="G7" s="21">
        <v>15.398230088495577</v>
      </c>
      <c r="H7" s="21"/>
      <c r="I7" s="22">
        <v>68</v>
      </c>
      <c r="J7" s="21">
        <v>6.0176991150442474</v>
      </c>
    </row>
    <row r="8" spans="1:10" ht="12" customHeight="1" x14ac:dyDescent="0.2">
      <c r="A8" s="17" t="s">
        <v>3</v>
      </c>
      <c r="B8" s="18">
        <v>255</v>
      </c>
      <c r="C8" s="19">
        <v>193</v>
      </c>
      <c r="D8" s="20">
        <v>75.686274509803923</v>
      </c>
      <c r="E8" s="21"/>
      <c r="F8" s="19">
        <v>45</v>
      </c>
      <c r="G8" s="21">
        <v>17.647058823529413</v>
      </c>
      <c r="H8" s="21"/>
      <c r="I8" s="22">
        <v>17</v>
      </c>
      <c r="J8" s="21">
        <v>6.666666666666667</v>
      </c>
    </row>
    <row r="9" spans="1:10" ht="12" customHeight="1" x14ac:dyDescent="0.2">
      <c r="A9" s="17" t="s">
        <v>4</v>
      </c>
      <c r="B9" s="18">
        <v>228</v>
      </c>
      <c r="C9" s="19">
        <v>183</v>
      </c>
      <c r="D9" s="20">
        <v>80.26315789473685</v>
      </c>
      <c r="E9" s="21"/>
      <c r="F9" s="19">
        <v>33</v>
      </c>
      <c r="G9" s="21">
        <v>14.473684210526317</v>
      </c>
      <c r="H9" s="21"/>
      <c r="I9" s="22">
        <v>12</v>
      </c>
      <c r="J9" s="21">
        <v>5.2631578947368416</v>
      </c>
    </row>
    <row r="10" spans="1:10" ht="17.25" customHeight="1" x14ac:dyDescent="0.2">
      <c r="A10" s="17" t="s">
        <v>5</v>
      </c>
      <c r="B10" s="18">
        <v>698</v>
      </c>
      <c r="C10" s="19">
        <v>526</v>
      </c>
      <c r="D10" s="20">
        <v>75.358166189111756</v>
      </c>
      <c r="E10" s="21"/>
      <c r="F10" s="19">
        <v>141</v>
      </c>
      <c r="G10" s="21">
        <v>20.200573065902582</v>
      </c>
      <c r="H10" s="21"/>
      <c r="I10" s="22">
        <v>31</v>
      </c>
      <c r="J10" s="21">
        <v>4.4412607449856738</v>
      </c>
    </row>
    <row r="11" spans="1:10" ht="12" customHeight="1" x14ac:dyDescent="0.2">
      <c r="A11" s="17" t="s">
        <v>6</v>
      </c>
      <c r="B11" s="18">
        <v>1947</v>
      </c>
      <c r="C11" s="19">
        <v>1633</v>
      </c>
      <c r="D11" s="20">
        <v>83.872624550590658</v>
      </c>
      <c r="E11" s="21"/>
      <c r="F11" s="19">
        <v>215</v>
      </c>
      <c r="G11" s="21">
        <v>11.042629686697483</v>
      </c>
      <c r="H11" s="21"/>
      <c r="I11" s="22">
        <v>99</v>
      </c>
      <c r="J11" s="21">
        <v>5.0847457627118651</v>
      </c>
    </row>
    <row r="12" spans="1:10" ht="12" customHeight="1" x14ac:dyDescent="0.2">
      <c r="A12" s="17" t="s">
        <v>7</v>
      </c>
      <c r="B12" s="18">
        <v>164</v>
      </c>
      <c r="C12" s="19">
        <v>117</v>
      </c>
      <c r="D12" s="20">
        <v>71.341463414634148</v>
      </c>
      <c r="E12" s="21"/>
      <c r="F12" s="19">
        <v>30</v>
      </c>
      <c r="G12" s="21">
        <v>18.292682926829269</v>
      </c>
      <c r="H12" s="21"/>
      <c r="I12" s="22">
        <v>17</v>
      </c>
      <c r="J12" s="21">
        <v>10.365853658536585</v>
      </c>
    </row>
    <row r="13" spans="1:10" ht="12" customHeight="1" x14ac:dyDescent="0.2">
      <c r="A13" s="17" t="s">
        <v>8</v>
      </c>
      <c r="B13" s="18">
        <v>121</v>
      </c>
      <c r="C13" s="19">
        <v>84</v>
      </c>
      <c r="D13" s="20">
        <v>69.421487603305792</v>
      </c>
      <c r="E13" s="21"/>
      <c r="F13" s="19">
        <v>29</v>
      </c>
      <c r="G13" s="21">
        <v>23.966942148760332</v>
      </c>
      <c r="H13" s="21"/>
      <c r="I13" s="22">
        <v>8</v>
      </c>
      <c r="J13" s="21">
        <v>6.6115702479338845</v>
      </c>
    </row>
    <row r="14" spans="1:10" ht="12" customHeight="1" x14ac:dyDescent="0.2">
      <c r="A14" s="17" t="s">
        <v>9</v>
      </c>
      <c r="B14" s="18">
        <v>819</v>
      </c>
      <c r="C14" s="19">
        <v>691</v>
      </c>
      <c r="D14" s="20">
        <v>84.37118437118437</v>
      </c>
      <c r="E14" s="21"/>
      <c r="F14" s="19">
        <v>89</v>
      </c>
      <c r="G14" s="21">
        <v>10.866910866910867</v>
      </c>
      <c r="H14" s="21"/>
      <c r="I14" s="22">
        <v>39</v>
      </c>
      <c r="J14" s="21">
        <v>4.7619047619047619</v>
      </c>
    </row>
    <row r="15" spans="1:10" ht="17.25" customHeight="1" x14ac:dyDescent="0.2">
      <c r="A15" s="17" t="s">
        <v>10</v>
      </c>
      <c r="B15" s="18">
        <v>176</v>
      </c>
      <c r="C15" s="19">
        <v>148</v>
      </c>
      <c r="D15" s="20">
        <v>84.090909090909093</v>
      </c>
      <c r="E15" s="21"/>
      <c r="F15" s="19">
        <v>16</v>
      </c>
      <c r="G15" s="21">
        <v>9.0909090909090917</v>
      </c>
      <c r="H15" s="21"/>
      <c r="I15" s="22">
        <v>12</v>
      </c>
      <c r="J15" s="21">
        <v>6.8181818181818175</v>
      </c>
    </row>
    <row r="16" spans="1:10" ht="12" customHeight="1" x14ac:dyDescent="0.2">
      <c r="A16" s="17" t="s">
        <v>11</v>
      </c>
      <c r="B16" s="18">
        <v>826</v>
      </c>
      <c r="C16" s="19">
        <v>652</v>
      </c>
      <c r="D16" s="20">
        <v>78.93462469733656</v>
      </c>
      <c r="E16" s="21"/>
      <c r="F16" s="19">
        <v>130</v>
      </c>
      <c r="G16" s="21">
        <v>15.738498789346247</v>
      </c>
      <c r="H16" s="21"/>
      <c r="I16" s="22">
        <v>44</v>
      </c>
      <c r="J16" s="21">
        <v>5.3268765133171918</v>
      </c>
    </row>
    <row r="17" spans="1:10" ht="12" customHeight="1" x14ac:dyDescent="0.2">
      <c r="A17" s="17" t="s">
        <v>12</v>
      </c>
      <c r="B17" s="18">
        <v>54</v>
      </c>
      <c r="C17" s="19">
        <v>41</v>
      </c>
      <c r="D17" s="20">
        <v>75.925925925925924</v>
      </c>
      <c r="E17" s="21"/>
      <c r="F17" s="19">
        <v>6</v>
      </c>
      <c r="G17" s="21">
        <v>11.111111111111111</v>
      </c>
      <c r="H17" s="21"/>
      <c r="I17" s="22">
        <v>7</v>
      </c>
      <c r="J17" s="21">
        <v>12.962962962962962</v>
      </c>
    </row>
    <row r="18" spans="1:10" ht="12" customHeight="1" x14ac:dyDescent="0.2">
      <c r="A18" s="17" t="s">
        <v>13</v>
      </c>
      <c r="B18" s="18">
        <v>491</v>
      </c>
      <c r="C18" s="19">
        <v>371</v>
      </c>
      <c r="D18" s="20">
        <v>75.560081466395118</v>
      </c>
      <c r="E18" s="21"/>
      <c r="F18" s="19">
        <v>82</v>
      </c>
      <c r="G18" s="21">
        <v>16.700610997963338</v>
      </c>
      <c r="H18" s="21"/>
      <c r="I18" s="22">
        <v>38</v>
      </c>
      <c r="J18" s="21">
        <v>7.7393075356415473</v>
      </c>
    </row>
    <row r="19" spans="1:10" ht="12" customHeight="1" x14ac:dyDescent="0.2">
      <c r="A19" s="17" t="s">
        <v>14</v>
      </c>
      <c r="B19" s="18">
        <v>199</v>
      </c>
      <c r="C19" s="19">
        <v>151</v>
      </c>
      <c r="D19" s="20">
        <v>75.879396984924625</v>
      </c>
      <c r="E19" s="21"/>
      <c r="F19" s="19">
        <v>31</v>
      </c>
      <c r="G19" s="21">
        <v>15.577889447236181</v>
      </c>
      <c r="H19" s="21"/>
      <c r="I19" s="22">
        <v>17</v>
      </c>
      <c r="J19" s="21">
        <v>8.5427135678391952</v>
      </c>
    </row>
    <row r="20" spans="1:10" ht="17.25" customHeight="1" x14ac:dyDescent="0.2">
      <c r="A20" s="17" t="s">
        <v>15</v>
      </c>
      <c r="B20" s="18">
        <v>6074</v>
      </c>
      <c r="C20" s="19">
        <v>3047</v>
      </c>
      <c r="D20" s="20">
        <v>50.164636154099441</v>
      </c>
      <c r="E20" s="23"/>
      <c r="F20" s="19">
        <v>2771</v>
      </c>
      <c r="G20" s="21">
        <v>45.620678300954893</v>
      </c>
      <c r="H20" s="21"/>
      <c r="I20" s="22">
        <v>256</v>
      </c>
      <c r="J20" s="21">
        <v>4.2146855449456702</v>
      </c>
    </row>
    <row r="21" spans="1:10" ht="17.25" customHeight="1" x14ac:dyDescent="0.2">
      <c r="A21" s="17" t="s">
        <v>18</v>
      </c>
      <c r="B21" s="19">
        <v>7789</v>
      </c>
      <c r="C21" s="19">
        <v>6191</v>
      </c>
      <c r="D21" s="20">
        <v>79.483887533701363</v>
      </c>
      <c r="E21" s="21"/>
      <c r="F21" s="19">
        <v>1134</v>
      </c>
      <c r="G21" s="21">
        <v>14.558993452304533</v>
      </c>
      <c r="H21" s="21"/>
      <c r="I21" s="22">
        <v>464</v>
      </c>
      <c r="J21" s="21">
        <v>5.9571190139940944</v>
      </c>
    </row>
    <row r="22" spans="1:10" ht="12" customHeight="1" x14ac:dyDescent="0.2">
      <c r="A22" s="24" t="s">
        <v>19</v>
      </c>
      <c r="B22" s="19">
        <v>6769</v>
      </c>
      <c r="C22" s="19">
        <v>5448</v>
      </c>
      <c r="D22" s="20">
        <v>80.484561973703649</v>
      </c>
      <c r="E22" s="21"/>
      <c r="F22" s="19">
        <v>948</v>
      </c>
      <c r="G22" s="21">
        <v>14.005022898507905</v>
      </c>
      <c r="H22" s="21"/>
      <c r="I22" s="22">
        <v>373</v>
      </c>
      <c r="J22" s="21">
        <v>5.5104151277884474</v>
      </c>
    </row>
    <row r="23" spans="1:10" ht="12" customHeight="1" x14ac:dyDescent="0.2">
      <c r="A23" s="24" t="s">
        <v>20</v>
      </c>
      <c r="B23" s="25">
        <v>1020</v>
      </c>
      <c r="C23" s="25">
        <v>743</v>
      </c>
      <c r="D23" s="26">
        <v>72.843137254901961</v>
      </c>
      <c r="E23" s="27"/>
      <c r="F23" s="25">
        <v>186</v>
      </c>
      <c r="G23" s="27">
        <v>18.235294117647058</v>
      </c>
      <c r="H23" s="27"/>
      <c r="I23" s="28">
        <v>91</v>
      </c>
      <c r="J23" s="27">
        <v>8.9215686274509807</v>
      </c>
    </row>
    <row r="24" spans="1:10" ht="17.25" customHeight="1" thickBot="1" x14ac:dyDescent="0.25">
      <c r="A24" s="29" t="s">
        <v>16</v>
      </c>
      <c r="B24" s="30">
        <v>13863</v>
      </c>
      <c r="C24" s="30">
        <v>9238</v>
      </c>
      <c r="D24" s="31">
        <v>66.637812883214309</v>
      </c>
      <c r="E24" s="32"/>
      <c r="F24" s="30">
        <v>3905</v>
      </c>
      <c r="G24" s="32">
        <v>28.168506095361757</v>
      </c>
      <c r="H24" s="32"/>
      <c r="I24" s="30">
        <v>720</v>
      </c>
      <c r="J24" s="32">
        <v>5.1936810214239344</v>
      </c>
    </row>
    <row r="25" spans="1:10" ht="12" customHeight="1" x14ac:dyDescent="0.2">
      <c r="A25" s="33" t="s">
        <v>29</v>
      </c>
    </row>
    <row r="26" spans="1:10" ht="12" customHeight="1" x14ac:dyDescent="0.2">
      <c r="A26" s="33" t="s">
        <v>33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</row>
    <row r="2" spans="1:10" ht="28.15" customHeight="1" thickBot="1" x14ac:dyDescent="0.25">
      <c r="A2" s="3" t="s">
        <v>30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v>229</v>
      </c>
      <c r="C5" s="19">
        <v>159</v>
      </c>
      <c r="D5" s="20">
        <v>69.432314410480345</v>
      </c>
      <c r="E5" s="21"/>
      <c r="F5" s="19">
        <v>47</v>
      </c>
      <c r="G5" s="21">
        <v>20.52401746724891</v>
      </c>
      <c r="H5" s="21"/>
      <c r="I5" s="22">
        <v>23</v>
      </c>
      <c r="J5" s="21">
        <v>10.043668122270741</v>
      </c>
    </row>
    <row r="6" spans="1:10" ht="12" customHeight="1" x14ac:dyDescent="0.2">
      <c r="A6" s="17" t="s">
        <v>1</v>
      </c>
      <c r="B6" s="18">
        <v>455</v>
      </c>
      <c r="C6" s="19">
        <v>347</v>
      </c>
      <c r="D6" s="20">
        <v>76.263736263736263</v>
      </c>
      <c r="E6" s="21"/>
      <c r="F6" s="19">
        <v>71</v>
      </c>
      <c r="G6" s="21">
        <v>15.604395604395604</v>
      </c>
      <c r="H6" s="21"/>
      <c r="I6" s="22">
        <v>37</v>
      </c>
      <c r="J6" s="21">
        <v>8.1318681318681314</v>
      </c>
    </row>
    <row r="7" spans="1:10" ht="12" customHeight="1" x14ac:dyDescent="0.2">
      <c r="A7" s="17" t="s">
        <v>2</v>
      </c>
      <c r="B7" s="18">
        <v>1129</v>
      </c>
      <c r="C7" s="19">
        <v>875</v>
      </c>
      <c r="D7" s="20">
        <v>77.502214348981397</v>
      </c>
      <c r="E7" s="21"/>
      <c r="F7" s="19">
        <v>178</v>
      </c>
      <c r="G7" s="21">
        <v>15.766164747564215</v>
      </c>
      <c r="H7" s="21"/>
      <c r="I7" s="22">
        <v>76</v>
      </c>
      <c r="J7" s="21">
        <v>6.7316209034543846</v>
      </c>
    </row>
    <row r="8" spans="1:10" ht="12" customHeight="1" x14ac:dyDescent="0.2">
      <c r="A8" s="17" t="s">
        <v>3</v>
      </c>
      <c r="B8" s="18">
        <v>263</v>
      </c>
      <c r="C8" s="19">
        <v>191</v>
      </c>
      <c r="D8" s="20">
        <v>72.623574144486696</v>
      </c>
      <c r="E8" s="21"/>
      <c r="F8" s="19">
        <v>51</v>
      </c>
      <c r="G8" s="21">
        <v>19.391634980988592</v>
      </c>
      <c r="H8" s="21"/>
      <c r="I8" s="22">
        <v>21</v>
      </c>
      <c r="J8" s="21">
        <v>7.9847908745247151</v>
      </c>
    </row>
    <row r="9" spans="1:10" ht="12" customHeight="1" x14ac:dyDescent="0.2">
      <c r="A9" s="17" t="s">
        <v>4</v>
      </c>
      <c r="B9" s="18">
        <v>227</v>
      </c>
      <c r="C9" s="19">
        <v>182</v>
      </c>
      <c r="D9" s="20">
        <v>80.1762114537445</v>
      </c>
      <c r="E9" s="21"/>
      <c r="F9" s="19">
        <v>32</v>
      </c>
      <c r="G9" s="21">
        <v>14.096916299559473</v>
      </c>
      <c r="H9" s="21"/>
      <c r="I9" s="22">
        <v>13</v>
      </c>
      <c r="J9" s="21">
        <v>5.7268722466960353</v>
      </c>
    </row>
    <row r="10" spans="1:10" ht="17.25" customHeight="1" x14ac:dyDescent="0.2">
      <c r="A10" s="17" t="s">
        <v>5</v>
      </c>
      <c r="B10" s="18">
        <v>686</v>
      </c>
      <c r="C10" s="19">
        <v>514</v>
      </c>
      <c r="D10" s="20">
        <v>74.927113702623899</v>
      </c>
      <c r="E10" s="21"/>
      <c r="F10" s="19">
        <v>133</v>
      </c>
      <c r="G10" s="21">
        <v>19.387755102040817</v>
      </c>
      <c r="H10" s="21"/>
      <c r="I10" s="22">
        <v>39</v>
      </c>
      <c r="J10" s="21">
        <v>5.685131195335277</v>
      </c>
    </row>
    <row r="11" spans="1:10" ht="12" customHeight="1" x14ac:dyDescent="0.2">
      <c r="A11" s="17" t="s">
        <v>6</v>
      </c>
      <c r="B11" s="18">
        <v>1899</v>
      </c>
      <c r="C11" s="19">
        <v>1595</v>
      </c>
      <c r="D11" s="20">
        <v>83.991574512901522</v>
      </c>
      <c r="E11" s="21"/>
      <c r="F11" s="19">
        <v>204</v>
      </c>
      <c r="G11" s="21">
        <v>10.742496050552923</v>
      </c>
      <c r="H11" s="21"/>
      <c r="I11" s="22">
        <v>100</v>
      </c>
      <c r="J11" s="21">
        <v>5.2659294365455498</v>
      </c>
    </row>
    <row r="12" spans="1:10" ht="12" customHeight="1" x14ac:dyDescent="0.2">
      <c r="A12" s="17" t="s">
        <v>7</v>
      </c>
      <c r="B12" s="18">
        <v>157</v>
      </c>
      <c r="C12" s="19">
        <v>117</v>
      </c>
      <c r="D12" s="20">
        <v>74.522292993630572</v>
      </c>
      <c r="E12" s="21"/>
      <c r="F12" s="19">
        <v>26</v>
      </c>
      <c r="G12" s="21">
        <v>16.560509554140125</v>
      </c>
      <c r="H12" s="21"/>
      <c r="I12" s="22">
        <v>14</v>
      </c>
      <c r="J12" s="21">
        <v>8.9171974522292992</v>
      </c>
    </row>
    <row r="13" spans="1:10" ht="12" customHeight="1" x14ac:dyDescent="0.2">
      <c r="A13" s="17" t="s">
        <v>8</v>
      </c>
      <c r="B13" s="18">
        <v>124</v>
      </c>
      <c r="C13" s="19">
        <v>86</v>
      </c>
      <c r="D13" s="20">
        <v>69.354838709677423</v>
      </c>
      <c r="E13" s="21"/>
      <c r="F13" s="19">
        <v>26</v>
      </c>
      <c r="G13" s="21">
        <v>20.967741935483872</v>
      </c>
      <c r="H13" s="21"/>
      <c r="I13" s="22">
        <v>12</v>
      </c>
      <c r="J13" s="21">
        <v>9.67741935483871</v>
      </c>
    </row>
    <row r="14" spans="1:10" ht="12" customHeight="1" x14ac:dyDescent="0.2">
      <c r="A14" s="17" t="s">
        <v>9</v>
      </c>
      <c r="B14" s="18">
        <v>814</v>
      </c>
      <c r="C14" s="19">
        <v>673</v>
      </c>
      <c r="D14" s="20">
        <v>82.67813267813267</v>
      </c>
      <c r="E14" s="21"/>
      <c r="F14" s="19">
        <v>85</v>
      </c>
      <c r="G14" s="21">
        <v>10.442260442260443</v>
      </c>
      <c r="H14" s="21"/>
      <c r="I14" s="22">
        <v>56</v>
      </c>
      <c r="J14" s="21">
        <v>6.8796068796068797</v>
      </c>
    </row>
    <row r="15" spans="1:10" ht="17.25" customHeight="1" x14ac:dyDescent="0.2">
      <c r="A15" s="17" t="s">
        <v>10</v>
      </c>
      <c r="B15" s="18">
        <v>173</v>
      </c>
      <c r="C15" s="19">
        <v>149</v>
      </c>
      <c r="D15" s="20">
        <v>86.127167630057798</v>
      </c>
      <c r="E15" s="21"/>
      <c r="F15" s="19">
        <v>15</v>
      </c>
      <c r="G15" s="21">
        <v>8.6705202312138727</v>
      </c>
      <c r="H15" s="21"/>
      <c r="I15" s="22">
        <v>9</v>
      </c>
      <c r="J15" s="21">
        <v>5.202312138728324</v>
      </c>
    </row>
    <row r="16" spans="1:10" ht="12" customHeight="1" x14ac:dyDescent="0.2">
      <c r="A16" s="17" t="s">
        <v>11</v>
      </c>
      <c r="B16" s="18">
        <v>828</v>
      </c>
      <c r="C16" s="19">
        <v>649</v>
      </c>
      <c r="D16" s="20">
        <v>78.381642512077292</v>
      </c>
      <c r="E16" s="21"/>
      <c r="F16" s="19">
        <v>134</v>
      </c>
      <c r="G16" s="21">
        <v>16.183574879227052</v>
      </c>
      <c r="H16" s="21"/>
      <c r="I16" s="22">
        <v>45</v>
      </c>
      <c r="J16" s="21">
        <v>5.4347826086956523</v>
      </c>
    </row>
    <row r="17" spans="1:10" ht="12" customHeight="1" x14ac:dyDescent="0.2">
      <c r="A17" s="17" t="s">
        <v>12</v>
      </c>
      <c r="B17" s="18">
        <v>56</v>
      </c>
      <c r="C17" s="19">
        <v>39</v>
      </c>
      <c r="D17" s="20">
        <v>69.642857142857139</v>
      </c>
      <c r="E17" s="21"/>
      <c r="F17" s="19">
        <v>8</v>
      </c>
      <c r="G17" s="21">
        <v>14.285714285714285</v>
      </c>
      <c r="H17" s="21"/>
      <c r="I17" s="22">
        <v>9</v>
      </c>
      <c r="J17" s="21">
        <v>16.071428571428573</v>
      </c>
    </row>
    <row r="18" spans="1:10" ht="12" customHeight="1" x14ac:dyDescent="0.2">
      <c r="A18" s="17" t="s">
        <v>13</v>
      </c>
      <c r="B18" s="18">
        <v>484</v>
      </c>
      <c r="C18" s="19">
        <v>368</v>
      </c>
      <c r="D18" s="20">
        <v>76.033057851239676</v>
      </c>
      <c r="E18" s="21"/>
      <c r="F18" s="19">
        <v>77</v>
      </c>
      <c r="G18" s="21">
        <v>15.909090909090908</v>
      </c>
      <c r="H18" s="21"/>
      <c r="I18" s="22">
        <v>39</v>
      </c>
      <c r="J18" s="21">
        <v>8.0578512396694215</v>
      </c>
    </row>
    <row r="19" spans="1:10" ht="12" customHeight="1" x14ac:dyDescent="0.2">
      <c r="A19" s="17" t="s">
        <v>14</v>
      </c>
      <c r="B19" s="18">
        <v>195</v>
      </c>
      <c r="C19" s="19">
        <v>148</v>
      </c>
      <c r="D19" s="20">
        <v>75.897435897435898</v>
      </c>
      <c r="E19" s="21"/>
      <c r="F19" s="19">
        <v>25</v>
      </c>
      <c r="G19" s="21">
        <v>12.820512820512819</v>
      </c>
      <c r="H19" s="21"/>
      <c r="I19" s="22">
        <v>22</v>
      </c>
      <c r="J19" s="21">
        <v>11.282051282051283</v>
      </c>
    </row>
    <row r="20" spans="1:10" ht="17.25" customHeight="1" x14ac:dyDescent="0.2">
      <c r="A20" s="17" t="s">
        <v>15</v>
      </c>
      <c r="B20" s="18">
        <v>5980</v>
      </c>
      <c r="C20" s="19">
        <v>3002</v>
      </c>
      <c r="D20" s="20">
        <v>50.200668896321062</v>
      </c>
      <c r="E20" s="23"/>
      <c r="F20" s="19">
        <v>2690</v>
      </c>
      <c r="G20" s="21">
        <v>44.983277591973241</v>
      </c>
      <c r="H20" s="21"/>
      <c r="I20" s="22">
        <v>288</v>
      </c>
      <c r="J20" s="21">
        <v>4.8160535117056851</v>
      </c>
    </row>
    <row r="21" spans="1:10" ht="17.25" customHeight="1" x14ac:dyDescent="0.2">
      <c r="A21" s="17" t="s">
        <v>18</v>
      </c>
      <c r="B21" s="19">
        <v>7719</v>
      </c>
      <c r="C21" s="19">
        <v>6092</v>
      </c>
      <c r="D21" s="20">
        <v>78.922140173597626</v>
      </c>
      <c r="E21" s="21"/>
      <c r="F21" s="19">
        <v>1112</v>
      </c>
      <c r="G21" s="21">
        <v>14.406011141339553</v>
      </c>
      <c r="H21" s="21"/>
      <c r="I21" s="22">
        <v>515</v>
      </c>
      <c r="J21" s="21">
        <v>6.6718486850628329</v>
      </c>
    </row>
    <row r="22" spans="1:10" ht="12" customHeight="1" x14ac:dyDescent="0.2">
      <c r="A22" s="24" t="s">
        <v>19</v>
      </c>
      <c r="B22" s="19">
        <v>6695</v>
      </c>
      <c r="C22" s="19">
        <v>5352</v>
      </c>
      <c r="D22" s="20">
        <v>79.94025392083644</v>
      </c>
      <c r="E22" s="21"/>
      <c r="F22" s="19">
        <v>929</v>
      </c>
      <c r="G22" s="21">
        <v>13.876026885735623</v>
      </c>
      <c r="H22" s="21"/>
      <c r="I22" s="22">
        <v>414</v>
      </c>
      <c r="J22" s="21">
        <v>6.1837191934279314</v>
      </c>
    </row>
    <row r="23" spans="1:10" ht="12" customHeight="1" x14ac:dyDescent="0.2">
      <c r="A23" s="24" t="s">
        <v>20</v>
      </c>
      <c r="B23" s="25">
        <v>1024</v>
      </c>
      <c r="C23" s="25">
        <v>740</v>
      </c>
      <c r="D23" s="26">
        <v>72.265625</v>
      </c>
      <c r="E23" s="27"/>
      <c r="F23" s="25">
        <v>183</v>
      </c>
      <c r="G23" s="27">
        <v>17.87109375</v>
      </c>
      <c r="H23" s="27"/>
      <c r="I23" s="28">
        <v>101</v>
      </c>
      <c r="J23" s="27">
        <v>9.86328125</v>
      </c>
    </row>
    <row r="24" spans="1:10" ht="17.25" customHeight="1" thickBot="1" x14ac:dyDescent="0.25">
      <c r="A24" s="29" t="s">
        <v>16</v>
      </c>
      <c r="B24" s="30">
        <v>13699</v>
      </c>
      <c r="C24" s="30">
        <v>9094</v>
      </c>
      <c r="D24" s="31">
        <v>66.384407620994239</v>
      </c>
      <c r="E24" s="32"/>
      <c r="F24" s="30">
        <v>3802</v>
      </c>
      <c r="G24" s="32">
        <v>27.753850646032557</v>
      </c>
      <c r="H24" s="32"/>
      <c r="I24" s="30">
        <v>803</v>
      </c>
      <c r="J24" s="32">
        <v>5.8617417329732096</v>
      </c>
    </row>
    <row r="25" spans="1:10" ht="12" customHeight="1" x14ac:dyDescent="0.2">
      <c r="A25" s="33" t="s">
        <v>29</v>
      </c>
    </row>
    <row r="26" spans="1:10" ht="12" customHeight="1" x14ac:dyDescent="0.2">
      <c r="A26" s="33" t="s">
        <v>31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D73FC-F749-40EB-B8D7-C9881C42F004}">
  <dimension ref="A1:J26"/>
  <sheetViews>
    <sheetView showGridLines="0" workbookViewId="0"/>
  </sheetViews>
  <sheetFormatPr defaultRowHeight="12.75" x14ac:dyDescent="0.2"/>
  <cols>
    <col min="1" max="1" width="18.28515625" style="2" customWidth="1"/>
    <col min="2" max="2" width="11" style="2" customWidth="1"/>
    <col min="3" max="4" width="7.7109375" style="2" customWidth="1"/>
    <col min="5" max="5" width="2.28515625" style="2" customWidth="1"/>
    <col min="6" max="6" width="7" style="2" customWidth="1"/>
    <col min="7" max="7" width="7.7109375" style="2" customWidth="1"/>
    <col min="8" max="8" width="2.140625" style="2" customWidth="1"/>
    <col min="9" max="9" width="6.7109375" style="2" customWidth="1"/>
    <col min="10" max="10" width="7.7109375" style="2" customWidth="1"/>
    <col min="11" max="16384" width="9.140625" style="2"/>
  </cols>
  <sheetData>
    <row r="1" spans="1:10" x14ac:dyDescent="0.2">
      <c r="A1" s="1" t="s">
        <v>17</v>
      </c>
    </row>
    <row r="2" spans="1:10" ht="28.15" customHeight="1" thickBot="1" x14ac:dyDescent="0.25">
      <c r="A2" s="3" t="s">
        <v>32</v>
      </c>
      <c r="B2" s="4"/>
      <c r="C2" s="4"/>
      <c r="D2" s="4"/>
      <c r="E2" s="4"/>
      <c r="F2" s="4"/>
      <c r="G2" s="4"/>
      <c r="H2" s="4"/>
      <c r="I2" s="4"/>
      <c r="J2" s="4"/>
    </row>
    <row r="3" spans="1:10" ht="12" customHeight="1" x14ac:dyDescent="0.2">
      <c r="A3" s="5" t="s">
        <v>21</v>
      </c>
      <c r="B3" s="6" t="s">
        <v>22</v>
      </c>
      <c r="C3" s="7" t="s">
        <v>26</v>
      </c>
      <c r="D3" s="8"/>
      <c r="E3" s="9"/>
      <c r="F3" s="10" t="s">
        <v>27</v>
      </c>
      <c r="G3" s="11"/>
      <c r="H3" s="12"/>
      <c r="I3" s="13" t="s">
        <v>28</v>
      </c>
      <c r="J3" s="10"/>
    </row>
    <row r="4" spans="1:10" ht="12" customHeight="1" x14ac:dyDescent="0.2">
      <c r="A4" s="14"/>
      <c r="B4" s="15" t="s">
        <v>23</v>
      </c>
      <c r="C4" s="16" t="s">
        <v>24</v>
      </c>
      <c r="D4" s="16" t="s">
        <v>25</v>
      </c>
      <c r="E4" s="15"/>
      <c r="F4" s="16" t="s">
        <v>24</v>
      </c>
      <c r="G4" s="16" t="s">
        <v>25</v>
      </c>
      <c r="H4" s="15"/>
      <c r="I4" s="16" t="s">
        <v>24</v>
      </c>
      <c r="J4" s="16" t="s">
        <v>25</v>
      </c>
    </row>
    <row r="5" spans="1:10" ht="12" customHeight="1" x14ac:dyDescent="0.2">
      <c r="A5" s="17" t="s">
        <v>0</v>
      </c>
      <c r="B5" s="18">
        <v>228</v>
      </c>
      <c r="C5" s="19">
        <v>156</v>
      </c>
      <c r="D5" s="20">
        <v>68.421052631578945</v>
      </c>
      <c r="E5" s="21"/>
      <c r="F5" s="19">
        <v>47</v>
      </c>
      <c r="G5" s="21">
        <v>20.614035087719298</v>
      </c>
      <c r="H5" s="21"/>
      <c r="I5" s="22">
        <v>25</v>
      </c>
      <c r="J5" s="21">
        <v>10.964912280701753</v>
      </c>
    </row>
    <row r="6" spans="1:10" ht="12" customHeight="1" x14ac:dyDescent="0.2">
      <c r="A6" s="17" t="s">
        <v>1</v>
      </c>
      <c r="B6" s="18">
        <v>452</v>
      </c>
      <c r="C6" s="19">
        <v>350</v>
      </c>
      <c r="D6" s="20">
        <v>77.43362831858407</v>
      </c>
      <c r="E6" s="21"/>
      <c r="F6" s="19">
        <v>63</v>
      </c>
      <c r="G6" s="21">
        <v>13.938053097345133</v>
      </c>
      <c r="H6" s="21"/>
      <c r="I6" s="22">
        <v>39</v>
      </c>
      <c r="J6" s="21">
        <v>8.6283185840707954</v>
      </c>
    </row>
    <row r="7" spans="1:10" ht="12" customHeight="1" x14ac:dyDescent="0.2">
      <c r="A7" s="17" t="s">
        <v>2</v>
      </c>
      <c r="B7" s="18">
        <v>1113</v>
      </c>
      <c r="C7" s="19">
        <v>866</v>
      </c>
      <c r="D7" s="20">
        <v>77.807726864330647</v>
      </c>
      <c r="E7" s="21"/>
      <c r="F7" s="19">
        <v>175</v>
      </c>
      <c r="G7" s="21">
        <v>15.723270440251572</v>
      </c>
      <c r="H7" s="21"/>
      <c r="I7" s="22">
        <v>72</v>
      </c>
      <c r="J7" s="21">
        <v>6.4690026954177897</v>
      </c>
    </row>
    <row r="8" spans="1:10" ht="12" customHeight="1" x14ac:dyDescent="0.2">
      <c r="A8" s="17" t="s">
        <v>3</v>
      </c>
      <c r="B8" s="18">
        <v>262</v>
      </c>
      <c r="C8" s="19">
        <v>194</v>
      </c>
      <c r="D8" s="20">
        <v>74.045801526717554</v>
      </c>
      <c r="E8" s="21"/>
      <c r="F8" s="19">
        <v>54</v>
      </c>
      <c r="G8" s="21">
        <v>20.610687022900763</v>
      </c>
      <c r="H8" s="21"/>
      <c r="I8" s="22">
        <v>14</v>
      </c>
      <c r="J8" s="21">
        <v>5.343511450381679</v>
      </c>
    </row>
    <row r="9" spans="1:10" ht="12" customHeight="1" x14ac:dyDescent="0.2">
      <c r="A9" s="17" t="s">
        <v>4</v>
      </c>
      <c r="B9" s="18">
        <v>229</v>
      </c>
      <c r="C9" s="19">
        <v>183</v>
      </c>
      <c r="D9" s="20">
        <v>79.91266375545851</v>
      </c>
      <c r="E9" s="21"/>
      <c r="F9" s="19">
        <v>34</v>
      </c>
      <c r="G9" s="21">
        <v>14.847161572052403</v>
      </c>
      <c r="H9" s="21"/>
      <c r="I9" s="22">
        <v>12</v>
      </c>
      <c r="J9" s="21">
        <v>5.2401746724890828</v>
      </c>
    </row>
    <row r="10" spans="1:10" ht="17.25" customHeight="1" x14ac:dyDescent="0.2">
      <c r="A10" s="17" t="s">
        <v>5</v>
      </c>
      <c r="B10" s="18">
        <v>686</v>
      </c>
      <c r="C10" s="19">
        <v>520</v>
      </c>
      <c r="D10" s="20">
        <v>75.801749271137027</v>
      </c>
      <c r="E10" s="21"/>
      <c r="F10" s="19">
        <v>131</v>
      </c>
      <c r="G10" s="21">
        <v>19.096209912536445</v>
      </c>
      <c r="H10" s="21"/>
      <c r="I10" s="22">
        <v>35</v>
      </c>
      <c r="J10" s="21">
        <v>5.1020408163265305</v>
      </c>
    </row>
    <row r="11" spans="1:10" ht="12" customHeight="1" x14ac:dyDescent="0.2">
      <c r="A11" s="17" t="s">
        <v>6</v>
      </c>
      <c r="B11" s="18">
        <v>1862</v>
      </c>
      <c r="C11" s="19">
        <v>1547</v>
      </c>
      <c r="D11" s="20">
        <v>83.082706766917298</v>
      </c>
      <c r="E11" s="21"/>
      <c r="F11" s="19">
        <v>216</v>
      </c>
      <c r="G11" s="21">
        <v>11.600429645542427</v>
      </c>
      <c r="H11" s="21"/>
      <c r="I11" s="22">
        <v>99</v>
      </c>
      <c r="J11" s="21">
        <v>5.3168635875402792</v>
      </c>
    </row>
    <row r="12" spans="1:10" ht="12" customHeight="1" x14ac:dyDescent="0.2">
      <c r="A12" s="17" t="s">
        <v>7</v>
      </c>
      <c r="B12" s="18">
        <v>162</v>
      </c>
      <c r="C12" s="19">
        <v>117</v>
      </c>
      <c r="D12" s="20">
        <v>72.222222222222214</v>
      </c>
      <c r="E12" s="21"/>
      <c r="F12" s="19">
        <v>30</v>
      </c>
      <c r="G12" s="21">
        <v>18.518518518518519</v>
      </c>
      <c r="H12" s="21"/>
      <c r="I12" s="22">
        <v>15</v>
      </c>
      <c r="J12" s="21">
        <v>9.2592592592592595</v>
      </c>
    </row>
    <row r="13" spans="1:10" ht="12" customHeight="1" x14ac:dyDescent="0.2">
      <c r="A13" s="17" t="s">
        <v>8</v>
      </c>
      <c r="B13" s="18">
        <v>123</v>
      </c>
      <c r="C13" s="19">
        <v>87</v>
      </c>
      <c r="D13" s="20">
        <v>70.731707317073173</v>
      </c>
      <c r="E13" s="21"/>
      <c r="F13" s="19">
        <v>25</v>
      </c>
      <c r="G13" s="21">
        <v>20.325203252032519</v>
      </c>
      <c r="H13" s="21"/>
      <c r="I13" s="22">
        <v>11</v>
      </c>
      <c r="J13" s="21">
        <v>8.9430894308943092</v>
      </c>
    </row>
    <row r="14" spans="1:10" ht="12" customHeight="1" x14ac:dyDescent="0.2">
      <c r="A14" s="17" t="s">
        <v>9</v>
      </c>
      <c r="B14" s="18">
        <v>808</v>
      </c>
      <c r="C14" s="19">
        <v>662</v>
      </c>
      <c r="D14" s="20">
        <v>81.930693069306926</v>
      </c>
      <c r="E14" s="21"/>
      <c r="F14" s="19">
        <v>91</v>
      </c>
      <c r="G14" s="21">
        <v>11.262376237623762</v>
      </c>
      <c r="H14" s="21"/>
      <c r="I14" s="22">
        <v>55</v>
      </c>
      <c r="J14" s="21">
        <v>6.8069306930693072</v>
      </c>
    </row>
    <row r="15" spans="1:10" ht="17.25" customHeight="1" x14ac:dyDescent="0.2">
      <c r="A15" s="17" t="s">
        <v>10</v>
      </c>
      <c r="B15" s="18">
        <v>174</v>
      </c>
      <c r="C15" s="19">
        <v>146</v>
      </c>
      <c r="D15" s="20">
        <v>83.908045977011497</v>
      </c>
      <c r="E15" s="21"/>
      <c r="F15" s="19">
        <v>18</v>
      </c>
      <c r="G15" s="21">
        <v>10.344827586206897</v>
      </c>
      <c r="H15" s="21"/>
      <c r="I15" s="22">
        <v>10</v>
      </c>
      <c r="J15" s="21">
        <v>5.7471264367816088</v>
      </c>
    </row>
    <row r="16" spans="1:10" ht="12" customHeight="1" x14ac:dyDescent="0.2">
      <c r="A16" s="17" t="s">
        <v>11</v>
      </c>
      <c r="B16" s="18">
        <v>827</v>
      </c>
      <c r="C16" s="19">
        <v>647</v>
      </c>
      <c r="D16" s="20">
        <v>78.234582829504234</v>
      </c>
      <c r="E16" s="21"/>
      <c r="F16" s="19">
        <v>133</v>
      </c>
      <c r="G16" s="21">
        <v>16.08222490931076</v>
      </c>
      <c r="H16" s="21"/>
      <c r="I16" s="22">
        <v>47</v>
      </c>
      <c r="J16" s="21">
        <v>5.6831922611850061</v>
      </c>
    </row>
    <row r="17" spans="1:10" ht="12" customHeight="1" x14ac:dyDescent="0.2">
      <c r="A17" s="17" t="s">
        <v>12</v>
      </c>
      <c r="B17" s="18">
        <v>58</v>
      </c>
      <c r="C17" s="19">
        <v>39</v>
      </c>
      <c r="D17" s="20">
        <v>67.241379310344826</v>
      </c>
      <c r="E17" s="21"/>
      <c r="F17" s="19">
        <v>9</v>
      </c>
      <c r="G17" s="21">
        <v>15.517241379310345</v>
      </c>
      <c r="H17" s="21"/>
      <c r="I17" s="22">
        <v>10</v>
      </c>
      <c r="J17" s="21">
        <v>17.241379310344829</v>
      </c>
    </row>
    <row r="18" spans="1:10" ht="12" customHeight="1" x14ac:dyDescent="0.2">
      <c r="A18" s="17" t="s">
        <v>13</v>
      </c>
      <c r="B18" s="18">
        <v>483</v>
      </c>
      <c r="C18" s="19">
        <v>366</v>
      </c>
      <c r="D18" s="20">
        <v>75.776397515527947</v>
      </c>
      <c r="E18" s="21"/>
      <c r="F18" s="19">
        <v>77</v>
      </c>
      <c r="G18" s="21">
        <v>15.942028985507244</v>
      </c>
      <c r="H18" s="21"/>
      <c r="I18" s="22">
        <v>40</v>
      </c>
      <c r="J18" s="21">
        <v>8.2815734989648035</v>
      </c>
    </row>
    <row r="19" spans="1:10" ht="12" customHeight="1" x14ac:dyDescent="0.2">
      <c r="A19" s="17" t="s">
        <v>14</v>
      </c>
      <c r="B19" s="18">
        <v>197</v>
      </c>
      <c r="C19" s="19">
        <v>148</v>
      </c>
      <c r="D19" s="20">
        <v>75.126903553299499</v>
      </c>
      <c r="E19" s="21"/>
      <c r="F19" s="19">
        <v>28</v>
      </c>
      <c r="G19" s="21">
        <v>14.213197969543149</v>
      </c>
      <c r="H19" s="21"/>
      <c r="I19" s="22">
        <v>21</v>
      </c>
      <c r="J19" s="21">
        <v>10.659898477157361</v>
      </c>
    </row>
    <row r="20" spans="1:10" ht="17.25" customHeight="1" x14ac:dyDescent="0.2">
      <c r="A20" s="17" t="s">
        <v>15</v>
      </c>
      <c r="B20" s="18">
        <v>5904</v>
      </c>
      <c r="C20" s="19">
        <v>2955</v>
      </c>
      <c r="D20" s="20">
        <v>50.050813008130078</v>
      </c>
      <c r="E20" s="23"/>
      <c r="F20" s="19">
        <v>2679</v>
      </c>
      <c r="G20" s="21">
        <v>45.376016260162601</v>
      </c>
      <c r="H20" s="21"/>
      <c r="I20" s="22">
        <v>270</v>
      </c>
      <c r="J20" s="21">
        <v>4.5731707317073171</v>
      </c>
    </row>
    <row r="21" spans="1:10" ht="17.25" customHeight="1" x14ac:dyDescent="0.2">
      <c r="A21" s="17" t="s">
        <v>18</v>
      </c>
      <c r="B21" s="19">
        <v>7664</v>
      </c>
      <c r="C21" s="19">
        <v>6028</v>
      </c>
      <c r="D21" s="20">
        <v>78.653444676409194</v>
      </c>
      <c r="E21" s="21"/>
      <c r="F21" s="19">
        <v>1131</v>
      </c>
      <c r="G21" s="21">
        <v>14.757306889352821</v>
      </c>
      <c r="H21" s="21"/>
      <c r="I21" s="22">
        <v>505</v>
      </c>
      <c r="J21" s="21">
        <v>6.5892484342379962</v>
      </c>
    </row>
    <row r="22" spans="1:10" ht="12" customHeight="1" x14ac:dyDescent="0.2">
      <c r="A22" s="24" t="s">
        <v>19</v>
      </c>
      <c r="B22" s="19">
        <v>6634</v>
      </c>
      <c r="C22" s="19">
        <v>5287</v>
      </c>
      <c r="D22" s="20">
        <v>79.695507989146819</v>
      </c>
      <c r="E22" s="21"/>
      <c r="F22" s="19">
        <v>938</v>
      </c>
      <c r="G22" s="21">
        <v>14.139282484172444</v>
      </c>
      <c r="H22" s="21"/>
      <c r="I22" s="22">
        <v>409</v>
      </c>
      <c r="J22" s="21">
        <v>6.1652095266807354</v>
      </c>
    </row>
    <row r="23" spans="1:10" ht="12" customHeight="1" x14ac:dyDescent="0.2">
      <c r="A23" s="24" t="s">
        <v>20</v>
      </c>
      <c r="B23" s="25">
        <v>1030</v>
      </c>
      <c r="C23" s="25">
        <v>741</v>
      </c>
      <c r="D23" s="26">
        <v>71.94174757281553</v>
      </c>
      <c r="E23" s="27"/>
      <c r="F23" s="25">
        <v>193</v>
      </c>
      <c r="G23" s="27">
        <v>18.737864077669901</v>
      </c>
      <c r="H23" s="27"/>
      <c r="I23" s="28">
        <v>96</v>
      </c>
      <c r="J23" s="27">
        <v>9.3203883495145625</v>
      </c>
    </row>
    <row r="24" spans="1:10" ht="17.25" customHeight="1" thickBot="1" x14ac:dyDescent="0.25">
      <c r="A24" s="29" t="s">
        <v>16</v>
      </c>
      <c r="B24" s="30">
        <v>13568</v>
      </c>
      <c r="C24" s="30">
        <v>8983</v>
      </c>
      <c r="D24" s="31">
        <v>66.207252358490564</v>
      </c>
      <c r="E24" s="32"/>
      <c r="F24" s="30">
        <v>3810</v>
      </c>
      <c r="G24" s="32">
        <v>28.080778301886795</v>
      </c>
      <c r="H24" s="32"/>
      <c r="I24" s="30">
        <v>775</v>
      </c>
      <c r="J24" s="32">
        <v>5.711969339622641</v>
      </c>
    </row>
    <row r="25" spans="1:10" ht="12" customHeight="1" x14ac:dyDescent="0.2">
      <c r="A25" s="33" t="s">
        <v>29</v>
      </c>
    </row>
    <row r="26" spans="1:10" ht="12" customHeight="1" x14ac:dyDescent="0.2">
      <c r="A26" s="33" t="s">
        <v>33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Tove Fagerström</cp:lastModifiedBy>
  <cp:lastPrinted>2008-12-18T09:53:54Z</cp:lastPrinted>
  <dcterms:created xsi:type="dcterms:W3CDTF">2008-12-18T09:50:48Z</dcterms:created>
  <dcterms:modified xsi:type="dcterms:W3CDTF">2022-12-09T07:09:31Z</dcterms:modified>
</cp:coreProperties>
</file>