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oende\"/>
    </mc:Choice>
  </mc:AlternateContent>
  <xr:revisionPtr revIDLastSave="0" documentId="13_ncr:1_{E0CCCBD0-E3EF-4AFB-A6EC-7BCC5FC4213B}" xr6:coauthVersionLast="47" xr6:coauthVersionMax="47" xr10:uidLastSave="{00000000-0000-0000-0000-000000000000}"/>
  <bookViews>
    <workbookView xWindow="-25215" yWindow="3180" windowWidth="25050" windowHeight="13905" activeTab="3" xr2:uid="{00000000-000D-0000-FFFF-FFFF00000000}"/>
  </bookViews>
  <sheets>
    <sheet name="Hela Åland" sheetId="1" r:id="rId1"/>
    <sheet name="Hustyp och antal rum, region" sheetId="2" r:id="rId2"/>
    <sheet name="Trångboddhet, kommun" sheetId="3" r:id="rId3"/>
    <sheet name="Boendeyta per person, hushål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8" i="1" l="1"/>
  <c r="AB38" i="1"/>
  <c r="N7" i="2"/>
  <c r="N11" i="2"/>
  <c r="N9" i="2"/>
  <c r="N10" i="2"/>
  <c r="N16" i="2"/>
  <c r="N21" i="2"/>
  <c r="N27" i="2"/>
  <c r="N28" i="2"/>
  <c r="N29" i="2"/>
  <c r="N30" i="2"/>
  <c r="AA4" i="1"/>
  <c r="AA12" i="1" s="1"/>
  <c r="AA45" i="1" l="1"/>
  <c r="N8" i="2"/>
  <c r="N6" i="2" s="1"/>
  <c r="AA43" i="1"/>
  <c r="AA15" i="1"/>
  <c r="AA44" i="1"/>
  <c r="AA26" i="1"/>
  <c r="AA25" i="1"/>
  <c r="AA24" i="1"/>
  <c r="AA46" i="1"/>
  <c r="AA23" i="1"/>
  <c r="AA14" i="1"/>
  <c r="AA42" i="1"/>
  <c r="AA33" i="1"/>
  <c r="AA13" i="1"/>
  <c r="AA32" i="1"/>
  <c r="Z38" i="1"/>
  <c r="Z44" i="1" s="1"/>
  <c r="Z42" i="1"/>
  <c r="Z43" i="1"/>
  <c r="Z45" i="1"/>
  <c r="Z46" i="1"/>
  <c r="Z33" i="1"/>
  <c r="Z32" i="1"/>
  <c r="Z24" i="1"/>
  <c r="Z25" i="1"/>
  <c r="Z26" i="1"/>
  <c r="Z23" i="1"/>
  <c r="Z13" i="1"/>
  <c r="Z14" i="1"/>
  <c r="Z15" i="1"/>
  <c r="Z12" i="1"/>
  <c r="Z4" i="1"/>
  <c r="C28" i="2"/>
  <c r="D28" i="2"/>
  <c r="E28" i="2"/>
  <c r="F28" i="2"/>
  <c r="G28" i="2"/>
  <c r="H28" i="2"/>
  <c r="I28" i="2"/>
  <c r="J28" i="2"/>
  <c r="K28" i="2"/>
  <c r="L28" i="2"/>
  <c r="M28" i="2"/>
  <c r="C29" i="2"/>
  <c r="D29" i="2"/>
  <c r="E29" i="2"/>
  <c r="F29" i="2"/>
  <c r="G29" i="2"/>
  <c r="H29" i="2"/>
  <c r="I29" i="2"/>
  <c r="J29" i="2"/>
  <c r="K29" i="2"/>
  <c r="L29" i="2"/>
  <c r="M29" i="2"/>
  <c r="C30" i="2"/>
  <c r="D30" i="2"/>
  <c r="E30" i="2"/>
  <c r="F30" i="2"/>
  <c r="G30" i="2"/>
  <c r="H30" i="2"/>
  <c r="I30" i="2"/>
  <c r="J30" i="2"/>
  <c r="K30" i="2"/>
  <c r="L30" i="2"/>
  <c r="M30" i="2"/>
  <c r="B28" i="2"/>
  <c r="B29" i="2"/>
  <c r="B30" i="2"/>
  <c r="C27" i="2"/>
  <c r="D27" i="2"/>
  <c r="E27" i="2"/>
  <c r="F27" i="2"/>
  <c r="G27" i="2"/>
  <c r="H27" i="2"/>
  <c r="I27" i="2"/>
  <c r="J27" i="2"/>
  <c r="K27" i="2"/>
  <c r="L27" i="2"/>
  <c r="M27" i="2"/>
  <c r="B27" i="2"/>
  <c r="L21" i="2"/>
  <c r="G21" i="2"/>
  <c r="E21" i="2"/>
  <c r="D21" i="2"/>
  <c r="C21" i="2"/>
  <c r="B21" i="2"/>
  <c r="L16" i="2"/>
  <c r="G16" i="2"/>
  <c r="E16" i="2"/>
  <c r="D16" i="2"/>
  <c r="C16" i="2"/>
  <c r="B16" i="2"/>
  <c r="L11" i="2"/>
  <c r="G11" i="2"/>
  <c r="E11" i="2"/>
  <c r="D11" i="2"/>
  <c r="C11" i="2"/>
  <c r="B11" i="2"/>
  <c r="G10" i="2"/>
  <c r="G9" i="2"/>
  <c r="G8" i="2"/>
  <c r="G7" i="2"/>
  <c r="L6" i="2"/>
  <c r="E6" i="2"/>
  <c r="D6" i="2"/>
  <c r="C6" i="2"/>
  <c r="B6" i="2"/>
  <c r="M8" i="2" l="1"/>
  <c r="M10" i="2"/>
  <c r="M11" i="2"/>
  <c r="G6" i="2"/>
  <c r="M21" i="2"/>
  <c r="M9" i="2"/>
  <c r="M16" i="2"/>
  <c r="M7" i="2"/>
  <c r="M6" i="2" l="1"/>
  <c r="Y42" i="1" l="1"/>
  <c r="Y43" i="1"/>
  <c r="Y45" i="1"/>
  <c r="Y46" i="1"/>
  <c r="Y38" i="1"/>
  <c r="Y44" i="1" s="1"/>
  <c r="X13" i="1"/>
  <c r="X14" i="1"/>
  <c r="X15" i="1"/>
  <c r="X12" i="1"/>
  <c r="X24" i="1"/>
  <c r="X25" i="1"/>
  <c r="X26" i="1"/>
  <c r="X23" i="1"/>
  <c r="X33" i="1"/>
  <c r="X32" i="1"/>
  <c r="X38" i="1"/>
  <c r="X44" i="1" s="1"/>
  <c r="X42" i="1"/>
  <c r="X43" i="1"/>
  <c r="X45" i="1"/>
  <c r="X46" i="1"/>
  <c r="W38" i="1"/>
  <c r="W44" i="1" s="1"/>
  <c r="W42" i="1"/>
  <c r="W43" i="1"/>
  <c r="W45" i="1"/>
  <c r="W46" i="1"/>
  <c r="V38" i="1"/>
  <c r="V44" i="1" s="1"/>
  <c r="V42" i="1"/>
  <c r="V43" i="1"/>
  <c r="V45" i="1"/>
  <c r="V46" i="1"/>
  <c r="U42" i="1" l="1"/>
  <c r="U43" i="1"/>
  <c r="U45" i="1"/>
  <c r="U46" i="1"/>
  <c r="U38" i="1"/>
  <c r="U44" i="1" s="1"/>
  <c r="R42" i="1" l="1"/>
  <c r="S42" i="1"/>
  <c r="T42" i="1"/>
  <c r="R43" i="1"/>
  <c r="S43" i="1"/>
  <c r="T43" i="1"/>
  <c r="Q44" i="1"/>
  <c r="Q45" i="1"/>
  <c r="R45" i="1"/>
  <c r="S45" i="1"/>
  <c r="T45" i="1"/>
  <c r="Q46" i="1"/>
  <c r="R46" i="1"/>
  <c r="S46" i="1"/>
  <c r="T46" i="1"/>
  <c r="S38" i="1"/>
  <c r="S44" i="1" s="1"/>
  <c r="T38" i="1"/>
  <c r="T44" i="1" s="1"/>
  <c r="R38" i="1"/>
  <c r="R44" i="1" s="1"/>
  <c r="P42" i="1" l="1"/>
  <c r="C38" i="1"/>
  <c r="C44" i="1" s="1"/>
  <c r="D38" i="1"/>
  <c r="D44" i="1" s="1"/>
  <c r="E38" i="1"/>
  <c r="E44" i="1" s="1"/>
  <c r="F38" i="1"/>
  <c r="F44" i="1" s="1"/>
  <c r="G38" i="1"/>
  <c r="G44" i="1" s="1"/>
  <c r="H38" i="1"/>
  <c r="H44" i="1" s="1"/>
  <c r="I38" i="1"/>
  <c r="I44" i="1" s="1"/>
  <c r="J38" i="1"/>
  <c r="J44" i="1" s="1"/>
  <c r="K38" i="1"/>
  <c r="K44" i="1" s="1"/>
  <c r="L38" i="1"/>
  <c r="L44" i="1" s="1"/>
  <c r="M38" i="1"/>
  <c r="M44" i="1" s="1"/>
  <c r="N38" i="1"/>
  <c r="N44" i="1" s="1"/>
  <c r="O38" i="1"/>
  <c r="O44" i="1" s="1"/>
  <c r="P38" i="1"/>
  <c r="P44" i="1" s="1"/>
  <c r="P43" i="1"/>
  <c r="P45" i="1"/>
  <c r="P46" i="1"/>
</calcChain>
</file>

<file path=xl/sharedStrings.xml><?xml version="1.0" encoding="utf-8"?>
<sst xmlns="http://schemas.openxmlformats.org/spreadsheetml/2006/main" count="235" uniqueCount="79">
  <si>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</si>
  <si>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</si>
  <si>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</si>
  <si>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</si>
  <si>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</si>
  <si>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</si>
  <si>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</si>
  <si>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</si>
  <si>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</si>
  <si>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Totalt</t>
  </si>
  <si>
    <t>Hustyp</t>
  </si>
  <si>
    <t>Antal</t>
  </si>
  <si>
    <t>Fristående småhus</t>
  </si>
  <si>
    <t>Rad- och kedjehus</t>
  </si>
  <si>
    <t xml:space="preserve">Annan/okänd </t>
  </si>
  <si>
    <t>Procent</t>
  </si>
  <si>
    <t>Boenderymlighet</t>
  </si>
  <si>
    <t>Rymlig bostad</t>
  </si>
  <si>
    <t>Normal bostad</t>
  </si>
  <si>
    <t>Trång bostad</t>
  </si>
  <si>
    <t>Okänt</t>
  </si>
  <si>
    <t>Utrustning</t>
  </si>
  <si>
    <t>Välutrustad</t>
  </si>
  <si>
    <t>Bristfälligt utrustad</t>
  </si>
  <si>
    <t>Upplåtelseform</t>
  </si>
  <si>
    <t>Äger huset</t>
  </si>
  <si>
    <t>Äger bostadsaktier</t>
  </si>
  <si>
    <t>Hyresbostäder</t>
  </si>
  <si>
    <t>Ålands statistik- och utredningsbyrå</t>
  </si>
  <si>
    <t>Flervåningsbostadshus</t>
  </si>
  <si>
    <t>Källa: ÅSUB Boende, Statistikcentralen</t>
  </si>
  <si>
    <t>..</t>
  </si>
  <si>
    <t>Ägarbostäder, totalt</t>
  </si>
  <si>
    <t>Not: Fr.o.m. 2020 baserar sig hustypen på Byggnadsklassificeringen 2018.</t>
  </si>
  <si>
    <t>Region</t>
  </si>
  <si>
    <t>2010</t>
  </si>
  <si>
    <t>2015</t>
  </si>
  <si>
    <t>Åland</t>
  </si>
  <si>
    <t>Annan/okänd</t>
  </si>
  <si>
    <t>Mariehamn</t>
  </si>
  <si>
    <t>Landsbygden</t>
  </si>
  <si>
    <t>Skärgården</t>
  </si>
  <si>
    <t>Antal rum</t>
  </si>
  <si>
    <t>1-2</t>
  </si>
  <si>
    <t>3-4</t>
  </si>
  <si>
    <t>5+</t>
  </si>
  <si>
    <t>Kommun</t>
  </si>
  <si>
    <t>Trångbodda hushåll</t>
  </si>
  <si>
    <t>Trångbodda personer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</si>
  <si>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</si>
  <si>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</si>
  <si>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</si>
  <si>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</si>
  <si>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</si>
  <si>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</si>
  <si>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</si>
  <si>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</si>
  <si>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</si>
  <si>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</si>
  <si>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</si>
  <si>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</si>
  <si>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</si>
  <si>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</si>
  <si>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</si>
  <si>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Landskommunerna</t>
  </si>
  <si>
    <t xml:space="preserve"> -Landsbygden</t>
  </si>
  <si>
    <t xml:space="preserve"> -Skärgården</t>
  </si>
  <si>
    <t>Totalantalet hushåll för Åland och regionerna omfattar också bostäder med okänt rumsantal</t>
  </si>
  <si>
    <t>Annan el. okänd</t>
  </si>
  <si>
    <t>Bostadshushåll efter hustyp, boenderymlighet, utrustning och upplåtelseform 2000–2024</t>
  </si>
  <si>
    <t>Bostadshushåll efter upplåtelseform 2005-2024</t>
  </si>
  <si>
    <t>Bostadshushåll efter boenderymlighet 2000-2024</t>
  </si>
  <si>
    <t>Bostadshushåll efter bostadens hustyp, antal rum i bostaden och region 2000-2024</t>
  </si>
  <si>
    <t>Trångboddhet efter kommun 2000-2024, procent</t>
  </si>
  <si>
    <t>Boendeyta per hushåll</t>
  </si>
  <si>
    <t>Boendeyta per person</t>
  </si>
  <si>
    <t>Boendeyta per hushåll och person 1960-2024, kvadratmeter</t>
  </si>
  <si>
    <t>För uppgifter om hustyp och antal rum efter region samt trångboddhet och boendeyta efter kommun, se de följande bladen</t>
  </si>
  <si>
    <t>Senast uppdaterad 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</si>
</sst>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10" fillId="0" borderId="0" applyNumberFormat="0" applyBorder="0" applyAlignment="0"/>
  </cellStyleXfs>
  <cellXfs count="72">
    <xf numFmtId="0" fontId="0" fillId="0" borderId="0" xfId="0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3" fontId="6" fillId="0" borderId="0" xfId="0" applyNumberFormat="1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3" fontId="2" fillId="0" borderId="0" xfId="0" applyNumberFormat="1" applyFont="1"/>
    <xf numFmtId="164" fontId="4" fillId="0" borderId="0" xfId="0" applyNumberFormat="1" applyFont="1" applyAlignment="1">
      <alignment horizontal="right"/>
    </xf>
    <xf numFmtId="0" fontId="4" fillId="0" borderId="1" xfId="0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right"/>
    </xf>
    <xf numFmtId="165" fontId="4" fillId="0" borderId="1" xfId="0" applyNumberFormat="1" applyFont="1" applyBorder="1"/>
    <xf numFmtId="0" fontId="7" fillId="0" borderId="0" xfId="0" applyFont="1"/>
    <xf numFmtId="0" fontId="8" fillId="0" borderId="0" xfId="0" applyFont="1"/>
    <xf numFmtId="1" fontId="4" fillId="0" borderId="3" xfId="0" applyNumberFormat="1" applyFont="1" applyBorder="1"/>
    <xf numFmtId="165" fontId="0" fillId="0" borderId="0" xfId="0" applyNumberFormat="1"/>
    <xf numFmtId="164" fontId="4" fillId="0" borderId="1" xfId="0" applyNumberFormat="1" applyFont="1" applyBorder="1"/>
    <xf numFmtId="3" fontId="0" fillId="0" borderId="0" xfId="0" applyNumberFormat="1"/>
    <xf numFmtId="3" fontId="4" fillId="0" borderId="0" xfId="0" applyNumberFormat="1" applyFont="1" applyAlignment="1">
      <alignment horizontal="right"/>
    </xf>
    <xf numFmtId="164" fontId="1" fillId="0" borderId="0" xfId="1" applyNumberFormat="1" applyFont="1"/>
    <xf numFmtId="3" fontId="6" fillId="0" borderId="0" xfId="0" applyNumberFormat="1" applyFont="1" applyAlignment="1">
      <alignment horizontal="right"/>
    </xf>
    <xf numFmtId="164" fontId="0" fillId="0" borderId="0" xfId="0" applyNumberForma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3" applyFont="1" applyBorder="1"/>
    <xf numFmtId="0" fontId="14" fillId="0" borderId="0" xfId="3" applyFont="1" applyBorder="1" applyAlignment="1">
      <alignment horizontal="right"/>
    </xf>
    <xf numFmtId="0" fontId="15" fillId="0" borderId="0" xfId="3" applyFont="1"/>
    <xf numFmtId="3" fontId="15" fillId="0" borderId="0" xfId="3" applyNumberFormat="1" applyFont="1"/>
    <xf numFmtId="3" fontId="14" fillId="0" borderId="0" xfId="3" applyNumberFormat="1" applyFont="1"/>
    <xf numFmtId="2" fontId="0" fillId="0" borderId="0" xfId="0" applyNumberFormat="1"/>
    <xf numFmtId="0" fontId="14" fillId="0" borderId="0" xfId="3" applyFont="1"/>
    <xf numFmtId="0" fontId="16" fillId="0" borderId="0" xfId="3" applyFont="1" applyBorder="1"/>
    <xf numFmtId="3" fontId="14" fillId="0" borderId="0" xfId="3" applyNumberFormat="1" applyFont="1" applyBorder="1"/>
    <xf numFmtId="0" fontId="17" fillId="0" borderId="0" xfId="0" applyFont="1"/>
    <xf numFmtId="3" fontId="2" fillId="0" borderId="1" xfId="0" applyNumberFormat="1" applyFont="1" applyBorder="1"/>
    <xf numFmtId="0" fontId="15" fillId="0" borderId="0" xfId="3" applyFont="1" applyBorder="1"/>
    <xf numFmtId="0" fontId="14" fillId="0" borderId="3" xfId="3" applyFont="1" applyBorder="1"/>
    <xf numFmtId="0" fontId="14" fillId="0" borderId="3" xfId="3" applyFont="1" applyBorder="1" applyAlignment="1">
      <alignment horizontal="right"/>
    </xf>
    <xf numFmtId="0" fontId="0" fillId="2" borderId="0" xfId="0" applyFill="1"/>
    <xf numFmtId="0" fontId="18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wrapText="1"/>
    </xf>
    <xf numFmtId="164" fontId="1" fillId="0" borderId="0" xfId="0" applyNumberFormat="1" applyFont="1"/>
    <xf numFmtId="0" fontId="18" fillId="0" borderId="1" xfId="0" applyFont="1" applyBorder="1"/>
    <xf numFmtId="164" fontId="18" fillId="0" borderId="1" xfId="0" applyNumberFormat="1" applyFont="1" applyBorder="1"/>
    <xf numFmtId="0" fontId="3" fillId="0" borderId="0" xfId="0" applyFont="1"/>
    <xf numFmtId="1" fontId="1" fillId="0" borderId="0" xfId="0" applyNumberFormat="1" applyFont="1"/>
    <xf numFmtId="1" fontId="18" fillId="0" borderId="1" xfId="0" applyNumberFormat="1" applyFont="1" applyBorder="1"/>
    <xf numFmtId="0" fontId="1" fillId="0" borderId="2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wrapText="1"/>
    </xf>
    <xf numFmtId="1" fontId="18" fillId="0" borderId="0" xfId="0" applyNumberFormat="1" applyFont="1"/>
    <xf numFmtId="0" fontId="18" fillId="0" borderId="0" xfId="0" applyFont="1" applyAlignment="1">
      <alignment horizontal="left"/>
    </xf>
    <xf numFmtId="0" fontId="12" fillId="0" borderId="1" xfId="0" applyFont="1" applyBorder="1"/>
    <xf numFmtId="0" fontId="1" fillId="0" borderId="3" xfId="0" applyFont="1" applyBorder="1" applyAlignment="1">
      <alignment horizontal="left" vertical="top" wrapText="1"/>
    </xf>
    <xf numFmtId="1" fontId="1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Normal 3" xfId="1" xr:uid="{00000000-0005-0000-0000-000002000000}"/>
    <cellStyle name="Procent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190499</xdr:rowOff>
    </xdr:from>
    <xdr:to>
      <xdr:col>10</xdr:col>
      <xdr:colOff>209549</xdr:colOff>
      <xdr:row>62</xdr:row>
      <xdr:rowOff>103654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C11FE346-650C-3D26-BBB7-2F53D3C22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20124"/>
          <a:ext cx="4486274" cy="2199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10</xdr:col>
      <xdr:colOff>219075</xdr:colOff>
      <xdr:row>76</xdr:row>
      <xdr:rowOff>66675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75F53269-D18D-5035-91A3-6321A739E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87125"/>
          <a:ext cx="4495800" cy="216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0"/>
  <sheetViews>
    <sheetView showGridLines="0" workbookViewId="0"/>
  </sheetViews>
  <sheetFormatPr defaultColWidth="9.140625" defaultRowHeight="15" x14ac:dyDescent="0.25"/>
  <cols>
    <col min="1" max="1" width="1.5703125" customWidth="1"/>
    <col min="2" max="2" width="18.7109375" customWidth="1"/>
    <col min="3" max="3" width="5.85546875" customWidth="1"/>
    <col min="4" max="27" width="5.42578125" customWidth="1"/>
    <col min="28" max="28" width="0.85546875" customWidth="1"/>
  </cols>
  <sheetData>
    <row r="1" spans="1:29" x14ac:dyDescent="0.25">
      <c r="A1" s="1" t="s">
        <v>28</v>
      </c>
      <c r="H1" s="48" t="s">
        <v>77</v>
      </c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9" ht="27.75" customHeight="1" thickBot="1" x14ac:dyDescent="0.3">
      <c r="A2" s="2" t="s">
        <v>69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29" s="7" customFormat="1" ht="12" customHeight="1" x14ac:dyDescent="0.2">
      <c r="A3" s="4"/>
      <c r="B3" s="4"/>
      <c r="C3" s="5" t="s">
        <v>0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6">
        <v>2009</v>
      </c>
      <c r="M3" s="6">
        <v>2010</v>
      </c>
      <c r="N3" s="6">
        <v>2011</v>
      </c>
      <c r="O3" s="23">
        <v>2012</v>
      </c>
      <c r="P3" s="23">
        <v>2013</v>
      </c>
      <c r="Q3" s="23">
        <v>2014</v>
      </c>
      <c r="R3" s="23">
        <v>2015</v>
      </c>
      <c r="S3" s="6">
        <v>2016</v>
      </c>
      <c r="T3" s="6">
        <v>2017</v>
      </c>
      <c r="U3" s="6">
        <v>2018</v>
      </c>
      <c r="V3" s="6">
        <v>2019</v>
      </c>
      <c r="W3" s="6">
        <v>2020</v>
      </c>
      <c r="X3" s="6">
        <v>2021</v>
      </c>
      <c r="Y3" s="6">
        <v>2022</v>
      </c>
      <c r="Z3" s="6">
        <v>2023</v>
      </c>
      <c r="AA3" s="6">
        <v>2024</v>
      </c>
    </row>
    <row r="4" spans="1:29" s="7" customFormat="1" ht="12" customHeight="1" x14ac:dyDescent="0.2">
      <c r="A4" s="8" t="s">
        <v>9</v>
      </c>
      <c r="B4" s="8"/>
      <c r="C4" s="9">
        <v>11074</v>
      </c>
      <c r="D4" s="9">
        <v>11281</v>
      </c>
      <c r="E4" s="9">
        <v>11460</v>
      </c>
      <c r="F4" s="9">
        <v>11655</v>
      </c>
      <c r="G4" s="9">
        <v>11830</v>
      </c>
      <c r="H4" s="9">
        <v>12046</v>
      </c>
      <c r="I4" s="9">
        <v>12175</v>
      </c>
      <c r="J4" s="9">
        <v>12416</v>
      </c>
      <c r="K4" s="9">
        <v>12551</v>
      </c>
      <c r="L4" s="10">
        <v>12723</v>
      </c>
      <c r="M4" s="10">
        <v>12894</v>
      </c>
      <c r="N4" s="10">
        <v>13033</v>
      </c>
      <c r="O4" s="10">
        <v>13132</v>
      </c>
      <c r="P4" s="10">
        <v>13318</v>
      </c>
      <c r="Q4" s="10">
        <v>13455</v>
      </c>
      <c r="R4" s="10">
        <v>13568</v>
      </c>
      <c r="S4" s="29">
        <v>13699</v>
      </c>
      <c r="T4" s="10">
        <v>13863</v>
      </c>
      <c r="U4" s="10">
        <v>14008</v>
      </c>
      <c r="V4" s="10">
        <v>14085</v>
      </c>
      <c r="W4" s="10">
        <v>14243</v>
      </c>
      <c r="X4" s="10">
        <v>14301</v>
      </c>
      <c r="Y4" s="10">
        <v>14380</v>
      </c>
      <c r="Z4" s="10">
        <f>SUM(Z7:Z10)</f>
        <v>14529</v>
      </c>
      <c r="AA4" s="10">
        <f>SUM(AA7:AA10)</f>
        <v>14605</v>
      </c>
      <c r="AC4" s="12"/>
    </row>
    <row r="5" spans="1:29" s="7" customFormat="1" ht="17.25" customHeight="1" x14ac:dyDescent="0.2">
      <c r="A5" s="8" t="s">
        <v>10</v>
      </c>
      <c r="B5" s="8"/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27"/>
      <c r="T5" s="12"/>
      <c r="U5" s="12"/>
      <c r="V5" s="12"/>
      <c r="W5" s="12"/>
      <c r="X5" s="12"/>
      <c r="Y5" s="12"/>
    </row>
    <row r="6" spans="1:29" s="7" customFormat="1" ht="12" customHeight="1" x14ac:dyDescent="0.2">
      <c r="A6" s="1" t="s">
        <v>11</v>
      </c>
      <c r="B6" s="1"/>
      <c r="C6" s="11"/>
      <c r="D6" s="11"/>
      <c r="E6" s="11"/>
      <c r="F6" s="11"/>
      <c r="G6" s="11"/>
      <c r="H6" s="11"/>
      <c r="I6" s="11"/>
      <c r="J6" s="11"/>
      <c r="K6" s="11"/>
      <c r="L6" s="12"/>
      <c r="M6" s="12"/>
      <c r="N6" s="12"/>
      <c r="O6" s="12"/>
      <c r="P6" s="12"/>
      <c r="Q6" s="12"/>
      <c r="R6" s="12"/>
      <c r="S6" s="27"/>
      <c r="T6" s="12"/>
      <c r="U6" s="12"/>
      <c r="V6" s="12"/>
      <c r="W6" s="12"/>
      <c r="X6" s="12"/>
      <c r="Y6" s="12"/>
      <c r="AC6" s="12"/>
    </row>
    <row r="7" spans="1:29" s="7" customFormat="1" ht="12" customHeight="1" x14ac:dyDescent="0.2">
      <c r="B7" s="7" t="s">
        <v>12</v>
      </c>
      <c r="C7" s="12">
        <v>6827</v>
      </c>
      <c r="D7" s="12">
        <v>6961</v>
      </c>
      <c r="E7" s="12">
        <v>7135</v>
      </c>
      <c r="F7" s="12">
        <v>7246</v>
      </c>
      <c r="G7" s="12">
        <v>7647</v>
      </c>
      <c r="H7" s="12">
        <v>7759</v>
      </c>
      <c r="I7" s="12">
        <v>7851</v>
      </c>
      <c r="J7" s="12">
        <v>7994</v>
      </c>
      <c r="K7" s="12">
        <v>8062</v>
      </c>
      <c r="L7" s="12">
        <v>8134</v>
      </c>
      <c r="M7" s="12">
        <v>8219</v>
      </c>
      <c r="N7" s="12">
        <v>8339</v>
      </c>
      <c r="O7" s="12">
        <v>8389</v>
      </c>
      <c r="P7" s="12">
        <v>8499</v>
      </c>
      <c r="Q7" s="12">
        <v>8545</v>
      </c>
      <c r="R7" s="12">
        <v>8602</v>
      </c>
      <c r="S7" s="27">
        <v>8661</v>
      </c>
      <c r="T7" s="12">
        <v>8735</v>
      </c>
      <c r="U7" s="12">
        <v>8825</v>
      </c>
      <c r="V7" s="12">
        <v>8838</v>
      </c>
      <c r="W7" s="12">
        <v>8828</v>
      </c>
      <c r="X7" s="12">
        <v>8846</v>
      </c>
      <c r="Y7" s="12">
        <v>8896</v>
      </c>
      <c r="Z7" s="12">
        <v>8949</v>
      </c>
      <c r="AA7" s="12">
        <v>8969</v>
      </c>
      <c r="AB7" s="9"/>
      <c r="AC7" s="12"/>
    </row>
    <row r="8" spans="1:29" s="7" customFormat="1" ht="12" customHeight="1" x14ac:dyDescent="0.2">
      <c r="B8" s="7" t="s">
        <v>13</v>
      </c>
      <c r="C8" s="12">
        <v>771</v>
      </c>
      <c r="D8" s="12">
        <v>782</v>
      </c>
      <c r="E8" s="12">
        <v>778</v>
      </c>
      <c r="F8" s="12">
        <v>821</v>
      </c>
      <c r="G8" s="12">
        <v>859</v>
      </c>
      <c r="H8" s="12">
        <v>873</v>
      </c>
      <c r="I8" s="12">
        <v>874</v>
      </c>
      <c r="J8" s="12">
        <v>892</v>
      </c>
      <c r="K8" s="12">
        <v>888</v>
      </c>
      <c r="L8" s="12">
        <v>889</v>
      </c>
      <c r="M8" s="12">
        <v>939</v>
      </c>
      <c r="N8" s="12">
        <v>964</v>
      </c>
      <c r="O8" s="12">
        <v>974</v>
      </c>
      <c r="P8" s="12">
        <v>1015</v>
      </c>
      <c r="Q8" s="12">
        <v>1006</v>
      </c>
      <c r="R8" s="12">
        <v>1034</v>
      </c>
      <c r="S8" s="27">
        <v>1061</v>
      </c>
      <c r="T8" s="12">
        <v>1082</v>
      </c>
      <c r="U8" s="12">
        <v>1100</v>
      </c>
      <c r="V8" s="12">
        <v>1148</v>
      </c>
      <c r="W8" s="15">
        <v>1184</v>
      </c>
      <c r="X8" s="15">
        <v>1232</v>
      </c>
      <c r="Y8" s="15">
        <v>1247</v>
      </c>
      <c r="Z8" s="15">
        <v>1272</v>
      </c>
      <c r="AA8" s="15">
        <v>1294</v>
      </c>
      <c r="AB8" s="9"/>
    </row>
    <row r="9" spans="1:29" s="7" customFormat="1" ht="12" customHeight="1" x14ac:dyDescent="0.2">
      <c r="B9" s="7" t="s">
        <v>29</v>
      </c>
      <c r="C9" s="12">
        <v>2687</v>
      </c>
      <c r="D9" s="12">
        <v>2724</v>
      </c>
      <c r="E9" s="12">
        <v>2769</v>
      </c>
      <c r="F9" s="12">
        <v>2820</v>
      </c>
      <c r="G9" s="12">
        <v>2874</v>
      </c>
      <c r="H9" s="12">
        <v>2979</v>
      </c>
      <c r="I9" s="12">
        <v>3027</v>
      </c>
      <c r="J9" s="12">
        <v>3096</v>
      </c>
      <c r="K9" s="12">
        <v>3183</v>
      </c>
      <c r="L9" s="12">
        <v>3274</v>
      </c>
      <c r="M9" s="12">
        <v>3298</v>
      </c>
      <c r="N9" s="12">
        <v>3298</v>
      </c>
      <c r="O9" s="12">
        <v>3356</v>
      </c>
      <c r="P9" s="12">
        <v>3381</v>
      </c>
      <c r="Q9" s="12">
        <v>3488</v>
      </c>
      <c r="R9" s="12">
        <v>3537</v>
      </c>
      <c r="S9" s="27">
        <v>3609</v>
      </c>
      <c r="T9" s="12">
        <v>3675</v>
      </c>
      <c r="U9" s="12">
        <v>3731</v>
      </c>
      <c r="V9" s="12">
        <v>3760</v>
      </c>
      <c r="W9" s="12">
        <v>3916</v>
      </c>
      <c r="X9" s="12">
        <v>3922</v>
      </c>
      <c r="Y9" s="12">
        <v>3933</v>
      </c>
      <c r="Z9" s="12">
        <v>4003</v>
      </c>
      <c r="AA9" s="12">
        <v>4058</v>
      </c>
      <c r="AB9" s="9"/>
      <c r="AC9" s="28"/>
    </row>
    <row r="10" spans="1:29" s="7" customFormat="1" ht="12" customHeight="1" x14ac:dyDescent="0.2">
      <c r="A10" s="1"/>
      <c r="B10" s="1" t="s">
        <v>14</v>
      </c>
      <c r="C10" s="12">
        <v>789</v>
      </c>
      <c r="D10" s="12">
        <v>814</v>
      </c>
      <c r="E10" s="12">
        <v>778</v>
      </c>
      <c r="F10" s="12">
        <v>768</v>
      </c>
      <c r="G10" s="12">
        <v>450</v>
      </c>
      <c r="H10" s="12">
        <v>435</v>
      </c>
      <c r="I10" s="12">
        <v>423</v>
      </c>
      <c r="J10" s="12">
        <v>434</v>
      </c>
      <c r="K10" s="12">
        <v>418</v>
      </c>
      <c r="L10" s="12">
        <v>426</v>
      </c>
      <c r="M10" s="12">
        <v>438</v>
      </c>
      <c r="N10" s="12">
        <v>432</v>
      </c>
      <c r="O10" s="12">
        <v>413</v>
      </c>
      <c r="P10" s="12">
        <v>423</v>
      </c>
      <c r="Q10" s="12">
        <v>416</v>
      </c>
      <c r="R10" s="12">
        <v>395</v>
      </c>
      <c r="S10" s="27">
        <v>368</v>
      </c>
      <c r="T10" s="12">
        <v>371</v>
      </c>
      <c r="U10" s="12">
        <v>352</v>
      </c>
      <c r="V10" s="12">
        <v>339</v>
      </c>
      <c r="W10" s="12">
        <v>315</v>
      </c>
      <c r="X10" s="12">
        <v>301</v>
      </c>
      <c r="Y10" s="12">
        <v>304</v>
      </c>
      <c r="Z10" s="12">
        <v>305</v>
      </c>
      <c r="AA10" s="12">
        <v>284</v>
      </c>
      <c r="AB10" s="9"/>
    </row>
    <row r="11" spans="1:29" s="7" customFormat="1" ht="17.25" customHeight="1" x14ac:dyDescent="0.2">
      <c r="A11" s="1" t="s">
        <v>15</v>
      </c>
      <c r="B11" s="8"/>
      <c r="L11" s="12"/>
      <c r="M11" s="12"/>
      <c r="N11" s="12"/>
      <c r="O11" s="12"/>
      <c r="P11" s="12"/>
      <c r="Q11" s="12"/>
      <c r="R11" s="12"/>
      <c r="S11" s="27"/>
    </row>
    <row r="12" spans="1:29" s="7" customFormat="1" ht="12" customHeight="1" x14ac:dyDescent="0.2">
      <c r="B12" s="7" t="s">
        <v>12</v>
      </c>
      <c r="C12" s="13">
        <v>61.648907350550843</v>
      </c>
      <c r="D12" s="13">
        <v>61.705522560056735</v>
      </c>
      <c r="E12" s="13">
        <v>62.260034904013963</v>
      </c>
      <c r="F12" s="13">
        <v>62.170742170742166</v>
      </c>
      <c r="G12" s="13">
        <v>64.640743871513109</v>
      </c>
      <c r="H12" s="13">
        <v>64.411422878963975</v>
      </c>
      <c r="I12" s="13">
        <v>64.484599589322372</v>
      </c>
      <c r="J12" s="13">
        <v>64.384664948453604</v>
      </c>
      <c r="K12" s="13">
        <v>64.233925583618827</v>
      </c>
      <c r="L12" s="14">
        <v>63.931462705336791</v>
      </c>
      <c r="M12" s="14">
        <v>63.742826120676291</v>
      </c>
      <c r="N12" s="14">
        <v>63.983733599324786</v>
      </c>
      <c r="O12" s="13">
        <v>63.9</v>
      </c>
      <c r="P12" s="13">
        <v>63.8</v>
      </c>
      <c r="Q12" s="13">
        <v>63.50798959494611</v>
      </c>
      <c r="R12" s="13">
        <v>63.399174528301884</v>
      </c>
      <c r="S12" s="16">
        <v>63.223592962989997</v>
      </c>
      <c r="T12" s="16">
        <v>63.009449614080651</v>
      </c>
      <c r="U12" s="16">
        <v>63</v>
      </c>
      <c r="V12" s="16">
        <v>62.747603833865817</v>
      </c>
      <c r="W12" s="13">
        <v>61.981324159236117</v>
      </c>
      <c r="X12" s="13">
        <f>X7/14301*100</f>
        <v>61.855814278721766</v>
      </c>
      <c r="Y12" s="13">
        <v>61.863699582753831</v>
      </c>
      <c r="Z12" s="13">
        <f>Z7/Z$4*100</f>
        <v>61.594053272764818</v>
      </c>
      <c r="AA12" s="13">
        <f>AA7/AA$4*100</f>
        <v>61.410475864429991</v>
      </c>
    </row>
    <row r="13" spans="1:29" s="7" customFormat="1" ht="12" customHeight="1" x14ac:dyDescent="0.2">
      <c r="B13" s="7" t="s">
        <v>13</v>
      </c>
      <c r="C13" s="13">
        <v>6.9622539281199201</v>
      </c>
      <c r="D13" s="13">
        <v>6.9320095736193608</v>
      </c>
      <c r="E13" s="13">
        <v>6.7888307155322858</v>
      </c>
      <c r="F13" s="13">
        <v>7.0441870441870442</v>
      </c>
      <c r="G13" s="13">
        <v>7.2612003381234151</v>
      </c>
      <c r="H13" s="13">
        <v>7.2472189938568823</v>
      </c>
      <c r="I13" s="13">
        <v>7.1786447638603699</v>
      </c>
      <c r="J13" s="13">
        <v>7.1842783505154637</v>
      </c>
      <c r="K13" s="13">
        <v>7.075133455501553</v>
      </c>
      <c r="L13" s="14">
        <v>6.9873457517881006</v>
      </c>
      <c r="M13" s="14">
        <v>7.282456956724058</v>
      </c>
      <c r="N13" s="14">
        <v>7.3966086089158294</v>
      </c>
      <c r="O13" s="13">
        <v>7.4</v>
      </c>
      <c r="P13" s="13">
        <v>7.6</v>
      </c>
      <c r="Q13" s="13">
        <v>7.4767744332961721</v>
      </c>
      <c r="R13" s="13">
        <v>7.6208726415094334</v>
      </c>
      <c r="S13" s="16">
        <v>7.7450908825461715</v>
      </c>
      <c r="T13" s="16">
        <v>7.8049484238620792</v>
      </c>
      <c r="U13" s="16">
        <v>7.9</v>
      </c>
      <c r="V13" s="16">
        <v>8.15051473198438</v>
      </c>
      <c r="W13" s="13">
        <v>8.3128554377589001</v>
      </c>
      <c r="X13" s="13">
        <f t="shared" ref="X13:X15" si="0">X8/14301*100</f>
        <v>8.6147821830641202</v>
      </c>
      <c r="Y13" s="13">
        <v>8.6717663421418631</v>
      </c>
      <c r="Z13" s="13">
        <f t="shared" ref="Z13:AA15" si="1">Z8/Z$4*100</f>
        <v>8.7549039851331827</v>
      </c>
      <c r="AA13" s="13">
        <f t="shared" si="1"/>
        <v>8.8599794590893524</v>
      </c>
    </row>
    <row r="14" spans="1:29" s="7" customFormat="1" ht="12" customHeight="1" x14ac:dyDescent="0.2">
      <c r="B14" s="7" t="s">
        <v>29</v>
      </c>
      <c r="C14" s="13">
        <v>24.264041899945816</v>
      </c>
      <c r="D14" s="13">
        <v>24.146795496853116</v>
      </c>
      <c r="E14" s="13">
        <v>24.162303664921467</v>
      </c>
      <c r="F14" s="13">
        <v>24.195624195624195</v>
      </c>
      <c r="G14" s="13">
        <v>24.294167371090445</v>
      </c>
      <c r="H14" s="13">
        <v>24.730200896563176</v>
      </c>
      <c r="I14" s="13">
        <v>24.862422997946613</v>
      </c>
      <c r="J14" s="13">
        <v>24.935567010309278</v>
      </c>
      <c r="K14" s="13">
        <v>25.360529041510638</v>
      </c>
      <c r="L14" s="14">
        <v>25.732924624695436</v>
      </c>
      <c r="M14" s="14">
        <v>25.577788118504728</v>
      </c>
      <c r="N14" s="14">
        <v>25.304995012660171</v>
      </c>
      <c r="O14" s="13">
        <v>25.6</v>
      </c>
      <c r="P14" s="13">
        <v>25.4</v>
      </c>
      <c r="Q14" s="13">
        <v>25.923448532144182</v>
      </c>
      <c r="R14" s="13">
        <v>26.068691037735846</v>
      </c>
      <c r="S14" s="16">
        <v>26.344988685305498</v>
      </c>
      <c r="T14" s="16">
        <v>26.509413546851331</v>
      </c>
      <c r="U14" s="16">
        <v>26.6</v>
      </c>
      <c r="V14" s="16">
        <v>26.695065672701457</v>
      </c>
      <c r="W14" s="13">
        <v>27.494207680966088</v>
      </c>
      <c r="X14" s="13">
        <f t="shared" si="0"/>
        <v>27.42465561848822</v>
      </c>
      <c r="Y14" s="13">
        <v>27.350486787204453</v>
      </c>
      <c r="Z14" s="13">
        <f t="shared" si="1"/>
        <v>27.551792965792554</v>
      </c>
      <c r="AA14" s="13">
        <f t="shared" si="1"/>
        <v>27.785005135227664</v>
      </c>
    </row>
    <row r="15" spans="1:29" s="7" customFormat="1" ht="12" customHeight="1" x14ac:dyDescent="0.2">
      <c r="B15" s="7" t="s">
        <v>14</v>
      </c>
      <c r="C15" s="13">
        <v>7.1247968213834207</v>
      </c>
      <c r="D15" s="13">
        <v>7.2156723694707923</v>
      </c>
      <c r="E15" s="13">
        <v>6.7888307155322858</v>
      </c>
      <c r="F15" s="13">
        <v>6.589446589446589</v>
      </c>
      <c r="G15" s="13">
        <v>3.8038884192730347</v>
      </c>
      <c r="H15" s="13">
        <v>3.6111572306159725</v>
      </c>
      <c r="I15" s="13">
        <v>3.4743326488706363</v>
      </c>
      <c r="J15" s="13">
        <v>3.4954896907216497</v>
      </c>
      <c r="K15" s="13">
        <v>3.3304119193689745</v>
      </c>
      <c r="L15" s="14">
        <v>3.3482669181796743</v>
      </c>
      <c r="M15" s="14">
        <v>3.3969288040949279</v>
      </c>
      <c r="N15" s="14">
        <v>3.3146627790992098</v>
      </c>
      <c r="O15" s="13">
        <v>3.1</v>
      </c>
      <c r="P15" s="13">
        <v>3.2</v>
      </c>
      <c r="Q15" s="13">
        <v>3.0917874396135265</v>
      </c>
      <c r="R15" s="13">
        <v>2.9112617924528301</v>
      </c>
      <c r="S15" s="16">
        <v>2.686327469158333</v>
      </c>
      <c r="T15" s="16">
        <v>2.6761884152059436</v>
      </c>
      <c r="U15" s="16">
        <v>2.5</v>
      </c>
      <c r="V15" s="16">
        <v>2.4068157614483492</v>
      </c>
      <c r="W15" s="13">
        <v>2.2116127220388964</v>
      </c>
      <c r="X15" s="13">
        <f t="shared" si="0"/>
        <v>2.1047479197258934</v>
      </c>
      <c r="Y15" s="13">
        <v>2.1140472878998611</v>
      </c>
      <c r="Z15" s="13">
        <f t="shared" si="1"/>
        <v>2.09924977630945</v>
      </c>
      <c r="AA15" s="13">
        <f t="shared" si="1"/>
        <v>1.9445395412529956</v>
      </c>
    </row>
    <row r="16" spans="1:29" s="7" customFormat="1" ht="17.25" customHeight="1" x14ac:dyDescent="0.2">
      <c r="A16" s="8" t="s">
        <v>16</v>
      </c>
      <c r="L16" s="12"/>
      <c r="M16" s="12"/>
      <c r="N16" s="12"/>
      <c r="O16" s="12"/>
      <c r="P16" s="12"/>
      <c r="Q16" s="12"/>
      <c r="R16" s="12"/>
      <c r="S16" s="27"/>
      <c r="T16" s="27"/>
      <c r="U16" s="27"/>
      <c r="V16" s="27"/>
      <c r="W16" s="27"/>
      <c r="X16" s="27"/>
      <c r="Y16" s="27"/>
      <c r="Z16" s="27"/>
      <c r="AA16" s="27"/>
    </row>
    <row r="17" spans="1:29" s="7" customFormat="1" ht="12" customHeight="1" x14ac:dyDescent="0.2">
      <c r="A17" s="1" t="s">
        <v>11</v>
      </c>
      <c r="L17" s="12"/>
      <c r="M17" s="12"/>
      <c r="N17" s="12"/>
      <c r="O17" s="12"/>
      <c r="P17" s="12"/>
      <c r="Q17" s="12"/>
      <c r="R17" s="12"/>
      <c r="S17" s="27"/>
      <c r="T17" s="27"/>
      <c r="U17" s="27"/>
      <c r="V17" s="27"/>
      <c r="W17" s="27"/>
      <c r="X17" s="27"/>
      <c r="Y17" s="27"/>
      <c r="Z17" s="27"/>
      <c r="AA17" s="27"/>
    </row>
    <row r="18" spans="1:29" s="7" customFormat="1" ht="12" customHeight="1" x14ac:dyDescent="0.2">
      <c r="B18" s="7" t="s">
        <v>17</v>
      </c>
      <c r="C18" s="12">
        <v>2023</v>
      </c>
      <c r="D18" s="12">
        <v>2090</v>
      </c>
      <c r="E18" s="12">
        <v>2179</v>
      </c>
      <c r="F18" s="12">
        <v>2278</v>
      </c>
      <c r="G18" s="12">
        <v>2339</v>
      </c>
      <c r="H18" s="12">
        <v>2430</v>
      </c>
      <c r="I18" s="12">
        <v>2484</v>
      </c>
      <c r="J18" s="12">
        <v>2561</v>
      </c>
      <c r="K18" s="12">
        <v>2599</v>
      </c>
      <c r="L18" s="12">
        <v>2633</v>
      </c>
      <c r="M18" s="12">
        <v>2700</v>
      </c>
      <c r="N18" s="12">
        <v>2748</v>
      </c>
      <c r="O18" s="12">
        <v>2823</v>
      </c>
      <c r="P18" s="12">
        <v>2903</v>
      </c>
      <c r="Q18" s="27" t="s">
        <v>31</v>
      </c>
      <c r="R18" s="27">
        <v>3031</v>
      </c>
      <c r="S18" s="27">
        <v>3090</v>
      </c>
      <c r="T18" s="27">
        <v>3151</v>
      </c>
      <c r="U18" s="27">
        <v>3229</v>
      </c>
      <c r="V18" s="27">
        <v>3251</v>
      </c>
      <c r="W18" s="27">
        <v>3318</v>
      </c>
      <c r="X18" s="27">
        <v>3361</v>
      </c>
      <c r="Y18" s="27">
        <v>3464</v>
      </c>
      <c r="Z18" s="27">
        <v>3530</v>
      </c>
      <c r="AA18" s="27">
        <v>3566</v>
      </c>
      <c r="AC18" s="12"/>
    </row>
    <row r="19" spans="1:29" s="7" customFormat="1" ht="12" customHeight="1" x14ac:dyDescent="0.2">
      <c r="B19" s="7" t="s">
        <v>18</v>
      </c>
      <c r="C19" s="12">
        <v>7590</v>
      </c>
      <c r="D19" s="12">
        <v>7744</v>
      </c>
      <c r="E19" s="12">
        <v>7855</v>
      </c>
      <c r="F19" s="12">
        <v>8087</v>
      </c>
      <c r="G19" s="12">
        <v>8181</v>
      </c>
      <c r="H19" s="12">
        <v>8315</v>
      </c>
      <c r="I19" s="12">
        <v>8394</v>
      </c>
      <c r="J19" s="12">
        <v>8542</v>
      </c>
      <c r="K19" s="12">
        <v>8561</v>
      </c>
      <c r="L19" s="12">
        <v>8723</v>
      </c>
      <c r="M19" s="12">
        <v>8814</v>
      </c>
      <c r="N19" s="12">
        <v>8914</v>
      </c>
      <c r="O19" s="12">
        <v>8940</v>
      </c>
      <c r="P19" s="12">
        <v>9119</v>
      </c>
      <c r="Q19" s="27" t="s">
        <v>31</v>
      </c>
      <c r="R19" s="27">
        <v>9379</v>
      </c>
      <c r="S19" s="27">
        <v>9450</v>
      </c>
      <c r="T19" s="27">
        <v>9600</v>
      </c>
      <c r="U19" s="27">
        <v>9652</v>
      </c>
      <c r="V19" s="27">
        <v>9767</v>
      </c>
      <c r="W19" s="27">
        <v>9854</v>
      </c>
      <c r="X19" s="27">
        <v>9880</v>
      </c>
      <c r="Y19" s="27">
        <v>9848</v>
      </c>
      <c r="Z19" s="27">
        <v>9971</v>
      </c>
      <c r="AA19" s="27">
        <v>9976</v>
      </c>
      <c r="AC19" s="12"/>
    </row>
    <row r="20" spans="1:29" s="7" customFormat="1" ht="12" customHeight="1" x14ac:dyDescent="0.2">
      <c r="B20" s="7" t="s">
        <v>19</v>
      </c>
      <c r="C20" s="12">
        <v>1202</v>
      </c>
      <c r="D20" s="12">
        <v>1215</v>
      </c>
      <c r="E20" s="12">
        <v>1210</v>
      </c>
      <c r="F20" s="12">
        <v>1143</v>
      </c>
      <c r="G20" s="12">
        <v>1120</v>
      </c>
      <c r="H20" s="12">
        <v>1100</v>
      </c>
      <c r="I20" s="12">
        <v>1071</v>
      </c>
      <c r="J20" s="12">
        <v>1043</v>
      </c>
      <c r="K20" s="12">
        <v>1080</v>
      </c>
      <c r="L20" s="12">
        <v>1040</v>
      </c>
      <c r="M20" s="12">
        <v>1047</v>
      </c>
      <c r="N20" s="12">
        <v>1042</v>
      </c>
      <c r="O20" s="12">
        <v>1041</v>
      </c>
      <c r="P20" s="12">
        <v>1003</v>
      </c>
      <c r="Q20" s="27">
        <v>1025</v>
      </c>
      <c r="R20" s="27">
        <v>1019</v>
      </c>
      <c r="S20" s="27">
        <v>1040</v>
      </c>
      <c r="T20" s="27">
        <v>1007</v>
      </c>
      <c r="U20" s="27">
        <v>1050</v>
      </c>
      <c r="V20" s="27">
        <v>975</v>
      </c>
      <c r="W20" s="27">
        <v>964</v>
      </c>
      <c r="X20" s="27">
        <v>994</v>
      </c>
      <c r="Y20" s="27">
        <v>1005</v>
      </c>
      <c r="Z20" s="27">
        <v>977</v>
      </c>
      <c r="AA20" s="27">
        <v>1015</v>
      </c>
      <c r="AC20" s="12"/>
    </row>
    <row r="21" spans="1:29" s="7" customFormat="1" ht="12" customHeight="1" x14ac:dyDescent="0.2">
      <c r="B21" s="7" t="s">
        <v>20</v>
      </c>
      <c r="C21" s="12">
        <v>259</v>
      </c>
      <c r="D21" s="12">
        <v>232</v>
      </c>
      <c r="E21" s="12">
        <v>216</v>
      </c>
      <c r="F21" s="12">
        <v>147</v>
      </c>
      <c r="G21" s="12">
        <v>190</v>
      </c>
      <c r="H21" s="12">
        <v>201</v>
      </c>
      <c r="I21" s="12">
        <v>226</v>
      </c>
      <c r="J21" s="12">
        <v>270</v>
      </c>
      <c r="K21" s="12">
        <v>311</v>
      </c>
      <c r="L21" s="12">
        <v>327</v>
      </c>
      <c r="M21" s="12">
        <v>333</v>
      </c>
      <c r="N21" s="12">
        <v>329</v>
      </c>
      <c r="O21" s="12">
        <v>328</v>
      </c>
      <c r="P21" s="12">
        <v>293</v>
      </c>
      <c r="Q21" s="27" t="s">
        <v>31</v>
      </c>
      <c r="R21" s="27">
        <v>139</v>
      </c>
      <c r="S21" s="27">
        <v>119</v>
      </c>
      <c r="T21" s="27">
        <v>105</v>
      </c>
      <c r="U21" s="27">
        <v>77</v>
      </c>
      <c r="V21" s="27">
        <v>92</v>
      </c>
      <c r="W21" s="27">
        <v>107</v>
      </c>
      <c r="X21" s="27">
        <v>66</v>
      </c>
      <c r="Y21" s="27">
        <v>63</v>
      </c>
      <c r="Z21" s="27">
        <v>51</v>
      </c>
      <c r="AA21" s="27">
        <v>48</v>
      </c>
    </row>
    <row r="22" spans="1:29" s="7" customFormat="1" ht="17.25" customHeight="1" x14ac:dyDescent="0.2">
      <c r="A22" s="1" t="s">
        <v>15</v>
      </c>
      <c r="L22" s="12"/>
      <c r="M22" s="12"/>
      <c r="N22" s="12"/>
      <c r="O22" s="12"/>
      <c r="P22" s="12"/>
      <c r="Q22" s="12"/>
      <c r="R22" s="12"/>
      <c r="S22" s="27"/>
      <c r="T22" s="27"/>
      <c r="U22" s="27"/>
      <c r="V22" s="27"/>
      <c r="W22" s="27"/>
      <c r="X22" s="27"/>
      <c r="Y22" s="27"/>
      <c r="Z22" s="27"/>
      <c r="AA22" s="27"/>
    </row>
    <row r="23" spans="1:29" s="7" customFormat="1" ht="12" customHeight="1" x14ac:dyDescent="0.2">
      <c r="B23" s="7" t="s">
        <v>17</v>
      </c>
      <c r="C23" s="13">
        <v>18.268015170670036</v>
      </c>
      <c r="D23" s="13">
        <v>18.526726354046627</v>
      </c>
      <c r="E23" s="13">
        <v>19.013961605584644</v>
      </c>
      <c r="F23" s="13">
        <v>19.545259545259544</v>
      </c>
      <c r="G23" s="13">
        <v>19.771766694843617</v>
      </c>
      <c r="H23" s="13">
        <v>20.172671426199567</v>
      </c>
      <c r="I23" s="13">
        <v>20.402464065708418</v>
      </c>
      <c r="J23" s="13">
        <v>20.626610824742269</v>
      </c>
      <c r="K23" s="13">
        <v>20.707513345550154</v>
      </c>
      <c r="L23" s="14">
        <v>20.694804684429773</v>
      </c>
      <c r="M23" s="14">
        <v>20.939972080037229</v>
      </c>
      <c r="N23" s="14">
        <v>21.084938233714418</v>
      </c>
      <c r="O23" s="13">
        <v>21.5</v>
      </c>
      <c r="P23" s="13">
        <v>21.8</v>
      </c>
      <c r="Q23" s="16" t="s">
        <v>31</v>
      </c>
      <c r="R23" s="16">
        <v>22.33932783018868</v>
      </c>
      <c r="S23" s="16">
        <v>22.556390977443609</v>
      </c>
      <c r="T23" s="16">
        <v>22.729567914592803</v>
      </c>
      <c r="U23" s="16">
        <v>23.1</v>
      </c>
      <c r="V23" s="16">
        <v>23.081292154774584</v>
      </c>
      <c r="W23" s="16">
        <v>23.295654005476372</v>
      </c>
      <c r="X23" s="16">
        <f>X18/(14301)*100</f>
        <v>23.501853017271522</v>
      </c>
      <c r="Y23" s="16">
        <v>24.089012517385257</v>
      </c>
      <c r="Z23" s="16">
        <f>Z18/Z$4*100</f>
        <v>24.296235115974945</v>
      </c>
      <c r="AA23" s="16">
        <f>AA18/AA$4*100</f>
        <v>24.416295789113317</v>
      </c>
    </row>
    <row r="24" spans="1:29" s="7" customFormat="1" ht="12" customHeight="1" x14ac:dyDescent="0.2">
      <c r="B24" s="7" t="s">
        <v>18</v>
      </c>
      <c r="C24" s="13">
        <v>68.538919992775874</v>
      </c>
      <c r="D24" s="13">
        <v>68.646396596046458</v>
      </c>
      <c r="E24" s="13">
        <v>68.542757417102962</v>
      </c>
      <c r="F24" s="13">
        <v>69.386529386529389</v>
      </c>
      <c r="G24" s="13">
        <v>69.154691462383767</v>
      </c>
      <c r="H24" s="13">
        <v>69.027062925452427</v>
      </c>
      <c r="I24" s="13">
        <v>68.944558521560566</v>
      </c>
      <c r="J24" s="13">
        <v>68.798324742268051</v>
      </c>
      <c r="K24" s="13">
        <v>68.20970440602342</v>
      </c>
      <c r="L24" s="14">
        <v>68.560874007702594</v>
      </c>
      <c r="M24" s="14">
        <v>68.3573755234993</v>
      </c>
      <c r="N24" s="14">
        <v>68.395611140949896</v>
      </c>
      <c r="O24" s="13">
        <v>68.099999999999994</v>
      </c>
      <c r="P24" s="13">
        <v>68.5</v>
      </c>
      <c r="Q24" s="16" t="s">
        <v>31</v>
      </c>
      <c r="R24" s="16">
        <v>69.125884433962256</v>
      </c>
      <c r="S24" s="16">
        <v>68.983137455288698</v>
      </c>
      <c r="T24" s="16">
        <v>69.249080285652454</v>
      </c>
      <c r="U24" s="16">
        <v>68.900000000000006</v>
      </c>
      <c r="V24" s="16">
        <v>69.343272985445509</v>
      </c>
      <c r="W24" s="16">
        <v>69.184862739591381</v>
      </c>
      <c r="X24" s="16">
        <f t="shared" ref="X24:X26" si="2">X19/(14301)*100</f>
        <v>69.086077896650593</v>
      </c>
      <c r="Y24" s="16">
        <v>68.484005563282338</v>
      </c>
      <c r="Z24" s="16">
        <f t="shared" ref="Z24:AA26" si="3">Z19/Z$4*100</f>
        <v>68.628260719939433</v>
      </c>
      <c r="AA24" s="16">
        <f t="shared" si="3"/>
        <v>68.305374871619307</v>
      </c>
    </row>
    <row r="25" spans="1:29" s="7" customFormat="1" ht="12" customHeight="1" x14ac:dyDescent="0.2">
      <c r="B25" s="7" t="s">
        <v>19</v>
      </c>
      <c r="C25" s="13">
        <v>10.85425320570706</v>
      </c>
      <c r="D25" s="13">
        <v>10.770321779984043</v>
      </c>
      <c r="E25" s="13">
        <v>10.558464223385689</v>
      </c>
      <c r="F25" s="13">
        <v>9.806949806949806</v>
      </c>
      <c r="G25" s="13">
        <v>9.4674556213017755</v>
      </c>
      <c r="H25" s="13">
        <v>9.1316619624771711</v>
      </c>
      <c r="I25" s="13">
        <v>8.7967145790554415</v>
      </c>
      <c r="J25" s="13">
        <v>8.4004510309278366</v>
      </c>
      <c r="K25" s="13">
        <v>8.6048920404748621</v>
      </c>
      <c r="L25" s="14">
        <v>8.1741727579973276</v>
      </c>
      <c r="M25" s="14">
        <v>8.1200558399255467</v>
      </c>
      <c r="N25" s="14">
        <v>7.9950893884754084</v>
      </c>
      <c r="O25" s="13">
        <v>7.9</v>
      </c>
      <c r="P25" s="13">
        <v>7.5</v>
      </c>
      <c r="Q25" s="16">
        <v>7.6</v>
      </c>
      <c r="R25" s="16">
        <v>7.5103183962264151</v>
      </c>
      <c r="S25" s="16">
        <v>7.5917950215344181</v>
      </c>
      <c r="T25" s="16">
        <v>7.2639399841304186</v>
      </c>
      <c r="U25" s="16">
        <v>7.5</v>
      </c>
      <c r="V25" s="16">
        <v>6.9222577209797658</v>
      </c>
      <c r="W25" s="16">
        <v>6.7682370287158609</v>
      </c>
      <c r="X25" s="16">
        <f t="shared" si="2"/>
        <v>6.9505628976994611</v>
      </c>
      <c r="Y25" s="16">
        <v>6.988873435326842</v>
      </c>
      <c r="Z25" s="16">
        <f t="shared" si="3"/>
        <v>6.7244820703420753</v>
      </c>
      <c r="AA25" s="16">
        <f t="shared" si="3"/>
        <v>6.9496747689147558</v>
      </c>
    </row>
    <row r="26" spans="1:29" s="7" customFormat="1" ht="12" customHeight="1" x14ac:dyDescent="0.2">
      <c r="B26" s="7" t="s">
        <v>20</v>
      </c>
      <c r="C26" s="13">
        <v>2.338811630847029</v>
      </c>
      <c r="D26" s="13">
        <v>2.0565552699228791</v>
      </c>
      <c r="E26" s="13">
        <v>1.8848167539267016</v>
      </c>
      <c r="F26" s="13">
        <v>1.2612612612612613</v>
      </c>
      <c r="G26" s="13">
        <v>1.6060862214708367</v>
      </c>
      <c r="H26" s="13">
        <v>1.6686036858708286</v>
      </c>
      <c r="I26" s="13">
        <v>1.8562628336755644</v>
      </c>
      <c r="J26" s="13">
        <v>2.1746134020618557</v>
      </c>
      <c r="K26" s="13">
        <v>2.4778902079515577</v>
      </c>
      <c r="L26" s="14">
        <v>2.5701485498703138</v>
      </c>
      <c r="M26" s="14">
        <v>2.5825965565379247</v>
      </c>
      <c r="N26" s="14">
        <v>2.5243612368602779</v>
      </c>
      <c r="O26" s="13">
        <v>2.5</v>
      </c>
      <c r="P26" s="13">
        <v>2.2000000000000002</v>
      </c>
      <c r="Q26" s="16" t="s">
        <v>31</v>
      </c>
      <c r="R26" s="16">
        <v>1.0244693396226416</v>
      </c>
      <c r="S26" s="16">
        <v>0.86867654573326514</v>
      </c>
      <c r="T26" s="16">
        <v>0.75741181562432369</v>
      </c>
      <c r="U26" s="16">
        <v>0.5</v>
      </c>
      <c r="V26" s="16">
        <v>0.65317713880014194</v>
      </c>
      <c r="W26" s="16">
        <v>0.75124622621638693</v>
      </c>
      <c r="X26" s="16">
        <f t="shared" si="2"/>
        <v>0.46150618837843504</v>
      </c>
      <c r="Y26" s="16">
        <v>0.43810848400556329</v>
      </c>
      <c r="Z26" s="16">
        <f t="shared" si="3"/>
        <v>0.35102209374354737</v>
      </c>
      <c r="AA26" s="16">
        <f t="shared" si="3"/>
        <v>0.32865457035261897</v>
      </c>
    </row>
    <row r="27" spans="1:29" s="7" customFormat="1" ht="17.25" customHeight="1" x14ac:dyDescent="0.2">
      <c r="A27" s="8" t="s">
        <v>21</v>
      </c>
      <c r="L27" s="12"/>
      <c r="M27" s="12"/>
      <c r="N27" s="12"/>
      <c r="O27" s="12"/>
      <c r="P27" s="12"/>
      <c r="Q27" s="12"/>
      <c r="R27" s="12"/>
      <c r="S27" s="27"/>
      <c r="T27" s="27"/>
      <c r="U27" s="27"/>
      <c r="V27" s="27"/>
      <c r="W27" s="27"/>
      <c r="X27" s="27"/>
      <c r="Y27" s="27"/>
      <c r="Z27" s="27"/>
      <c r="AA27" s="27"/>
    </row>
    <row r="28" spans="1:29" s="7" customFormat="1" ht="12" customHeight="1" x14ac:dyDescent="0.2">
      <c r="A28" s="1" t="s">
        <v>11</v>
      </c>
      <c r="L28" s="12"/>
      <c r="M28" s="12"/>
      <c r="N28" s="12"/>
      <c r="O28" s="12"/>
      <c r="P28" s="12"/>
      <c r="Q28" s="12"/>
      <c r="R28" s="12"/>
      <c r="S28" s="27"/>
      <c r="T28" s="27"/>
      <c r="U28" s="27"/>
      <c r="V28" s="27"/>
      <c r="W28" s="27"/>
      <c r="X28" s="27"/>
      <c r="Y28" s="27"/>
      <c r="Z28" s="27"/>
      <c r="AA28" s="27"/>
    </row>
    <row r="29" spans="1:29" s="7" customFormat="1" ht="12" customHeight="1" x14ac:dyDescent="0.2">
      <c r="B29" s="15" t="s">
        <v>22</v>
      </c>
      <c r="C29" s="12">
        <v>9180</v>
      </c>
      <c r="D29" s="12">
        <v>9370</v>
      </c>
      <c r="E29" s="12">
        <v>9579</v>
      </c>
      <c r="F29" s="12">
        <v>9803</v>
      </c>
      <c r="G29" s="12">
        <v>10395</v>
      </c>
      <c r="H29" s="12">
        <v>10461</v>
      </c>
      <c r="I29" s="12">
        <v>10578</v>
      </c>
      <c r="J29" s="12">
        <v>10791</v>
      </c>
      <c r="K29" s="12">
        <v>10935</v>
      </c>
      <c r="L29" s="12">
        <v>11151</v>
      </c>
      <c r="M29" s="12">
        <v>11318</v>
      </c>
      <c r="N29" s="12">
        <v>11486</v>
      </c>
      <c r="O29" s="12">
        <v>11598</v>
      </c>
      <c r="P29" s="12">
        <v>11816</v>
      </c>
      <c r="Q29" s="27" t="s">
        <v>31</v>
      </c>
      <c r="R29" s="27">
        <v>12089</v>
      </c>
      <c r="S29" s="27">
        <v>12320</v>
      </c>
      <c r="T29" s="27">
        <v>12548</v>
      </c>
      <c r="U29" s="27">
        <v>12718</v>
      </c>
      <c r="V29" s="27">
        <v>12818</v>
      </c>
      <c r="W29" s="27">
        <v>12953</v>
      </c>
      <c r="X29" s="27">
        <v>13085</v>
      </c>
      <c r="Y29" s="27">
        <v>13166</v>
      </c>
      <c r="Z29" s="27">
        <v>13365</v>
      </c>
      <c r="AA29" s="27">
        <v>13510</v>
      </c>
      <c r="AC29" s="12"/>
    </row>
    <row r="30" spans="1:29" s="7" customFormat="1" ht="12" customHeight="1" x14ac:dyDescent="0.2">
      <c r="B30" s="15" t="s">
        <v>23</v>
      </c>
      <c r="C30" s="12">
        <v>1894</v>
      </c>
      <c r="D30" s="12">
        <v>1911</v>
      </c>
      <c r="E30" s="12">
        <v>1881</v>
      </c>
      <c r="F30" s="12">
        <v>1852</v>
      </c>
      <c r="G30" s="12">
        <v>1435</v>
      </c>
      <c r="H30" s="12">
        <v>1585</v>
      </c>
      <c r="I30" s="12">
        <v>1597</v>
      </c>
      <c r="J30" s="12">
        <v>1625</v>
      </c>
      <c r="K30" s="12">
        <v>1616</v>
      </c>
      <c r="L30" s="12">
        <v>1572</v>
      </c>
      <c r="M30" s="12">
        <v>1576</v>
      </c>
      <c r="N30" s="12">
        <v>1547</v>
      </c>
      <c r="O30" s="12">
        <v>1534</v>
      </c>
      <c r="P30" s="12">
        <v>1502</v>
      </c>
      <c r="Q30" s="27" t="s">
        <v>31</v>
      </c>
      <c r="R30" s="27">
        <v>1479</v>
      </c>
      <c r="S30" s="27">
        <v>1379</v>
      </c>
      <c r="T30" s="27">
        <v>1315</v>
      </c>
      <c r="U30" s="27">
        <v>1290</v>
      </c>
      <c r="V30" s="27">
        <v>1267</v>
      </c>
      <c r="W30" s="27">
        <v>1290</v>
      </c>
      <c r="X30" s="27">
        <v>1216</v>
      </c>
      <c r="Y30" s="27">
        <v>1214</v>
      </c>
      <c r="Z30" s="27">
        <v>1164</v>
      </c>
      <c r="AA30" s="27">
        <v>1095</v>
      </c>
      <c r="AC30" s="12"/>
    </row>
    <row r="31" spans="1:29" s="7" customFormat="1" ht="17.25" customHeight="1" x14ac:dyDescent="0.2">
      <c r="A31" s="1" t="s">
        <v>15</v>
      </c>
      <c r="L31" s="12"/>
      <c r="M31" s="12"/>
      <c r="N31" s="12"/>
      <c r="O31" s="12"/>
      <c r="P31" s="12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9" s="7" customFormat="1" ht="12" customHeight="1" x14ac:dyDescent="0.2">
      <c r="B32" s="15" t="s">
        <v>22</v>
      </c>
      <c r="C32" s="13">
        <v>82.896875564385041</v>
      </c>
      <c r="D32" s="13">
        <v>83.060012410247325</v>
      </c>
      <c r="E32" s="13">
        <v>83.586387434554979</v>
      </c>
      <c r="F32" s="13">
        <v>84.109824109824103</v>
      </c>
      <c r="G32" s="13">
        <v>87.869822485207109</v>
      </c>
      <c r="H32" s="13">
        <v>86.842105263157904</v>
      </c>
      <c r="I32" s="13">
        <v>86.882956878850109</v>
      </c>
      <c r="J32" s="13">
        <v>86.91204896907216</v>
      </c>
      <c r="K32" s="13">
        <v>87.124531909807985</v>
      </c>
      <c r="L32" s="14">
        <v>87.644423485027119</v>
      </c>
      <c r="M32" s="14">
        <v>87.777260741430112</v>
      </c>
      <c r="N32" s="14">
        <v>88.130131205401668</v>
      </c>
      <c r="O32" s="13">
        <v>88.3</v>
      </c>
      <c r="P32" s="13">
        <v>88.7</v>
      </c>
      <c r="Q32" s="27" t="s">
        <v>31</v>
      </c>
      <c r="R32" s="27">
        <v>89.099351415094347</v>
      </c>
      <c r="S32" s="16">
        <v>89.933571793561569</v>
      </c>
      <c r="T32" s="16">
        <v>90.514318690038237</v>
      </c>
      <c r="U32" s="16">
        <v>90.8</v>
      </c>
      <c r="V32" s="16">
        <v>91</v>
      </c>
      <c r="W32" s="16">
        <v>90.942919328793096</v>
      </c>
      <c r="X32" s="16">
        <f>X29/(X29+X30)*100</f>
        <v>91.497098105027618</v>
      </c>
      <c r="Y32" s="16">
        <v>91.557719054242</v>
      </c>
      <c r="Z32" s="16">
        <f>Z29/Z4*100</f>
        <v>91.988436919264913</v>
      </c>
      <c r="AA32" s="16">
        <f>AA29/AA4*100</f>
        <v>92.502567613830877</v>
      </c>
    </row>
    <row r="33" spans="1:30" s="7" customFormat="1" ht="12" customHeight="1" x14ac:dyDescent="0.2">
      <c r="B33" s="15" t="s">
        <v>23</v>
      </c>
      <c r="C33" s="13">
        <v>17.103124435614955</v>
      </c>
      <c r="D33" s="13">
        <v>16.939987589752683</v>
      </c>
      <c r="E33" s="13">
        <v>16.413612565445028</v>
      </c>
      <c r="F33" s="13">
        <v>15.89017589017589</v>
      </c>
      <c r="G33" s="13">
        <v>12.1301775147929</v>
      </c>
      <c r="H33" s="13">
        <v>13.157894736842104</v>
      </c>
      <c r="I33" s="13">
        <v>13.117043121149896</v>
      </c>
      <c r="J33" s="13">
        <v>13.087951030927837</v>
      </c>
      <c r="K33" s="13">
        <v>12.875468090192015</v>
      </c>
      <c r="L33" s="14">
        <v>12.355576514972883</v>
      </c>
      <c r="M33" s="14">
        <v>12.222739258569877</v>
      </c>
      <c r="N33" s="14">
        <v>11.869868794598327</v>
      </c>
      <c r="O33" s="13">
        <v>11.7</v>
      </c>
      <c r="P33" s="13">
        <v>11.3</v>
      </c>
      <c r="Q33" s="27" t="s">
        <v>31</v>
      </c>
      <c r="R33" s="70">
        <v>10.90064858490566</v>
      </c>
      <c r="S33" s="16">
        <v>10.066428206438426</v>
      </c>
      <c r="T33" s="16">
        <v>9.4856813099617696</v>
      </c>
      <c r="U33" s="16">
        <v>9.1999999999999993</v>
      </c>
      <c r="V33" s="16">
        <v>9</v>
      </c>
      <c r="W33" s="16">
        <v>9.0570806712069096</v>
      </c>
      <c r="X33" s="16">
        <f>X30/(X30+X29)*100</f>
        <v>8.5029018949723802</v>
      </c>
      <c r="Y33" s="16">
        <v>8.4422809457579984</v>
      </c>
      <c r="Z33" s="16">
        <f>Z30/Z4*100</f>
        <v>8.0115630807350815</v>
      </c>
      <c r="AA33" s="16">
        <f>AA30/AA4*100</f>
        <v>7.4974323861691197</v>
      </c>
    </row>
    <row r="34" spans="1:30" s="7" customFormat="1" ht="17.25" customHeight="1" x14ac:dyDescent="0.2">
      <c r="A34" s="8" t="s">
        <v>24</v>
      </c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1:30" s="7" customFormat="1" ht="12" customHeight="1" x14ac:dyDescent="0.2">
      <c r="A35" s="1" t="s">
        <v>11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30" s="7" customFormat="1" ht="12" customHeight="1" x14ac:dyDescent="0.2">
      <c r="B36" s="1" t="s">
        <v>25</v>
      </c>
      <c r="C36" s="12">
        <v>5978</v>
      </c>
      <c r="D36" s="12">
        <v>6182</v>
      </c>
      <c r="E36" s="12">
        <v>6220</v>
      </c>
      <c r="F36" s="12">
        <v>6291</v>
      </c>
      <c r="G36" s="12">
        <v>5983</v>
      </c>
      <c r="H36" s="12">
        <v>6270</v>
      </c>
      <c r="I36" s="12">
        <v>6688</v>
      </c>
      <c r="J36" s="12">
        <v>6645</v>
      </c>
      <c r="K36" s="12">
        <v>6813</v>
      </c>
      <c r="L36" s="12">
        <v>7198</v>
      </c>
      <c r="M36" s="12">
        <v>7267</v>
      </c>
      <c r="N36" s="12">
        <v>7349</v>
      </c>
      <c r="O36" s="12">
        <v>7402</v>
      </c>
      <c r="P36" s="12">
        <v>7481</v>
      </c>
      <c r="Q36" s="27" t="s">
        <v>31</v>
      </c>
      <c r="R36" s="27">
        <v>7542</v>
      </c>
      <c r="S36" s="27">
        <v>7571</v>
      </c>
      <c r="T36" s="27">
        <v>7709</v>
      </c>
      <c r="U36" s="27">
        <v>7767</v>
      </c>
      <c r="V36" s="27">
        <v>7768</v>
      </c>
      <c r="W36" s="27">
        <v>7817</v>
      </c>
      <c r="X36" s="27">
        <v>7937</v>
      </c>
      <c r="Y36" s="27">
        <v>7969</v>
      </c>
      <c r="Z36" s="27">
        <v>8199</v>
      </c>
      <c r="AA36" s="27">
        <v>8273</v>
      </c>
      <c r="AC36" s="12"/>
      <c r="AD36" s="12"/>
    </row>
    <row r="37" spans="1:30" s="7" customFormat="1" ht="12" customHeight="1" x14ac:dyDescent="0.2">
      <c r="B37" s="1" t="s">
        <v>26</v>
      </c>
      <c r="C37" s="12">
        <v>1226</v>
      </c>
      <c r="D37" s="12">
        <v>1273</v>
      </c>
      <c r="E37" s="12">
        <v>1292</v>
      </c>
      <c r="F37" s="12">
        <v>1352</v>
      </c>
      <c r="G37" s="12">
        <v>1276</v>
      </c>
      <c r="H37" s="12">
        <v>975</v>
      </c>
      <c r="I37" s="12">
        <v>950</v>
      </c>
      <c r="J37" s="12">
        <v>1001</v>
      </c>
      <c r="K37" s="12">
        <v>1065</v>
      </c>
      <c r="L37" s="12">
        <v>1189</v>
      </c>
      <c r="M37" s="12">
        <v>1224</v>
      </c>
      <c r="N37" s="12">
        <v>1280</v>
      </c>
      <c r="O37" s="12">
        <v>1353</v>
      </c>
      <c r="P37" s="12">
        <v>1390</v>
      </c>
      <c r="Q37" s="27" t="s">
        <v>31</v>
      </c>
      <c r="R37" s="27">
        <v>1441</v>
      </c>
      <c r="S37" s="27">
        <v>1523</v>
      </c>
      <c r="T37" s="27">
        <v>1529</v>
      </c>
      <c r="U37" s="27">
        <v>1563</v>
      </c>
      <c r="V37" s="27">
        <v>1619</v>
      </c>
      <c r="W37" s="27">
        <v>1722</v>
      </c>
      <c r="X37" s="27">
        <v>1754</v>
      </c>
      <c r="Y37" s="27">
        <v>1812</v>
      </c>
      <c r="Z37" s="27">
        <v>2012</v>
      </c>
      <c r="AA37" s="27">
        <v>2131</v>
      </c>
    </row>
    <row r="38" spans="1:30" s="7" customFormat="1" ht="12" customHeight="1" x14ac:dyDescent="0.2">
      <c r="B38" s="1" t="s">
        <v>32</v>
      </c>
      <c r="C38" s="12">
        <f t="shared" ref="C38:O38" si="4">SUM(C36:C37)</f>
        <v>7204</v>
      </c>
      <c r="D38" s="12">
        <f t="shared" si="4"/>
        <v>7455</v>
      </c>
      <c r="E38" s="12">
        <f t="shared" si="4"/>
        <v>7512</v>
      </c>
      <c r="F38" s="12">
        <f t="shared" si="4"/>
        <v>7643</v>
      </c>
      <c r="G38" s="12">
        <f t="shared" si="4"/>
        <v>7259</v>
      </c>
      <c r="H38" s="12">
        <f t="shared" si="4"/>
        <v>7245</v>
      </c>
      <c r="I38" s="12">
        <f t="shared" si="4"/>
        <v>7638</v>
      </c>
      <c r="J38" s="12">
        <f t="shared" si="4"/>
        <v>7646</v>
      </c>
      <c r="K38" s="12">
        <f t="shared" si="4"/>
        <v>7878</v>
      </c>
      <c r="L38" s="12">
        <f t="shared" si="4"/>
        <v>8387</v>
      </c>
      <c r="M38" s="12">
        <f t="shared" si="4"/>
        <v>8491</v>
      </c>
      <c r="N38" s="12">
        <f t="shared" si="4"/>
        <v>8629</v>
      </c>
      <c r="O38" s="12">
        <f t="shared" si="4"/>
        <v>8755</v>
      </c>
      <c r="P38" s="12">
        <f>SUM(P36:P37)</f>
        <v>8871</v>
      </c>
      <c r="Q38" s="12">
        <v>8902</v>
      </c>
      <c r="R38" s="12">
        <f>SUM(R36:R37)</f>
        <v>8983</v>
      </c>
      <c r="S38" s="12">
        <f t="shared" ref="S38:U38" si="5">SUM(S36:S37)</f>
        <v>9094</v>
      </c>
      <c r="T38" s="12">
        <f t="shared" si="5"/>
        <v>9238</v>
      </c>
      <c r="U38" s="12">
        <f t="shared" si="5"/>
        <v>9330</v>
      </c>
      <c r="V38" s="12">
        <f t="shared" ref="V38:W38" si="6">SUM(V36:V37)</f>
        <v>9387</v>
      </c>
      <c r="W38" s="12">
        <f t="shared" si="6"/>
        <v>9539</v>
      </c>
      <c r="X38" s="12">
        <f t="shared" ref="X38:AB38" si="7">SUM(X36:X37)</f>
        <v>9691</v>
      </c>
      <c r="Y38" s="12">
        <f t="shared" si="7"/>
        <v>9781</v>
      </c>
      <c r="Z38" s="12">
        <f t="shared" si="7"/>
        <v>10211</v>
      </c>
      <c r="AA38" s="12">
        <f t="shared" si="7"/>
        <v>10404</v>
      </c>
      <c r="AB38" s="12">
        <f t="shared" si="7"/>
        <v>0</v>
      </c>
    </row>
    <row r="39" spans="1:30" s="7" customFormat="1" ht="12" customHeight="1" x14ac:dyDescent="0.2">
      <c r="B39" s="1" t="s">
        <v>27</v>
      </c>
      <c r="C39" s="12">
        <v>3238</v>
      </c>
      <c r="D39" s="12">
        <v>3248</v>
      </c>
      <c r="E39" s="12">
        <v>3445</v>
      </c>
      <c r="F39" s="12">
        <v>3537</v>
      </c>
      <c r="G39" s="12">
        <v>4115</v>
      </c>
      <c r="H39" s="12">
        <v>4105</v>
      </c>
      <c r="I39" s="12">
        <v>3893</v>
      </c>
      <c r="J39" s="12">
        <v>4008</v>
      </c>
      <c r="K39" s="12">
        <v>3928</v>
      </c>
      <c r="L39" s="12">
        <v>3316</v>
      </c>
      <c r="M39" s="12">
        <v>3381</v>
      </c>
      <c r="N39" s="12">
        <v>3401</v>
      </c>
      <c r="O39" s="12">
        <v>3425</v>
      </c>
      <c r="P39" s="12">
        <v>3456</v>
      </c>
      <c r="Q39" s="12">
        <v>3806</v>
      </c>
      <c r="R39" s="12">
        <v>3810</v>
      </c>
      <c r="S39" s="12">
        <v>3802</v>
      </c>
      <c r="T39" s="12">
        <v>3905</v>
      </c>
      <c r="U39" s="12">
        <v>3947</v>
      </c>
      <c r="V39" s="12">
        <v>3958</v>
      </c>
      <c r="W39" s="12">
        <v>3934</v>
      </c>
      <c r="X39" s="12">
        <v>3954</v>
      </c>
      <c r="Y39" s="12">
        <v>3967</v>
      </c>
      <c r="Z39" s="12">
        <v>3890</v>
      </c>
      <c r="AA39" s="12">
        <v>3728</v>
      </c>
    </row>
    <row r="40" spans="1:30" s="7" customFormat="1" ht="12" customHeight="1" x14ac:dyDescent="0.2">
      <c r="B40" s="1" t="s">
        <v>68</v>
      </c>
      <c r="C40" s="12">
        <v>632</v>
      </c>
      <c r="D40" s="12">
        <v>578</v>
      </c>
      <c r="E40" s="12">
        <v>503</v>
      </c>
      <c r="F40" s="12">
        <v>475</v>
      </c>
      <c r="G40" s="12">
        <v>456</v>
      </c>
      <c r="H40" s="12">
        <v>696</v>
      </c>
      <c r="I40" s="12">
        <v>644</v>
      </c>
      <c r="J40" s="12">
        <v>762</v>
      </c>
      <c r="K40" s="12">
        <v>745</v>
      </c>
      <c r="L40" s="12">
        <v>1020</v>
      </c>
      <c r="M40" s="12">
        <v>1022</v>
      </c>
      <c r="N40" s="12">
        <v>1003</v>
      </c>
      <c r="O40" s="12">
        <v>952</v>
      </c>
      <c r="P40" s="12">
        <v>991</v>
      </c>
      <c r="Q40" s="12">
        <v>747</v>
      </c>
      <c r="R40" s="12">
        <v>775</v>
      </c>
      <c r="S40" s="12">
        <v>803</v>
      </c>
      <c r="T40" s="12">
        <v>720</v>
      </c>
      <c r="U40" s="12">
        <v>731</v>
      </c>
      <c r="V40" s="12">
        <v>740</v>
      </c>
      <c r="W40" s="12">
        <v>770</v>
      </c>
      <c r="X40" s="12">
        <v>656</v>
      </c>
      <c r="Y40" s="12">
        <v>632</v>
      </c>
      <c r="Z40" s="12">
        <v>428</v>
      </c>
      <c r="AA40" s="12">
        <v>473</v>
      </c>
    </row>
    <row r="41" spans="1:30" s="7" customFormat="1" ht="17.25" customHeight="1" x14ac:dyDescent="0.2">
      <c r="A41" s="1" t="s">
        <v>15</v>
      </c>
      <c r="L41" s="12"/>
      <c r="M41" s="12"/>
      <c r="N41" s="12"/>
      <c r="O41" s="12"/>
      <c r="P41" s="12"/>
      <c r="Q41" s="12"/>
      <c r="R41" s="12"/>
    </row>
    <row r="42" spans="1:30" s="7" customFormat="1" ht="12" customHeight="1" x14ac:dyDescent="0.2">
      <c r="B42" s="1" t="s">
        <v>25</v>
      </c>
      <c r="C42" s="16">
        <v>53.982300884955748</v>
      </c>
      <c r="D42" s="16">
        <v>54.800106373548438</v>
      </c>
      <c r="E42" s="16">
        <v>54.275741710296685</v>
      </c>
      <c r="F42" s="16">
        <v>53.97683397683398</v>
      </c>
      <c r="G42" s="16">
        <v>50.574809805579036</v>
      </c>
      <c r="H42" s="16">
        <v>52.050473186119874</v>
      </c>
      <c r="I42" s="16">
        <v>54.932238193018478</v>
      </c>
      <c r="J42" s="16">
        <v>53.519652061855673</v>
      </c>
      <c r="K42" s="16">
        <v>54.282527288662266</v>
      </c>
      <c r="L42" s="14">
        <v>56.5747072231392</v>
      </c>
      <c r="M42" s="14">
        <v>56.359547076159458</v>
      </c>
      <c r="N42" s="14">
        <v>56.387631397222435</v>
      </c>
      <c r="O42" s="13">
        <v>56.366128540968631</v>
      </c>
      <c r="P42" s="13">
        <f>P36/P$4*100</f>
        <v>56.172097912599497</v>
      </c>
      <c r="Q42" s="16" t="s">
        <v>31</v>
      </c>
      <c r="R42" s="13">
        <f t="shared" ref="R42:T42" si="8">R36/R$4*100</f>
        <v>55.586674528301884</v>
      </c>
      <c r="S42" s="13">
        <f t="shared" si="8"/>
        <v>55.266807796189497</v>
      </c>
      <c r="T42" s="13">
        <f t="shared" si="8"/>
        <v>55.608454158551538</v>
      </c>
      <c r="U42" s="13">
        <f t="shared" ref="U42:V42" si="9">U36/U$4*100</f>
        <v>55.446887492861222</v>
      </c>
      <c r="V42" s="13">
        <f t="shared" si="9"/>
        <v>55.150869719559815</v>
      </c>
      <c r="W42" s="13">
        <f t="shared" ref="W42:X42" si="10">W36/W$4*100</f>
        <v>54.883100470406518</v>
      </c>
      <c r="X42" s="13">
        <f t="shared" si="10"/>
        <v>55.499615411509687</v>
      </c>
      <c r="Y42" s="13">
        <f t="shared" ref="Y42:Z42" si="11">Y36/Y$4*100</f>
        <v>55.417246175243392</v>
      </c>
      <c r="Z42" s="13">
        <f t="shared" si="11"/>
        <v>56.431963658889117</v>
      </c>
      <c r="AA42" s="13">
        <f t="shared" ref="AA42" si="12">AA36/AA$4*100</f>
        <v>56.644984594317016</v>
      </c>
    </row>
    <row r="43" spans="1:30" s="7" customFormat="1" ht="12" customHeight="1" x14ac:dyDescent="0.2">
      <c r="B43" s="1" t="s">
        <v>26</v>
      </c>
      <c r="C43" s="16">
        <v>11.070977063391728</v>
      </c>
      <c r="D43" s="16">
        <v>11.284460597464765</v>
      </c>
      <c r="E43" s="16">
        <v>11.273996509598604</v>
      </c>
      <c r="F43" s="16">
        <v>11.600171600171601</v>
      </c>
      <c r="G43" s="16">
        <v>10.786136939983095</v>
      </c>
      <c r="H43" s="16">
        <v>8.0939731031047657</v>
      </c>
      <c r="I43" s="16">
        <v>7.8028747433264893</v>
      </c>
      <c r="J43" s="16">
        <v>8.0621778350515463</v>
      </c>
      <c r="K43" s="16">
        <v>8.4853796510238215</v>
      </c>
      <c r="L43" s="14">
        <v>9.3452802012104073</v>
      </c>
      <c r="M43" s="14">
        <v>9.4927873429502103</v>
      </c>
      <c r="N43" s="14">
        <v>9.8212230491828443</v>
      </c>
      <c r="O43" s="13">
        <v>10.303076454462381</v>
      </c>
      <c r="P43" s="13">
        <f>P37/P$4*100</f>
        <v>10.437002552935876</v>
      </c>
      <c r="Q43" s="16" t="s">
        <v>31</v>
      </c>
      <c r="R43" s="13">
        <f t="shared" ref="R43:T43" si="13">R37/R$4*100</f>
        <v>10.62057783018868</v>
      </c>
      <c r="S43" s="13">
        <f t="shared" si="13"/>
        <v>11.11759982480473</v>
      </c>
      <c r="T43" s="13">
        <f t="shared" si="13"/>
        <v>11.029358724662771</v>
      </c>
      <c r="U43" s="13">
        <f t="shared" ref="U43:V43" si="14">U37/U$4*100</f>
        <v>11.157909765848087</v>
      </c>
      <c r="V43" s="13">
        <f t="shared" si="14"/>
        <v>11.49449769258076</v>
      </c>
      <c r="W43" s="13">
        <f t="shared" ref="W43:X43" si="15">W37/W$4*100</f>
        <v>12.090149547145966</v>
      </c>
      <c r="X43" s="13">
        <f t="shared" si="15"/>
        <v>12.2648765820572</v>
      </c>
      <c r="Y43" s="13">
        <f t="shared" ref="Y43:Z43" si="16">Y37/Y$4*100</f>
        <v>12.600834492350488</v>
      </c>
      <c r="Z43" s="13">
        <f t="shared" si="16"/>
        <v>13.848165737490536</v>
      </c>
      <c r="AA43" s="13">
        <f t="shared" ref="AA43" si="17">AA37/AA$4*100</f>
        <v>14.590893529613147</v>
      </c>
    </row>
    <row r="44" spans="1:30" s="7" customFormat="1" ht="12" customHeight="1" x14ac:dyDescent="0.2">
      <c r="B44" s="1" t="s">
        <v>32</v>
      </c>
      <c r="C44" s="13">
        <f t="shared" ref="C44:N44" si="18">C38/C$4*100</f>
        <v>65.053277948347471</v>
      </c>
      <c r="D44" s="13">
        <f t="shared" si="18"/>
        <v>66.084566971013203</v>
      </c>
      <c r="E44" s="13">
        <f t="shared" si="18"/>
        <v>65.549738219895289</v>
      </c>
      <c r="F44" s="13">
        <f t="shared" si="18"/>
        <v>65.577005577005579</v>
      </c>
      <c r="G44" s="13">
        <f t="shared" si="18"/>
        <v>61.360946745562131</v>
      </c>
      <c r="H44" s="13">
        <f t="shared" si="18"/>
        <v>60.144446289224639</v>
      </c>
      <c r="I44" s="13">
        <f t="shared" si="18"/>
        <v>62.735112936344976</v>
      </c>
      <c r="J44" s="13">
        <f t="shared" si="18"/>
        <v>61.581829896907216</v>
      </c>
      <c r="K44" s="13">
        <f t="shared" si="18"/>
        <v>62.767906939686078</v>
      </c>
      <c r="L44" s="13">
        <f t="shared" si="18"/>
        <v>65.9199874243496</v>
      </c>
      <c r="M44" s="13">
        <f t="shared" si="18"/>
        <v>65.852334419109653</v>
      </c>
      <c r="N44" s="13">
        <f t="shared" si="18"/>
        <v>66.208854446405269</v>
      </c>
      <c r="O44" s="13">
        <f>O38/O$4*100</f>
        <v>66.669204995431002</v>
      </c>
      <c r="P44" s="13">
        <f>P38/P$4*100</f>
        <v>66.609100465535363</v>
      </c>
      <c r="Q44" s="13">
        <f t="shared" ref="Q44:T44" si="19">Q38/Q$4*100</f>
        <v>66.161278335191369</v>
      </c>
      <c r="R44" s="13">
        <f t="shared" si="19"/>
        <v>66.207252358490564</v>
      </c>
      <c r="S44" s="13">
        <f t="shared" si="19"/>
        <v>66.384407620994239</v>
      </c>
      <c r="T44" s="13">
        <f t="shared" si="19"/>
        <v>66.637812883214309</v>
      </c>
      <c r="U44" s="13">
        <f t="shared" ref="U44:V44" si="20">U38/U$4*100</f>
        <v>66.604797258709311</v>
      </c>
      <c r="V44" s="13">
        <f t="shared" si="20"/>
        <v>66.645367412140573</v>
      </c>
      <c r="W44" s="13">
        <f t="shared" ref="W44:X44" si="21">W38/W$4*100</f>
        <v>66.973250017552473</v>
      </c>
      <c r="X44" s="13">
        <f t="shared" si="21"/>
        <v>67.764491993566892</v>
      </c>
      <c r="Y44" s="13">
        <f t="shared" ref="Y44:Z44" si="22">Y38/Y$4*100</f>
        <v>68.018080667593878</v>
      </c>
      <c r="Z44" s="13">
        <f t="shared" si="22"/>
        <v>70.28012939637965</v>
      </c>
      <c r="AA44" s="13">
        <f t="shared" ref="AA44" si="23">AA38/AA$4*100</f>
        <v>71.235878123930163</v>
      </c>
    </row>
    <row r="45" spans="1:30" s="7" customFormat="1" ht="12" customHeight="1" x14ac:dyDescent="0.2">
      <c r="B45" s="1" t="s">
        <v>27</v>
      </c>
      <c r="C45" s="16">
        <v>29.239660465956298</v>
      </c>
      <c r="D45" s="16">
        <v>28.791773778920309</v>
      </c>
      <c r="E45" s="16">
        <v>30.06108202443281</v>
      </c>
      <c r="F45" s="16">
        <v>30.347490347490346</v>
      </c>
      <c r="G45" s="16">
        <v>34.784446322907861</v>
      </c>
      <c r="H45" s="16">
        <v>34.077702141789807</v>
      </c>
      <c r="I45" s="16">
        <v>31.975359342915809</v>
      </c>
      <c r="J45" s="16">
        <v>32.28092783505155</v>
      </c>
      <c r="K45" s="16">
        <v>31.29631105091228</v>
      </c>
      <c r="L45" s="14">
        <v>26.063035447614556</v>
      </c>
      <c r="M45" s="14">
        <v>26.221498371335507</v>
      </c>
      <c r="N45" s="14">
        <v>26.0952965548991</v>
      </c>
      <c r="O45" s="13">
        <v>26.081328053609504</v>
      </c>
      <c r="P45" s="13">
        <f>P39/P$4*100</f>
        <v>25.949842318666466</v>
      </c>
      <c r="Q45" s="13">
        <f t="shared" ref="Q45:T45" si="24">Q39/Q$4*100</f>
        <v>28.286882199925678</v>
      </c>
      <c r="R45" s="13">
        <f t="shared" si="24"/>
        <v>28.080778301886795</v>
      </c>
      <c r="S45" s="13">
        <f t="shared" si="24"/>
        <v>27.753850646032557</v>
      </c>
      <c r="T45" s="13">
        <f t="shared" si="24"/>
        <v>28.168506095361757</v>
      </c>
      <c r="U45" s="13">
        <f t="shared" ref="U45:V45" si="25">U39/U$4*100</f>
        <v>28.176756139348942</v>
      </c>
      <c r="V45" s="13">
        <f t="shared" si="25"/>
        <v>28.100816471423499</v>
      </c>
      <c r="W45" s="13">
        <f t="shared" ref="W45:X45" si="26">W39/W$4*100</f>
        <v>27.620585550796882</v>
      </c>
      <c r="X45" s="13">
        <f t="shared" si="26"/>
        <v>27.6484161946717</v>
      </c>
      <c r="Y45" s="13">
        <f t="shared" ref="Y45:Z45" si="27">Y39/Y$4*100</f>
        <v>27.586926286509041</v>
      </c>
      <c r="Z45" s="13">
        <f t="shared" si="27"/>
        <v>26.774038130635279</v>
      </c>
      <c r="AA45" s="13">
        <f t="shared" ref="AA45" si="28">AA39/AA$4*100</f>
        <v>25.525504964053408</v>
      </c>
    </row>
    <row r="46" spans="1:30" s="7" customFormat="1" ht="12" customHeight="1" thickBot="1" x14ac:dyDescent="0.25">
      <c r="A46" s="17"/>
      <c r="B46" s="18" t="s">
        <v>68</v>
      </c>
      <c r="C46" s="19">
        <v>5.7070615856962252</v>
      </c>
      <c r="D46" s="19">
        <v>5.123659250066483</v>
      </c>
      <c r="E46" s="19">
        <v>4.3891797556719023</v>
      </c>
      <c r="F46" s="19">
        <v>4.0755040755040755</v>
      </c>
      <c r="G46" s="19">
        <v>3.8546069315300087</v>
      </c>
      <c r="H46" s="19">
        <v>5.7778515689855556</v>
      </c>
      <c r="I46" s="19">
        <v>5.28952772073922</v>
      </c>
      <c r="J46" s="19">
        <v>6.1372422680412368</v>
      </c>
      <c r="K46" s="19">
        <v>5.9357820094016409</v>
      </c>
      <c r="L46" s="20">
        <v>8.0169771280358404</v>
      </c>
      <c r="M46" s="20">
        <v>7.9261672095548308</v>
      </c>
      <c r="N46" s="20">
        <v>7.6958489986956184</v>
      </c>
      <c r="O46" s="25">
        <v>7.249466950959488</v>
      </c>
      <c r="P46" s="25">
        <f>P40/P$4*100</f>
        <v>7.4410572157981676</v>
      </c>
      <c r="Q46" s="25">
        <f t="shared" ref="Q46:T46" si="29">Q40/Q$4*100</f>
        <v>5.551839464882943</v>
      </c>
      <c r="R46" s="25">
        <f t="shared" si="29"/>
        <v>5.711969339622641</v>
      </c>
      <c r="S46" s="25">
        <f t="shared" si="29"/>
        <v>5.8617417329732096</v>
      </c>
      <c r="T46" s="25">
        <f t="shared" si="29"/>
        <v>5.1936810214239344</v>
      </c>
      <c r="U46" s="25">
        <f t="shared" ref="U46:V46" si="30">U40/U$4*100</f>
        <v>5.2184466019417473</v>
      </c>
      <c r="V46" s="25">
        <f t="shared" si="30"/>
        <v>5.2538161164359245</v>
      </c>
      <c r="W46" s="25">
        <f t="shared" ref="W46:X46" si="31">W40/W$4*100</f>
        <v>5.4061644316506356</v>
      </c>
      <c r="X46" s="25">
        <f t="shared" si="31"/>
        <v>4.5870918117614154</v>
      </c>
      <c r="Y46" s="25">
        <f t="shared" ref="Y46:Z46" si="32">Y40/Y$4*100</f>
        <v>4.3949930458970794</v>
      </c>
      <c r="Z46" s="25">
        <f t="shared" si="32"/>
        <v>2.9458324729850642</v>
      </c>
      <c r="AA46" s="25">
        <f t="shared" ref="AA46" si="33">AA40/AA$4*100</f>
        <v>3.238616912016433</v>
      </c>
    </row>
    <row r="47" spans="1:30" s="7" customFormat="1" ht="12" customHeight="1" x14ac:dyDescent="0.2">
      <c r="A47" s="22" t="s">
        <v>33</v>
      </c>
      <c r="B47" s="31"/>
      <c r="C47" s="16"/>
      <c r="D47" s="16"/>
      <c r="E47" s="16"/>
      <c r="F47" s="16"/>
      <c r="G47" s="16"/>
      <c r="H47" s="16"/>
      <c r="I47" s="16"/>
      <c r="J47" s="16"/>
      <c r="K47" s="16"/>
      <c r="L47" s="14"/>
      <c r="M47" s="14"/>
      <c r="N47" s="14"/>
      <c r="O47" s="13"/>
      <c r="P47" s="13"/>
      <c r="Q47" s="13"/>
      <c r="R47" s="13"/>
      <c r="S47" s="13"/>
      <c r="T47" s="13"/>
      <c r="U47" s="13"/>
      <c r="V47" s="13"/>
      <c r="W47" s="13"/>
    </row>
    <row r="48" spans="1:30" ht="12" customHeight="1" x14ac:dyDescent="0.25">
      <c r="A48" s="21" t="s">
        <v>30</v>
      </c>
    </row>
    <row r="49" spans="1:23" ht="12" customHeight="1" x14ac:dyDescent="0.25">
      <c r="A49" s="22" t="s">
        <v>78</v>
      </c>
      <c r="N49" s="24"/>
      <c r="O49" s="24"/>
      <c r="P49" s="24"/>
      <c r="Q49" s="24"/>
      <c r="R49" s="24"/>
      <c r="S49" s="7"/>
      <c r="T49" s="26"/>
      <c r="U49" s="26"/>
      <c r="V49" s="26"/>
    </row>
    <row r="50" spans="1:23" x14ac:dyDescent="0.25">
      <c r="S50" s="12"/>
      <c r="V50" s="26"/>
      <c r="W50" s="30"/>
    </row>
    <row r="51" spans="1:23" s="7" customFormat="1" x14ac:dyDescent="0.25">
      <c r="A51" s="59" t="s">
        <v>70</v>
      </c>
      <c r="B51" s="59"/>
      <c r="I51"/>
      <c r="S51"/>
      <c r="V51" s="12"/>
      <c r="W51" s="13"/>
    </row>
    <row r="52" spans="1:23" s="7" customFormat="1" x14ac:dyDescent="0.25">
      <c r="C52" s="12"/>
      <c r="D52" s="12"/>
      <c r="E52" s="12"/>
      <c r="F52" s="12"/>
      <c r="G52" s="12"/>
      <c r="H52" s="12"/>
      <c r="I52"/>
      <c r="J52" s="12"/>
      <c r="K52" s="12"/>
      <c r="L52" s="12"/>
      <c r="M52" s="12"/>
      <c r="N52" s="12"/>
      <c r="O52" s="12"/>
      <c r="P52" s="12"/>
      <c r="Q52" s="12"/>
      <c r="R52" s="12"/>
      <c r="S52"/>
      <c r="V52" s="12"/>
      <c r="W52" s="13"/>
    </row>
    <row r="53" spans="1:23" x14ac:dyDescent="0.25">
      <c r="V53" s="26"/>
      <c r="W53" s="30"/>
    </row>
    <row r="65" spans="1:2" x14ac:dyDescent="0.25">
      <c r="A65" s="59" t="s">
        <v>71</v>
      </c>
      <c r="B65" s="7"/>
    </row>
    <row r="79" spans="1:2" x14ac:dyDescent="0.25">
      <c r="A79" s="59"/>
    </row>
    <row r="80" spans="1:2" ht="6" customHeight="1" x14ac:dyDescent="0.25"/>
  </sheetData>
  <pageMargins left="0.23622047244094491" right="0.23622047244094491" top="0.15748031496062992" bottom="0.15748031496062992" header="0.31496062992125984" footer="0.31496062992125984"/>
  <pageSetup paperSize="9" scale="90" orientation="landscape" r:id="rId1"/>
  <ignoredErrors>
    <ignoredError sqref="C3:K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5A84E-234F-4E5D-8181-1D22A04A8074}">
  <dimension ref="A1:AA46"/>
  <sheetViews>
    <sheetView showGridLines="0" workbookViewId="0"/>
  </sheetViews>
  <sheetFormatPr defaultRowHeight="15" x14ac:dyDescent="0.25"/>
  <cols>
    <col min="1" max="1" width="19.7109375" customWidth="1"/>
    <col min="2" max="5" width="7.42578125" customWidth="1"/>
    <col min="6" max="6" width="6.42578125" hidden="1" customWidth="1"/>
    <col min="7" max="9" width="7.42578125" hidden="1" customWidth="1"/>
    <col min="10" max="14" width="7.42578125" customWidth="1"/>
    <col min="15" max="25" width="19.28515625" customWidth="1"/>
    <col min="27" max="27" width="12.5703125" bestFit="1" customWidth="1"/>
  </cols>
  <sheetData>
    <row r="1" spans="1:27" ht="15" customHeight="1" x14ac:dyDescent="0.25">
      <c r="A1" s="1" t="s">
        <v>28</v>
      </c>
    </row>
    <row r="2" spans="1:27" ht="27.75" customHeight="1" x14ac:dyDescent="0.25">
      <c r="A2" s="32" t="s">
        <v>72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spans="1:27" ht="4.5" customHeight="1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27" x14ac:dyDescent="0.25">
      <c r="A4" s="46" t="s">
        <v>34</v>
      </c>
      <c r="B4" s="47" t="s">
        <v>0</v>
      </c>
      <c r="C4" s="47" t="s">
        <v>5</v>
      </c>
      <c r="D4" s="47" t="s">
        <v>35</v>
      </c>
      <c r="E4" s="47" t="s">
        <v>36</v>
      </c>
      <c r="F4" s="47">
        <v>2016</v>
      </c>
      <c r="G4" s="47">
        <v>2017</v>
      </c>
      <c r="H4" s="47">
        <v>2018</v>
      </c>
      <c r="I4" s="47">
        <v>2019</v>
      </c>
      <c r="J4" s="47">
        <v>2020</v>
      </c>
      <c r="K4" s="47">
        <v>2021</v>
      </c>
      <c r="L4" s="47">
        <v>2022</v>
      </c>
      <c r="M4" s="47">
        <v>2023</v>
      </c>
      <c r="N4" s="47">
        <v>2024</v>
      </c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7" x14ac:dyDescent="0.25">
      <c r="A5" s="45" t="s">
        <v>10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7" x14ac:dyDescent="0.25">
      <c r="A6" s="36" t="s">
        <v>37</v>
      </c>
      <c r="B6" s="37">
        <f>SUM(B7:B10)</f>
        <v>11074</v>
      </c>
      <c r="C6" s="37">
        <f t="shared" ref="C6:E6" si="0">SUM(C7:C10)</f>
        <v>12046</v>
      </c>
      <c r="D6" s="37">
        <f t="shared" si="0"/>
        <v>12894</v>
      </c>
      <c r="E6" s="37">
        <f t="shared" si="0"/>
        <v>13568</v>
      </c>
      <c r="F6" s="37">
        <v>13699</v>
      </c>
      <c r="G6" s="37">
        <f>SUM(G7:G10)</f>
        <v>13863</v>
      </c>
      <c r="H6" s="37">
        <v>14008</v>
      </c>
      <c r="I6" s="37">
        <v>14085</v>
      </c>
      <c r="J6" s="37">
        <v>14243</v>
      </c>
      <c r="K6" s="37">
        <v>14301</v>
      </c>
      <c r="L6" s="37">
        <f t="shared" ref="L6" si="1">SUM(L7:L10)</f>
        <v>14380</v>
      </c>
      <c r="M6" s="37">
        <f>SUM(M7:M10)</f>
        <v>14529</v>
      </c>
      <c r="N6" s="37">
        <f>SUM(N7:N10)</f>
        <v>14605</v>
      </c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AA6" s="39"/>
    </row>
    <row r="7" spans="1:27" x14ac:dyDescent="0.25">
      <c r="A7" s="40" t="s">
        <v>12</v>
      </c>
      <c r="B7" s="38">
        <v>6827</v>
      </c>
      <c r="C7" s="38">
        <v>7759</v>
      </c>
      <c r="D7" s="38">
        <v>8219</v>
      </c>
      <c r="E7" s="38">
        <v>8602</v>
      </c>
      <c r="F7" s="38">
        <v>8661</v>
      </c>
      <c r="G7" s="38">
        <f>SUM(G12,G17,G22)</f>
        <v>8735</v>
      </c>
      <c r="H7" s="38">
        <v>8825</v>
      </c>
      <c r="I7" s="38">
        <v>8838</v>
      </c>
      <c r="J7" s="38">
        <v>8828</v>
      </c>
      <c r="K7" s="38">
        <v>8846</v>
      </c>
      <c r="L7" s="38">
        <v>8896</v>
      </c>
      <c r="M7" s="38">
        <f>SUM(M12,M17,M22)</f>
        <v>8949</v>
      </c>
      <c r="N7" s="38">
        <f>SUM(N12,N17,N22)</f>
        <v>8969</v>
      </c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spans="1:27" x14ac:dyDescent="0.25">
      <c r="A8" s="40" t="s">
        <v>13</v>
      </c>
      <c r="B8" s="38">
        <v>771</v>
      </c>
      <c r="C8" s="38">
        <v>873</v>
      </c>
      <c r="D8" s="38">
        <v>939</v>
      </c>
      <c r="E8" s="38">
        <v>1034</v>
      </c>
      <c r="F8" s="38">
        <v>1061</v>
      </c>
      <c r="G8" s="38">
        <f t="shared" ref="G8:G10" si="2">SUM(G13,G18,G23)</f>
        <v>1082</v>
      </c>
      <c r="H8" s="38">
        <v>1100</v>
      </c>
      <c r="I8" s="38">
        <v>1148</v>
      </c>
      <c r="J8" s="38">
        <v>1184</v>
      </c>
      <c r="K8" s="38">
        <v>1232</v>
      </c>
      <c r="L8" s="38">
        <v>1247</v>
      </c>
      <c r="M8" s="38">
        <f t="shared" ref="M8:N10" si="3">SUM(M13,M18,M23)</f>
        <v>1272</v>
      </c>
      <c r="N8" s="38">
        <f t="shared" si="3"/>
        <v>1294</v>
      </c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spans="1:27" x14ac:dyDescent="0.25">
      <c r="A9" s="40" t="s">
        <v>29</v>
      </c>
      <c r="B9" s="38">
        <v>2687</v>
      </c>
      <c r="C9" s="38">
        <v>2979</v>
      </c>
      <c r="D9" s="38">
        <v>3298</v>
      </c>
      <c r="E9" s="38">
        <v>3537</v>
      </c>
      <c r="F9" s="38">
        <v>3609</v>
      </c>
      <c r="G9" s="38">
        <f t="shared" si="2"/>
        <v>3675</v>
      </c>
      <c r="H9" s="38">
        <v>3731</v>
      </c>
      <c r="I9" s="38">
        <v>3760</v>
      </c>
      <c r="J9" s="38">
        <v>3916</v>
      </c>
      <c r="K9" s="38">
        <v>3922</v>
      </c>
      <c r="L9" s="38">
        <v>3933</v>
      </c>
      <c r="M9" s="38">
        <f t="shared" si="3"/>
        <v>4003</v>
      </c>
      <c r="N9" s="38">
        <f t="shared" si="3"/>
        <v>4058</v>
      </c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spans="1:27" x14ac:dyDescent="0.25">
      <c r="A10" s="40" t="s">
        <v>38</v>
      </c>
      <c r="B10" s="38">
        <v>789</v>
      </c>
      <c r="C10" s="38">
        <v>435</v>
      </c>
      <c r="D10" s="38">
        <v>438</v>
      </c>
      <c r="E10" s="38">
        <v>395</v>
      </c>
      <c r="F10" s="38">
        <v>368</v>
      </c>
      <c r="G10" s="38">
        <f t="shared" si="2"/>
        <v>371</v>
      </c>
      <c r="H10" s="38">
        <v>352</v>
      </c>
      <c r="I10" s="38">
        <v>339</v>
      </c>
      <c r="J10" s="38">
        <v>315</v>
      </c>
      <c r="K10" s="38">
        <v>301</v>
      </c>
      <c r="L10" s="38">
        <v>304</v>
      </c>
      <c r="M10" s="38">
        <f t="shared" si="3"/>
        <v>305</v>
      </c>
      <c r="N10" s="38">
        <f t="shared" si="3"/>
        <v>284</v>
      </c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</row>
    <row r="11" spans="1:27" x14ac:dyDescent="0.25">
      <c r="A11" s="36" t="s">
        <v>39</v>
      </c>
      <c r="B11" s="37">
        <f t="shared" ref="B11:E11" si="4">SUM(B12:B15)</f>
        <v>4972</v>
      </c>
      <c r="C11" s="37">
        <f t="shared" si="4"/>
        <v>5370</v>
      </c>
      <c r="D11" s="37">
        <f t="shared" si="4"/>
        <v>5714</v>
      </c>
      <c r="E11" s="37">
        <f t="shared" si="4"/>
        <v>5904</v>
      </c>
      <c r="F11" s="37">
        <v>5980</v>
      </c>
      <c r="G11" s="37">
        <f t="shared" ref="G11" si="5">SUM(G12:G15)</f>
        <v>6074</v>
      </c>
      <c r="H11" s="37">
        <v>6123</v>
      </c>
      <c r="I11" s="37">
        <v>6125</v>
      </c>
      <c r="J11" s="37">
        <v>6161</v>
      </c>
      <c r="K11" s="37">
        <v>6150</v>
      </c>
      <c r="L11" s="37">
        <f t="shared" ref="L11" si="6">SUM(L12:L15)</f>
        <v>6174</v>
      </c>
      <c r="M11" s="37">
        <f>SUM(M12:M15)</f>
        <v>6233</v>
      </c>
      <c r="N11" s="37">
        <f>SUM(N12:N15)</f>
        <v>6270</v>
      </c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</row>
    <row r="12" spans="1:27" x14ac:dyDescent="0.25">
      <c r="A12" s="40" t="s">
        <v>12</v>
      </c>
      <c r="B12" s="38">
        <v>1940</v>
      </c>
      <c r="C12" s="38">
        <v>2046</v>
      </c>
      <c r="D12" s="38">
        <v>2112</v>
      </c>
      <c r="E12" s="38">
        <v>2174</v>
      </c>
      <c r="F12" s="38">
        <v>2183</v>
      </c>
      <c r="G12" s="38">
        <v>2210</v>
      </c>
      <c r="H12" s="38">
        <v>2221</v>
      </c>
      <c r="I12" s="38">
        <v>2213</v>
      </c>
      <c r="J12" s="38">
        <v>2138</v>
      </c>
      <c r="K12" s="38">
        <v>2138</v>
      </c>
      <c r="L12" s="38">
        <v>2151</v>
      </c>
      <c r="M12" s="38">
        <v>2161</v>
      </c>
      <c r="N12" s="38">
        <v>2162</v>
      </c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</row>
    <row r="13" spans="1:27" x14ac:dyDescent="0.25">
      <c r="A13" s="40" t="s">
        <v>13</v>
      </c>
      <c r="B13" s="38">
        <v>375</v>
      </c>
      <c r="C13" s="38">
        <v>373</v>
      </c>
      <c r="D13" s="38">
        <v>378</v>
      </c>
      <c r="E13" s="38">
        <v>391</v>
      </c>
      <c r="F13" s="38">
        <v>395</v>
      </c>
      <c r="G13" s="38">
        <v>400</v>
      </c>
      <c r="H13" s="38">
        <v>406</v>
      </c>
      <c r="I13" s="38">
        <v>406</v>
      </c>
      <c r="J13" s="38">
        <v>413</v>
      </c>
      <c r="K13" s="38">
        <v>416</v>
      </c>
      <c r="L13" s="38">
        <v>414</v>
      </c>
      <c r="M13" s="38">
        <v>414</v>
      </c>
      <c r="N13" s="38">
        <v>409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</row>
    <row r="14" spans="1:27" x14ac:dyDescent="0.25">
      <c r="A14" s="40" t="s">
        <v>29</v>
      </c>
      <c r="B14" s="38">
        <v>2509</v>
      </c>
      <c r="C14" s="38">
        <v>2800</v>
      </c>
      <c r="D14" s="38">
        <v>3082</v>
      </c>
      <c r="E14" s="38">
        <v>3222</v>
      </c>
      <c r="F14" s="38">
        <v>3289</v>
      </c>
      <c r="G14" s="38">
        <v>3347</v>
      </c>
      <c r="H14" s="38">
        <v>3380</v>
      </c>
      <c r="I14" s="38">
        <v>3392</v>
      </c>
      <c r="J14" s="38">
        <v>3501</v>
      </c>
      <c r="K14" s="38">
        <v>3494</v>
      </c>
      <c r="L14" s="38">
        <v>3505</v>
      </c>
      <c r="M14" s="38">
        <v>3546</v>
      </c>
      <c r="N14" s="38">
        <v>3583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</row>
    <row r="15" spans="1:27" x14ac:dyDescent="0.25">
      <c r="A15" s="40" t="s">
        <v>38</v>
      </c>
      <c r="B15" s="38">
        <v>148</v>
      </c>
      <c r="C15" s="38">
        <v>151</v>
      </c>
      <c r="D15" s="38">
        <v>142</v>
      </c>
      <c r="E15" s="38">
        <v>117</v>
      </c>
      <c r="F15" s="38">
        <v>113</v>
      </c>
      <c r="G15" s="38">
        <v>117</v>
      </c>
      <c r="H15" s="38">
        <v>116</v>
      </c>
      <c r="I15" s="38">
        <v>114</v>
      </c>
      <c r="J15" s="38">
        <v>109</v>
      </c>
      <c r="K15" s="38">
        <v>102</v>
      </c>
      <c r="L15" s="38">
        <v>104</v>
      </c>
      <c r="M15" s="38">
        <v>112</v>
      </c>
      <c r="N15" s="38">
        <v>116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</row>
    <row r="16" spans="1:27" x14ac:dyDescent="0.25">
      <c r="A16" s="36" t="s">
        <v>40</v>
      </c>
      <c r="B16" s="37">
        <f t="shared" ref="B16:E16" si="7">SUM(B17:B20)</f>
        <v>5073</v>
      </c>
      <c r="C16" s="37">
        <f t="shared" si="7"/>
        <v>5637</v>
      </c>
      <c r="D16" s="37">
        <f t="shared" si="7"/>
        <v>6141</v>
      </c>
      <c r="E16" s="37">
        <f t="shared" si="7"/>
        <v>6634</v>
      </c>
      <c r="F16" s="37">
        <v>6695</v>
      </c>
      <c r="G16" s="37">
        <f t="shared" ref="G16" si="8">SUM(G17:G20)</f>
        <v>6769</v>
      </c>
      <c r="H16" s="37">
        <v>6861</v>
      </c>
      <c r="I16" s="37">
        <v>6952</v>
      </c>
      <c r="J16" s="37">
        <v>7061</v>
      </c>
      <c r="K16" s="37">
        <v>7142</v>
      </c>
      <c r="L16" s="37">
        <f t="shared" ref="L16" si="9">SUM(L17:L20)</f>
        <v>7202</v>
      </c>
      <c r="M16" s="37">
        <f>SUM(M17:M20)</f>
        <v>7298</v>
      </c>
      <c r="N16" s="37">
        <f>SUM(N17:N20)</f>
        <v>7340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</row>
    <row r="17" spans="1:25" x14ac:dyDescent="0.25">
      <c r="A17" s="40" t="s">
        <v>12</v>
      </c>
      <c r="B17" s="38">
        <v>4076</v>
      </c>
      <c r="C17" s="38">
        <v>4858</v>
      </c>
      <c r="D17" s="38">
        <v>5260</v>
      </c>
      <c r="E17" s="38">
        <v>5565</v>
      </c>
      <c r="F17" s="38">
        <v>5618</v>
      </c>
      <c r="G17" s="38">
        <v>5674</v>
      </c>
      <c r="H17" s="38">
        <v>5745</v>
      </c>
      <c r="I17" s="38">
        <v>5783</v>
      </c>
      <c r="J17" s="38">
        <v>5829</v>
      </c>
      <c r="K17" s="38">
        <v>5854</v>
      </c>
      <c r="L17" s="38">
        <v>5895</v>
      </c>
      <c r="M17" s="38">
        <v>5944</v>
      </c>
      <c r="N17" s="38">
        <v>5966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spans="1:25" x14ac:dyDescent="0.25">
      <c r="A18" s="40" t="s">
        <v>13</v>
      </c>
      <c r="B18" s="38">
        <v>325</v>
      </c>
      <c r="C18" s="38">
        <v>389</v>
      </c>
      <c r="D18" s="38">
        <v>458</v>
      </c>
      <c r="E18" s="38">
        <v>546</v>
      </c>
      <c r="F18" s="38">
        <v>567</v>
      </c>
      <c r="G18" s="38">
        <v>582</v>
      </c>
      <c r="H18" s="38">
        <v>593</v>
      </c>
      <c r="I18" s="38">
        <v>640</v>
      </c>
      <c r="J18" s="38">
        <v>671</v>
      </c>
      <c r="K18" s="38">
        <v>720</v>
      </c>
      <c r="L18" s="38">
        <v>738</v>
      </c>
      <c r="M18" s="38">
        <v>765</v>
      </c>
      <c r="N18" s="38">
        <v>776</v>
      </c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</row>
    <row r="19" spans="1:25" x14ac:dyDescent="0.25">
      <c r="A19" s="40" t="s">
        <v>29</v>
      </c>
      <c r="B19" s="38">
        <v>167</v>
      </c>
      <c r="C19" s="38">
        <v>171</v>
      </c>
      <c r="D19" s="38">
        <v>207</v>
      </c>
      <c r="E19" s="38">
        <v>305</v>
      </c>
      <c r="F19" s="38">
        <v>310</v>
      </c>
      <c r="G19" s="38">
        <v>319</v>
      </c>
      <c r="H19" s="38">
        <v>342</v>
      </c>
      <c r="I19" s="38">
        <v>360</v>
      </c>
      <c r="J19" s="38">
        <v>404</v>
      </c>
      <c r="K19" s="38">
        <v>417</v>
      </c>
      <c r="L19" s="38">
        <v>418</v>
      </c>
      <c r="M19" s="38">
        <v>447</v>
      </c>
      <c r="N19" s="38">
        <v>465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</row>
    <row r="20" spans="1:25" x14ac:dyDescent="0.25">
      <c r="A20" s="40" t="s">
        <v>38</v>
      </c>
      <c r="B20" s="38">
        <v>505</v>
      </c>
      <c r="C20" s="38">
        <v>219</v>
      </c>
      <c r="D20" s="38">
        <v>216</v>
      </c>
      <c r="E20" s="38">
        <v>218</v>
      </c>
      <c r="F20" s="38">
        <v>200</v>
      </c>
      <c r="G20" s="38">
        <v>194</v>
      </c>
      <c r="H20" s="38">
        <v>181</v>
      </c>
      <c r="I20" s="38">
        <v>169</v>
      </c>
      <c r="J20" s="38">
        <v>157</v>
      </c>
      <c r="K20" s="38">
        <v>151</v>
      </c>
      <c r="L20" s="38">
        <v>151</v>
      </c>
      <c r="M20" s="38">
        <v>142</v>
      </c>
      <c r="N20" s="38">
        <v>133</v>
      </c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</row>
    <row r="21" spans="1:25" x14ac:dyDescent="0.25">
      <c r="A21" s="36" t="s">
        <v>41</v>
      </c>
      <c r="B21" s="37">
        <f t="shared" ref="B21:E21" si="10">SUM(B22:B25)</f>
        <v>1029</v>
      </c>
      <c r="C21" s="37">
        <f t="shared" si="10"/>
        <v>1039</v>
      </c>
      <c r="D21" s="37">
        <f t="shared" si="10"/>
        <v>1039</v>
      </c>
      <c r="E21" s="37">
        <f t="shared" si="10"/>
        <v>1030</v>
      </c>
      <c r="F21" s="37">
        <v>1024</v>
      </c>
      <c r="G21" s="37">
        <f t="shared" ref="G21" si="11">SUM(G22:G25)</f>
        <v>1020</v>
      </c>
      <c r="H21" s="37">
        <v>1024</v>
      </c>
      <c r="I21" s="37">
        <v>1008</v>
      </c>
      <c r="J21" s="37">
        <v>1021</v>
      </c>
      <c r="K21" s="37">
        <v>1009</v>
      </c>
      <c r="L21" s="37">
        <f t="shared" ref="L21" si="12">SUM(L22:L25)</f>
        <v>1004</v>
      </c>
      <c r="M21" s="37">
        <f>SUM(M22:M25)</f>
        <v>998</v>
      </c>
      <c r="N21" s="37">
        <f>SUM(N22:N25)</f>
        <v>995</v>
      </c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</row>
    <row r="22" spans="1:25" x14ac:dyDescent="0.25">
      <c r="A22" s="40" t="s">
        <v>12</v>
      </c>
      <c r="B22" s="38">
        <v>811</v>
      </c>
      <c r="C22" s="38">
        <v>855</v>
      </c>
      <c r="D22" s="38">
        <v>847</v>
      </c>
      <c r="E22" s="38">
        <v>863</v>
      </c>
      <c r="F22" s="38">
        <v>860</v>
      </c>
      <c r="G22" s="38">
        <v>851</v>
      </c>
      <c r="H22" s="38">
        <v>859</v>
      </c>
      <c r="I22" s="38">
        <v>842</v>
      </c>
      <c r="J22" s="38">
        <v>861</v>
      </c>
      <c r="K22" s="38">
        <v>854</v>
      </c>
      <c r="L22" s="38">
        <v>850</v>
      </c>
      <c r="M22" s="38">
        <v>844</v>
      </c>
      <c r="N22" s="38">
        <v>841</v>
      </c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</row>
    <row r="23" spans="1:25" x14ac:dyDescent="0.25">
      <c r="A23" s="40" t="s">
        <v>13</v>
      </c>
      <c r="B23" s="38">
        <v>71</v>
      </c>
      <c r="C23" s="38">
        <v>111</v>
      </c>
      <c r="D23" s="38">
        <v>103</v>
      </c>
      <c r="E23" s="38">
        <v>97</v>
      </c>
      <c r="F23" s="38">
        <v>99</v>
      </c>
      <c r="G23" s="38">
        <v>100</v>
      </c>
      <c r="H23" s="38">
        <v>101</v>
      </c>
      <c r="I23" s="38">
        <v>102</v>
      </c>
      <c r="J23" s="38">
        <v>100</v>
      </c>
      <c r="K23" s="38">
        <v>96</v>
      </c>
      <c r="L23" s="38">
        <v>95</v>
      </c>
      <c r="M23" s="38">
        <v>93</v>
      </c>
      <c r="N23" s="38">
        <v>109</v>
      </c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</row>
    <row r="24" spans="1:25" x14ac:dyDescent="0.25">
      <c r="A24" s="40" t="s">
        <v>29</v>
      </c>
      <c r="B24" s="38">
        <v>11</v>
      </c>
      <c r="C24" s="38">
        <v>8</v>
      </c>
      <c r="D24" s="38">
        <v>9</v>
      </c>
      <c r="E24" s="38">
        <v>10</v>
      </c>
      <c r="F24" s="38">
        <v>10</v>
      </c>
      <c r="G24" s="38">
        <v>9</v>
      </c>
      <c r="H24" s="38">
        <v>9</v>
      </c>
      <c r="I24" s="38">
        <v>8</v>
      </c>
      <c r="J24" s="38">
        <v>11</v>
      </c>
      <c r="K24" s="38">
        <v>11</v>
      </c>
      <c r="L24" s="38">
        <v>10</v>
      </c>
      <c r="M24" s="38">
        <v>10</v>
      </c>
      <c r="N24" s="38">
        <v>10</v>
      </c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</row>
    <row r="25" spans="1:25" ht="13.5" customHeight="1" x14ac:dyDescent="0.25">
      <c r="A25" s="34" t="s">
        <v>38</v>
      </c>
      <c r="B25" s="42">
        <v>136</v>
      </c>
      <c r="C25" s="42">
        <v>65</v>
      </c>
      <c r="D25" s="42">
        <v>80</v>
      </c>
      <c r="E25" s="42">
        <v>60</v>
      </c>
      <c r="F25" s="42">
        <v>55</v>
      </c>
      <c r="G25" s="42">
        <v>60</v>
      </c>
      <c r="H25" s="42">
        <v>55</v>
      </c>
      <c r="I25" s="42">
        <v>56</v>
      </c>
      <c r="J25" s="42">
        <v>49</v>
      </c>
      <c r="K25" s="42">
        <v>48</v>
      </c>
      <c r="L25" s="42">
        <v>49</v>
      </c>
      <c r="M25" s="42">
        <v>51</v>
      </c>
      <c r="N25" s="42">
        <v>35</v>
      </c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9.5" customHeight="1" x14ac:dyDescent="0.25">
      <c r="A26" s="45" t="s">
        <v>42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75" customHeight="1" x14ac:dyDescent="0.25">
      <c r="A27" s="8" t="s">
        <v>37</v>
      </c>
      <c r="B27" s="9">
        <f t="shared" ref="B27:M27" si="13">SUM(B31,B35,B39)</f>
        <v>11074</v>
      </c>
      <c r="C27" s="9">
        <f t="shared" si="13"/>
        <v>12046</v>
      </c>
      <c r="D27" s="9">
        <f t="shared" si="13"/>
        <v>12894</v>
      </c>
      <c r="E27" s="9">
        <f t="shared" si="13"/>
        <v>13568</v>
      </c>
      <c r="F27" s="9">
        <f t="shared" si="13"/>
        <v>13699</v>
      </c>
      <c r="G27" s="9">
        <f t="shared" si="13"/>
        <v>13863</v>
      </c>
      <c r="H27" s="9">
        <f t="shared" si="13"/>
        <v>14008</v>
      </c>
      <c r="I27" s="9">
        <f t="shared" si="13"/>
        <v>14085</v>
      </c>
      <c r="J27" s="9">
        <f t="shared" si="13"/>
        <v>14243</v>
      </c>
      <c r="K27" s="9">
        <f t="shared" si="13"/>
        <v>14301</v>
      </c>
      <c r="L27" s="9">
        <f t="shared" si="13"/>
        <v>14380</v>
      </c>
      <c r="M27" s="9">
        <f t="shared" si="13"/>
        <v>14529</v>
      </c>
      <c r="N27" s="9">
        <f t="shared" ref="N27" si="14">SUM(N31,N35,N39)</f>
        <v>14605</v>
      </c>
    </row>
    <row r="28" spans="1:25" x14ac:dyDescent="0.25">
      <c r="A28" s="1" t="s">
        <v>43</v>
      </c>
      <c r="B28" s="15">
        <f t="shared" ref="B28:M28" si="15">SUM(B32,B36,B40)</f>
        <v>3243</v>
      </c>
      <c r="C28" s="15">
        <f t="shared" si="15"/>
        <v>3517</v>
      </c>
      <c r="D28" s="15">
        <f t="shared" si="15"/>
        <v>3681</v>
      </c>
      <c r="E28" s="15">
        <f t="shared" si="15"/>
        <v>3944</v>
      </c>
      <c r="F28" s="15">
        <f t="shared" si="15"/>
        <v>3962</v>
      </c>
      <c r="G28" s="15">
        <f t="shared" si="15"/>
        <v>4006</v>
      </c>
      <c r="H28" s="15">
        <f t="shared" si="15"/>
        <v>4054</v>
      </c>
      <c r="I28" s="15">
        <f t="shared" si="15"/>
        <v>4078</v>
      </c>
      <c r="J28" s="15">
        <f t="shared" si="15"/>
        <v>4086</v>
      </c>
      <c r="K28" s="15">
        <f t="shared" si="15"/>
        <v>4065</v>
      </c>
      <c r="L28" s="15">
        <f t="shared" si="15"/>
        <v>4073</v>
      </c>
      <c r="M28" s="15">
        <f t="shared" si="15"/>
        <v>4141</v>
      </c>
      <c r="N28" s="15">
        <f t="shared" ref="N28" si="16">SUM(N32,N36,N40)</f>
        <v>4158</v>
      </c>
    </row>
    <row r="29" spans="1:25" x14ac:dyDescent="0.25">
      <c r="A29" s="1" t="s">
        <v>44</v>
      </c>
      <c r="B29" s="15">
        <f t="shared" ref="B29:M29" si="17">SUM(B33,B37,B41)</f>
        <v>4887</v>
      </c>
      <c r="C29" s="15">
        <f t="shared" si="17"/>
        <v>5260</v>
      </c>
      <c r="D29" s="15">
        <f t="shared" si="17"/>
        <v>5538</v>
      </c>
      <c r="E29" s="15">
        <f t="shared" si="17"/>
        <v>5902</v>
      </c>
      <c r="F29" s="15">
        <f t="shared" si="17"/>
        <v>6004</v>
      </c>
      <c r="G29" s="15">
        <f t="shared" si="17"/>
        <v>6079</v>
      </c>
      <c r="H29" s="15">
        <f t="shared" si="17"/>
        <v>6166</v>
      </c>
      <c r="I29" s="15">
        <f t="shared" si="17"/>
        <v>6210</v>
      </c>
      <c r="J29" s="15">
        <f t="shared" si="17"/>
        <v>6290</v>
      </c>
      <c r="K29" s="15">
        <f t="shared" si="17"/>
        <v>6361</v>
      </c>
      <c r="L29" s="15">
        <f t="shared" si="17"/>
        <v>6371</v>
      </c>
      <c r="M29" s="15">
        <f t="shared" si="17"/>
        <v>6398</v>
      </c>
      <c r="N29" s="15">
        <f t="shared" ref="N29" si="18">SUM(N33,N37,N41)</f>
        <v>6433</v>
      </c>
    </row>
    <row r="30" spans="1:25" x14ac:dyDescent="0.25">
      <c r="A30" s="1" t="s">
        <v>45</v>
      </c>
      <c r="B30" s="15">
        <f t="shared" ref="B30:M30" si="19">SUM(B34,B38,B42)</f>
        <v>2733</v>
      </c>
      <c r="C30" s="15">
        <f t="shared" si="19"/>
        <v>3067</v>
      </c>
      <c r="D30" s="15">
        <f t="shared" si="19"/>
        <v>3342</v>
      </c>
      <c r="E30" s="15">
        <f t="shared" si="19"/>
        <v>3583</v>
      </c>
      <c r="F30" s="15">
        <f t="shared" si="19"/>
        <v>3614</v>
      </c>
      <c r="G30" s="15">
        <f t="shared" si="19"/>
        <v>3673</v>
      </c>
      <c r="H30" s="15">
        <f t="shared" si="19"/>
        <v>3711</v>
      </c>
      <c r="I30" s="15">
        <f t="shared" si="19"/>
        <v>3722</v>
      </c>
      <c r="J30" s="15">
        <f t="shared" si="19"/>
        <v>3760</v>
      </c>
      <c r="K30" s="15">
        <f t="shared" si="19"/>
        <v>3809</v>
      </c>
      <c r="L30" s="15">
        <f t="shared" si="19"/>
        <v>3873</v>
      </c>
      <c r="M30" s="15">
        <f t="shared" si="19"/>
        <v>3939</v>
      </c>
      <c r="N30" s="15">
        <f t="shared" ref="N30" si="20">SUM(N34,N38,N42)</f>
        <v>3966</v>
      </c>
    </row>
    <row r="31" spans="1:25" x14ac:dyDescent="0.25">
      <c r="A31" s="8" t="s">
        <v>39</v>
      </c>
      <c r="B31" s="9">
        <v>4972</v>
      </c>
      <c r="C31" s="9">
        <v>5370</v>
      </c>
      <c r="D31" s="9">
        <v>5714</v>
      </c>
      <c r="E31" s="9">
        <v>5904</v>
      </c>
      <c r="F31" s="9">
        <v>5980</v>
      </c>
      <c r="G31" s="9">
        <v>6074</v>
      </c>
      <c r="H31" s="9">
        <v>6123</v>
      </c>
      <c r="I31" s="9">
        <v>6125</v>
      </c>
      <c r="J31" s="9">
        <v>6161</v>
      </c>
      <c r="K31" s="9">
        <v>6150</v>
      </c>
      <c r="L31" s="9">
        <v>6174</v>
      </c>
      <c r="M31" s="9">
        <v>6233</v>
      </c>
      <c r="N31" s="9">
        <v>6270</v>
      </c>
    </row>
    <row r="32" spans="1:25" x14ac:dyDescent="0.25">
      <c r="A32" s="1" t="s">
        <v>43</v>
      </c>
      <c r="B32" s="15">
        <v>1966</v>
      </c>
      <c r="C32" s="15">
        <v>2138</v>
      </c>
      <c r="D32" s="15">
        <v>2282</v>
      </c>
      <c r="E32" s="15">
        <v>2386</v>
      </c>
      <c r="F32" s="15">
        <v>2411</v>
      </c>
      <c r="G32" s="15">
        <v>2455</v>
      </c>
      <c r="H32" s="15">
        <v>2496</v>
      </c>
      <c r="I32" s="15">
        <v>2528</v>
      </c>
      <c r="J32" s="15">
        <v>2531</v>
      </c>
      <c r="K32" s="15">
        <v>2496</v>
      </c>
      <c r="L32" s="15">
        <v>2513</v>
      </c>
      <c r="M32" s="15">
        <v>2563</v>
      </c>
      <c r="N32" s="15">
        <v>2584</v>
      </c>
    </row>
    <row r="33" spans="1:14" x14ac:dyDescent="0.25">
      <c r="A33" s="1" t="s">
        <v>44</v>
      </c>
      <c r="B33" s="15">
        <v>2069</v>
      </c>
      <c r="C33" s="15">
        <v>2166</v>
      </c>
      <c r="D33" s="15">
        <v>2296</v>
      </c>
      <c r="E33" s="15">
        <v>2369</v>
      </c>
      <c r="F33" s="15">
        <v>2415</v>
      </c>
      <c r="G33" s="15">
        <v>2445</v>
      </c>
      <c r="H33" s="15">
        <v>2461</v>
      </c>
      <c r="I33" s="15">
        <v>2433</v>
      </c>
      <c r="J33" s="15">
        <v>2440</v>
      </c>
      <c r="K33" s="15">
        <v>2459</v>
      </c>
      <c r="L33" s="15">
        <v>2462</v>
      </c>
      <c r="M33" s="15">
        <v>2440</v>
      </c>
      <c r="N33" s="15">
        <v>2453</v>
      </c>
    </row>
    <row r="34" spans="1:14" x14ac:dyDescent="0.25">
      <c r="A34" s="1" t="s">
        <v>45</v>
      </c>
      <c r="B34" s="15">
        <v>888</v>
      </c>
      <c r="C34" s="15">
        <v>1013</v>
      </c>
      <c r="D34" s="15">
        <v>1060</v>
      </c>
      <c r="E34" s="15">
        <v>1132</v>
      </c>
      <c r="F34" s="15">
        <v>1136</v>
      </c>
      <c r="G34" s="15">
        <v>1157</v>
      </c>
      <c r="H34" s="15">
        <v>1157</v>
      </c>
      <c r="I34" s="15">
        <v>1155</v>
      </c>
      <c r="J34" s="15">
        <v>1180</v>
      </c>
      <c r="K34" s="15">
        <v>1190</v>
      </c>
      <c r="L34" s="15">
        <v>1195</v>
      </c>
      <c r="M34" s="15">
        <v>1226</v>
      </c>
      <c r="N34" s="15">
        <v>1228</v>
      </c>
    </row>
    <row r="35" spans="1:14" x14ac:dyDescent="0.25">
      <c r="A35" s="8" t="s">
        <v>40</v>
      </c>
      <c r="B35" s="9">
        <v>5073</v>
      </c>
      <c r="C35" s="9">
        <v>5637</v>
      </c>
      <c r="D35" s="9">
        <v>6141</v>
      </c>
      <c r="E35" s="9">
        <v>6634</v>
      </c>
      <c r="F35" s="9">
        <v>6695</v>
      </c>
      <c r="G35" s="9">
        <v>6769</v>
      </c>
      <c r="H35" s="9">
        <v>6861</v>
      </c>
      <c r="I35" s="9">
        <v>6952</v>
      </c>
      <c r="J35" s="9">
        <v>7061</v>
      </c>
      <c r="K35" s="9">
        <v>7142</v>
      </c>
      <c r="L35" s="9">
        <v>7202</v>
      </c>
      <c r="M35" s="9">
        <v>7298</v>
      </c>
      <c r="N35" s="9">
        <v>7340</v>
      </c>
    </row>
    <row r="36" spans="1:14" x14ac:dyDescent="0.25">
      <c r="A36" s="1" t="s">
        <v>43</v>
      </c>
      <c r="B36" s="15">
        <v>1016</v>
      </c>
      <c r="C36" s="15">
        <v>1113</v>
      </c>
      <c r="D36" s="15">
        <v>1150</v>
      </c>
      <c r="E36" s="15">
        <v>1287</v>
      </c>
      <c r="F36" s="15">
        <v>1280</v>
      </c>
      <c r="G36" s="15">
        <v>1289</v>
      </c>
      <c r="H36" s="15">
        <v>1292</v>
      </c>
      <c r="I36" s="15">
        <v>1292</v>
      </c>
      <c r="J36" s="15">
        <v>1299</v>
      </c>
      <c r="K36" s="15">
        <v>1316</v>
      </c>
      <c r="L36" s="15">
        <v>1311</v>
      </c>
      <c r="M36" s="15">
        <v>1338</v>
      </c>
      <c r="N36" s="15">
        <v>1331</v>
      </c>
    </row>
    <row r="37" spans="1:14" x14ac:dyDescent="0.25">
      <c r="A37" s="1" t="s">
        <v>44</v>
      </c>
      <c r="B37" s="15">
        <v>2354</v>
      </c>
      <c r="C37" s="15">
        <v>2624</v>
      </c>
      <c r="D37" s="15">
        <v>2788</v>
      </c>
      <c r="E37" s="15">
        <v>3064</v>
      </c>
      <c r="F37" s="15">
        <v>3125</v>
      </c>
      <c r="G37" s="15">
        <v>3159</v>
      </c>
      <c r="H37" s="15">
        <v>3225</v>
      </c>
      <c r="I37" s="15">
        <v>3295</v>
      </c>
      <c r="J37" s="15">
        <v>3356</v>
      </c>
      <c r="K37" s="15">
        <v>3415</v>
      </c>
      <c r="L37" s="15">
        <v>3428</v>
      </c>
      <c r="M37" s="15">
        <v>3472</v>
      </c>
      <c r="N37" s="15">
        <v>3504</v>
      </c>
    </row>
    <row r="38" spans="1:14" x14ac:dyDescent="0.25">
      <c r="A38" s="1" t="s">
        <v>45</v>
      </c>
      <c r="B38" s="15">
        <v>1588</v>
      </c>
      <c r="C38" s="15">
        <v>1805</v>
      </c>
      <c r="D38" s="15">
        <v>2029</v>
      </c>
      <c r="E38" s="15">
        <v>2197</v>
      </c>
      <c r="F38" s="15">
        <v>2224</v>
      </c>
      <c r="G38" s="15">
        <v>2262</v>
      </c>
      <c r="H38" s="15">
        <v>2298</v>
      </c>
      <c r="I38" s="15">
        <v>2315</v>
      </c>
      <c r="J38" s="15">
        <v>2329</v>
      </c>
      <c r="K38" s="15">
        <v>2365</v>
      </c>
      <c r="L38" s="15">
        <v>2417</v>
      </c>
      <c r="M38" s="15">
        <v>2454</v>
      </c>
      <c r="N38" s="15">
        <v>2473</v>
      </c>
    </row>
    <row r="39" spans="1:14" x14ac:dyDescent="0.25">
      <c r="A39" s="8" t="s">
        <v>41</v>
      </c>
      <c r="B39" s="9">
        <v>1029</v>
      </c>
      <c r="C39" s="9">
        <v>1039</v>
      </c>
      <c r="D39" s="9">
        <v>1039</v>
      </c>
      <c r="E39" s="9">
        <v>1030</v>
      </c>
      <c r="F39" s="9">
        <v>1024</v>
      </c>
      <c r="G39" s="9">
        <v>1020</v>
      </c>
      <c r="H39" s="9">
        <v>1024</v>
      </c>
      <c r="I39" s="9">
        <v>1008</v>
      </c>
      <c r="J39" s="9">
        <v>1021</v>
      </c>
      <c r="K39" s="9">
        <v>1009</v>
      </c>
      <c r="L39" s="9">
        <v>1004</v>
      </c>
      <c r="M39" s="9">
        <v>998</v>
      </c>
      <c r="N39" s="9">
        <v>995</v>
      </c>
    </row>
    <row r="40" spans="1:14" x14ac:dyDescent="0.25">
      <c r="A40" s="1" t="s">
        <v>43</v>
      </c>
      <c r="B40" s="15">
        <v>261</v>
      </c>
      <c r="C40" s="15">
        <v>266</v>
      </c>
      <c r="D40" s="15">
        <v>249</v>
      </c>
      <c r="E40" s="15">
        <v>271</v>
      </c>
      <c r="F40" s="1">
        <v>271</v>
      </c>
      <c r="G40" s="15">
        <v>262</v>
      </c>
      <c r="H40" s="15">
        <v>266</v>
      </c>
      <c r="I40" s="15">
        <v>258</v>
      </c>
      <c r="J40" s="15">
        <v>256</v>
      </c>
      <c r="K40" s="15">
        <v>253</v>
      </c>
      <c r="L40" s="15">
        <v>249</v>
      </c>
      <c r="M40" s="15">
        <v>240</v>
      </c>
      <c r="N40" s="15">
        <v>243</v>
      </c>
    </row>
    <row r="41" spans="1:14" x14ac:dyDescent="0.25">
      <c r="A41" s="1" t="s">
        <v>44</v>
      </c>
      <c r="B41" s="15">
        <v>464</v>
      </c>
      <c r="C41" s="15">
        <v>470</v>
      </c>
      <c r="D41" s="15">
        <v>454</v>
      </c>
      <c r="E41" s="15">
        <v>469</v>
      </c>
      <c r="F41" s="1">
        <v>464</v>
      </c>
      <c r="G41" s="15">
        <v>475</v>
      </c>
      <c r="H41" s="15">
        <v>480</v>
      </c>
      <c r="I41" s="15">
        <v>482</v>
      </c>
      <c r="J41" s="15">
        <v>494</v>
      </c>
      <c r="K41" s="15">
        <v>487</v>
      </c>
      <c r="L41" s="15">
        <v>481</v>
      </c>
      <c r="M41" s="15">
        <v>486</v>
      </c>
      <c r="N41" s="15">
        <v>476</v>
      </c>
    </row>
    <row r="42" spans="1:14" ht="15.75" thickBot="1" x14ac:dyDescent="0.3">
      <c r="A42" s="18" t="s">
        <v>45</v>
      </c>
      <c r="B42" s="44">
        <v>257</v>
      </c>
      <c r="C42" s="44">
        <v>249</v>
      </c>
      <c r="D42" s="44">
        <v>253</v>
      </c>
      <c r="E42" s="44">
        <v>254</v>
      </c>
      <c r="F42" s="18">
        <v>254</v>
      </c>
      <c r="G42" s="44">
        <v>254</v>
      </c>
      <c r="H42" s="44">
        <v>256</v>
      </c>
      <c r="I42" s="44">
        <v>252</v>
      </c>
      <c r="J42" s="44">
        <v>251</v>
      </c>
      <c r="K42" s="44">
        <v>254</v>
      </c>
      <c r="L42" s="44">
        <v>261</v>
      </c>
      <c r="M42" s="44">
        <v>259</v>
      </c>
      <c r="N42" s="44">
        <v>265</v>
      </c>
    </row>
    <row r="43" spans="1:14" x14ac:dyDescent="0.25">
      <c r="A43" s="41" t="s">
        <v>33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4" x14ac:dyDescent="0.25">
      <c r="A44" s="41" t="s">
        <v>67</v>
      </c>
      <c r="B44" s="1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4" x14ac:dyDescent="0.25">
      <c r="A45" s="43" t="s">
        <v>30</v>
      </c>
      <c r="B45" s="1"/>
      <c r="C45" s="1"/>
      <c r="D45" s="1"/>
      <c r="E45" s="1"/>
      <c r="F45" s="1"/>
      <c r="G45" s="1"/>
      <c r="H45" s="15"/>
      <c r="I45" s="15"/>
      <c r="J45" s="15"/>
      <c r="K45" s="15"/>
      <c r="L45" s="15"/>
    </row>
    <row r="46" spans="1:14" x14ac:dyDescent="0.25">
      <c r="A46" s="22" t="s">
        <v>78</v>
      </c>
      <c r="K46" s="26"/>
      <c r="L46" s="26"/>
      <c r="M46" s="26"/>
      <c r="N46" s="26"/>
    </row>
  </sheetData>
  <pageMargins left="0.7" right="0.7" top="0.75" bottom="0.75" header="0.3" footer="0.3"/>
  <pageSetup paperSize="9" orientation="portrait" r:id="rId1"/>
  <ignoredErrors>
    <ignoredError sqref="B4:E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59BBE-0279-4CEA-A508-9F12BBB330CE}">
  <dimension ref="A1:AF27"/>
  <sheetViews>
    <sheetView showGridLines="0" workbookViewId="0"/>
  </sheetViews>
  <sheetFormatPr defaultRowHeight="15" x14ac:dyDescent="0.25"/>
  <cols>
    <col min="1" max="1" width="15.42578125" customWidth="1"/>
    <col min="2" max="9" width="5.7109375" customWidth="1"/>
    <col min="10" max="10" width="3.7109375" customWidth="1"/>
    <col min="11" max="11" width="4.42578125" customWidth="1"/>
    <col min="12" max="18" width="6" customWidth="1"/>
  </cols>
  <sheetData>
    <row r="1" spans="1:32" ht="15" customHeight="1" x14ac:dyDescent="0.25">
      <c r="A1" s="1" t="s">
        <v>28</v>
      </c>
    </row>
    <row r="2" spans="1:32" ht="27.75" customHeight="1" x14ac:dyDescent="0.25">
      <c r="A2" s="32" t="s">
        <v>73</v>
      </c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32" ht="9.75" customHeight="1" thickBot="1" x14ac:dyDescent="0.3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32" x14ac:dyDescent="0.25">
      <c r="A4" s="52" t="s">
        <v>46</v>
      </c>
      <c r="B4" s="71" t="s">
        <v>47</v>
      </c>
      <c r="C4" s="71"/>
      <c r="D4" s="71"/>
      <c r="E4" s="71"/>
      <c r="F4" s="71"/>
      <c r="G4" s="71"/>
      <c r="H4" s="71"/>
      <c r="I4" s="71"/>
      <c r="J4" s="53"/>
      <c r="K4" s="71" t="s">
        <v>48</v>
      </c>
      <c r="L4" s="71"/>
      <c r="M4" s="71"/>
      <c r="N4" s="71"/>
      <c r="O4" s="71"/>
      <c r="P4" s="71"/>
      <c r="Q4" s="71"/>
      <c r="R4" s="71"/>
    </row>
    <row r="5" spans="1:32" x14ac:dyDescent="0.25">
      <c r="A5" s="54"/>
      <c r="B5" s="55">
        <v>2000</v>
      </c>
      <c r="C5" s="55">
        <v>2010</v>
      </c>
      <c r="D5" s="55">
        <v>2015</v>
      </c>
      <c r="E5" s="55">
        <v>2020</v>
      </c>
      <c r="F5" s="55">
        <v>2021</v>
      </c>
      <c r="G5" s="55">
        <v>2022</v>
      </c>
      <c r="H5" s="55">
        <v>2023</v>
      </c>
      <c r="I5" s="55">
        <v>2024</v>
      </c>
      <c r="J5" s="55"/>
      <c r="K5" s="55">
        <v>2000</v>
      </c>
      <c r="L5" s="55">
        <v>2010</v>
      </c>
      <c r="M5" s="55">
        <v>2015</v>
      </c>
      <c r="N5" s="55">
        <v>2020</v>
      </c>
      <c r="O5" s="55">
        <v>2021</v>
      </c>
      <c r="P5" s="55">
        <v>2022</v>
      </c>
      <c r="Q5" s="55">
        <v>2023</v>
      </c>
      <c r="R5" s="55">
        <v>2024</v>
      </c>
    </row>
    <row r="6" spans="1:32" x14ac:dyDescent="0.25">
      <c r="A6" s="50" t="s">
        <v>49</v>
      </c>
      <c r="B6" s="56">
        <v>12.77533039647577</v>
      </c>
      <c r="C6" s="56">
        <v>12.612612612612612</v>
      </c>
      <c r="D6" s="56">
        <v>12.280701754385964</v>
      </c>
      <c r="E6" s="56">
        <v>8.2969432314410483</v>
      </c>
      <c r="F6" s="56">
        <v>8.3333333333333321</v>
      </c>
      <c r="G6" s="56">
        <v>6.1674008810572687</v>
      </c>
      <c r="H6" s="56">
        <v>6.8181818181818175</v>
      </c>
      <c r="I6" s="56">
        <v>5.8558558558558556</v>
      </c>
      <c r="J6" s="56"/>
      <c r="K6" s="56">
        <v>21.739130434782609</v>
      </c>
      <c r="L6" s="56">
        <v>24.159663865546218</v>
      </c>
      <c r="M6" s="56">
        <v>24.622030237580994</v>
      </c>
      <c r="N6" s="56">
        <v>18.620689655172416</v>
      </c>
      <c r="O6" s="56">
        <v>19.302325581395348</v>
      </c>
      <c r="P6" s="56">
        <v>15.402298850574713</v>
      </c>
      <c r="Q6" s="56">
        <v>16.546762589928058</v>
      </c>
      <c r="R6" s="56">
        <v>13.80952380952381</v>
      </c>
    </row>
    <row r="7" spans="1:32" x14ac:dyDescent="0.25">
      <c r="A7" s="50" t="s">
        <v>50</v>
      </c>
      <c r="B7" s="56">
        <v>11.849710982658959</v>
      </c>
      <c r="C7" s="56">
        <v>9.4688221709006921</v>
      </c>
      <c r="D7" s="56">
        <v>9.2920353982300892</v>
      </c>
      <c r="E7" s="56">
        <v>7.7922077922077921</v>
      </c>
      <c r="F7" s="56">
        <v>8.3333333333333321</v>
      </c>
      <c r="G7" s="56">
        <v>7.9646017699115044</v>
      </c>
      <c r="H7" s="56">
        <v>7.4889867841409687</v>
      </c>
      <c r="I7" s="56">
        <v>8.0357142857142865</v>
      </c>
      <c r="J7" s="56"/>
      <c r="K7" s="56">
        <v>22.533495736906211</v>
      </c>
      <c r="L7" s="56">
        <v>19.37901498929336</v>
      </c>
      <c r="M7" s="56">
        <v>18.886462882096069</v>
      </c>
      <c r="N7" s="56">
        <v>16.54054054054054</v>
      </c>
      <c r="O7" s="56">
        <v>17.497231450719823</v>
      </c>
      <c r="P7" s="56">
        <v>16.5380374862183</v>
      </c>
      <c r="Q7" s="56">
        <v>16.648411829134719</v>
      </c>
      <c r="R7" s="56">
        <v>17.241379310344829</v>
      </c>
    </row>
    <row r="8" spans="1:32" x14ac:dyDescent="0.25">
      <c r="A8" s="50" t="s">
        <v>51</v>
      </c>
      <c r="B8" s="56">
        <v>11.666666666666666</v>
      </c>
      <c r="C8" s="56">
        <v>8.2945013979496736</v>
      </c>
      <c r="D8" s="56">
        <v>7.7268643306379152</v>
      </c>
      <c r="E8" s="56">
        <v>6.5387968613775067</v>
      </c>
      <c r="F8" s="56">
        <v>7.006920415224914</v>
      </c>
      <c r="G8" s="56">
        <v>7.4782608695652177</v>
      </c>
      <c r="H8" s="56">
        <v>7.5796726959517651</v>
      </c>
      <c r="I8" s="56">
        <v>7.1305841924398621</v>
      </c>
      <c r="J8" s="56"/>
      <c r="K8" s="56">
        <v>20.739762219286657</v>
      </c>
      <c r="L8" s="56">
        <v>15.815085158150852</v>
      </c>
      <c r="M8" s="56">
        <v>14.12</v>
      </c>
      <c r="N8" s="56">
        <v>12.436048799685164</v>
      </c>
      <c r="O8" s="56">
        <v>13.698098564221963</v>
      </c>
      <c r="P8" s="56">
        <v>14.644680015704751</v>
      </c>
      <c r="Q8" s="56">
        <v>14.88862837045721</v>
      </c>
      <c r="R8" s="56">
        <v>14.174757281553399</v>
      </c>
    </row>
    <row r="9" spans="1:32" x14ac:dyDescent="0.25">
      <c r="A9" s="50" t="s">
        <v>52</v>
      </c>
      <c r="B9" s="56">
        <v>15.476190476190476</v>
      </c>
      <c r="C9" s="56">
        <v>8.239700374531834</v>
      </c>
      <c r="D9" s="56">
        <v>9.9236641221374047</v>
      </c>
      <c r="E9" s="56">
        <v>5.5335968379446641</v>
      </c>
      <c r="F9" s="56">
        <v>5.8577405857740583</v>
      </c>
      <c r="G9" s="56">
        <v>6.3559322033898304</v>
      </c>
      <c r="H9" s="56">
        <v>5.416666666666667</v>
      </c>
      <c r="I9" s="56">
        <v>7.9497907949790791</v>
      </c>
      <c r="J9" s="56"/>
      <c r="K9" s="56">
        <v>30.30821917808219</v>
      </c>
      <c r="L9" s="56">
        <v>16.308243727598569</v>
      </c>
      <c r="M9" s="56">
        <v>18.525519848771268</v>
      </c>
      <c r="N9" s="56">
        <v>12.375249500998004</v>
      </c>
      <c r="O9" s="56">
        <v>13.191489361702127</v>
      </c>
      <c r="P9" s="56">
        <v>14.556962025316455</v>
      </c>
      <c r="Q9" s="56">
        <v>12.291666666666666</v>
      </c>
      <c r="R9" s="56">
        <v>16.182572614107883</v>
      </c>
    </row>
    <row r="10" spans="1:32" x14ac:dyDescent="0.25">
      <c r="A10" s="50" t="s">
        <v>53</v>
      </c>
      <c r="B10" s="56">
        <v>15</v>
      </c>
      <c r="C10" s="56">
        <v>8.3720930232558146</v>
      </c>
      <c r="D10" s="56">
        <v>10.480349344978166</v>
      </c>
      <c r="E10" s="56">
        <v>10.176991150442479</v>
      </c>
      <c r="F10" s="56">
        <v>10.176991150442479</v>
      </c>
      <c r="G10" s="56">
        <v>10.043668122270741</v>
      </c>
      <c r="H10" s="56">
        <v>8.898305084745763</v>
      </c>
      <c r="I10" s="56">
        <v>7.9497907949790791</v>
      </c>
      <c r="J10" s="56"/>
      <c r="K10" s="56">
        <v>28.270042194092827</v>
      </c>
      <c r="L10" s="56">
        <v>17.344753747323342</v>
      </c>
      <c r="M10" s="56">
        <v>23.52941176470588</v>
      </c>
      <c r="N10" s="56">
        <v>20.858895705521473</v>
      </c>
      <c r="O10" s="56">
        <v>20.858895705521473</v>
      </c>
      <c r="P10" s="56">
        <v>20.445344129554655</v>
      </c>
      <c r="Q10" s="56">
        <v>19.919517102615693</v>
      </c>
      <c r="R10" s="56">
        <v>19.047619047619047</v>
      </c>
    </row>
    <row r="11" spans="1:32" x14ac:dyDescent="0.25">
      <c r="A11" s="50" t="s">
        <v>54</v>
      </c>
      <c r="B11" s="56">
        <v>10.786106032906764</v>
      </c>
      <c r="C11" s="56">
        <v>7.2727272727272725</v>
      </c>
      <c r="D11" s="56">
        <v>6.2682215743440235</v>
      </c>
      <c r="E11" s="56">
        <v>6.3113604488078536</v>
      </c>
      <c r="F11" s="56">
        <v>6.8245125348189415</v>
      </c>
      <c r="G11" s="56">
        <v>7.3002754820936637</v>
      </c>
      <c r="H11" s="56">
        <v>7.2207084468664844</v>
      </c>
      <c r="I11" s="56">
        <v>6.8027210884353746</v>
      </c>
      <c r="J11" s="56"/>
      <c r="K11" s="56">
        <v>19.717261904761905</v>
      </c>
      <c r="L11" s="56">
        <v>13.087248322147651</v>
      </c>
      <c r="M11" s="56">
        <v>11.037234042553191</v>
      </c>
      <c r="N11" s="56">
        <v>12.87636130685458</v>
      </c>
      <c r="O11" s="56">
        <v>14.521242866201648</v>
      </c>
      <c r="P11" s="56">
        <v>14.654088050314465</v>
      </c>
      <c r="Q11" s="56">
        <v>14.570361145703611</v>
      </c>
      <c r="R11" s="56">
        <v>13.295880149812733</v>
      </c>
    </row>
    <row r="12" spans="1:32" x14ac:dyDescent="0.25">
      <c r="A12" s="50" t="s">
        <v>55</v>
      </c>
      <c r="B12" s="56">
        <v>10.564516129032258</v>
      </c>
      <c r="C12" s="56">
        <v>9.0909090909090917</v>
      </c>
      <c r="D12" s="56">
        <v>8.0558539205155757</v>
      </c>
      <c r="E12" s="56">
        <v>7.6746323529411766</v>
      </c>
      <c r="F12" s="56">
        <v>7.3810582481102713</v>
      </c>
      <c r="G12" s="56">
        <v>7.2231833910034595</v>
      </c>
      <c r="H12" s="56">
        <v>6.8516183270281621</v>
      </c>
      <c r="I12" s="56">
        <v>6.7965188561956076</v>
      </c>
      <c r="J12" s="56"/>
      <c r="K12" s="56">
        <v>18.525289457647776</v>
      </c>
      <c r="L12" s="56">
        <v>15.896168108776267</v>
      </c>
      <c r="M12" s="56">
        <v>14.291929519251687</v>
      </c>
      <c r="N12" s="56">
        <v>14.100638377769434</v>
      </c>
      <c r="O12" s="56">
        <v>13.722252797651807</v>
      </c>
      <c r="P12" s="56">
        <v>13.464311463590484</v>
      </c>
      <c r="Q12" s="56">
        <v>13.146704464918498</v>
      </c>
      <c r="R12" s="56">
        <v>13.093575418994414</v>
      </c>
    </row>
    <row r="13" spans="1:32" x14ac:dyDescent="0.25">
      <c r="A13" s="50" t="s">
        <v>56</v>
      </c>
      <c r="B13" s="56">
        <v>8.1521739130434785</v>
      </c>
      <c r="C13" s="56">
        <v>9.4674556213017755</v>
      </c>
      <c r="D13" s="56">
        <v>9.2592592592592595</v>
      </c>
      <c r="E13" s="56">
        <v>8.0745341614906838</v>
      </c>
      <c r="F13" s="56">
        <v>7.9268292682926829</v>
      </c>
      <c r="G13" s="56">
        <v>8.3832335329341312</v>
      </c>
      <c r="H13" s="56">
        <v>6.7484662576687118</v>
      </c>
      <c r="I13" s="56">
        <v>6.369426751592357</v>
      </c>
      <c r="J13" s="56"/>
      <c r="K13" s="56">
        <v>17</v>
      </c>
      <c r="L13" s="56">
        <v>20.775623268698059</v>
      </c>
      <c r="M13" s="56">
        <v>19.682539682539684</v>
      </c>
      <c r="N13" s="56">
        <v>15.384615384615385</v>
      </c>
      <c r="O13" s="56">
        <v>14.052287581699346</v>
      </c>
      <c r="P13" s="56">
        <v>15.511551155115511</v>
      </c>
      <c r="Q13" s="56">
        <v>14.385964912280702</v>
      </c>
      <c r="R13" s="56">
        <v>15.185185185185185</v>
      </c>
    </row>
    <row r="14" spans="1:32" x14ac:dyDescent="0.25">
      <c r="A14" s="50" t="s">
        <v>57</v>
      </c>
      <c r="B14" s="56">
        <v>10.144927536231885</v>
      </c>
      <c r="C14" s="56">
        <v>9.2307692307692317</v>
      </c>
      <c r="D14" s="56">
        <v>8.9430894308943092</v>
      </c>
      <c r="E14" s="56">
        <v>10.344827586206897</v>
      </c>
      <c r="F14" s="56">
        <v>11.304347826086957</v>
      </c>
      <c r="G14" s="56">
        <v>10.344827586206897</v>
      </c>
      <c r="H14" s="56">
        <v>10.526315789473683</v>
      </c>
      <c r="I14" s="56">
        <v>13.043478260869565</v>
      </c>
      <c r="J14" s="56"/>
      <c r="K14" s="56">
        <v>23.050847457627118</v>
      </c>
      <c r="L14" s="56">
        <v>20.54263565891473</v>
      </c>
      <c r="M14" s="56">
        <v>19.672131147540984</v>
      </c>
      <c r="N14" s="56">
        <v>24.200913242009133</v>
      </c>
      <c r="O14" s="56">
        <v>26.36363636363636</v>
      </c>
      <c r="P14" s="56">
        <v>23.74429223744292</v>
      </c>
      <c r="Q14" s="56">
        <v>24.434389140271492</v>
      </c>
      <c r="R14" s="56">
        <v>29.596412556053814</v>
      </c>
    </row>
    <row r="15" spans="1:32" x14ac:dyDescent="0.25">
      <c r="A15" s="50" t="s">
        <v>58</v>
      </c>
      <c r="B15" s="56">
        <v>15.344827586206897</v>
      </c>
      <c r="C15" s="56">
        <v>13.314447592067987</v>
      </c>
      <c r="D15" s="56">
        <v>8.9108910891089099</v>
      </c>
      <c r="E15" s="56">
        <v>8.9848308051341892</v>
      </c>
      <c r="F15" s="56">
        <v>9.006928406466514</v>
      </c>
      <c r="G15" s="56">
        <v>9.375</v>
      </c>
      <c r="H15" s="56">
        <v>8.8914549653579673</v>
      </c>
      <c r="I15" s="56">
        <v>8.9142857142857146</v>
      </c>
      <c r="J15" s="56"/>
      <c r="K15" s="56">
        <v>25.553447185325744</v>
      </c>
      <c r="L15" s="56">
        <v>22.696629213483146</v>
      </c>
      <c r="M15" s="56">
        <v>15.033011681056374</v>
      </c>
      <c r="N15" s="56">
        <v>16.409266409266408</v>
      </c>
      <c r="O15" s="56">
        <v>15.865384615384615</v>
      </c>
      <c r="P15" s="56">
        <v>16.738197424892704</v>
      </c>
      <c r="Q15" s="56">
        <v>15.862398471094124</v>
      </c>
      <c r="R15" s="56">
        <v>16.091954022988507</v>
      </c>
    </row>
    <row r="16" spans="1:32" x14ac:dyDescent="0.25">
      <c r="A16" s="50" t="s">
        <v>59</v>
      </c>
      <c r="B16" s="56">
        <v>11.333333333333332</v>
      </c>
      <c r="C16" s="56">
        <v>7.3863636363636367</v>
      </c>
      <c r="D16" s="56">
        <v>9.1954022988505741</v>
      </c>
      <c r="E16" s="56">
        <v>6.4705882352941186</v>
      </c>
      <c r="F16" s="56">
        <v>5.3254437869822491</v>
      </c>
      <c r="G16" s="56">
        <v>5.4878048780487809</v>
      </c>
      <c r="H16" s="56">
        <v>6.0606060606060606</v>
      </c>
      <c r="I16" s="56">
        <v>6.9767441860465116</v>
      </c>
      <c r="J16" s="56"/>
      <c r="K16" s="56">
        <v>19.034852546916888</v>
      </c>
      <c r="L16" s="56">
        <v>13.367609254498714</v>
      </c>
      <c r="M16" s="56">
        <v>16.497461928934008</v>
      </c>
      <c r="N16" s="56">
        <v>14.917127071823206</v>
      </c>
      <c r="O16" s="56">
        <v>13.202247191011235</v>
      </c>
      <c r="P16" s="56">
        <v>13.662790697674417</v>
      </c>
      <c r="Q16" s="56">
        <v>14.529914529914532</v>
      </c>
      <c r="R16" s="56">
        <v>15.966386554621847</v>
      </c>
    </row>
    <row r="17" spans="1:18" x14ac:dyDescent="0.25">
      <c r="A17" s="50" t="s">
        <v>60</v>
      </c>
      <c r="B17" s="56">
        <v>9.6350364963503647</v>
      </c>
      <c r="C17" s="56">
        <v>8.5642317380352644</v>
      </c>
      <c r="D17" s="56">
        <v>7.6178960096735189</v>
      </c>
      <c r="E17" s="56">
        <v>5.7177615571776155</v>
      </c>
      <c r="F17" s="56">
        <v>6.5613608748481171</v>
      </c>
      <c r="G17" s="56">
        <v>6.5110565110565108</v>
      </c>
      <c r="H17" s="56">
        <v>6.7319461444308448</v>
      </c>
      <c r="I17" s="56">
        <v>7.6637824474660068</v>
      </c>
      <c r="J17" s="56"/>
      <c r="K17" s="56">
        <v>18.471720818291214</v>
      </c>
      <c r="L17" s="56">
        <v>16.73195299384443</v>
      </c>
      <c r="M17" s="56">
        <v>15.28627015008338</v>
      </c>
      <c r="N17" s="56">
        <v>12.047511312217194</v>
      </c>
      <c r="O17" s="56">
        <v>13.242784380305602</v>
      </c>
      <c r="P17" s="56">
        <v>13.352435530085959</v>
      </c>
      <c r="Q17" s="56">
        <v>13.982808022922635</v>
      </c>
      <c r="R17" s="56">
        <v>16.561242093156984</v>
      </c>
    </row>
    <row r="18" spans="1:18" x14ac:dyDescent="0.25">
      <c r="A18" s="50" t="s">
        <v>61</v>
      </c>
      <c r="B18" s="56">
        <v>15.254237288135593</v>
      </c>
      <c r="C18" s="56">
        <v>7.1428571428571423</v>
      </c>
      <c r="D18" s="56">
        <v>1.7241379310344827</v>
      </c>
      <c r="E18" s="56">
        <v>5.0847457627118651</v>
      </c>
      <c r="F18" s="56">
        <v>8.4745762711864394</v>
      </c>
      <c r="G18" s="56">
        <v>9.8360655737704921</v>
      </c>
      <c r="H18" s="56">
        <v>8.1967213114754092</v>
      </c>
      <c r="I18" s="56">
        <v>6.8965517241379306</v>
      </c>
      <c r="J18" s="56"/>
      <c r="K18" s="56">
        <v>34.883720930232556</v>
      </c>
      <c r="L18" s="56">
        <v>16.239316239316238</v>
      </c>
      <c r="M18" s="56">
        <v>4.1666666666666661</v>
      </c>
      <c r="N18" s="56">
        <v>12.244897959183673</v>
      </c>
      <c r="O18" s="56">
        <v>14.563106796116504</v>
      </c>
      <c r="P18" s="56">
        <v>20</v>
      </c>
      <c r="Q18" s="56">
        <v>14.035087719298245</v>
      </c>
      <c r="R18" s="56">
        <v>13.861386138613863</v>
      </c>
    </row>
    <row r="19" spans="1:18" x14ac:dyDescent="0.25">
      <c r="A19" s="50" t="s">
        <v>62</v>
      </c>
      <c r="B19" s="56">
        <v>12.705882352941176</v>
      </c>
      <c r="C19" s="56">
        <v>9.2050209205020916</v>
      </c>
      <c r="D19" s="56">
        <v>8.9026915113871627</v>
      </c>
      <c r="E19" s="56">
        <v>8.1967213114754092</v>
      </c>
      <c r="F19" s="56">
        <v>8.5539714867617107</v>
      </c>
      <c r="G19" s="56">
        <v>7.5356415478615073</v>
      </c>
      <c r="H19" s="56">
        <v>7.8189300411522638</v>
      </c>
      <c r="I19" s="56">
        <v>8.4536082474226806</v>
      </c>
      <c r="J19" s="56"/>
      <c r="K19" s="56">
        <v>23.776223776223777</v>
      </c>
      <c r="L19" s="56">
        <v>17.623762376237622</v>
      </c>
      <c r="M19" s="56">
        <v>16.879293424926399</v>
      </c>
      <c r="N19" s="56">
        <v>16.142131979695431</v>
      </c>
      <c r="O19" s="56">
        <v>16.3</v>
      </c>
      <c r="P19" s="56">
        <v>14.969450101832994</v>
      </c>
      <c r="Q19" s="56">
        <v>14.830072090628219</v>
      </c>
      <c r="R19" s="56">
        <v>15.621788283658788</v>
      </c>
    </row>
    <row r="20" spans="1:18" x14ac:dyDescent="0.25">
      <c r="A20" s="50" t="s">
        <v>63</v>
      </c>
      <c r="B20" s="56">
        <v>7.6923076923076925</v>
      </c>
      <c r="C20" s="56">
        <v>7.1794871794871788</v>
      </c>
      <c r="D20" s="56">
        <v>8.6294416243654819</v>
      </c>
      <c r="E20" s="56">
        <v>12.315270935960591</v>
      </c>
      <c r="F20" s="56">
        <v>12.254901960784313</v>
      </c>
      <c r="G20" s="56">
        <v>12.690355329949238</v>
      </c>
      <c r="H20" s="56">
        <v>13</v>
      </c>
      <c r="I20" s="56">
        <v>12.745098039215685</v>
      </c>
      <c r="J20" s="56"/>
      <c r="K20" s="56">
        <v>15.594059405940595</v>
      </c>
      <c r="L20" s="56">
        <v>18.303571428571427</v>
      </c>
      <c r="M20" s="56">
        <v>16.7816091954023</v>
      </c>
      <c r="N20" s="56">
        <v>22.197802197802197</v>
      </c>
      <c r="O20" s="56">
        <v>23.076923076923077</v>
      </c>
      <c r="P20" s="56">
        <v>23.636363636363637</v>
      </c>
      <c r="Q20" s="56">
        <v>22.857142857142858</v>
      </c>
      <c r="R20" s="56">
        <v>22</v>
      </c>
    </row>
    <row r="21" spans="1:18" x14ac:dyDescent="0.25">
      <c r="A21" s="50" t="s">
        <v>39</v>
      </c>
      <c r="B21" s="56">
        <v>9.8753016894609811</v>
      </c>
      <c r="C21" s="56">
        <v>6.8253412670633535</v>
      </c>
      <c r="D21" s="56">
        <v>6.4701897018970191</v>
      </c>
      <c r="E21" s="56">
        <v>5.7945138776172707</v>
      </c>
      <c r="F21" s="56">
        <v>5.9512195121951219</v>
      </c>
      <c r="G21" s="56">
        <v>6.0576611597019765</v>
      </c>
      <c r="H21" s="56">
        <v>5.7115353762233276</v>
      </c>
      <c r="I21" s="56">
        <v>6.1084529505582141</v>
      </c>
      <c r="J21" s="56"/>
      <c r="K21" s="56">
        <v>18.771693019668337</v>
      </c>
      <c r="L21" s="56">
        <v>13.44208511801695</v>
      </c>
      <c r="M21" s="56">
        <v>12.940445548948256</v>
      </c>
      <c r="N21" s="56">
        <v>12.35052806144715</v>
      </c>
      <c r="O21" s="56">
        <v>12.68500783562598</v>
      </c>
      <c r="P21" s="56">
        <v>13.020833333333334</v>
      </c>
      <c r="Q21" s="56">
        <v>12.374697545800208</v>
      </c>
      <c r="R21" s="56">
        <v>13.117429774074393</v>
      </c>
    </row>
    <row r="22" spans="1:18" x14ac:dyDescent="0.25">
      <c r="A22" s="50" t="s">
        <v>64</v>
      </c>
      <c r="B22" s="56">
        <v>11.651917404129794</v>
      </c>
      <c r="C22" s="56">
        <v>9.1504178272980496</v>
      </c>
      <c r="D22" s="56">
        <v>8.3115866388308977</v>
      </c>
      <c r="E22" s="56">
        <v>7.51051719871319</v>
      </c>
      <c r="F22" s="56">
        <v>7.7045761256287575</v>
      </c>
      <c r="G22" s="56">
        <v>7.6894954911040703</v>
      </c>
      <c r="H22" s="56">
        <v>7.4855351976856319</v>
      </c>
      <c r="I22" s="56">
        <v>7.5824835032993407</v>
      </c>
      <c r="J22" s="56"/>
      <c r="K22" s="56">
        <v>21.246777285648179</v>
      </c>
      <c r="L22" s="56">
        <v>17.231399975883274</v>
      </c>
      <c r="M22" s="56">
        <v>15.469229433219475</v>
      </c>
      <c r="N22" s="56">
        <v>14.659569749390108</v>
      </c>
      <c r="O22" s="56">
        <v>15.013198416190058</v>
      </c>
      <c r="P22" s="56">
        <v>15.042500685494927</v>
      </c>
      <c r="Q22" s="56">
        <v>14.832979129202769</v>
      </c>
      <c r="R22" s="56">
        <v>15.037960954446856</v>
      </c>
    </row>
    <row r="23" spans="1:18" x14ac:dyDescent="0.25">
      <c r="A23" s="50" t="s">
        <v>65</v>
      </c>
      <c r="B23" s="56">
        <v>11.66962349694461</v>
      </c>
      <c r="C23" s="56">
        <v>9.135319980459208</v>
      </c>
      <c r="D23" s="56">
        <v>8.124811576725957</v>
      </c>
      <c r="E23" s="56">
        <v>7.3785582778643253</v>
      </c>
      <c r="F23" s="56">
        <v>7.5469056286754403</v>
      </c>
      <c r="G23" s="56">
        <v>7.5673424048875306</v>
      </c>
      <c r="H23" s="56">
        <v>7.3855850918059742</v>
      </c>
      <c r="I23" s="56">
        <v>7.4250681198910078</v>
      </c>
      <c r="J23" s="56"/>
      <c r="K23" s="56">
        <v>20.946209696307282</v>
      </c>
      <c r="L23" s="56">
        <v>16.863864142538976</v>
      </c>
      <c r="M23" s="56">
        <v>14.962806925153052</v>
      </c>
      <c r="N23" s="56">
        <v>14.28036683511136</v>
      </c>
      <c r="O23" s="56">
        <v>14.592592592592593</v>
      </c>
      <c r="P23" s="56">
        <v>14.654854189737913</v>
      </c>
      <c r="Q23" s="56">
        <v>14.524696257402772</v>
      </c>
      <c r="R23" s="56">
        <v>14.653813507942282</v>
      </c>
    </row>
    <row r="24" spans="1:18" x14ac:dyDescent="0.25">
      <c r="A24" s="50" t="s">
        <v>66</v>
      </c>
      <c r="B24" s="56">
        <v>11.564625850340136</v>
      </c>
      <c r="C24" s="56">
        <v>9.2396535129932627</v>
      </c>
      <c r="D24" s="56">
        <v>9.5145631067961158</v>
      </c>
      <c r="E24" s="56">
        <v>8.4231145935357485</v>
      </c>
      <c r="F24" s="56">
        <v>8.8206144697720514</v>
      </c>
      <c r="G24" s="56">
        <v>8.5657370517928282</v>
      </c>
      <c r="H24" s="56">
        <v>8.2164328657314627</v>
      </c>
      <c r="I24" s="56">
        <v>8.7437185929648251</v>
      </c>
      <c r="J24" s="56"/>
      <c r="K24" s="56">
        <v>22.907679033649696</v>
      </c>
      <c r="L24" s="56">
        <v>19.612263300270513</v>
      </c>
      <c r="M24" s="56">
        <v>19.164265129682999</v>
      </c>
      <c r="N24" s="56">
        <v>17.688091679123069</v>
      </c>
      <c r="O24" s="56">
        <v>18.447580645161292</v>
      </c>
      <c r="P24" s="56">
        <v>18.223119636547196</v>
      </c>
      <c r="Q24" s="56">
        <v>17.393509127789049</v>
      </c>
      <c r="R24" s="56">
        <v>18.29393627954779</v>
      </c>
    </row>
    <row r="25" spans="1:18" ht="15.75" thickBot="1" x14ac:dyDescent="0.3">
      <c r="A25" s="57" t="s">
        <v>37</v>
      </c>
      <c r="B25" s="58">
        <v>10.85425320570706</v>
      </c>
      <c r="C25" s="58">
        <v>8.1200558399255467</v>
      </c>
      <c r="D25" s="58">
        <v>7.5103183962264151</v>
      </c>
      <c r="E25" s="58">
        <v>6.7682370287158609</v>
      </c>
      <c r="F25" s="58">
        <v>6.9505628976994611</v>
      </c>
      <c r="G25" s="58">
        <v>6.988873435326842</v>
      </c>
      <c r="H25" s="58">
        <v>6.7244820703420753</v>
      </c>
      <c r="I25" s="58">
        <v>6.9496747689147558</v>
      </c>
      <c r="J25" s="58"/>
      <c r="K25" s="58">
        <v>20.240009412133809</v>
      </c>
      <c r="L25" s="58">
        <v>15.722631445262891</v>
      </c>
      <c r="M25" s="58">
        <v>14.470918009810793</v>
      </c>
      <c r="N25" s="58">
        <v>13.762587732682332</v>
      </c>
      <c r="O25" s="58">
        <v>14.111897539602293</v>
      </c>
      <c r="P25" s="58">
        <v>14.259788270878843</v>
      </c>
      <c r="Q25" s="58">
        <v>13.88229789793804</v>
      </c>
      <c r="R25" s="58">
        <v>14.294737541970015</v>
      </c>
    </row>
    <row r="26" spans="1:18" x14ac:dyDescent="0.25">
      <c r="A26" s="43" t="s">
        <v>30</v>
      </c>
    </row>
    <row r="27" spans="1:18" x14ac:dyDescent="0.25">
      <c r="A27" s="22" t="s">
        <v>78</v>
      </c>
    </row>
  </sheetData>
  <mergeCells count="2">
    <mergeCell ref="B4:I4"/>
    <mergeCell ref="K4:R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CFF69-8F4F-4D0C-95CE-4105FE414216}">
  <dimension ref="A1:AN58"/>
  <sheetViews>
    <sheetView showGridLines="0" tabSelected="1" workbookViewId="0"/>
  </sheetViews>
  <sheetFormatPr defaultRowHeight="15" x14ac:dyDescent="0.25"/>
  <cols>
    <col min="1" max="1" width="16.42578125" customWidth="1"/>
    <col min="2" max="8" width="5.42578125" customWidth="1"/>
    <col min="9" max="13" width="5.85546875" customWidth="1"/>
    <col min="14" max="38" width="5.7109375" customWidth="1"/>
  </cols>
  <sheetData>
    <row r="1" spans="1:40" ht="15" customHeight="1" x14ac:dyDescent="0.25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40" ht="27.75" customHeight="1" thickBot="1" x14ac:dyDescent="0.3">
      <c r="A2" s="67" t="s">
        <v>76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57"/>
      <c r="O2" s="57"/>
      <c r="P2" s="57"/>
      <c r="Q2" s="57"/>
      <c r="R2" s="57"/>
      <c r="S2" s="57"/>
      <c r="T2" s="57"/>
      <c r="U2" s="57"/>
      <c r="V2" s="57"/>
      <c r="W2" s="57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33"/>
      <c r="AN2" s="33"/>
    </row>
    <row r="3" spans="1:40" ht="13.9" customHeight="1" x14ac:dyDescent="0.25">
      <c r="A3" s="68" t="s">
        <v>46</v>
      </c>
      <c r="B3" s="62">
        <v>1960</v>
      </c>
      <c r="C3" s="62">
        <v>1970</v>
      </c>
      <c r="D3" s="62">
        <v>1980</v>
      </c>
      <c r="E3" s="62">
        <v>1985</v>
      </c>
      <c r="F3" s="62">
        <v>1990</v>
      </c>
      <c r="G3" s="62">
        <v>1993</v>
      </c>
      <c r="H3" s="62">
        <v>1994</v>
      </c>
      <c r="I3" s="62">
        <v>1995</v>
      </c>
      <c r="J3" s="62">
        <v>1996</v>
      </c>
      <c r="K3" s="62">
        <v>1997</v>
      </c>
      <c r="L3" s="62">
        <v>1998</v>
      </c>
      <c r="M3" s="62">
        <v>1999</v>
      </c>
      <c r="N3" s="55">
        <v>2000</v>
      </c>
      <c r="O3" s="55">
        <v>2001</v>
      </c>
      <c r="P3" s="55">
        <v>2002</v>
      </c>
      <c r="Q3" s="55">
        <v>2003</v>
      </c>
      <c r="R3" s="55">
        <v>2004</v>
      </c>
      <c r="S3" s="55">
        <v>2005</v>
      </c>
      <c r="T3" s="55">
        <v>2006</v>
      </c>
      <c r="U3" s="55">
        <v>2007</v>
      </c>
      <c r="V3" s="55">
        <v>2008</v>
      </c>
      <c r="W3" s="55">
        <v>2009</v>
      </c>
      <c r="X3" s="55">
        <v>2010</v>
      </c>
      <c r="Y3" s="55">
        <v>2011</v>
      </c>
      <c r="Z3" s="55">
        <v>2012</v>
      </c>
      <c r="AA3" s="55">
        <v>2013</v>
      </c>
      <c r="AB3" s="55">
        <v>2014</v>
      </c>
      <c r="AC3" s="55">
        <v>2015</v>
      </c>
      <c r="AD3" s="55">
        <v>2016</v>
      </c>
      <c r="AE3" s="55">
        <v>2017</v>
      </c>
      <c r="AF3" s="55">
        <v>2018</v>
      </c>
      <c r="AG3" s="55">
        <v>2019</v>
      </c>
      <c r="AH3" s="55">
        <v>2020</v>
      </c>
      <c r="AI3" s="55">
        <v>2021</v>
      </c>
      <c r="AJ3" s="55">
        <v>2022</v>
      </c>
      <c r="AK3" s="55">
        <v>2023</v>
      </c>
      <c r="AL3" s="55">
        <v>2024</v>
      </c>
    </row>
    <row r="4" spans="1:40" ht="17.45" customHeight="1" x14ac:dyDescent="0.25">
      <c r="A4" s="66" t="s">
        <v>74</v>
      </c>
      <c r="B4" s="66"/>
      <c r="C4" s="66"/>
      <c r="D4" s="66"/>
      <c r="E4" s="66"/>
      <c r="F4" s="66"/>
      <c r="G4" s="66"/>
      <c r="H4" s="66"/>
      <c r="I4" s="63"/>
      <c r="J4" s="63"/>
      <c r="K4" s="63"/>
      <c r="L4" s="63"/>
      <c r="M4" s="63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</row>
    <row r="5" spans="1:40" ht="17.45" customHeight="1" x14ac:dyDescent="0.25">
      <c r="A5" s="50" t="s">
        <v>49</v>
      </c>
      <c r="B5" s="60">
        <v>69</v>
      </c>
      <c r="C5" s="60">
        <v>72.3</v>
      </c>
      <c r="D5" s="60">
        <v>80.099999999999994</v>
      </c>
      <c r="E5" s="60">
        <v>88.8</v>
      </c>
      <c r="F5" s="60">
        <v>82.3</v>
      </c>
      <c r="G5" s="60">
        <v>86.4</v>
      </c>
      <c r="H5" s="60">
        <v>85.9</v>
      </c>
      <c r="I5" s="60">
        <v>86.7</v>
      </c>
      <c r="J5" s="60">
        <v>87</v>
      </c>
      <c r="K5" s="60">
        <v>88</v>
      </c>
      <c r="L5" s="60">
        <v>88.8</v>
      </c>
      <c r="M5" s="60">
        <v>89.6</v>
      </c>
      <c r="N5" s="60">
        <v>89</v>
      </c>
      <c r="O5" s="60">
        <v>88.9</v>
      </c>
      <c r="P5" s="60">
        <v>88.8</v>
      </c>
      <c r="Q5" s="60">
        <v>89.2</v>
      </c>
      <c r="R5" s="60">
        <v>89.3</v>
      </c>
      <c r="S5" s="60">
        <v>89.8</v>
      </c>
      <c r="T5" s="60">
        <v>90.4</v>
      </c>
      <c r="U5" s="60">
        <v>86</v>
      </c>
      <c r="V5" s="60">
        <v>86</v>
      </c>
      <c r="W5" s="60">
        <v>87.3607305936073</v>
      </c>
      <c r="X5" s="60">
        <v>85.545045045045043</v>
      </c>
      <c r="Y5" s="60">
        <v>95</v>
      </c>
      <c r="Z5" s="60">
        <v>94.9</v>
      </c>
      <c r="AA5" s="60">
        <v>95</v>
      </c>
      <c r="AB5" s="60">
        <v>94</v>
      </c>
      <c r="AC5" s="60">
        <v>92.2</v>
      </c>
      <c r="AD5" s="60">
        <v>91.9</v>
      </c>
      <c r="AE5" s="60">
        <v>92.6</v>
      </c>
      <c r="AF5" s="60">
        <v>92.4</v>
      </c>
      <c r="AG5" s="60">
        <v>93</v>
      </c>
      <c r="AH5" s="60">
        <v>94.6</v>
      </c>
      <c r="AI5" s="60">
        <v>94.4</v>
      </c>
      <c r="AJ5" s="60">
        <v>95.1</v>
      </c>
      <c r="AK5" s="60">
        <v>95.6</v>
      </c>
      <c r="AL5" s="60">
        <v>95.9</v>
      </c>
    </row>
    <row r="6" spans="1:40" ht="13.9" customHeight="1" x14ac:dyDescent="0.25">
      <c r="A6" s="50" t="s">
        <v>50</v>
      </c>
      <c r="B6" s="60">
        <v>71.2</v>
      </c>
      <c r="C6" s="60">
        <v>78.3</v>
      </c>
      <c r="D6" s="60">
        <v>89.5</v>
      </c>
      <c r="E6" s="60">
        <v>93.9</v>
      </c>
      <c r="F6" s="60">
        <v>96.1</v>
      </c>
      <c r="G6" s="60">
        <v>97.7</v>
      </c>
      <c r="H6" s="60">
        <v>98.4</v>
      </c>
      <c r="I6" s="60">
        <v>98</v>
      </c>
      <c r="J6" s="60">
        <v>99</v>
      </c>
      <c r="K6" s="60">
        <v>99</v>
      </c>
      <c r="L6" s="60">
        <v>98.3</v>
      </c>
      <c r="M6" s="60">
        <v>98.4</v>
      </c>
      <c r="N6" s="60">
        <v>99</v>
      </c>
      <c r="O6" s="60">
        <v>99.5</v>
      </c>
      <c r="P6" s="60">
        <v>97.2</v>
      </c>
      <c r="Q6" s="60">
        <v>96.2</v>
      </c>
      <c r="R6" s="60">
        <v>97.8</v>
      </c>
      <c r="S6" s="60">
        <v>96.6</v>
      </c>
      <c r="T6" s="60">
        <v>97.1</v>
      </c>
      <c r="U6" s="60">
        <v>93</v>
      </c>
      <c r="V6" s="60">
        <v>93</v>
      </c>
      <c r="W6" s="60">
        <v>91.707259953161596</v>
      </c>
      <c r="X6" s="60">
        <v>91.944572748267902</v>
      </c>
      <c r="Y6" s="60">
        <v>97.6</v>
      </c>
      <c r="Z6" s="60">
        <v>98</v>
      </c>
      <c r="AA6" s="60">
        <v>99.1</v>
      </c>
      <c r="AB6" s="60">
        <v>100</v>
      </c>
      <c r="AC6" s="60">
        <v>98</v>
      </c>
      <c r="AD6" s="60">
        <v>98.1</v>
      </c>
      <c r="AE6" s="60">
        <v>98.8</v>
      </c>
      <c r="AF6" s="60">
        <v>99.4</v>
      </c>
      <c r="AG6" s="60">
        <v>99.7</v>
      </c>
      <c r="AH6" s="60">
        <v>100.8</v>
      </c>
      <c r="AI6" s="60">
        <v>102.6</v>
      </c>
      <c r="AJ6" s="60">
        <v>103.3</v>
      </c>
      <c r="AK6" s="60">
        <v>103.5</v>
      </c>
      <c r="AL6" s="60">
        <v>102.5</v>
      </c>
    </row>
    <row r="7" spans="1:40" ht="13.9" customHeight="1" x14ac:dyDescent="0.25">
      <c r="A7" s="50" t="s">
        <v>51</v>
      </c>
      <c r="B7" s="60">
        <v>76.400000000000006</v>
      </c>
      <c r="C7" s="60">
        <v>83.9</v>
      </c>
      <c r="D7" s="60">
        <v>95.9</v>
      </c>
      <c r="E7" s="60">
        <v>100.7</v>
      </c>
      <c r="F7" s="60">
        <v>98.7</v>
      </c>
      <c r="G7" s="60">
        <v>101.6</v>
      </c>
      <c r="H7" s="60">
        <v>100.4</v>
      </c>
      <c r="I7" s="60">
        <v>103.3</v>
      </c>
      <c r="J7" s="60">
        <v>103</v>
      </c>
      <c r="K7" s="60">
        <v>104</v>
      </c>
      <c r="L7" s="60">
        <v>103.3</v>
      </c>
      <c r="M7" s="60">
        <v>103.6</v>
      </c>
      <c r="N7" s="60">
        <v>103</v>
      </c>
      <c r="O7" s="60">
        <v>102.8</v>
      </c>
      <c r="P7" s="60">
        <v>102.9</v>
      </c>
      <c r="Q7" s="60">
        <v>103.1</v>
      </c>
      <c r="R7" s="60">
        <v>103</v>
      </c>
      <c r="S7" s="60">
        <v>103.2</v>
      </c>
      <c r="T7" s="60">
        <v>103.3</v>
      </c>
      <c r="U7" s="60">
        <v>103</v>
      </c>
      <c r="V7" s="60">
        <v>102</v>
      </c>
      <c r="W7" s="60">
        <v>102.95184135977337</v>
      </c>
      <c r="X7" s="60">
        <v>102.84808946877912</v>
      </c>
      <c r="Y7" s="60">
        <v>105.6</v>
      </c>
      <c r="Z7" s="60">
        <v>106.7</v>
      </c>
      <c r="AA7" s="60">
        <v>106</v>
      </c>
      <c r="AB7" s="60">
        <v>105</v>
      </c>
      <c r="AC7" s="60">
        <v>105.4</v>
      </c>
      <c r="AD7" s="60">
        <v>105.1</v>
      </c>
      <c r="AE7" s="60">
        <v>105.6</v>
      </c>
      <c r="AF7" s="60">
        <v>106</v>
      </c>
      <c r="AG7" s="60">
        <v>106.2</v>
      </c>
      <c r="AH7" s="60">
        <v>106.4</v>
      </c>
      <c r="AI7" s="60">
        <v>105.9</v>
      </c>
      <c r="AJ7" s="60">
        <v>106.1</v>
      </c>
      <c r="AK7" s="60">
        <v>106.5</v>
      </c>
      <c r="AL7" s="60">
        <v>108.2</v>
      </c>
    </row>
    <row r="8" spans="1:40" ht="13.9" customHeight="1" x14ac:dyDescent="0.25">
      <c r="A8" s="50" t="s">
        <v>52</v>
      </c>
      <c r="B8" s="60">
        <v>75.5</v>
      </c>
      <c r="C8" s="60">
        <v>83.5</v>
      </c>
      <c r="D8" s="60">
        <v>83.7</v>
      </c>
      <c r="E8" s="60">
        <v>92.1</v>
      </c>
      <c r="F8" s="60">
        <v>91.5</v>
      </c>
      <c r="G8" s="60">
        <v>88.7</v>
      </c>
      <c r="H8" s="60">
        <v>89.1</v>
      </c>
      <c r="I8" s="60">
        <v>90.8</v>
      </c>
      <c r="J8" s="60">
        <v>90</v>
      </c>
      <c r="K8" s="60">
        <v>91</v>
      </c>
      <c r="L8" s="60">
        <v>91.4</v>
      </c>
      <c r="M8" s="60">
        <v>90.9</v>
      </c>
      <c r="N8" s="60">
        <v>92</v>
      </c>
      <c r="O8" s="60">
        <v>92.3</v>
      </c>
      <c r="P8" s="60">
        <v>93.2</v>
      </c>
      <c r="Q8" s="60">
        <v>92.1</v>
      </c>
      <c r="R8" s="60">
        <v>93.7</v>
      </c>
      <c r="S8" s="60">
        <v>94.4</v>
      </c>
      <c r="T8" s="60">
        <v>93.9</v>
      </c>
      <c r="U8" s="60">
        <v>91</v>
      </c>
      <c r="V8" s="60">
        <v>90</v>
      </c>
      <c r="W8" s="60">
        <v>91.185328185328189</v>
      </c>
      <c r="X8" s="60">
        <v>90.344569288389508</v>
      </c>
      <c r="Y8" s="60">
        <v>96.3</v>
      </c>
      <c r="Z8" s="60">
        <v>95.9</v>
      </c>
      <c r="AA8" s="60">
        <v>96.8</v>
      </c>
      <c r="AB8" s="60">
        <v>96</v>
      </c>
      <c r="AC8" s="60">
        <v>96.9</v>
      </c>
      <c r="AD8" s="60">
        <v>97</v>
      </c>
      <c r="AE8" s="60">
        <v>98.8</v>
      </c>
      <c r="AF8" s="60">
        <v>97.8</v>
      </c>
      <c r="AG8" s="60">
        <v>99.4</v>
      </c>
      <c r="AH8" s="60">
        <v>97.9</v>
      </c>
      <c r="AI8" s="60">
        <v>99.6</v>
      </c>
      <c r="AJ8" s="60">
        <v>100</v>
      </c>
      <c r="AK8" s="60">
        <v>99.2</v>
      </c>
      <c r="AL8" s="60">
        <v>99.5</v>
      </c>
    </row>
    <row r="9" spans="1:40" ht="13.9" customHeight="1" x14ac:dyDescent="0.25">
      <c r="A9" s="50" t="s">
        <v>53</v>
      </c>
      <c r="B9" s="60">
        <v>74.900000000000006</v>
      </c>
      <c r="C9" s="60">
        <v>82.3</v>
      </c>
      <c r="D9" s="60">
        <v>88.5</v>
      </c>
      <c r="E9" s="60">
        <v>97.1</v>
      </c>
      <c r="F9" s="60">
        <v>93.4</v>
      </c>
      <c r="G9" s="60">
        <v>98.5</v>
      </c>
      <c r="H9" s="60">
        <v>99.3</v>
      </c>
      <c r="I9" s="60">
        <v>101</v>
      </c>
      <c r="J9" s="60">
        <v>100</v>
      </c>
      <c r="K9" s="60">
        <v>100</v>
      </c>
      <c r="L9" s="60">
        <v>99.5</v>
      </c>
      <c r="M9" s="60">
        <v>100.1</v>
      </c>
      <c r="N9" s="60">
        <v>99</v>
      </c>
      <c r="O9" s="60">
        <v>100</v>
      </c>
      <c r="P9" s="60">
        <v>100.2</v>
      </c>
      <c r="Q9" s="60">
        <v>100.7</v>
      </c>
      <c r="R9" s="60">
        <v>98.5</v>
      </c>
      <c r="S9" s="60">
        <v>100</v>
      </c>
      <c r="T9" s="60">
        <v>101.7</v>
      </c>
      <c r="U9" s="60">
        <v>96</v>
      </c>
      <c r="V9" s="60">
        <v>97</v>
      </c>
      <c r="W9" s="60">
        <v>99.487922705314006</v>
      </c>
      <c r="X9" s="60">
        <v>98.241860465116275</v>
      </c>
      <c r="Y9" s="60">
        <v>102.7</v>
      </c>
      <c r="Z9" s="60">
        <v>102.2</v>
      </c>
      <c r="AA9" s="60">
        <v>102.3</v>
      </c>
      <c r="AB9" s="60">
        <v>103</v>
      </c>
      <c r="AC9" s="60">
        <v>102</v>
      </c>
      <c r="AD9" s="60">
        <v>103.8</v>
      </c>
      <c r="AE9" s="60">
        <v>104.7</v>
      </c>
      <c r="AF9" s="60">
        <v>104.2</v>
      </c>
      <c r="AG9" s="60">
        <v>106.3</v>
      </c>
      <c r="AH9" s="60">
        <v>106.3</v>
      </c>
      <c r="AI9" s="60">
        <v>106.7</v>
      </c>
      <c r="AJ9" s="60">
        <v>107.8</v>
      </c>
      <c r="AK9" s="60">
        <v>108.5</v>
      </c>
      <c r="AL9" s="60">
        <v>106</v>
      </c>
    </row>
    <row r="10" spans="1:40" ht="17.45" customHeight="1" x14ac:dyDescent="0.25">
      <c r="A10" s="50" t="s">
        <v>54</v>
      </c>
      <c r="B10" s="60">
        <v>72.5</v>
      </c>
      <c r="C10" s="60">
        <v>82.9</v>
      </c>
      <c r="D10" s="60">
        <v>93.2</v>
      </c>
      <c r="E10" s="60">
        <v>97.6</v>
      </c>
      <c r="F10" s="60">
        <v>98.3</v>
      </c>
      <c r="G10" s="60">
        <v>100.5</v>
      </c>
      <c r="H10" s="60">
        <v>100.4</v>
      </c>
      <c r="I10" s="60">
        <v>101.3</v>
      </c>
      <c r="J10" s="60">
        <v>101</v>
      </c>
      <c r="K10" s="60">
        <v>101</v>
      </c>
      <c r="L10" s="60">
        <v>100.4</v>
      </c>
      <c r="M10" s="60">
        <v>100.4</v>
      </c>
      <c r="N10" s="60">
        <v>100</v>
      </c>
      <c r="O10" s="60">
        <v>100</v>
      </c>
      <c r="P10" s="60">
        <v>100.6</v>
      </c>
      <c r="Q10" s="60">
        <v>100.6</v>
      </c>
      <c r="R10" s="60">
        <v>100.2</v>
      </c>
      <c r="S10" s="60">
        <v>100.8</v>
      </c>
      <c r="T10" s="60">
        <v>100.3</v>
      </c>
      <c r="U10" s="60">
        <v>98</v>
      </c>
      <c r="V10" s="60">
        <v>99</v>
      </c>
      <c r="W10" s="60">
        <v>99.993740219092331</v>
      </c>
      <c r="X10" s="60">
        <v>99.512121212121215</v>
      </c>
      <c r="Y10" s="60">
        <v>102.2</v>
      </c>
      <c r="Z10" s="60">
        <v>102.5</v>
      </c>
      <c r="AA10" s="60">
        <v>102</v>
      </c>
      <c r="AB10" s="60">
        <v>102</v>
      </c>
      <c r="AC10" s="60">
        <v>101.5</v>
      </c>
      <c r="AD10" s="60">
        <v>102.1</v>
      </c>
      <c r="AE10" s="60">
        <v>102.1</v>
      </c>
      <c r="AF10" s="60">
        <v>103.3</v>
      </c>
      <c r="AG10" s="60">
        <v>103.8</v>
      </c>
      <c r="AH10" s="60">
        <v>103.3</v>
      </c>
      <c r="AI10" s="60">
        <v>103.5</v>
      </c>
      <c r="AJ10" s="60">
        <v>103.9</v>
      </c>
      <c r="AK10" s="60">
        <v>103.9</v>
      </c>
      <c r="AL10" s="60">
        <v>103.7</v>
      </c>
    </row>
    <row r="11" spans="1:40" ht="13.9" customHeight="1" x14ac:dyDescent="0.25">
      <c r="A11" s="50" t="s">
        <v>55</v>
      </c>
      <c r="B11" s="60">
        <v>75.3</v>
      </c>
      <c r="C11" s="60">
        <v>82.6</v>
      </c>
      <c r="D11" s="60">
        <v>91.8</v>
      </c>
      <c r="E11" s="60">
        <v>100.1</v>
      </c>
      <c r="F11" s="60">
        <v>101.2</v>
      </c>
      <c r="G11" s="60">
        <v>102.7</v>
      </c>
      <c r="H11" s="60">
        <v>102.8</v>
      </c>
      <c r="I11" s="60">
        <v>104.7</v>
      </c>
      <c r="J11" s="60">
        <v>104</v>
      </c>
      <c r="K11" s="60">
        <v>104</v>
      </c>
      <c r="L11" s="60">
        <v>103.6</v>
      </c>
      <c r="M11" s="60">
        <v>104</v>
      </c>
      <c r="N11" s="60">
        <v>105</v>
      </c>
      <c r="O11" s="60">
        <v>104.5</v>
      </c>
      <c r="P11" s="60">
        <v>104.6</v>
      </c>
      <c r="Q11" s="60">
        <v>105.3</v>
      </c>
      <c r="R11" s="60">
        <v>106.5</v>
      </c>
      <c r="S11" s="60">
        <v>107.4</v>
      </c>
      <c r="T11" s="60">
        <v>109</v>
      </c>
      <c r="U11" s="60">
        <v>109</v>
      </c>
      <c r="V11" s="60">
        <v>110</v>
      </c>
      <c r="W11" s="60">
        <v>110.95015974440895</v>
      </c>
      <c r="X11" s="60">
        <v>111.77397260273973</v>
      </c>
      <c r="Y11" s="60">
        <v>113.3</v>
      </c>
      <c r="Z11" s="60">
        <v>114</v>
      </c>
      <c r="AA11" s="60">
        <v>114.8</v>
      </c>
      <c r="AB11" s="60">
        <v>115</v>
      </c>
      <c r="AC11" s="60">
        <v>115.4</v>
      </c>
      <c r="AD11" s="60">
        <v>115.9</v>
      </c>
      <c r="AE11" s="60">
        <v>116</v>
      </c>
      <c r="AF11" s="60">
        <v>115.6</v>
      </c>
      <c r="AG11" s="60">
        <v>115.6</v>
      </c>
      <c r="AH11" s="60">
        <v>114.9</v>
      </c>
      <c r="AI11" s="60">
        <v>114.2</v>
      </c>
      <c r="AJ11" s="60">
        <v>114.3</v>
      </c>
      <c r="AK11" s="60">
        <v>113.8</v>
      </c>
      <c r="AL11" s="60">
        <v>113.4</v>
      </c>
    </row>
    <row r="12" spans="1:40" ht="13.9" customHeight="1" x14ac:dyDescent="0.25">
      <c r="A12" s="50" t="s">
        <v>56</v>
      </c>
      <c r="B12" s="60">
        <v>67.900000000000006</v>
      </c>
      <c r="C12" s="60">
        <v>64.2</v>
      </c>
      <c r="D12" s="60">
        <v>78.099999999999994</v>
      </c>
      <c r="E12" s="60">
        <v>87.6</v>
      </c>
      <c r="F12" s="60">
        <v>88.3</v>
      </c>
      <c r="G12" s="60">
        <v>88.7</v>
      </c>
      <c r="H12" s="60">
        <v>92</v>
      </c>
      <c r="I12" s="60">
        <v>92.7</v>
      </c>
      <c r="J12" s="60">
        <v>92</v>
      </c>
      <c r="K12" s="60">
        <v>89</v>
      </c>
      <c r="L12" s="60">
        <v>88.5</v>
      </c>
      <c r="M12" s="60">
        <v>90.2</v>
      </c>
      <c r="N12" s="60">
        <v>91</v>
      </c>
      <c r="O12" s="60">
        <v>91.4</v>
      </c>
      <c r="P12" s="60">
        <v>88.7</v>
      </c>
      <c r="Q12" s="60">
        <v>90</v>
      </c>
      <c r="R12" s="60">
        <v>90.4</v>
      </c>
      <c r="S12" s="60">
        <v>90.2</v>
      </c>
      <c r="T12" s="60">
        <v>89.6</v>
      </c>
      <c r="U12" s="60">
        <v>83</v>
      </c>
      <c r="V12" s="60">
        <v>82</v>
      </c>
      <c r="W12" s="60">
        <v>82.068571428571431</v>
      </c>
      <c r="X12" s="60">
        <v>83.278106508875737</v>
      </c>
      <c r="Y12" s="60">
        <v>92.3</v>
      </c>
      <c r="Z12" s="60">
        <v>92.8</v>
      </c>
      <c r="AA12" s="60">
        <v>93.8</v>
      </c>
      <c r="AB12" s="60">
        <v>95</v>
      </c>
      <c r="AC12" s="60">
        <v>92.5</v>
      </c>
      <c r="AD12" s="60">
        <v>95.1</v>
      </c>
      <c r="AE12" s="60">
        <v>94.1</v>
      </c>
      <c r="AF12" s="60">
        <v>93.5</v>
      </c>
      <c r="AG12" s="60">
        <v>93.3</v>
      </c>
      <c r="AH12" s="60">
        <v>95.1</v>
      </c>
      <c r="AI12" s="60">
        <v>94.6</v>
      </c>
      <c r="AJ12" s="60">
        <v>95</v>
      </c>
      <c r="AK12" s="60">
        <v>95</v>
      </c>
      <c r="AL12" s="60">
        <v>97.3</v>
      </c>
    </row>
    <row r="13" spans="1:40" ht="13.9" customHeight="1" x14ac:dyDescent="0.25">
      <c r="A13" s="50" t="s">
        <v>57</v>
      </c>
      <c r="B13" s="60">
        <v>62.6</v>
      </c>
      <c r="C13" s="60">
        <v>61.2</v>
      </c>
      <c r="D13" s="60">
        <v>71.900000000000006</v>
      </c>
      <c r="E13" s="60">
        <v>78.7</v>
      </c>
      <c r="F13" s="60">
        <v>76.7</v>
      </c>
      <c r="G13" s="60">
        <v>83.5</v>
      </c>
      <c r="H13" s="60">
        <v>83.7</v>
      </c>
      <c r="I13" s="60">
        <v>85.2</v>
      </c>
      <c r="J13" s="60">
        <v>85</v>
      </c>
      <c r="K13" s="60">
        <v>85</v>
      </c>
      <c r="L13" s="60">
        <v>84.5</v>
      </c>
      <c r="M13" s="60">
        <v>85.3</v>
      </c>
      <c r="N13" s="60">
        <v>85</v>
      </c>
      <c r="O13" s="60">
        <v>84.6</v>
      </c>
      <c r="P13" s="60">
        <v>84.5</v>
      </c>
      <c r="Q13" s="60">
        <v>82.7</v>
      </c>
      <c r="R13" s="60">
        <v>83.8</v>
      </c>
      <c r="S13" s="60">
        <v>83.2</v>
      </c>
      <c r="T13" s="60">
        <v>86.4</v>
      </c>
      <c r="U13" s="60">
        <v>79</v>
      </c>
      <c r="V13" s="60">
        <v>77</v>
      </c>
      <c r="W13" s="60">
        <v>78.818897637795274</v>
      </c>
      <c r="X13" s="60">
        <v>74.546153846153842</v>
      </c>
      <c r="Y13" s="60">
        <v>84.4</v>
      </c>
      <c r="Z13" s="60">
        <v>85.1</v>
      </c>
      <c r="AA13" s="60">
        <v>85</v>
      </c>
      <c r="AB13" s="60">
        <v>86</v>
      </c>
      <c r="AC13" s="60">
        <v>86.8</v>
      </c>
      <c r="AD13" s="60">
        <v>84.2</v>
      </c>
      <c r="AE13" s="60">
        <v>87.1</v>
      </c>
      <c r="AF13" s="60">
        <v>86.6</v>
      </c>
      <c r="AG13" s="60">
        <v>86</v>
      </c>
      <c r="AH13" s="60">
        <v>85.2</v>
      </c>
      <c r="AI13" s="60">
        <v>84.8</v>
      </c>
      <c r="AJ13" s="60">
        <v>86</v>
      </c>
      <c r="AK13" s="60">
        <v>86.2</v>
      </c>
      <c r="AL13" s="60">
        <v>86.5</v>
      </c>
    </row>
    <row r="14" spans="1:40" ht="13.9" customHeight="1" x14ac:dyDescent="0.25">
      <c r="A14" s="50" t="s">
        <v>58</v>
      </c>
      <c r="B14" s="60">
        <v>68.099999999999994</v>
      </c>
      <c r="C14" s="60">
        <v>76.7</v>
      </c>
      <c r="D14" s="60">
        <v>94.6</v>
      </c>
      <c r="E14" s="60">
        <v>100.8</v>
      </c>
      <c r="F14" s="60">
        <v>102.1</v>
      </c>
      <c r="G14" s="60">
        <v>106.3</v>
      </c>
      <c r="H14" s="60">
        <v>106.4</v>
      </c>
      <c r="I14" s="60">
        <v>105.3</v>
      </c>
      <c r="J14" s="60">
        <v>103</v>
      </c>
      <c r="K14" s="60">
        <v>104</v>
      </c>
      <c r="L14" s="60">
        <v>104.7</v>
      </c>
      <c r="M14" s="60">
        <v>104.3</v>
      </c>
      <c r="N14" s="60">
        <v>104</v>
      </c>
      <c r="O14" s="60">
        <v>104.4</v>
      </c>
      <c r="P14" s="60">
        <v>106.2</v>
      </c>
      <c r="Q14" s="60">
        <v>106.7</v>
      </c>
      <c r="R14" s="60">
        <v>107.4</v>
      </c>
      <c r="S14" s="60">
        <v>108.6</v>
      </c>
      <c r="T14" s="60">
        <v>109.2</v>
      </c>
      <c r="U14" s="60">
        <v>107</v>
      </c>
      <c r="V14" s="60">
        <v>107</v>
      </c>
      <c r="W14" s="60">
        <v>109.47041847041847</v>
      </c>
      <c r="X14" s="60">
        <v>110.01558073654391</v>
      </c>
      <c r="Y14" s="60">
        <v>114.4</v>
      </c>
      <c r="Z14" s="60">
        <v>115</v>
      </c>
      <c r="AA14" s="60">
        <v>116.9</v>
      </c>
      <c r="AB14" s="60">
        <v>118</v>
      </c>
      <c r="AC14" s="60">
        <v>115.8</v>
      </c>
      <c r="AD14" s="60">
        <v>116.8</v>
      </c>
      <c r="AE14" s="60">
        <v>117.1</v>
      </c>
      <c r="AF14" s="60">
        <v>118.4</v>
      </c>
      <c r="AG14" s="60">
        <v>118.9</v>
      </c>
      <c r="AH14" s="60">
        <v>120.1</v>
      </c>
      <c r="AI14" s="60">
        <v>119.3</v>
      </c>
      <c r="AJ14" s="60">
        <v>120.3</v>
      </c>
      <c r="AK14" s="60">
        <v>121.3</v>
      </c>
      <c r="AL14" s="60">
        <v>120.5</v>
      </c>
    </row>
    <row r="15" spans="1:40" ht="17.45" customHeight="1" x14ac:dyDescent="0.25">
      <c r="A15" s="50" t="s">
        <v>59</v>
      </c>
      <c r="B15" s="60">
        <v>77.5</v>
      </c>
      <c r="C15" s="60">
        <v>73.7</v>
      </c>
      <c r="D15" s="60">
        <v>88.2</v>
      </c>
      <c r="E15" s="60">
        <v>96.2</v>
      </c>
      <c r="F15" s="60">
        <v>98.9</v>
      </c>
      <c r="G15" s="60">
        <v>98.6</v>
      </c>
      <c r="H15" s="60">
        <v>97.7</v>
      </c>
      <c r="I15" s="60">
        <v>98.5</v>
      </c>
      <c r="J15" s="60">
        <v>96</v>
      </c>
      <c r="K15" s="60">
        <v>97</v>
      </c>
      <c r="L15" s="60">
        <v>95.9</v>
      </c>
      <c r="M15" s="60">
        <v>98.4</v>
      </c>
      <c r="N15" s="60">
        <v>97</v>
      </c>
      <c r="O15" s="60">
        <v>96.5</v>
      </c>
      <c r="P15" s="60">
        <v>97.1</v>
      </c>
      <c r="Q15" s="60">
        <v>95.6</v>
      </c>
      <c r="R15" s="60">
        <v>97.3</v>
      </c>
      <c r="S15" s="60">
        <v>97.6</v>
      </c>
      <c r="T15" s="60">
        <v>98.8</v>
      </c>
      <c r="U15" s="60">
        <v>94</v>
      </c>
      <c r="V15" s="60">
        <v>94</v>
      </c>
      <c r="W15" s="60">
        <v>94.36</v>
      </c>
      <c r="X15" s="60">
        <v>93.221590909090907</v>
      </c>
      <c r="Y15" s="60">
        <v>100.7</v>
      </c>
      <c r="Z15" s="60">
        <v>101.3</v>
      </c>
      <c r="AA15" s="60">
        <v>101.8</v>
      </c>
      <c r="AB15" s="60">
        <v>102</v>
      </c>
      <c r="AC15" s="60">
        <v>103.5</v>
      </c>
      <c r="AD15" s="60">
        <v>107.8</v>
      </c>
      <c r="AE15" s="60">
        <v>105.2</v>
      </c>
      <c r="AF15" s="60">
        <v>106.4</v>
      </c>
      <c r="AG15" s="60">
        <v>107.7</v>
      </c>
      <c r="AH15" s="60">
        <v>107</v>
      </c>
      <c r="AI15" s="60">
        <v>107.6</v>
      </c>
      <c r="AJ15" s="60">
        <v>108.5</v>
      </c>
      <c r="AK15" s="60">
        <v>108.5</v>
      </c>
      <c r="AL15" s="60">
        <v>105.7</v>
      </c>
    </row>
    <row r="16" spans="1:40" ht="13.9" customHeight="1" x14ac:dyDescent="0.25">
      <c r="A16" s="50" t="s">
        <v>60</v>
      </c>
      <c r="B16" s="60">
        <v>72.099999999999994</v>
      </c>
      <c r="C16" s="60">
        <v>85.9</v>
      </c>
      <c r="D16" s="60">
        <v>92.5</v>
      </c>
      <c r="E16" s="60">
        <v>100.4</v>
      </c>
      <c r="F16" s="60">
        <v>101</v>
      </c>
      <c r="G16" s="60">
        <v>102.2</v>
      </c>
      <c r="H16" s="60">
        <v>103.5</v>
      </c>
      <c r="I16" s="60">
        <v>105.3</v>
      </c>
      <c r="J16" s="60">
        <v>103</v>
      </c>
      <c r="K16" s="60">
        <v>103</v>
      </c>
      <c r="L16" s="60">
        <v>102.9</v>
      </c>
      <c r="M16" s="60">
        <v>102.9</v>
      </c>
      <c r="N16" s="60">
        <v>103</v>
      </c>
      <c r="O16" s="60">
        <v>103.5</v>
      </c>
      <c r="P16" s="60">
        <v>103.8</v>
      </c>
      <c r="Q16" s="60">
        <v>103.2</v>
      </c>
      <c r="R16" s="60">
        <v>103.1</v>
      </c>
      <c r="S16" s="60">
        <v>103.3</v>
      </c>
      <c r="T16" s="60">
        <v>105.2</v>
      </c>
      <c r="U16" s="60">
        <v>102</v>
      </c>
      <c r="V16" s="60">
        <v>103</v>
      </c>
      <c r="W16" s="60">
        <v>102.78489116517285</v>
      </c>
      <c r="X16" s="60">
        <v>102.30478589420655</v>
      </c>
      <c r="Y16" s="60">
        <v>104.9</v>
      </c>
      <c r="Z16" s="60">
        <v>105.2</v>
      </c>
      <c r="AA16" s="60">
        <v>104.5</v>
      </c>
      <c r="AB16" s="60">
        <v>105</v>
      </c>
      <c r="AC16" s="60">
        <v>105</v>
      </c>
      <c r="AD16" s="60">
        <v>106.7</v>
      </c>
      <c r="AE16" s="60">
        <v>108.3</v>
      </c>
      <c r="AF16" s="60">
        <v>108.7</v>
      </c>
      <c r="AG16" s="60">
        <v>109.1</v>
      </c>
      <c r="AH16" s="60">
        <v>109.2</v>
      </c>
      <c r="AI16" s="60">
        <v>109.1</v>
      </c>
      <c r="AJ16" s="60">
        <v>109.7</v>
      </c>
      <c r="AK16" s="60">
        <v>109.8</v>
      </c>
      <c r="AL16" s="60">
        <v>108.9</v>
      </c>
    </row>
    <row r="17" spans="1:38" ht="13.9" customHeight="1" x14ac:dyDescent="0.25">
      <c r="A17" s="50" t="s">
        <v>61</v>
      </c>
      <c r="B17" s="60">
        <v>82.3</v>
      </c>
      <c r="C17" s="60">
        <v>80.400000000000006</v>
      </c>
      <c r="D17" s="60">
        <v>88.3</v>
      </c>
      <c r="E17" s="60">
        <v>91.5</v>
      </c>
      <c r="F17" s="60">
        <v>96.4</v>
      </c>
      <c r="G17" s="60">
        <v>99.3</v>
      </c>
      <c r="H17" s="60">
        <v>98.6</v>
      </c>
      <c r="I17" s="60">
        <v>100</v>
      </c>
      <c r="J17" s="60">
        <v>99</v>
      </c>
      <c r="K17" s="60">
        <v>100</v>
      </c>
      <c r="L17" s="60">
        <v>98.9</v>
      </c>
      <c r="M17" s="60">
        <v>99.1</v>
      </c>
      <c r="N17" s="60">
        <v>98</v>
      </c>
      <c r="O17" s="60">
        <v>98.8</v>
      </c>
      <c r="P17" s="60">
        <v>95.2</v>
      </c>
      <c r="Q17" s="60">
        <v>96.8</v>
      </c>
      <c r="R17" s="60">
        <v>95.4</v>
      </c>
      <c r="S17" s="60">
        <v>94.5</v>
      </c>
      <c r="T17" s="60">
        <v>96.4</v>
      </c>
      <c r="U17" s="60">
        <v>94</v>
      </c>
      <c r="V17" s="60">
        <v>91</v>
      </c>
      <c r="W17" s="60">
        <v>88.65</v>
      </c>
      <c r="X17" s="60">
        <v>92.714285714285708</v>
      </c>
      <c r="Y17" s="60">
        <v>96.5</v>
      </c>
      <c r="Z17" s="60">
        <v>95.5</v>
      </c>
      <c r="AA17" s="60">
        <v>94.8</v>
      </c>
      <c r="AB17" s="60">
        <v>96</v>
      </c>
      <c r="AC17" s="60">
        <v>94.2</v>
      </c>
      <c r="AD17" s="60">
        <v>94.1</v>
      </c>
      <c r="AE17" s="60">
        <v>94.9</v>
      </c>
      <c r="AF17" s="60">
        <v>97.3</v>
      </c>
      <c r="AG17" s="60">
        <v>95.7</v>
      </c>
      <c r="AH17" s="60">
        <v>96.3</v>
      </c>
      <c r="AI17" s="60">
        <v>94.6</v>
      </c>
      <c r="AJ17" s="60">
        <v>93.5</v>
      </c>
      <c r="AK17" s="60">
        <v>95.3</v>
      </c>
      <c r="AL17" s="60">
        <v>95.7</v>
      </c>
    </row>
    <row r="18" spans="1:38" ht="13.9" customHeight="1" x14ac:dyDescent="0.25">
      <c r="A18" s="50" t="s">
        <v>62</v>
      </c>
      <c r="B18" s="60">
        <v>70.7</v>
      </c>
      <c r="C18" s="60">
        <v>79.8</v>
      </c>
      <c r="D18" s="60">
        <v>89.7</v>
      </c>
      <c r="E18" s="60">
        <v>95.4</v>
      </c>
      <c r="F18" s="60">
        <v>65.400000000000006</v>
      </c>
      <c r="G18" s="60">
        <v>96</v>
      </c>
      <c r="H18" s="60">
        <v>95.6</v>
      </c>
      <c r="I18" s="60">
        <v>97.2</v>
      </c>
      <c r="J18" s="60">
        <v>96</v>
      </c>
      <c r="K18" s="60">
        <v>96</v>
      </c>
      <c r="L18" s="60">
        <v>95.3</v>
      </c>
      <c r="M18" s="60">
        <v>94.9</v>
      </c>
      <c r="N18" s="60">
        <v>95</v>
      </c>
      <c r="O18" s="60">
        <v>92.8</v>
      </c>
      <c r="P18" s="60">
        <v>93.2</v>
      </c>
      <c r="Q18" s="60">
        <v>93.6</v>
      </c>
      <c r="R18" s="60">
        <v>93.4</v>
      </c>
      <c r="S18" s="60">
        <v>92.6</v>
      </c>
      <c r="T18" s="60">
        <v>93</v>
      </c>
      <c r="U18" s="60">
        <v>91</v>
      </c>
      <c r="V18" s="60">
        <v>92</v>
      </c>
      <c r="W18" s="60">
        <v>92.481012658227854</v>
      </c>
      <c r="X18" s="60">
        <v>93.34937238493724</v>
      </c>
      <c r="Y18" s="60">
        <v>94.8</v>
      </c>
      <c r="Z18" s="60">
        <v>95</v>
      </c>
      <c r="AA18" s="60">
        <v>95.3</v>
      </c>
      <c r="AB18" s="60">
        <v>96</v>
      </c>
      <c r="AC18" s="60">
        <v>96.1</v>
      </c>
      <c r="AD18" s="60">
        <v>96.6</v>
      </c>
      <c r="AE18" s="60">
        <v>97.3</v>
      </c>
      <c r="AF18" s="60">
        <v>97.5</v>
      </c>
      <c r="AG18" s="60">
        <v>98.2</v>
      </c>
      <c r="AH18" s="60">
        <v>98.5</v>
      </c>
      <c r="AI18" s="60">
        <v>99.6</v>
      </c>
      <c r="AJ18" s="60">
        <v>98.8</v>
      </c>
      <c r="AK18" s="60">
        <v>100.7</v>
      </c>
      <c r="AL18" s="60">
        <v>100.1</v>
      </c>
    </row>
    <row r="19" spans="1:38" ht="13.9" customHeight="1" x14ac:dyDescent="0.25">
      <c r="A19" s="50" t="s">
        <v>63</v>
      </c>
      <c r="B19" s="60">
        <v>74.2</v>
      </c>
      <c r="C19" s="60">
        <v>90.6</v>
      </c>
      <c r="D19" s="60">
        <v>93.9</v>
      </c>
      <c r="E19" s="60">
        <v>102</v>
      </c>
      <c r="F19" s="60">
        <v>105</v>
      </c>
      <c r="G19" s="60">
        <v>101.3</v>
      </c>
      <c r="H19" s="60">
        <v>100.5</v>
      </c>
      <c r="I19" s="60">
        <v>104.1</v>
      </c>
      <c r="J19" s="60">
        <v>103</v>
      </c>
      <c r="K19" s="60">
        <v>104</v>
      </c>
      <c r="L19" s="60">
        <v>105.1</v>
      </c>
      <c r="M19" s="60">
        <v>104.9</v>
      </c>
      <c r="N19" s="60">
        <v>104</v>
      </c>
      <c r="O19" s="60">
        <v>102.5</v>
      </c>
      <c r="P19" s="60">
        <v>99.8</v>
      </c>
      <c r="Q19" s="60">
        <v>100.5</v>
      </c>
      <c r="R19" s="60">
        <v>102.8</v>
      </c>
      <c r="S19" s="60">
        <v>103.2</v>
      </c>
      <c r="T19" s="60">
        <v>103.8</v>
      </c>
      <c r="U19" s="60">
        <v>100</v>
      </c>
      <c r="V19" s="60">
        <v>101</v>
      </c>
      <c r="W19" s="60">
        <v>99.364583333333329</v>
      </c>
      <c r="X19" s="60">
        <v>97.666666666666671</v>
      </c>
      <c r="Y19" s="60">
        <v>104.9</v>
      </c>
      <c r="Z19" s="60">
        <v>105.7</v>
      </c>
      <c r="AA19" s="60">
        <v>106.2</v>
      </c>
      <c r="AB19" s="60">
        <v>105</v>
      </c>
      <c r="AC19" s="60">
        <v>103.7</v>
      </c>
      <c r="AD19" s="60">
        <v>107.3</v>
      </c>
      <c r="AE19" s="60">
        <v>105.6</v>
      </c>
      <c r="AF19" s="60">
        <v>110.5</v>
      </c>
      <c r="AG19" s="60">
        <v>111.2</v>
      </c>
      <c r="AH19" s="60">
        <v>112.1</v>
      </c>
      <c r="AI19" s="60">
        <v>108.3</v>
      </c>
      <c r="AJ19" s="60">
        <v>109.5</v>
      </c>
      <c r="AK19" s="60">
        <v>109.5</v>
      </c>
      <c r="AL19" s="60">
        <v>113.2</v>
      </c>
    </row>
    <row r="20" spans="1:38" ht="17.45" customHeight="1" x14ac:dyDescent="0.25">
      <c r="A20" s="50" t="s">
        <v>39</v>
      </c>
      <c r="B20" s="60">
        <v>71.8</v>
      </c>
      <c r="C20" s="60">
        <v>73.8</v>
      </c>
      <c r="D20" s="60">
        <v>76.400000000000006</v>
      </c>
      <c r="E20" s="60">
        <v>79.900000000000006</v>
      </c>
      <c r="F20" s="60">
        <v>80.900000000000006</v>
      </c>
      <c r="G20" s="60">
        <v>78.900000000000006</v>
      </c>
      <c r="H20" s="60">
        <v>78.900000000000006</v>
      </c>
      <c r="I20" s="60">
        <v>82.1</v>
      </c>
      <c r="J20" s="60">
        <v>82</v>
      </c>
      <c r="K20" s="60">
        <v>82</v>
      </c>
      <c r="L20" s="60">
        <v>82.3</v>
      </c>
      <c r="M20" s="60">
        <v>82.6</v>
      </c>
      <c r="N20" s="60">
        <v>83</v>
      </c>
      <c r="O20" s="60">
        <v>82.7</v>
      </c>
      <c r="P20" s="60">
        <v>83.3</v>
      </c>
      <c r="Q20" s="60">
        <v>83.7</v>
      </c>
      <c r="R20" s="60">
        <v>84.1</v>
      </c>
      <c r="S20" s="60">
        <v>84</v>
      </c>
      <c r="T20" s="60">
        <v>84</v>
      </c>
      <c r="U20" s="60">
        <v>83</v>
      </c>
      <c r="V20" s="60">
        <v>83</v>
      </c>
      <c r="W20" s="60">
        <v>82.609945335919591</v>
      </c>
      <c r="X20" s="60">
        <v>82.76951347567379</v>
      </c>
      <c r="Y20" s="60">
        <v>84.4</v>
      </c>
      <c r="Z20" s="60">
        <v>84.7</v>
      </c>
      <c r="AA20" s="60">
        <v>85.1</v>
      </c>
      <c r="AB20" s="60">
        <v>85</v>
      </c>
      <c r="AC20" s="60">
        <v>84.8</v>
      </c>
      <c r="AD20" s="60">
        <v>84.9</v>
      </c>
      <c r="AE20" s="60">
        <v>84.8</v>
      </c>
      <c r="AF20" s="60">
        <v>84.5</v>
      </c>
      <c r="AG20" s="60">
        <v>84.4</v>
      </c>
      <c r="AH20" s="60">
        <v>84.8</v>
      </c>
      <c r="AI20" s="60">
        <v>85</v>
      </c>
      <c r="AJ20" s="60">
        <v>85.1</v>
      </c>
      <c r="AK20" s="60">
        <v>85.3</v>
      </c>
      <c r="AL20" s="60">
        <v>85.2</v>
      </c>
    </row>
    <row r="21" spans="1:38" ht="17.45" customHeight="1" x14ac:dyDescent="0.25">
      <c r="A21" s="50" t="s">
        <v>64</v>
      </c>
      <c r="B21" s="60">
        <v>72.7</v>
      </c>
      <c r="C21" s="60">
        <v>80.599999999999994</v>
      </c>
      <c r="D21" s="60">
        <v>90.5</v>
      </c>
      <c r="E21" s="60">
        <v>97.4</v>
      </c>
      <c r="F21" s="60">
        <v>97.4</v>
      </c>
      <c r="G21" s="60">
        <v>99.3</v>
      </c>
      <c r="H21" s="60">
        <v>99.4</v>
      </c>
      <c r="I21" s="60">
        <v>99.9</v>
      </c>
      <c r="J21" s="60">
        <v>97</v>
      </c>
      <c r="K21" s="60">
        <v>98</v>
      </c>
      <c r="L21" s="60">
        <v>97.40666666666668</v>
      </c>
      <c r="M21" s="60">
        <v>100.3</v>
      </c>
      <c r="N21" s="60">
        <v>100.50032776138971</v>
      </c>
      <c r="O21" s="60">
        <v>100.28337604099936</v>
      </c>
      <c r="P21" s="60">
        <v>100.36247257912879</v>
      </c>
      <c r="Q21" s="60">
        <v>100.49195933456562</v>
      </c>
      <c r="R21" s="60">
        <v>101.02821917808218</v>
      </c>
      <c r="S21" s="60">
        <v>101.41674655482328</v>
      </c>
      <c r="T21" s="60">
        <v>102.2200976042591</v>
      </c>
      <c r="U21" s="60">
        <v>100.13745106568074</v>
      </c>
      <c r="V21" s="60">
        <v>100.49928407789233</v>
      </c>
      <c r="W21" s="60">
        <v>101.29282473057289</v>
      </c>
      <c r="X21" s="60">
        <v>101.32604456824512</v>
      </c>
      <c r="Y21" s="60">
        <v>105.02192718313715</v>
      </c>
      <c r="Z21" s="60">
        <v>105.59001221332608</v>
      </c>
      <c r="AA21" s="60">
        <v>105.97164337990684</v>
      </c>
      <c r="AB21" s="60">
        <v>106.19409282700423</v>
      </c>
      <c r="AC21" s="60">
        <v>105.98355949895617</v>
      </c>
      <c r="AD21" s="60">
        <v>106.74154683249125</v>
      </c>
      <c r="AE21" s="60">
        <v>106.97954808062651</v>
      </c>
      <c r="AF21" s="60">
        <v>107.58402029169309</v>
      </c>
      <c r="AG21" s="60">
        <v>108.17902010050251</v>
      </c>
      <c r="AH21" s="60">
        <v>109.98743718592965</v>
      </c>
      <c r="AI21" s="60">
        <v>108.17077659182922</v>
      </c>
      <c r="AJ21" s="60">
        <v>108.57908847184987</v>
      </c>
      <c r="AK21" s="60">
        <v>108.78736740597878</v>
      </c>
      <c r="AL21" s="60">
        <v>108.71025794841032</v>
      </c>
    </row>
    <row r="22" spans="1:38" ht="13.9" customHeight="1" x14ac:dyDescent="0.25">
      <c r="A22" s="50" t="s">
        <v>65</v>
      </c>
      <c r="B22" s="60">
        <v>73.2</v>
      </c>
      <c r="C22" s="60">
        <v>82</v>
      </c>
      <c r="D22" s="69" t="s">
        <v>31</v>
      </c>
      <c r="E22" s="69" t="s">
        <v>31</v>
      </c>
      <c r="F22" s="69" t="s">
        <v>31</v>
      </c>
      <c r="G22" s="69" t="s">
        <v>31</v>
      </c>
      <c r="H22" s="69" t="s">
        <v>31</v>
      </c>
      <c r="I22" s="69" t="s">
        <v>31</v>
      </c>
      <c r="J22" s="69" t="s">
        <v>31</v>
      </c>
      <c r="K22" s="69" t="s">
        <v>31</v>
      </c>
      <c r="L22" s="69" t="s">
        <v>31</v>
      </c>
      <c r="M22" s="69" t="s">
        <v>31</v>
      </c>
      <c r="N22" s="60">
        <v>102.11590774689533</v>
      </c>
      <c r="O22" s="60">
        <v>101.81758283853668</v>
      </c>
      <c r="P22" s="60">
        <v>102.08125468164792</v>
      </c>
      <c r="Q22" s="60">
        <v>102.20708111090676</v>
      </c>
      <c r="R22" s="60">
        <v>102.60287366708837</v>
      </c>
      <c r="S22" s="60">
        <v>103.00170303352847</v>
      </c>
      <c r="T22" s="60">
        <v>103.85719040112104</v>
      </c>
      <c r="U22" s="60">
        <v>102.15987675453611</v>
      </c>
      <c r="V22" s="60">
        <v>102.63868797308663</v>
      </c>
      <c r="W22" s="60">
        <v>103.45498338870432</v>
      </c>
      <c r="X22" s="60">
        <v>103.63230744178473</v>
      </c>
      <c r="Y22" s="60">
        <v>106.56716584355584</v>
      </c>
      <c r="Z22" s="60">
        <v>107.18957151858852</v>
      </c>
      <c r="AA22" s="60">
        <v>107.54388700216116</v>
      </c>
      <c r="AB22" s="60">
        <v>107.84416577458327</v>
      </c>
      <c r="AC22" s="60">
        <v>107.67179680434128</v>
      </c>
      <c r="AD22" s="60">
        <v>108.41184466019416</v>
      </c>
      <c r="AE22" s="60">
        <v>108.63028512335646</v>
      </c>
      <c r="AF22" s="60">
        <v>109.18233493659817</v>
      </c>
      <c r="AG22" s="60">
        <v>109.71603855005755</v>
      </c>
      <c r="AH22" s="60">
        <v>111.52186421173764</v>
      </c>
      <c r="AI22" s="60">
        <v>109.68916269952395</v>
      </c>
      <c r="AJ22" s="60">
        <v>110.05276312135518</v>
      </c>
      <c r="AK22" s="60">
        <v>110.26308577692518</v>
      </c>
      <c r="AL22" s="60">
        <v>109.95912806539509</v>
      </c>
    </row>
    <row r="23" spans="1:38" ht="13.9" customHeight="1" x14ac:dyDescent="0.25">
      <c r="A23" s="50" t="s">
        <v>66</v>
      </c>
      <c r="B23" s="60">
        <v>71.3</v>
      </c>
      <c r="C23" s="60">
        <v>76</v>
      </c>
      <c r="D23" s="60">
        <v>82.2</v>
      </c>
      <c r="E23" s="69" t="s">
        <v>31</v>
      </c>
      <c r="F23" s="69" t="s">
        <v>31</v>
      </c>
      <c r="G23" s="69" t="s">
        <v>31</v>
      </c>
      <c r="H23" s="69" t="s">
        <v>31</v>
      </c>
      <c r="I23" s="69" t="s">
        <v>31</v>
      </c>
      <c r="J23" s="69" t="s">
        <v>31</v>
      </c>
      <c r="K23" s="69" t="s">
        <v>31</v>
      </c>
      <c r="L23" s="69" t="s">
        <v>31</v>
      </c>
      <c r="M23" s="69" t="s">
        <v>31</v>
      </c>
      <c r="N23" s="60">
        <v>92.535471331389701</v>
      </c>
      <c r="O23" s="60">
        <v>92.453372434017595</v>
      </c>
      <c r="P23" s="60">
        <v>91.55412667946257</v>
      </c>
      <c r="Q23" s="60">
        <v>91.652985781990509</v>
      </c>
      <c r="R23" s="60">
        <v>92.62651880424302</v>
      </c>
      <c r="S23" s="60">
        <v>92.817709335899906</v>
      </c>
      <c r="T23" s="60">
        <v>93.344349477682812</v>
      </c>
      <c r="U23" s="60">
        <v>88.938388625592424</v>
      </c>
      <c r="V23" s="60">
        <v>88.257940327237733</v>
      </c>
      <c r="W23" s="60">
        <v>88.680232558139537</v>
      </c>
      <c r="X23" s="60">
        <v>87.694898941289708</v>
      </c>
      <c r="Y23" s="60">
        <v>95.595821185617098</v>
      </c>
      <c r="Z23" s="60">
        <v>95.64485798237024</v>
      </c>
      <c r="AA23" s="60">
        <v>96.150048216007718</v>
      </c>
      <c r="AB23" s="60">
        <v>95.868899521531105</v>
      </c>
      <c r="AC23" s="60">
        <v>95.110000000000014</v>
      </c>
      <c r="AD23" s="60">
        <v>95.820996093750011</v>
      </c>
      <c r="AE23" s="60">
        <v>96.024803921568619</v>
      </c>
      <c r="AF23" s="60">
        <v>96.875</v>
      </c>
      <c r="AG23" s="60">
        <v>97.578472222222231</v>
      </c>
      <c r="AH23" s="60">
        <v>99.404761904761898</v>
      </c>
      <c r="AI23" s="60">
        <v>97.423191278493562</v>
      </c>
      <c r="AJ23" s="60">
        <v>98.007968127490045</v>
      </c>
      <c r="AK23" s="60">
        <v>97.99599198396794</v>
      </c>
      <c r="AL23" s="60">
        <v>99.497487437185924</v>
      </c>
    </row>
    <row r="24" spans="1:38" ht="17.45" customHeight="1" x14ac:dyDescent="0.25">
      <c r="A24" s="49" t="s">
        <v>37</v>
      </c>
      <c r="B24" s="65">
        <v>72.400000000000006</v>
      </c>
      <c r="C24" s="65">
        <v>77.8</v>
      </c>
      <c r="D24" s="65">
        <v>84.1</v>
      </c>
      <c r="E24" s="65">
        <v>89.2</v>
      </c>
      <c r="F24" s="65">
        <v>89.9</v>
      </c>
      <c r="G24" s="65">
        <v>89.6</v>
      </c>
      <c r="H24" s="65">
        <v>89.7</v>
      </c>
      <c r="I24" s="65">
        <v>92.2</v>
      </c>
      <c r="J24" s="65">
        <v>90</v>
      </c>
      <c r="K24" s="65">
        <v>92</v>
      </c>
      <c r="L24" s="65">
        <v>92</v>
      </c>
      <c r="M24" s="65">
        <v>92.3</v>
      </c>
      <c r="N24" s="65">
        <v>92.4</v>
      </c>
      <c r="O24" s="65">
        <v>92.432346423189443</v>
      </c>
      <c r="P24" s="65">
        <v>92.801980802792315</v>
      </c>
      <c r="Q24" s="65">
        <v>93.05335907335909</v>
      </c>
      <c r="R24" s="65">
        <v>93.501386306001677</v>
      </c>
      <c r="S24" s="65">
        <v>93.652515357795139</v>
      </c>
      <c r="T24" s="65">
        <v>94.11944969199179</v>
      </c>
      <c r="U24" s="65">
        <v>92.519732603092777</v>
      </c>
      <c r="V24" s="65">
        <v>92.73747111783922</v>
      </c>
      <c r="W24" s="65">
        <v>92.965338363593489</v>
      </c>
      <c r="X24" s="65">
        <v>93.102683418644332</v>
      </c>
      <c r="Y24" s="65">
        <v>95.960178009667771</v>
      </c>
      <c r="Z24" s="65">
        <v>96.422395674687778</v>
      </c>
      <c r="AA24" s="65">
        <v>96.877323922510882</v>
      </c>
      <c r="AB24" s="65">
        <v>96.946191007060577</v>
      </c>
      <c r="AC24" s="65">
        <v>96.765713443396237</v>
      </c>
      <c r="AD24" s="65">
        <v>97.207095408423967</v>
      </c>
      <c r="AE24" s="65">
        <v>97.272682680516482</v>
      </c>
      <c r="AF24" s="65">
        <v>97.515705311250713</v>
      </c>
      <c r="AG24" s="65">
        <v>97.838480653177143</v>
      </c>
      <c r="AH24" s="65">
        <v>99.254526091586797</v>
      </c>
      <c r="AI24" s="65">
        <v>98.209915390532132</v>
      </c>
      <c r="AJ24" s="65">
        <v>98.497913769123784</v>
      </c>
      <c r="AK24" s="65">
        <v>98.71291898960699</v>
      </c>
      <c r="AL24" s="65">
        <v>98.616912016432735</v>
      </c>
    </row>
    <row r="25" spans="1:38" ht="17.45" customHeight="1" x14ac:dyDescent="0.25">
      <c r="A25" s="49" t="s">
        <v>75</v>
      </c>
      <c r="B25" s="49"/>
      <c r="C25" s="49"/>
      <c r="D25" s="49"/>
      <c r="E25" s="49"/>
      <c r="F25" s="49"/>
      <c r="G25" s="49"/>
      <c r="H25" s="49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</row>
    <row r="26" spans="1:38" ht="17.45" customHeight="1" x14ac:dyDescent="0.25">
      <c r="A26" s="50" t="s">
        <v>49</v>
      </c>
      <c r="B26" s="60">
        <v>18.7</v>
      </c>
      <c r="C26" s="60">
        <v>25.2</v>
      </c>
      <c r="D26" s="60">
        <v>33.200000000000003</v>
      </c>
      <c r="E26" s="60">
        <v>36</v>
      </c>
      <c r="F26" s="60">
        <v>35.9</v>
      </c>
      <c r="G26" s="60">
        <v>36.6</v>
      </c>
      <c r="H26" s="60">
        <v>36.6</v>
      </c>
      <c r="I26" s="60">
        <v>36.700000000000003</v>
      </c>
      <c r="J26" s="60">
        <v>38</v>
      </c>
      <c r="K26" s="60">
        <v>38</v>
      </c>
      <c r="L26" s="60">
        <v>39</v>
      </c>
      <c r="M26" s="60">
        <v>39.200000000000003</v>
      </c>
      <c r="N26" s="60">
        <v>40</v>
      </c>
      <c r="O26" s="60">
        <v>39.5</v>
      </c>
      <c r="P26" s="60">
        <v>38.799999999999997</v>
      </c>
      <c r="Q26" s="60">
        <v>38.299999999999997</v>
      </c>
      <c r="R26" s="60">
        <v>38.200000000000003</v>
      </c>
      <c r="S26" s="60">
        <v>39.4</v>
      </c>
      <c r="T26" s="60">
        <v>41.2</v>
      </c>
      <c r="U26" s="60">
        <v>39</v>
      </c>
      <c r="V26" s="60">
        <v>38</v>
      </c>
      <c r="W26" s="60">
        <v>39.610766045548651</v>
      </c>
      <c r="X26" s="60">
        <v>39.897058823529413</v>
      </c>
      <c r="Y26" s="60">
        <v>43.3</v>
      </c>
      <c r="Z26" s="60">
        <v>43.6</v>
      </c>
      <c r="AA26" s="60">
        <v>44.4</v>
      </c>
      <c r="AB26" s="60">
        <v>45</v>
      </c>
      <c r="AC26" s="60">
        <v>45</v>
      </c>
      <c r="AD26" s="60">
        <v>45.1</v>
      </c>
      <c r="AE26" s="60">
        <v>47.6</v>
      </c>
      <c r="AF26" s="60">
        <v>47.6</v>
      </c>
      <c r="AG26" s="60">
        <v>49.1</v>
      </c>
      <c r="AH26" s="60">
        <v>49.9</v>
      </c>
      <c r="AI26" s="60">
        <v>50</v>
      </c>
      <c r="AJ26" s="60">
        <v>49.5</v>
      </c>
      <c r="AK26" s="60">
        <v>50.2</v>
      </c>
      <c r="AL26" s="60">
        <v>50.6</v>
      </c>
    </row>
    <row r="27" spans="1:38" ht="13.9" customHeight="1" x14ac:dyDescent="0.25">
      <c r="A27" s="50" t="s">
        <v>50</v>
      </c>
      <c r="B27" s="60">
        <v>20.399999999999999</v>
      </c>
      <c r="C27" s="60">
        <v>27.3</v>
      </c>
      <c r="D27" s="60">
        <v>35.5</v>
      </c>
      <c r="E27" s="60">
        <v>38.299999999999997</v>
      </c>
      <c r="F27" s="60">
        <v>38.6</v>
      </c>
      <c r="G27" s="60">
        <v>39.6</v>
      </c>
      <c r="H27" s="60">
        <v>40.9</v>
      </c>
      <c r="I27" s="60">
        <v>40</v>
      </c>
      <c r="J27" s="60">
        <v>40</v>
      </c>
      <c r="K27" s="60">
        <v>40</v>
      </c>
      <c r="L27" s="60">
        <v>39.9</v>
      </c>
      <c r="M27" s="60">
        <v>39.9</v>
      </c>
      <c r="N27" s="60">
        <v>41</v>
      </c>
      <c r="O27" s="60">
        <v>41.9</v>
      </c>
      <c r="P27" s="60">
        <v>40.6</v>
      </c>
      <c r="Q27" s="60">
        <v>41.5</v>
      </c>
      <c r="R27" s="60">
        <v>42.2</v>
      </c>
      <c r="S27" s="60">
        <v>41.7</v>
      </c>
      <c r="T27" s="60">
        <v>42.7</v>
      </c>
      <c r="U27" s="60">
        <v>41</v>
      </c>
      <c r="V27" s="60">
        <v>43</v>
      </c>
      <c r="W27" s="60">
        <v>43.221854304635762</v>
      </c>
      <c r="X27" s="60">
        <v>42.62526766595289</v>
      </c>
      <c r="Y27" s="60">
        <v>44.7</v>
      </c>
      <c r="Z27" s="60">
        <v>46.4</v>
      </c>
      <c r="AA27" s="60">
        <v>47.2</v>
      </c>
      <c r="AB27" s="60">
        <v>48</v>
      </c>
      <c r="AC27" s="60">
        <v>48</v>
      </c>
      <c r="AD27" s="60">
        <v>49</v>
      </c>
      <c r="AE27" s="60">
        <v>48.5</v>
      </c>
      <c r="AF27" s="60">
        <v>48.8</v>
      </c>
      <c r="AG27" s="60">
        <v>49.3</v>
      </c>
      <c r="AH27" s="60">
        <v>50.6</v>
      </c>
      <c r="AI27" s="60">
        <v>50.4</v>
      </c>
      <c r="AJ27" s="60">
        <v>51.5</v>
      </c>
      <c r="AK27" s="60">
        <v>51.5</v>
      </c>
      <c r="AL27" s="60">
        <v>49.5</v>
      </c>
    </row>
    <row r="28" spans="1:38" ht="13.9" customHeight="1" x14ac:dyDescent="0.25">
      <c r="A28" s="50" t="s">
        <v>51</v>
      </c>
      <c r="B28" s="60">
        <v>21.9</v>
      </c>
      <c r="C28" s="60">
        <v>29</v>
      </c>
      <c r="D28" s="60">
        <v>35.200000000000003</v>
      </c>
      <c r="E28" s="60">
        <v>37.6</v>
      </c>
      <c r="F28" s="60">
        <v>38.5</v>
      </c>
      <c r="G28" s="60">
        <v>40.4</v>
      </c>
      <c r="H28" s="60">
        <v>40.200000000000003</v>
      </c>
      <c r="I28" s="60">
        <v>40.299999999999997</v>
      </c>
      <c r="J28" s="60">
        <v>40</v>
      </c>
      <c r="K28" s="60">
        <v>40</v>
      </c>
      <c r="L28" s="60">
        <v>40.4</v>
      </c>
      <c r="M28" s="60">
        <v>40.799999999999997</v>
      </c>
      <c r="N28" s="60">
        <v>41</v>
      </c>
      <c r="O28" s="60">
        <v>42.3</v>
      </c>
      <c r="P28" s="60">
        <v>42.3</v>
      </c>
      <c r="Q28" s="60">
        <v>42.4</v>
      </c>
      <c r="R28" s="60">
        <v>42.4</v>
      </c>
      <c r="S28" s="60">
        <v>42.6</v>
      </c>
      <c r="T28" s="60">
        <v>43.3</v>
      </c>
      <c r="U28" s="60">
        <v>44</v>
      </c>
      <c r="V28" s="60">
        <v>44</v>
      </c>
      <c r="W28" s="60">
        <v>44.427872860635695</v>
      </c>
      <c r="X28" s="60">
        <v>44.751013787510139</v>
      </c>
      <c r="Y28" s="60">
        <v>46</v>
      </c>
      <c r="Z28" s="60">
        <v>46.3</v>
      </c>
      <c r="AA28" s="60">
        <v>46.8</v>
      </c>
      <c r="AB28" s="60">
        <v>46</v>
      </c>
      <c r="AC28" s="60">
        <v>47</v>
      </c>
      <c r="AD28" s="60">
        <v>46.3</v>
      </c>
      <c r="AE28" s="60">
        <v>47</v>
      </c>
      <c r="AF28" s="60">
        <v>47.9</v>
      </c>
      <c r="AG28" s="60">
        <v>48.1</v>
      </c>
      <c r="AH28" s="60">
        <v>48</v>
      </c>
      <c r="AI28" s="60">
        <v>47.5</v>
      </c>
      <c r="AJ28" s="60">
        <v>47.9</v>
      </c>
      <c r="AK28" s="60">
        <v>48.2</v>
      </c>
      <c r="AL28" s="60">
        <v>48.9</v>
      </c>
    </row>
    <row r="29" spans="1:38" ht="13.9" customHeight="1" x14ac:dyDescent="0.25">
      <c r="A29" s="50" t="s">
        <v>52</v>
      </c>
      <c r="B29" s="60">
        <v>20.8</v>
      </c>
      <c r="C29" s="60">
        <v>30.3</v>
      </c>
      <c r="D29" s="60">
        <v>38.5</v>
      </c>
      <c r="E29" s="60">
        <v>42.2</v>
      </c>
      <c r="F29" s="60">
        <v>39.4</v>
      </c>
      <c r="G29" s="60">
        <v>39.200000000000003</v>
      </c>
      <c r="H29" s="60">
        <v>40.1</v>
      </c>
      <c r="I29" s="60">
        <v>39.6</v>
      </c>
      <c r="J29" s="60">
        <v>39</v>
      </c>
      <c r="K29" s="60">
        <v>40</v>
      </c>
      <c r="L29" s="60">
        <v>39.9</v>
      </c>
      <c r="M29" s="60">
        <v>39.4</v>
      </c>
      <c r="N29" s="60">
        <v>39</v>
      </c>
      <c r="O29" s="60">
        <v>40.200000000000003</v>
      </c>
      <c r="P29" s="60">
        <v>41.9</v>
      </c>
      <c r="Q29" s="60">
        <v>42.5</v>
      </c>
      <c r="R29" s="60">
        <v>42.9</v>
      </c>
      <c r="S29" s="60">
        <v>43.6</v>
      </c>
      <c r="T29" s="60">
        <v>44.2</v>
      </c>
      <c r="U29" s="60">
        <v>44</v>
      </c>
      <c r="V29" s="60">
        <v>43</v>
      </c>
      <c r="W29" s="60">
        <v>43.735185185185188</v>
      </c>
      <c r="X29" s="60">
        <v>43.229390681003586</v>
      </c>
      <c r="Y29" s="60">
        <v>45.3</v>
      </c>
      <c r="Z29" s="60">
        <v>45.8</v>
      </c>
      <c r="AA29" s="60">
        <v>46.5</v>
      </c>
      <c r="AB29" s="60">
        <v>47</v>
      </c>
      <c r="AC29" s="60">
        <v>48</v>
      </c>
      <c r="AD29" s="60">
        <v>47</v>
      </c>
      <c r="AE29" s="60">
        <v>49.3</v>
      </c>
      <c r="AF29" s="60">
        <v>48.6</v>
      </c>
      <c r="AG29" s="60">
        <v>49.1</v>
      </c>
      <c r="AH29" s="60">
        <v>49.6</v>
      </c>
      <c r="AI29" s="60">
        <v>50.7</v>
      </c>
      <c r="AJ29" s="60">
        <v>49.9</v>
      </c>
      <c r="AK29" s="60">
        <v>49.7</v>
      </c>
      <c r="AL29" s="60">
        <v>49.4</v>
      </c>
    </row>
    <row r="30" spans="1:38" ht="13.9" customHeight="1" x14ac:dyDescent="0.25">
      <c r="A30" s="50" t="s">
        <v>53</v>
      </c>
      <c r="B30" s="60">
        <v>25.2</v>
      </c>
      <c r="C30" s="60">
        <v>30.6</v>
      </c>
      <c r="D30" s="60">
        <v>34.1</v>
      </c>
      <c r="E30" s="60">
        <v>40.299999999999997</v>
      </c>
      <c r="F30" s="60">
        <v>39</v>
      </c>
      <c r="G30" s="60">
        <v>39.5</v>
      </c>
      <c r="H30" s="60">
        <v>40.700000000000003</v>
      </c>
      <c r="I30" s="60">
        <v>41.5</v>
      </c>
      <c r="J30" s="60">
        <v>40</v>
      </c>
      <c r="K30" s="60">
        <v>40</v>
      </c>
      <c r="L30" s="60">
        <v>40</v>
      </c>
      <c r="M30" s="60">
        <v>39.4</v>
      </c>
      <c r="N30" s="60">
        <v>41</v>
      </c>
      <c r="O30" s="60">
        <v>40.4</v>
      </c>
      <c r="P30" s="60">
        <v>41.5</v>
      </c>
      <c r="Q30" s="60">
        <v>42.1</v>
      </c>
      <c r="R30" s="60">
        <v>42.9</v>
      </c>
      <c r="S30" s="60">
        <v>44.9</v>
      </c>
      <c r="T30" s="60">
        <v>44</v>
      </c>
      <c r="U30" s="60">
        <v>44</v>
      </c>
      <c r="V30" s="60">
        <v>44</v>
      </c>
      <c r="W30" s="60">
        <v>45.764444444444443</v>
      </c>
      <c r="X30" s="60">
        <v>45.229122055674516</v>
      </c>
      <c r="Y30" s="60">
        <v>45.6</v>
      </c>
      <c r="Z30" s="60">
        <v>45.2</v>
      </c>
      <c r="AA30" s="60">
        <v>47</v>
      </c>
      <c r="AB30" s="60">
        <v>47</v>
      </c>
      <c r="AC30" s="60">
        <v>47</v>
      </c>
      <c r="AD30" s="60">
        <v>48.4</v>
      </c>
      <c r="AE30" s="60">
        <v>50.2</v>
      </c>
      <c r="AF30" s="60">
        <v>47.5</v>
      </c>
      <c r="AG30" s="60">
        <v>48</v>
      </c>
      <c r="AH30" s="60">
        <v>48.6</v>
      </c>
      <c r="AI30" s="60">
        <v>48.8</v>
      </c>
      <c r="AJ30" s="60">
        <v>49.5</v>
      </c>
      <c r="AK30" s="60">
        <v>51</v>
      </c>
      <c r="AL30" s="60">
        <v>49.8</v>
      </c>
    </row>
    <row r="31" spans="1:38" ht="17.45" customHeight="1" x14ac:dyDescent="0.25">
      <c r="A31" s="50" t="s">
        <v>54</v>
      </c>
      <c r="B31" s="60">
        <v>19.8</v>
      </c>
      <c r="C31" s="60">
        <v>26.1</v>
      </c>
      <c r="D31" s="60">
        <v>34</v>
      </c>
      <c r="E31" s="60">
        <v>37.299999999999997</v>
      </c>
      <c r="F31" s="60">
        <v>38.200000000000003</v>
      </c>
      <c r="G31" s="60">
        <v>38.5</v>
      </c>
      <c r="H31" s="60">
        <v>39.9</v>
      </c>
      <c r="I31" s="60">
        <v>40.799999999999997</v>
      </c>
      <c r="J31" s="60">
        <v>40</v>
      </c>
      <c r="K31" s="60">
        <v>40</v>
      </c>
      <c r="L31" s="60">
        <v>40.200000000000003</v>
      </c>
      <c r="M31" s="60">
        <v>40</v>
      </c>
      <c r="N31" s="60">
        <v>40</v>
      </c>
      <c r="O31" s="60">
        <v>40.799999999999997</v>
      </c>
      <c r="P31" s="60">
        <v>41.5</v>
      </c>
      <c r="Q31" s="60">
        <v>42.6</v>
      </c>
      <c r="R31" s="60">
        <v>43.4</v>
      </c>
      <c r="S31" s="60">
        <v>43.9</v>
      </c>
      <c r="T31" s="60">
        <v>43.7</v>
      </c>
      <c r="U31" s="60">
        <v>44</v>
      </c>
      <c r="V31" s="60">
        <v>43</v>
      </c>
      <c r="W31" s="60">
        <v>44.341429562803611</v>
      </c>
      <c r="X31" s="60">
        <v>44.079194630872486</v>
      </c>
      <c r="Y31" s="60">
        <v>44.9</v>
      </c>
      <c r="Z31" s="60">
        <v>44.9</v>
      </c>
      <c r="AA31" s="60">
        <v>45.3</v>
      </c>
      <c r="AB31" s="60">
        <v>45</v>
      </c>
      <c r="AC31" s="60">
        <v>46</v>
      </c>
      <c r="AD31" s="60">
        <v>47.3</v>
      </c>
      <c r="AE31" s="60">
        <v>46.9</v>
      </c>
      <c r="AF31" s="60">
        <v>46.8</v>
      </c>
      <c r="AG31" s="60">
        <v>47.2</v>
      </c>
      <c r="AH31" s="60">
        <v>47</v>
      </c>
      <c r="AI31" s="60">
        <v>47.1</v>
      </c>
      <c r="AJ31" s="60">
        <v>47.3</v>
      </c>
      <c r="AK31" s="60">
        <v>47.4</v>
      </c>
      <c r="AL31" s="60">
        <v>47.5</v>
      </c>
    </row>
    <row r="32" spans="1:38" ht="13.9" customHeight="1" x14ac:dyDescent="0.25">
      <c r="A32" s="50" t="s">
        <v>55</v>
      </c>
      <c r="B32" s="60">
        <v>21.1</v>
      </c>
      <c r="C32" s="60">
        <v>26.3</v>
      </c>
      <c r="D32" s="60">
        <v>34.200000000000003</v>
      </c>
      <c r="E32" s="60">
        <v>36.4</v>
      </c>
      <c r="F32" s="60">
        <v>37.299999999999997</v>
      </c>
      <c r="G32" s="60">
        <v>38.6</v>
      </c>
      <c r="H32" s="60">
        <v>38.6</v>
      </c>
      <c r="I32" s="60">
        <v>39.200000000000003</v>
      </c>
      <c r="J32" s="60">
        <v>39</v>
      </c>
      <c r="K32" s="60">
        <v>39</v>
      </c>
      <c r="L32" s="60">
        <v>38.700000000000003</v>
      </c>
      <c r="M32" s="60">
        <v>39.200000000000003</v>
      </c>
      <c r="N32" s="60">
        <v>39</v>
      </c>
      <c r="O32" s="60">
        <v>40</v>
      </c>
      <c r="P32" s="60">
        <v>40.700000000000003</v>
      </c>
      <c r="Q32" s="60">
        <v>42.1</v>
      </c>
      <c r="R32" s="60">
        <v>42.6</v>
      </c>
      <c r="S32" s="60">
        <v>42.6</v>
      </c>
      <c r="T32" s="60">
        <v>43.2</v>
      </c>
      <c r="U32" s="60">
        <v>44</v>
      </c>
      <c r="V32" s="60">
        <v>44</v>
      </c>
      <c r="W32" s="60">
        <v>43.781391830559755</v>
      </c>
      <c r="X32" s="60">
        <v>44.377997527812113</v>
      </c>
      <c r="Y32" s="60">
        <v>44.9</v>
      </c>
      <c r="Z32" s="60">
        <v>45.7</v>
      </c>
      <c r="AA32" s="60">
        <v>46.5</v>
      </c>
      <c r="AB32" s="60">
        <v>46</v>
      </c>
      <c r="AC32" s="60">
        <v>47</v>
      </c>
      <c r="AD32" s="60">
        <v>46.8</v>
      </c>
      <c r="AE32" s="60">
        <v>47</v>
      </c>
      <c r="AF32" s="60">
        <v>46.9</v>
      </c>
      <c r="AG32" s="60">
        <v>47</v>
      </c>
      <c r="AH32" s="60">
        <v>46.9</v>
      </c>
      <c r="AI32" s="60">
        <v>47.1</v>
      </c>
      <c r="AJ32" s="60">
        <v>47.6</v>
      </c>
      <c r="AK32" s="60">
        <v>48</v>
      </c>
      <c r="AL32" s="60">
        <v>47.8</v>
      </c>
    </row>
    <row r="33" spans="1:38" ht="13.9" customHeight="1" x14ac:dyDescent="0.25">
      <c r="A33" s="50" t="s">
        <v>56</v>
      </c>
      <c r="B33" s="60">
        <v>20</v>
      </c>
      <c r="C33" s="60">
        <v>21.6</v>
      </c>
      <c r="D33" s="60">
        <v>29.2</v>
      </c>
      <c r="E33" s="60">
        <v>35.1</v>
      </c>
      <c r="F33" s="60">
        <v>37.799999999999997</v>
      </c>
      <c r="G33" s="60">
        <v>38</v>
      </c>
      <c r="H33" s="60">
        <v>40.299999999999997</v>
      </c>
      <c r="I33" s="60">
        <v>41.5</v>
      </c>
      <c r="J33" s="60">
        <v>40</v>
      </c>
      <c r="K33" s="60">
        <v>40</v>
      </c>
      <c r="L33" s="60">
        <v>40.200000000000003</v>
      </c>
      <c r="M33" s="60">
        <v>40.6</v>
      </c>
      <c r="N33" s="60">
        <v>41</v>
      </c>
      <c r="O33" s="60">
        <v>40.299999999999997</v>
      </c>
      <c r="P33" s="60">
        <v>40.200000000000003</v>
      </c>
      <c r="Q33" s="60">
        <v>41.4</v>
      </c>
      <c r="R33" s="60">
        <v>42</v>
      </c>
      <c r="S33" s="60">
        <v>42.8</v>
      </c>
      <c r="T33" s="60">
        <v>42.5</v>
      </c>
      <c r="U33" s="60">
        <v>41</v>
      </c>
      <c r="V33" s="60">
        <v>39</v>
      </c>
      <c r="W33" s="60">
        <v>38.816216216216219</v>
      </c>
      <c r="X33" s="60">
        <v>38.986149584487535</v>
      </c>
      <c r="Y33" s="60">
        <v>43</v>
      </c>
      <c r="Z33" s="60">
        <v>45</v>
      </c>
      <c r="AA33" s="60">
        <v>45.7</v>
      </c>
      <c r="AB33" s="60">
        <v>46</v>
      </c>
      <c r="AC33" s="60">
        <v>47</v>
      </c>
      <c r="AD33" s="60">
        <v>48.5</v>
      </c>
      <c r="AE33" s="60">
        <v>49.4</v>
      </c>
      <c r="AF33" s="60">
        <v>48.3</v>
      </c>
      <c r="AG33" s="60">
        <v>48.5</v>
      </c>
      <c r="AH33" s="60">
        <v>51</v>
      </c>
      <c r="AI33" s="60">
        <v>50.3</v>
      </c>
      <c r="AJ33" s="60">
        <v>52.3</v>
      </c>
      <c r="AK33" s="60">
        <v>54.2</v>
      </c>
      <c r="AL33" s="60">
        <v>56.5</v>
      </c>
    </row>
    <row r="34" spans="1:38" ht="13.9" customHeight="1" x14ac:dyDescent="0.25">
      <c r="A34" s="50" t="s">
        <v>57</v>
      </c>
      <c r="B34" s="60">
        <v>16.7</v>
      </c>
      <c r="C34" s="60">
        <v>21.4</v>
      </c>
      <c r="D34" s="60">
        <v>26.9</v>
      </c>
      <c r="E34" s="60">
        <v>32.700000000000003</v>
      </c>
      <c r="F34" s="60">
        <v>33.1</v>
      </c>
      <c r="G34" s="60">
        <v>34.799999999999997</v>
      </c>
      <c r="H34" s="60">
        <v>35.1</v>
      </c>
      <c r="I34" s="60">
        <v>35.6</v>
      </c>
      <c r="J34" s="60">
        <v>36</v>
      </c>
      <c r="K34" s="60">
        <v>35</v>
      </c>
      <c r="L34" s="60">
        <v>37</v>
      </c>
      <c r="M34" s="60">
        <v>38.799999999999997</v>
      </c>
      <c r="N34" s="60">
        <v>40</v>
      </c>
      <c r="O34" s="60">
        <v>39.700000000000003</v>
      </c>
      <c r="P34" s="60">
        <v>38</v>
      </c>
      <c r="Q34" s="60">
        <v>38.4</v>
      </c>
      <c r="R34" s="60">
        <v>36.700000000000003</v>
      </c>
      <c r="S34" s="60">
        <v>36.799999999999997</v>
      </c>
      <c r="T34" s="60">
        <v>39.1</v>
      </c>
      <c r="U34" s="60">
        <v>36</v>
      </c>
      <c r="V34" s="60">
        <v>39</v>
      </c>
      <c r="W34" s="60">
        <v>38.5</v>
      </c>
      <c r="X34" s="60">
        <v>37.562015503875969</v>
      </c>
      <c r="Y34" s="60">
        <v>40.700000000000003</v>
      </c>
      <c r="Z34" s="60">
        <v>41.6</v>
      </c>
      <c r="AA34" s="60">
        <v>42.7</v>
      </c>
      <c r="AB34" s="60">
        <v>43</v>
      </c>
      <c r="AC34" s="60">
        <v>43</v>
      </c>
      <c r="AD34" s="60">
        <v>41.7</v>
      </c>
      <c r="AE34" s="60">
        <v>44.3</v>
      </c>
      <c r="AF34" s="60">
        <v>45</v>
      </c>
      <c r="AG34" s="60">
        <v>44.2</v>
      </c>
      <c r="AH34" s="60">
        <v>44.6</v>
      </c>
      <c r="AI34" s="60">
        <v>44</v>
      </c>
      <c r="AJ34" s="60">
        <v>45.2</v>
      </c>
      <c r="AK34" s="60">
        <v>44.5</v>
      </c>
      <c r="AL34" s="60">
        <v>44.3</v>
      </c>
    </row>
    <row r="35" spans="1:38" ht="13.9" customHeight="1" x14ac:dyDescent="0.25">
      <c r="A35" s="50" t="s">
        <v>58</v>
      </c>
      <c r="B35" s="60">
        <v>22.2</v>
      </c>
      <c r="C35" s="60">
        <v>30</v>
      </c>
      <c r="D35" s="60">
        <v>38.4</v>
      </c>
      <c r="E35" s="60">
        <v>38</v>
      </c>
      <c r="F35" s="60">
        <v>37.700000000000003</v>
      </c>
      <c r="G35" s="60">
        <v>38.299999999999997</v>
      </c>
      <c r="H35" s="60">
        <v>38.799999999999997</v>
      </c>
      <c r="I35" s="60">
        <v>38.1</v>
      </c>
      <c r="J35" s="60">
        <v>37</v>
      </c>
      <c r="K35" s="60">
        <v>37</v>
      </c>
      <c r="L35" s="60">
        <v>37.5</v>
      </c>
      <c r="M35" s="60">
        <v>37.700000000000003</v>
      </c>
      <c r="N35" s="60">
        <v>38</v>
      </c>
      <c r="O35" s="60">
        <v>38.700000000000003</v>
      </c>
      <c r="P35" s="60">
        <v>39.4</v>
      </c>
      <c r="Q35" s="60">
        <v>40.299999999999997</v>
      </c>
      <c r="R35" s="60">
        <v>40.799999999999997</v>
      </c>
      <c r="S35" s="60">
        <v>41.7</v>
      </c>
      <c r="T35" s="60">
        <v>42.1</v>
      </c>
      <c r="U35" s="60">
        <v>42</v>
      </c>
      <c r="V35" s="60">
        <v>42</v>
      </c>
      <c r="W35" s="60">
        <v>43.226780626780624</v>
      </c>
      <c r="X35" s="60">
        <v>43.635393258426966</v>
      </c>
      <c r="Y35" s="60">
        <v>45.3</v>
      </c>
      <c r="Z35" s="60">
        <v>45.5</v>
      </c>
      <c r="AA35" s="60">
        <v>46.8</v>
      </c>
      <c r="AB35" s="60">
        <v>47</v>
      </c>
      <c r="AC35" s="60">
        <v>48</v>
      </c>
      <c r="AD35" s="60">
        <v>47.7</v>
      </c>
      <c r="AE35" s="60">
        <v>47.8</v>
      </c>
      <c r="AF35" s="60">
        <v>48.8</v>
      </c>
      <c r="AG35" s="60">
        <v>49.3</v>
      </c>
      <c r="AH35" s="60">
        <v>49.2</v>
      </c>
      <c r="AI35" s="60">
        <v>49.7</v>
      </c>
      <c r="AJ35" s="60">
        <v>49.5</v>
      </c>
      <c r="AK35" s="60">
        <v>50.2</v>
      </c>
      <c r="AL35" s="60">
        <v>50.5</v>
      </c>
    </row>
    <row r="36" spans="1:38" ht="17.45" customHeight="1" x14ac:dyDescent="0.25">
      <c r="A36" s="50" t="s">
        <v>59</v>
      </c>
      <c r="B36" s="60">
        <v>24.8</v>
      </c>
      <c r="C36" s="60">
        <v>31.4</v>
      </c>
      <c r="D36" s="60">
        <v>39.700000000000003</v>
      </c>
      <c r="E36" s="60">
        <v>38</v>
      </c>
      <c r="F36" s="60">
        <v>39</v>
      </c>
      <c r="G36" s="60">
        <v>37.299999999999997</v>
      </c>
      <c r="H36" s="60">
        <v>38.1</v>
      </c>
      <c r="I36" s="60">
        <v>37.799999999999997</v>
      </c>
      <c r="J36" s="60">
        <v>38</v>
      </c>
      <c r="K36" s="60">
        <v>37</v>
      </c>
      <c r="L36" s="60">
        <v>37</v>
      </c>
      <c r="M36" s="60">
        <v>38.4</v>
      </c>
      <c r="N36" s="60">
        <v>39</v>
      </c>
      <c r="O36" s="60">
        <v>38.5</v>
      </c>
      <c r="P36" s="60">
        <v>41.1</v>
      </c>
      <c r="Q36" s="60">
        <v>41.5</v>
      </c>
      <c r="R36" s="60">
        <v>43.4</v>
      </c>
      <c r="S36" s="60">
        <v>43.6</v>
      </c>
      <c r="T36" s="60">
        <v>44.9</v>
      </c>
      <c r="U36" s="60">
        <v>43</v>
      </c>
      <c r="V36" s="60">
        <v>43</v>
      </c>
      <c r="W36" s="60">
        <v>42.669250645994829</v>
      </c>
      <c r="X36" s="60">
        <v>42.177377892030847</v>
      </c>
      <c r="Y36" s="60">
        <v>45.2</v>
      </c>
      <c r="Z36" s="60">
        <v>46.2</v>
      </c>
      <c r="AA36" s="60">
        <v>45.4</v>
      </c>
      <c r="AB36" s="60">
        <v>45</v>
      </c>
      <c r="AC36" s="60">
        <v>46</v>
      </c>
      <c r="AD36" s="60">
        <v>48.5</v>
      </c>
      <c r="AE36" s="60">
        <v>47</v>
      </c>
      <c r="AF36" s="60">
        <v>48.7</v>
      </c>
      <c r="AG36" s="60">
        <v>50.5</v>
      </c>
      <c r="AH36" s="60">
        <v>50.2</v>
      </c>
      <c r="AI36" s="60">
        <v>51.1</v>
      </c>
      <c r="AJ36" s="60">
        <v>51.6</v>
      </c>
      <c r="AK36" s="60">
        <v>50.8</v>
      </c>
      <c r="AL36" s="60">
        <v>50.8</v>
      </c>
    </row>
    <row r="37" spans="1:38" ht="13.9" customHeight="1" x14ac:dyDescent="0.25">
      <c r="A37" s="50" t="s">
        <v>60</v>
      </c>
      <c r="B37" s="60">
        <v>22.1</v>
      </c>
      <c r="C37" s="60">
        <v>30.4</v>
      </c>
      <c r="D37" s="60">
        <v>36.299999999999997</v>
      </c>
      <c r="E37" s="60">
        <v>39</v>
      </c>
      <c r="F37" s="60">
        <v>39.9</v>
      </c>
      <c r="G37" s="60">
        <v>41.4</v>
      </c>
      <c r="H37" s="60">
        <v>42.5</v>
      </c>
      <c r="I37" s="60">
        <v>42.2</v>
      </c>
      <c r="J37" s="60">
        <v>41</v>
      </c>
      <c r="K37" s="60">
        <v>42</v>
      </c>
      <c r="L37" s="60">
        <v>41.7</v>
      </c>
      <c r="M37" s="60">
        <v>41.7</v>
      </c>
      <c r="N37" s="60">
        <v>42</v>
      </c>
      <c r="O37" s="60">
        <v>42.8</v>
      </c>
      <c r="P37" s="60">
        <v>43.2</v>
      </c>
      <c r="Q37" s="60">
        <v>43</v>
      </c>
      <c r="R37" s="60">
        <v>43.8</v>
      </c>
      <c r="S37" s="60">
        <v>44.1</v>
      </c>
      <c r="T37" s="60">
        <v>45.5</v>
      </c>
      <c r="U37" s="60">
        <v>44</v>
      </c>
      <c r="V37" s="60">
        <v>45</v>
      </c>
      <c r="W37" s="60">
        <v>45.199887387387385</v>
      </c>
      <c r="X37" s="60">
        <v>45.45607162842753</v>
      </c>
      <c r="Y37" s="60">
        <v>47.4</v>
      </c>
      <c r="Z37" s="60">
        <v>47.5</v>
      </c>
      <c r="AA37" s="60">
        <v>47.5</v>
      </c>
      <c r="AB37" s="60">
        <v>48</v>
      </c>
      <c r="AC37" s="60">
        <v>48</v>
      </c>
      <c r="AD37" s="60">
        <v>48.9</v>
      </c>
      <c r="AE37" s="60">
        <v>48.5</v>
      </c>
      <c r="AF37" s="60">
        <v>49</v>
      </c>
      <c r="AG37" s="60">
        <v>49.7</v>
      </c>
      <c r="AH37" s="60">
        <v>50.8</v>
      </c>
      <c r="AI37" s="60">
        <v>50.9</v>
      </c>
      <c r="AJ37" s="60">
        <v>51.1</v>
      </c>
      <c r="AK37" s="60">
        <v>51.3</v>
      </c>
      <c r="AL37" s="60">
        <v>50.5</v>
      </c>
    </row>
    <row r="38" spans="1:38" ht="13.9" customHeight="1" x14ac:dyDescent="0.25">
      <c r="A38" s="50" t="s">
        <v>61</v>
      </c>
      <c r="B38" s="60">
        <v>21.6</v>
      </c>
      <c r="C38" s="60">
        <v>25.7</v>
      </c>
      <c r="D38" s="60">
        <v>35.799999999999997</v>
      </c>
      <c r="E38" s="60">
        <v>40.1</v>
      </c>
      <c r="F38" s="60">
        <v>41.2</v>
      </c>
      <c r="G38" s="60">
        <v>43.8</v>
      </c>
      <c r="H38" s="60">
        <v>45.2</v>
      </c>
      <c r="I38" s="60">
        <v>43.2</v>
      </c>
      <c r="J38" s="60">
        <v>44</v>
      </c>
      <c r="K38" s="60">
        <v>43</v>
      </c>
      <c r="L38" s="60">
        <v>44.9</v>
      </c>
      <c r="M38" s="60">
        <v>45.8</v>
      </c>
      <c r="N38" s="60">
        <v>44</v>
      </c>
      <c r="O38" s="60">
        <v>45.1</v>
      </c>
      <c r="P38" s="60">
        <v>43.6</v>
      </c>
      <c r="Q38" s="60">
        <v>42.5</v>
      </c>
      <c r="R38" s="60">
        <v>42.1</v>
      </c>
      <c r="S38" s="60">
        <v>43.2</v>
      </c>
      <c r="T38" s="60">
        <v>45.3</v>
      </c>
      <c r="U38" s="60">
        <v>46</v>
      </c>
      <c r="V38" s="60">
        <v>45</v>
      </c>
      <c r="W38" s="60">
        <v>43.243902439024389</v>
      </c>
      <c r="X38" s="60">
        <v>44.376068376068375</v>
      </c>
      <c r="Y38" s="60">
        <v>50.7</v>
      </c>
      <c r="Z38" s="60">
        <v>48.8</v>
      </c>
      <c r="AA38" s="60">
        <v>52.1</v>
      </c>
      <c r="AB38" s="60">
        <v>54</v>
      </c>
      <c r="AC38" s="60">
        <v>56</v>
      </c>
      <c r="AD38" s="60">
        <v>56.3</v>
      </c>
      <c r="AE38" s="60">
        <v>57.8</v>
      </c>
      <c r="AF38" s="60">
        <v>59.3</v>
      </c>
      <c r="AG38" s="60">
        <v>60.4</v>
      </c>
      <c r="AH38" s="60">
        <v>57.2</v>
      </c>
      <c r="AI38" s="60">
        <v>54.2</v>
      </c>
      <c r="AJ38" s="60">
        <v>51.8</v>
      </c>
      <c r="AK38" s="60">
        <v>51</v>
      </c>
      <c r="AL38" s="60">
        <v>55</v>
      </c>
    </row>
    <row r="39" spans="1:38" ht="13.9" customHeight="1" x14ac:dyDescent="0.25">
      <c r="A39" s="50" t="s">
        <v>62</v>
      </c>
      <c r="B39" s="60">
        <v>20.8</v>
      </c>
      <c r="C39" s="60">
        <v>30.8</v>
      </c>
      <c r="D39" s="60">
        <v>35.299999999999997</v>
      </c>
      <c r="E39" s="60">
        <v>38.799999999999997</v>
      </c>
      <c r="F39" s="60">
        <v>40.700000000000003</v>
      </c>
      <c r="G39" s="60">
        <v>42.5</v>
      </c>
      <c r="H39" s="60">
        <v>41.8</v>
      </c>
      <c r="I39" s="60">
        <v>41.3</v>
      </c>
      <c r="J39" s="60">
        <v>41</v>
      </c>
      <c r="K39" s="60">
        <v>41</v>
      </c>
      <c r="L39" s="60">
        <v>40.799999999999997</v>
      </c>
      <c r="M39" s="60">
        <v>40.700000000000003</v>
      </c>
      <c r="N39" s="60">
        <v>40</v>
      </c>
      <c r="O39" s="60">
        <v>41.9</v>
      </c>
      <c r="P39" s="60">
        <v>42</v>
      </c>
      <c r="Q39" s="60">
        <v>42</v>
      </c>
      <c r="R39" s="60">
        <v>42.3</v>
      </c>
      <c r="S39" s="60">
        <v>42.5</v>
      </c>
      <c r="T39" s="60">
        <v>42.4</v>
      </c>
      <c r="U39" s="60">
        <v>41</v>
      </c>
      <c r="V39" s="60">
        <v>42</v>
      </c>
      <c r="W39" s="60">
        <v>42.766829268292682</v>
      </c>
      <c r="X39" s="60">
        <v>44.179207920792081</v>
      </c>
      <c r="Y39" s="60">
        <v>44.7</v>
      </c>
      <c r="Z39" s="60">
        <v>44.7</v>
      </c>
      <c r="AA39" s="60">
        <v>45.3</v>
      </c>
      <c r="AB39" s="60">
        <v>45</v>
      </c>
      <c r="AC39" s="60">
        <v>46</v>
      </c>
      <c r="AD39" s="60">
        <v>46.9</v>
      </c>
      <c r="AE39" s="60">
        <v>46.8</v>
      </c>
      <c r="AF39" s="60">
        <v>47.2</v>
      </c>
      <c r="AG39" s="60">
        <v>48</v>
      </c>
      <c r="AH39" s="60">
        <v>48.8</v>
      </c>
      <c r="AI39" s="60">
        <v>48.8</v>
      </c>
      <c r="AJ39" s="60">
        <v>49.3</v>
      </c>
      <c r="AK39" s="60">
        <v>50.3</v>
      </c>
      <c r="AL39" s="60">
        <v>50.1</v>
      </c>
    </row>
    <row r="40" spans="1:38" ht="13.9" customHeight="1" x14ac:dyDescent="0.25">
      <c r="A40" s="50" t="s">
        <v>63</v>
      </c>
      <c r="B40" s="60">
        <v>20.8</v>
      </c>
      <c r="C40" s="60">
        <v>29.6</v>
      </c>
      <c r="D40" s="60">
        <v>31.8</v>
      </c>
      <c r="E40" s="60">
        <v>37.5</v>
      </c>
      <c r="F40" s="60">
        <v>42.1</v>
      </c>
      <c r="G40" s="60">
        <v>43.3</v>
      </c>
      <c r="H40" s="60">
        <v>42.9</v>
      </c>
      <c r="I40" s="60">
        <v>42.1</v>
      </c>
      <c r="J40" s="60">
        <v>42</v>
      </c>
      <c r="K40" s="60">
        <v>43</v>
      </c>
      <c r="L40" s="60">
        <v>42.7</v>
      </c>
      <c r="M40" s="60">
        <v>43</v>
      </c>
      <c r="N40" s="60">
        <v>43</v>
      </c>
      <c r="O40" s="60">
        <v>43.8</v>
      </c>
      <c r="P40" s="60">
        <v>43.6</v>
      </c>
      <c r="Q40" s="60">
        <v>44.6</v>
      </c>
      <c r="R40" s="60">
        <v>44.2</v>
      </c>
      <c r="S40" s="60">
        <v>44.3</v>
      </c>
      <c r="T40" s="60">
        <v>44.7</v>
      </c>
      <c r="U40" s="60">
        <v>45</v>
      </c>
      <c r="V40" s="60">
        <v>43</v>
      </c>
      <c r="W40" s="60">
        <v>43.065462753950335</v>
      </c>
      <c r="X40" s="60">
        <v>42.511160714285715</v>
      </c>
      <c r="Y40" s="60">
        <v>45.5</v>
      </c>
      <c r="Z40" s="60">
        <v>47</v>
      </c>
      <c r="AA40" s="60">
        <v>48.9</v>
      </c>
      <c r="AB40" s="60">
        <v>48</v>
      </c>
      <c r="AC40" s="60">
        <v>47</v>
      </c>
      <c r="AD40" s="60">
        <v>48.5</v>
      </c>
      <c r="AE40" s="60">
        <v>49.6</v>
      </c>
      <c r="AF40" s="60">
        <v>50.9</v>
      </c>
      <c r="AG40" s="60">
        <v>50.9</v>
      </c>
      <c r="AH40" s="60">
        <v>50.6</v>
      </c>
      <c r="AI40" s="60">
        <v>48.8</v>
      </c>
      <c r="AJ40" s="60">
        <v>49.4</v>
      </c>
      <c r="AK40" s="60">
        <v>48.5</v>
      </c>
      <c r="AL40" s="60">
        <v>51.3</v>
      </c>
    </row>
    <row r="41" spans="1:38" ht="17.45" customHeight="1" x14ac:dyDescent="0.25">
      <c r="A41" s="50" t="s">
        <v>39</v>
      </c>
      <c r="B41" s="60">
        <v>21.7</v>
      </c>
      <c r="C41" s="60">
        <v>26.2</v>
      </c>
      <c r="D41" s="60">
        <v>33.5</v>
      </c>
      <c r="E41" s="60">
        <v>36.700000000000003</v>
      </c>
      <c r="F41" s="60">
        <v>37.6</v>
      </c>
      <c r="G41" s="60">
        <v>38.4</v>
      </c>
      <c r="H41" s="60">
        <v>38.6</v>
      </c>
      <c r="I41" s="60">
        <v>38.9</v>
      </c>
      <c r="J41" s="60">
        <v>39</v>
      </c>
      <c r="K41" s="60">
        <v>39</v>
      </c>
      <c r="L41" s="60">
        <v>38.9</v>
      </c>
      <c r="M41" s="60">
        <v>39.299999999999997</v>
      </c>
      <c r="N41" s="60">
        <v>40</v>
      </c>
      <c r="O41" s="60">
        <v>39.6</v>
      </c>
      <c r="P41" s="60">
        <v>40.200000000000003</v>
      </c>
      <c r="Q41" s="60">
        <v>41.2</v>
      </c>
      <c r="R41" s="60">
        <v>41.9</v>
      </c>
      <c r="S41" s="60">
        <v>42.5</v>
      </c>
      <c r="T41" s="60">
        <v>42.7</v>
      </c>
      <c r="U41" s="60">
        <v>43</v>
      </c>
      <c r="V41" s="60">
        <v>43</v>
      </c>
      <c r="W41" s="60">
        <v>42.830590601572503</v>
      </c>
      <c r="X41" s="60">
        <v>43.100792855190015</v>
      </c>
      <c r="Y41" s="60">
        <v>43.7</v>
      </c>
      <c r="Z41" s="60">
        <v>43.100792855190015</v>
      </c>
      <c r="AA41" s="60">
        <v>44</v>
      </c>
      <c r="AB41" s="60">
        <v>44</v>
      </c>
      <c r="AC41" s="60">
        <v>45</v>
      </c>
      <c r="AD41" s="60">
        <v>44.6</v>
      </c>
      <c r="AE41" s="60">
        <v>44.9</v>
      </c>
      <c r="AF41" s="60">
        <v>44.9</v>
      </c>
      <c r="AG41" s="60">
        <v>45.3</v>
      </c>
      <c r="AH41" s="60">
        <v>45.6</v>
      </c>
      <c r="AI41" s="60">
        <v>45.5</v>
      </c>
      <c r="AJ41" s="60">
        <v>45.6</v>
      </c>
      <c r="AK41" s="60">
        <v>45.9</v>
      </c>
      <c r="AL41" s="60">
        <v>45.9</v>
      </c>
    </row>
    <row r="42" spans="1:38" ht="17.45" customHeight="1" x14ac:dyDescent="0.25">
      <c r="A42" s="50" t="s">
        <v>64</v>
      </c>
      <c r="B42" s="60">
        <v>21.1</v>
      </c>
      <c r="C42" s="60">
        <v>28</v>
      </c>
      <c r="D42" s="60">
        <v>34.9</v>
      </c>
      <c r="E42" s="60">
        <v>37.700000000000003</v>
      </c>
      <c r="F42" s="60">
        <v>38.4</v>
      </c>
      <c r="G42" s="60">
        <v>39.5</v>
      </c>
      <c r="H42" s="60">
        <v>40</v>
      </c>
      <c r="I42" s="60">
        <v>40</v>
      </c>
      <c r="J42" s="60">
        <v>40</v>
      </c>
      <c r="K42" s="60">
        <v>40</v>
      </c>
      <c r="L42" s="60">
        <v>39.993333333333332</v>
      </c>
      <c r="M42" s="60">
        <v>40</v>
      </c>
      <c r="N42" s="60">
        <v>40.15421173385775</v>
      </c>
      <c r="O42" s="60">
        <v>40.973014093529791</v>
      </c>
      <c r="P42" s="60">
        <v>41.300830460670639</v>
      </c>
      <c r="Q42" s="60">
        <v>41.9212415280345</v>
      </c>
      <c r="R42" s="60">
        <v>42.354977168949773</v>
      </c>
      <c r="S42" s="60">
        <v>42.701378070701026</v>
      </c>
      <c r="T42" s="60">
        <v>43.314078674948249</v>
      </c>
      <c r="U42" s="60">
        <v>43.045092069015517</v>
      </c>
      <c r="V42" s="60">
        <v>43.137027491408936</v>
      </c>
      <c r="W42" s="60">
        <v>43.586744097129106</v>
      </c>
      <c r="X42" s="60">
        <v>43.822787279137103</v>
      </c>
      <c r="Y42" s="60">
        <v>45.294223925540649</v>
      </c>
      <c r="Z42" s="60">
        <v>45.780906500203557</v>
      </c>
      <c r="AA42" s="60">
        <v>46.487398536260798</v>
      </c>
      <c r="AB42" s="60">
        <v>46.356540084388186</v>
      </c>
      <c r="AC42" s="60">
        <v>47.075678496868477</v>
      </c>
      <c r="AD42" s="60">
        <v>47.333475838839227</v>
      </c>
      <c r="AE42" s="60">
        <v>47.952103355009491</v>
      </c>
      <c r="AF42" s="60">
        <v>47.864357050160805</v>
      </c>
      <c r="AG42" s="60">
        <v>48.27362933064245</v>
      </c>
      <c r="AH42" s="60">
        <v>48.541805278332227</v>
      </c>
      <c r="AI42" s="60">
        <v>48.487681478222612</v>
      </c>
      <c r="AJ42" s="60">
        <v>48.862078420619689</v>
      </c>
      <c r="AK42" s="60">
        <v>49.1798812053839</v>
      </c>
      <c r="AL42" s="60">
        <v>49.137744034707161</v>
      </c>
    </row>
    <row r="43" spans="1:38" ht="13.9" customHeight="1" x14ac:dyDescent="0.25">
      <c r="A43" s="50" t="s">
        <v>65</v>
      </c>
      <c r="B43" s="60">
        <v>21.6</v>
      </c>
      <c r="C43" s="60">
        <v>28.6</v>
      </c>
      <c r="D43" s="69" t="s">
        <v>31</v>
      </c>
      <c r="E43" s="69" t="s">
        <v>31</v>
      </c>
      <c r="F43" s="69" t="s">
        <v>31</v>
      </c>
      <c r="G43" s="69" t="s">
        <v>31</v>
      </c>
      <c r="H43" s="69" t="s">
        <v>31</v>
      </c>
      <c r="I43" s="69" t="s">
        <v>31</v>
      </c>
      <c r="J43" s="69" t="s">
        <v>31</v>
      </c>
      <c r="K43" s="69" t="s">
        <v>31</v>
      </c>
      <c r="L43" s="69" t="s">
        <v>31</v>
      </c>
      <c r="M43" s="69" t="s">
        <v>31</v>
      </c>
      <c r="N43" s="60">
        <v>40.052434456928836</v>
      </c>
      <c r="O43" s="60">
        <v>40.991093660218347</v>
      </c>
      <c r="P43" s="60">
        <v>41.395112359550566</v>
      </c>
      <c r="Q43" s="60">
        <v>42.047967629207278</v>
      </c>
      <c r="R43" s="60">
        <v>42.581438640881984</v>
      </c>
      <c r="S43" s="60">
        <v>42.870551711903495</v>
      </c>
      <c r="T43" s="60">
        <v>43.418917498686291</v>
      </c>
      <c r="U43" s="60">
        <v>43.282266347141388</v>
      </c>
      <c r="V43" s="60">
        <v>43.532716568544998</v>
      </c>
      <c r="W43" s="60">
        <v>43.991031198185809</v>
      </c>
      <c r="X43" s="60">
        <v>44.292747244736205</v>
      </c>
      <c r="Y43" s="60">
        <v>45.462306834475065</v>
      </c>
      <c r="Z43" s="60">
        <v>45.897904851921858</v>
      </c>
      <c r="AA43" s="60">
        <v>46.532525470824318</v>
      </c>
      <c r="AB43" s="60">
        <v>46.33567823826273</v>
      </c>
      <c r="AC43" s="60">
        <v>47.112149532710283</v>
      </c>
      <c r="AD43" s="60">
        <v>47.390978342046303</v>
      </c>
      <c r="AE43" s="60">
        <v>48.056885170903854</v>
      </c>
      <c r="AF43" s="60">
        <v>47.731617178539572</v>
      </c>
      <c r="AG43" s="60">
        <v>48.144032064634224</v>
      </c>
      <c r="AH43" s="60">
        <v>48.368581945224278</v>
      </c>
      <c r="AI43" s="60">
        <v>48.358024691358025</v>
      </c>
      <c r="AJ43" s="60">
        <v>48.763381321520853</v>
      </c>
      <c r="AK43" s="60">
        <v>49.129983515477136</v>
      </c>
      <c r="AL43" s="60">
        <v>48.932945313447313</v>
      </c>
    </row>
    <row r="44" spans="1:38" ht="13.9" customHeight="1" x14ac:dyDescent="0.25">
      <c r="A44" s="50" t="s">
        <v>66</v>
      </c>
      <c r="B44" s="60">
        <v>19.7</v>
      </c>
      <c r="C44" s="60">
        <v>26.2</v>
      </c>
      <c r="D44" s="60">
        <v>32.9</v>
      </c>
      <c r="E44" s="69" t="s">
        <v>31</v>
      </c>
      <c r="F44" s="69" t="s">
        <v>31</v>
      </c>
      <c r="G44" s="69" t="s">
        <v>31</v>
      </c>
      <c r="H44" s="69" t="s">
        <v>31</v>
      </c>
      <c r="I44" s="69" t="s">
        <v>31</v>
      </c>
      <c r="J44" s="69" t="s">
        <v>31</v>
      </c>
      <c r="K44" s="69" t="s">
        <v>31</v>
      </c>
      <c r="L44" s="69" t="s">
        <v>31</v>
      </c>
      <c r="M44" s="69" t="s">
        <v>31</v>
      </c>
      <c r="N44" s="60">
        <v>40.655976676384839</v>
      </c>
      <c r="O44" s="60">
        <v>40.880742913000979</v>
      </c>
      <c r="P44" s="60">
        <v>40.817658349328212</v>
      </c>
      <c r="Q44" s="60">
        <v>41.268151658767771</v>
      </c>
      <c r="R44" s="60">
        <v>41.14667309546769</v>
      </c>
      <c r="S44" s="60">
        <v>41.783541867179977</v>
      </c>
      <c r="T44" s="60">
        <v>42.745679012345676</v>
      </c>
      <c r="U44" s="60">
        <v>41</v>
      </c>
      <c r="V44" s="60">
        <v>40.872954764196344</v>
      </c>
      <c r="W44" s="60">
        <v>41.228402674298337</v>
      </c>
      <c r="X44" s="60">
        <v>41.045093199498844</v>
      </c>
      <c r="Y44" s="60">
        <v>44.26890184645287</v>
      </c>
      <c r="Z44" s="60">
        <v>45.053476983349654</v>
      </c>
      <c r="AA44" s="60">
        <v>46.205496624879459</v>
      </c>
      <c r="AB44" s="60">
        <v>46.487081339712915</v>
      </c>
      <c r="AC44" s="60">
        <v>46.840776699029128</v>
      </c>
      <c r="AD44" s="60">
        <v>46.957519531250007</v>
      </c>
      <c r="AE44" s="60">
        <v>47.179816955684004</v>
      </c>
      <c r="AF44" s="60">
        <v>48.89107934943322</v>
      </c>
      <c r="AG44" s="60">
        <v>49.302807017543863</v>
      </c>
      <c r="AH44" s="60">
        <v>49.925261584454411</v>
      </c>
      <c r="AI44" s="60">
        <v>49.546370967741936</v>
      </c>
      <c r="AJ44" s="60">
        <v>49.671882887430591</v>
      </c>
      <c r="AK44" s="60">
        <v>49.594320486815413</v>
      </c>
      <c r="AL44" s="60">
        <v>50.873586844809864</v>
      </c>
    </row>
    <row r="45" spans="1:38" ht="17.45" customHeight="1" thickBot="1" x14ac:dyDescent="0.3">
      <c r="A45" s="57" t="s">
        <v>37</v>
      </c>
      <c r="B45" s="61">
        <v>21.3</v>
      </c>
      <c r="C45" s="61">
        <v>27.3</v>
      </c>
      <c r="D45" s="61">
        <v>34.299999999999997</v>
      </c>
      <c r="E45" s="61">
        <v>37.299999999999997</v>
      </c>
      <c r="F45" s="61">
        <v>38.1</v>
      </c>
      <c r="G45" s="61">
        <v>39</v>
      </c>
      <c r="H45" s="61">
        <v>39.299999999999997</v>
      </c>
      <c r="I45" s="61">
        <v>39.5</v>
      </c>
      <c r="J45" s="61">
        <v>39</v>
      </c>
      <c r="K45" s="61">
        <v>39</v>
      </c>
      <c r="L45" s="61">
        <v>39.446666666666665</v>
      </c>
      <c r="M45" s="61">
        <v>39.700000000000003</v>
      </c>
      <c r="N45" s="61">
        <v>40.08497381253386</v>
      </c>
      <c r="O45" s="61">
        <v>40.359959223473105</v>
      </c>
      <c r="P45" s="61">
        <v>40.813045375218152</v>
      </c>
      <c r="Q45" s="61">
        <v>41.601741741741733</v>
      </c>
      <c r="R45" s="61">
        <v>42.152679628064242</v>
      </c>
      <c r="S45" s="61">
        <v>42.611605512203226</v>
      </c>
      <c r="T45" s="61">
        <v>43.041059548254623</v>
      </c>
      <c r="U45" s="61">
        <v>43.025048324742265</v>
      </c>
      <c r="V45" s="61">
        <v>43.076248904469765</v>
      </c>
      <c r="W45" s="61">
        <v>43.249705154010222</v>
      </c>
      <c r="X45" s="61">
        <v>43.502834111893911</v>
      </c>
      <c r="Y45" s="61">
        <v>44.593685260492599</v>
      </c>
      <c r="Z45" s="61">
        <v>44.604734177921117</v>
      </c>
      <c r="AA45" s="61">
        <v>45.403574110226749</v>
      </c>
      <c r="AB45" s="61">
        <v>45.328279450018577</v>
      </c>
      <c r="AC45" s="61">
        <v>46.172464622641506</v>
      </c>
      <c r="AD45" s="61">
        <v>46.140236513614134</v>
      </c>
      <c r="AE45" s="61">
        <v>46.899147915000171</v>
      </c>
      <c r="AF45" s="61">
        <v>46.696065360817691</v>
      </c>
      <c r="AG45" s="61">
        <v>47.074366331898617</v>
      </c>
      <c r="AH45" s="61">
        <v>47.401078221950968</v>
      </c>
      <c r="AI45" s="61">
        <v>47.337377822716547</v>
      </c>
      <c r="AJ45" s="61">
        <v>47.602083683414556</v>
      </c>
      <c r="AK45" s="61">
        <v>47.929686194566052</v>
      </c>
      <c r="AL45" s="61">
        <v>47.880722050463746</v>
      </c>
    </row>
    <row r="46" spans="1:38" ht="13.9" customHeight="1" x14ac:dyDescent="0.25">
      <c r="A46" s="43" t="s">
        <v>30</v>
      </c>
      <c r="B46" s="43"/>
      <c r="C46" s="43"/>
      <c r="D46" s="43"/>
      <c r="E46" s="43"/>
      <c r="F46" s="43"/>
      <c r="G46" s="43"/>
      <c r="H46" s="43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</row>
    <row r="47" spans="1:38" ht="13.9" customHeight="1" x14ac:dyDescent="0.25">
      <c r="A47" s="22" t="s">
        <v>78</v>
      </c>
      <c r="B47" s="22"/>
      <c r="C47" s="22"/>
      <c r="D47" s="22"/>
      <c r="E47" s="22"/>
      <c r="F47" s="22"/>
      <c r="G47" s="22"/>
      <c r="H47" s="22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</row>
    <row r="48" spans="1:38" x14ac:dyDescent="0.25">
      <c r="A48" s="49"/>
      <c r="B48" s="49"/>
      <c r="C48" s="49"/>
      <c r="D48" s="49"/>
      <c r="E48" s="49"/>
      <c r="F48" s="49"/>
      <c r="G48" s="49"/>
      <c r="H48" s="49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</row>
    <row r="49" spans="1:38" x14ac:dyDescent="0.25">
      <c r="A49" s="49"/>
      <c r="B49" s="49"/>
      <c r="C49" s="49"/>
      <c r="D49" s="49"/>
      <c r="E49" s="49"/>
      <c r="F49" s="49"/>
      <c r="G49" s="49"/>
      <c r="H49" s="49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</row>
    <row r="50" spans="1:38" x14ac:dyDescent="0.25">
      <c r="A50" s="49"/>
      <c r="B50" s="49"/>
      <c r="C50" s="49"/>
      <c r="D50" s="49"/>
      <c r="E50" s="49"/>
      <c r="F50" s="49"/>
      <c r="G50" s="49"/>
      <c r="H50" s="49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</row>
    <row r="51" spans="1:38" x14ac:dyDescent="0.25">
      <c r="A51" s="49"/>
      <c r="B51" s="49"/>
      <c r="C51" s="49"/>
      <c r="D51" s="49"/>
      <c r="E51" s="49"/>
      <c r="F51" s="49"/>
      <c r="G51" s="49"/>
      <c r="H51" s="49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</row>
    <row r="52" spans="1:38" x14ac:dyDescent="0.25">
      <c r="A52" s="49"/>
      <c r="B52" s="49"/>
      <c r="C52" s="49"/>
      <c r="D52" s="49"/>
      <c r="E52" s="49"/>
      <c r="F52" s="49"/>
      <c r="G52" s="49"/>
      <c r="H52" s="49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</row>
    <row r="53" spans="1:38" x14ac:dyDescent="0.25">
      <c r="A53" s="49"/>
      <c r="B53" s="49"/>
      <c r="C53" s="49"/>
      <c r="D53" s="49"/>
      <c r="E53" s="49"/>
      <c r="F53" s="49"/>
      <c r="G53" s="49"/>
      <c r="H53" s="49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</row>
    <row r="54" spans="1:38" x14ac:dyDescent="0.25">
      <c r="A54" s="49"/>
      <c r="B54" s="49"/>
      <c r="C54" s="49"/>
      <c r="D54" s="49"/>
      <c r="E54" s="49"/>
      <c r="F54" s="49"/>
      <c r="G54" s="49"/>
      <c r="H54" s="49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</row>
    <row r="55" spans="1:38" x14ac:dyDescent="0.25">
      <c r="A55" s="49"/>
      <c r="B55" s="49"/>
      <c r="C55" s="49"/>
      <c r="D55" s="49"/>
      <c r="E55" s="49"/>
      <c r="F55" s="49"/>
      <c r="G55" s="49"/>
      <c r="H55" s="49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</row>
    <row r="56" spans="1:38" x14ac:dyDescent="0.25">
      <c r="A56" s="49"/>
      <c r="B56" s="49"/>
      <c r="C56" s="49"/>
      <c r="D56" s="49"/>
      <c r="E56" s="49"/>
      <c r="F56" s="49"/>
      <c r="G56" s="49"/>
      <c r="H56" s="49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</row>
    <row r="57" spans="1:38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</row>
    <row r="58" spans="1:38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</row>
  </sheetData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Hela Åland</vt:lpstr>
      <vt:lpstr>Hustyp och antal rum, region</vt:lpstr>
      <vt:lpstr>Trångboddhet, kommun</vt:lpstr>
      <vt:lpstr>Boendeyta per person, hushåll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Kenth Häggblom</cp:lastModifiedBy>
  <cp:lastPrinted>2025-11-18T11:11:02Z</cp:lastPrinted>
  <dcterms:created xsi:type="dcterms:W3CDTF">2009-12-08T10:50:21Z</dcterms:created>
  <dcterms:modified xsi:type="dcterms:W3CDTF">2025-11-26T07:00:07Z</dcterms:modified>
</cp:coreProperties>
</file>