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832B4FAA-D3AD-4BAC-AC1A-25F319487031}" xr6:coauthVersionLast="47" xr6:coauthVersionMax="47" xr10:uidLastSave="{00000000-0000-0000-0000-000000000000}"/>
  <bookViews>
    <workbookView xWindow="2340" yWindow="2340" windowWidth="26160" windowHeight="13905" xr2:uid="{00000000-000D-0000-FFFF-FFFF00000000}"/>
  </bookViews>
  <sheets>
    <sheet name="Blad1" sheetId="1" r:id="rId1"/>
    <sheet name="Dia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H25" i="2" l="1"/>
  <c r="AZ4" i="1"/>
  <c r="AZ9" i="1"/>
  <c r="AZ15" i="1"/>
  <c r="AZ16" i="1"/>
  <c r="AZ17" i="1"/>
  <c r="AZ18" i="1"/>
  <c r="AZ14" i="1" l="1"/>
  <c r="AG16" i="1"/>
  <c r="AG17" i="1"/>
  <c r="AG18" i="1"/>
  <c r="AG15" i="1"/>
  <c r="Q15" i="1"/>
  <c r="R15" i="1"/>
  <c r="S15" i="1"/>
  <c r="T15" i="1"/>
  <c r="U15" i="1"/>
  <c r="V15" i="1"/>
  <c r="W15" i="1"/>
  <c r="X15" i="1"/>
  <c r="Y15" i="1"/>
  <c r="Q16" i="1"/>
  <c r="R16" i="1"/>
  <c r="S16" i="1"/>
  <c r="T16" i="1"/>
  <c r="U16" i="1"/>
  <c r="V16" i="1"/>
  <c r="W16" i="1"/>
  <c r="X16" i="1"/>
  <c r="Y16" i="1"/>
  <c r="Q17" i="1"/>
  <c r="R17" i="1"/>
  <c r="S17" i="1"/>
  <c r="T17" i="1"/>
  <c r="U17" i="1"/>
  <c r="V17" i="1"/>
  <c r="W17" i="1"/>
  <c r="X17" i="1"/>
  <c r="Y17" i="1"/>
  <c r="Q18" i="1"/>
  <c r="R18" i="1"/>
  <c r="S18" i="1"/>
  <c r="T18" i="1"/>
  <c r="U18" i="1"/>
  <c r="V18" i="1"/>
  <c r="W18" i="1"/>
  <c r="X18" i="1"/>
  <c r="Y18" i="1"/>
  <c r="P16" i="1"/>
  <c r="P17" i="1"/>
  <c r="P18" i="1"/>
  <c r="P15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B9" i="1"/>
  <c r="B14" i="1" s="1"/>
  <c r="C9" i="1"/>
  <c r="C14" i="1" s="1"/>
  <c r="D9" i="1"/>
  <c r="E9" i="1"/>
  <c r="E14" i="1" s="1"/>
  <c r="F9" i="1"/>
  <c r="F14" i="1" s="1"/>
  <c r="G9" i="1"/>
  <c r="G14" i="1" s="1"/>
  <c r="H9" i="1"/>
  <c r="I9" i="1"/>
  <c r="J9" i="1"/>
  <c r="K9" i="1"/>
  <c r="L9" i="1"/>
  <c r="M9" i="1"/>
  <c r="N9" i="1"/>
  <c r="O9" i="1"/>
  <c r="P9" i="1"/>
  <c r="Q9" i="1"/>
  <c r="R9" i="1"/>
  <c r="R14" i="1" s="1"/>
  <c r="S9" i="1"/>
  <c r="S14" i="1" s="1"/>
  <c r="T9" i="1"/>
  <c r="U9" i="1"/>
  <c r="U14" i="1" s="1"/>
  <c r="V9" i="1"/>
  <c r="V14" i="1" s="1"/>
  <c r="W9" i="1"/>
  <c r="W14" i="1" s="1"/>
  <c r="X9" i="1"/>
  <c r="X14" i="1" s="1"/>
  <c r="Y9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G4" i="1"/>
  <c r="AH4" i="1"/>
  <c r="AI4" i="1"/>
  <c r="AJ4" i="1"/>
  <c r="AK4" i="1"/>
  <c r="AG9" i="1"/>
  <c r="AH9" i="1"/>
  <c r="AI9" i="1"/>
  <c r="AJ9" i="1"/>
  <c r="AK9" i="1"/>
  <c r="AH15" i="1"/>
  <c r="AI15" i="1"/>
  <c r="AJ15" i="1"/>
  <c r="AK15" i="1"/>
  <c r="AH16" i="1"/>
  <c r="AI16" i="1"/>
  <c r="AJ16" i="1"/>
  <c r="AK16" i="1"/>
  <c r="AH17" i="1"/>
  <c r="AI17" i="1"/>
  <c r="AJ17" i="1"/>
  <c r="AK17" i="1"/>
  <c r="AH18" i="1"/>
  <c r="AI18" i="1"/>
  <c r="AJ18" i="1"/>
  <c r="AK18" i="1"/>
  <c r="AY4" i="1"/>
  <c r="AY9" i="1"/>
  <c r="AY15" i="1"/>
  <c r="AY16" i="1"/>
  <c r="AY17" i="1"/>
  <c r="AY18" i="1"/>
  <c r="J14" i="1" l="1"/>
  <c r="Y14" i="1"/>
  <c r="M14" i="1"/>
  <c r="I14" i="1"/>
  <c r="H14" i="1"/>
  <c r="K14" i="1"/>
  <c r="L14" i="1"/>
  <c r="T14" i="1"/>
  <c r="D14" i="1"/>
  <c r="P14" i="1"/>
  <c r="AG14" i="1"/>
  <c r="Q14" i="1"/>
  <c r="O14" i="1"/>
  <c r="N14" i="1"/>
  <c r="AK14" i="1"/>
  <c r="AJ14" i="1"/>
  <c r="AI14" i="1"/>
  <c r="AH14" i="1"/>
  <c r="AY14" i="1"/>
  <c r="AX4" i="1"/>
  <c r="AX9" i="1"/>
  <c r="AX15" i="1"/>
  <c r="AX16" i="1"/>
  <c r="AX17" i="1"/>
  <c r="AX18" i="1"/>
  <c r="AX14" i="1" l="1"/>
  <c r="AW17" i="1"/>
  <c r="AU17" i="1"/>
  <c r="AW4" i="1"/>
  <c r="AW9" i="1"/>
  <c r="AW15" i="1"/>
  <c r="AW16" i="1"/>
  <c r="AW18" i="1"/>
  <c r="AW14" i="1" l="1"/>
  <c r="AV4" i="1"/>
  <c r="AV9" i="1"/>
  <c r="AV15" i="1"/>
  <c r="AV16" i="1"/>
  <c r="AV18" i="1"/>
  <c r="AV14" i="1" l="1"/>
  <c r="AU4" i="1" l="1"/>
  <c r="AU9" i="1"/>
  <c r="AU15" i="1"/>
  <c r="AU16" i="1"/>
  <c r="AU18" i="1"/>
  <c r="AU14" i="1" l="1"/>
  <c r="AT15" i="1" l="1"/>
  <c r="AT16" i="1"/>
  <c r="AT17" i="1"/>
  <c r="AT18" i="1"/>
  <c r="AT9" i="1"/>
  <c r="AT4" i="1"/>
  <c r="AT14" i="1" l="1"/>
  <c r="AS9" i="1"/>
  <c r="AS18" i="1"/>
  <c r="AS4" i="1"/>
  <c r="AS15" i="1"/>
  <c r="AS16" i="1"/>
  <c r="AS17" i="1"/>
  <c r="AS14" i="1" l="1"/>
  <c r="AL15" i="1"/>
  <c r="AM15" i="1"/>
  <c r="AL16" i="1"/>
  <c r="AM16" i="1"/>
  <c r="AL17" i="1"/>
  <c r="AM17" i="1"/>
  <c r="AL18" i="1"/>
  <c r="AM18" i="1"/>
  <c r="AO15" i="1"/>
  <c r="AP15" i="1"/>
  <c r="AQ15" i="1"/>
  <c r="AR15" i="1"/>
  <c r="AO16" i="1"/>
  <c r="AP16" i="1"/>
  <c r="AQ16" i="1"/>
  <c r="AR16" i="1"/>
  <c r="AO17" i="1"/>
  <c r="AP17" i="1"/>
  <c r="AQ17" i="1"/>
  <c r="AR17" i="1"/>
  <c r="AO18" i="1"/>
  <c r="AP18" i="1"/>
  <c r="AQ18" i="1"/>
  <c r="AR18" i="1"/>
  <c r="AL9" i="1"/>
  <c r="AM9" i="1"/>
  <c r="AL4" i="1"/>
  <c r="AM4" i="1"/>
  <c r="AO4" i="1"/>
  <c r="AP4" i="1"/>
  <c r="AQ4" i="1"/>
  <c r="AR4" i="1"/>
  <c r="AO9" i="1"/>
  <c r="AP9" i="1"/>
  <c r="AQ9" i="1"/>
  <c r="AR9" i="1"/>
  <c r="AN16" i="1"/>
  <c r="AN17" i="1"/>
  <c r="AN18" i="1"/>
  <c r="AN15" i="1"/>
  <c r="AN9" i="1"/>
  <c r="AN4" i="1"/>
  <c r="AQ14" i="1" l="1"/>
  <c r="AM14" i="1"/>
  <c r="AN14" i="1"/>
  <c r="AL14" i="1"/>
  <c r="AR14" i="1"/>
  <c r="AP14" i="1"/>
  <c r="AO14" i="1"/>
</calcChain>
</file>

<file path=xl/sharedStrings.xml><?xml version="1.0" encoding="utf-8"?>
<sst xmlns="http://schemas.openxmlformats.org/spreadsheetml/2006/main" count="154" uniqueCount="23">
  <si>
    <t>Hustyp</t>
  </si>
  <si>
    <t>Totalt</t>
  </si>
  <si>
    <t>Fristående småhus</t>
  </si>
  <si>
    <t>Rad- och kedjehus</t>
  </si>
  <si>
    <t>Flervåningsbostadshus</t>
  </si>
  <si>
    <t>Källa: ÅSUB Byggande, Statistikcentralen</t>
  </si>
  <si>
    <t>Annan byggnad</t>
  </si>
  <si>
    <t>Ålands statistik- och utredningsbyrå</t>
  </si>
  <si>
    <t>Genomsnittlig lägenhetsyta, m²</t>
  </si>
  <si>
    <t>-</t>
  </si>
  <si>
    <t>Bostadsyta totalt, m²</t>
  </si>
  <si>
    <t>..</t>
  </si>
  <si>
    <t>Not: Det kan förekomma att siffrorna för ett visst år innehåller byggnader som har blivit färdiga tidigare, men som har registrerats först det aktuella året. För åren 1999-2005 finns inte tillförlitliga uppgifter om bostädernas fördelning på hustyp.</t>
  </si>
  <si>
    <t>Summa</t>
  </si>
  <si>
    <t>Radhus</t>
  </si>
  <si>
    <t>Våningshus</t>
  </si>
  <si>
    <t>Andra än bostadshus</t>
  </si>
  <si>
    <t>Färdigställda bostäder efter hustyp 1975–2025, antal och yta</t>
  </si>
  <si>
    <t>Färdigställda bostäder efter hustyp 1975-2025</t>
  </si>
  <si>
    <t>Dölj bladet vid publicering</t>
  </si>
  <si>
    <t>Senast uppdaterad 23.6.2026</t>
  </si>
  <si>
    <t>1)</t>
  </si>
  <si>
    <t>1) 2025 innehåller klassen flervåningsbostadshus 17 bostäder för speciella grupper.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</si>
</sst>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9.8000000000000007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164" fontId="5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164" fontId="1" fillId="0" borderId="0" xfId="0" quotePrefix="1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 applyProtection="1">
      <alignment horizontal="right"/>
      <protection locked="0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left" readingOrder="1"/>
    </xf>
    <xf numFmtId="0" fontId="0" fillId="2" borderId="0" xfId="0" applyFill="1"/>
    <xf numFmtId="0" fontId="8" fillId="0" borderId="0" xfId="0" applyFont="1"/>
    <xf numFmtId="3" fontId="1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28859896162612E-2"/>
          <c:y val="8.8212038094790599E-2"/>
          <c:w val="0.76283026849397417"/>
          <c:h val="0.82489927140629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Diaunderlag!$D$3</c:f>
              <c:strCache>
                <c:ptCount val="1"/>
                <c:pt idx="0">
                  <c:v>Fristående småhus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Diaunderlag!$C$4:$C$25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Diaunderlag!$D$4:$D$25</c:f>
              <c:numCache>
                <c:formatCode>General</c:formatCode>
                <c:ptCount val="22"/>
                <c:pt idx="0">
                  <c:v>142</c:v>
                </c:pt>
                <c:pt idx="1">
                  <c:v>148</c:v>
                </c:pt>
                <c:pt idx="2">
                  <c:v>101</c:v>
                </c:pt>
                <c:pt idx="3">
                  <c:v>124</c:v>
                </c:pt>
                <c:pt idx="4">
                  <c:v>51</c:v>
                </c:pt>
                <c:pt idx="5">
                  <c:v>112</c:v>
                </c:pt>
                <c:pt idx="6">
                  <c:v>108</c:v>
                </c:pt>
                <c:pt idx="7">
                  <c:v>105</c:v>
                </c:pt>
                <c:pt idx="8">
                  <c:v>83</c:v>
                </c:pt>
                <c:pt idx="9">
                  <c:v>114</c:v>
                </c:pt>
                <c:pt idx="10">
                  <c:v>82</c:v>
                </c:pt>
                <c:pt idx="11">
                  <c:v>108</c:v>
                </c:pt>
                <c:pt idx="12">
                  <c:v>107</c:v>
                </c:pt>
                <c:pt idx="13">
                  <c:v>115</c:v>
                </c:pt>
                <c:pt idx="14">
                  <c:v>104</c:v>
                </c:pt>
                <c:pt idx="15">
                  <c:v>92</c:v>
                </c:pt>
                <c:pt idx="16">
                  <c:v>115</c:v>
                </c:pt>
                <c:pt idx="17">
                  <c:v>84</c:v>
                </c:pt>
                <c:pt idx="18">
                  <c:v>85</c:v>
                </c:pt>
                <c:pt idx="19">
                  <c:v>97</c:v>
                </c:pt>
                <c:pt idx="20">
                  <c:v>51</c:v>
                </c:pt>
                <c:pt idx="21" formatCode="#,##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91E-825E-1DB0C604F788}"/>
            </c:ext>
          </c:extLst>
        </c:ser>
        <c:ser>
          <c:idx val="1"/>
          <c:order val="1"/>
          <c:tx>
            <c:strRef>
              <c:f>Diaunderlag!$E$3</c:f>
              <c:strCache>
                <c:ptCount val="1"/>
                <c:pt idx="0">
                  <c:v>Radhus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Diaunderlag!$C$4:$C$25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Diaunderlag!$E$4:$E$25</c:f>
              <c:numCache>
                <c:formatCode>General</c:formatCode>
                <c:ptCount val="22"/>
                <c:pt idx="0">
                  <c:v>18</c:v>
                </c:pt>
                <c:pt idx="1">
                  <c:v>18</c:v>
                </c:pt>
                <c:pt idx="2">
                  <c:v>38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22</c:v>
                </c:pt>
                <c:pt idx="8">
                  <c:v>17</c:v>
                </c:pt>
                <c:pt idx="9">
                  <c:v>29</c:v>
                </c:pt>
                <c:pt idx="10">
                  <c:v>17</c:v>
                </c:pt>
                <c:pt idx="11">
                  <c:v>16</c:v>
                </c:pt>
                <c:pt idx="12">
                  <c:v>46</c:v>
                </c:pt>
                <c:pt idx="13">
                  <c:v>31</c:v>
                </c:pt>
                <c:pt idx="14">
                  <c:v>22</c:v>
                </c:pt>
                <c:pt idx="15">
                  <c:v>41</c:v>
                </c:pt>
                <c:pt idx="16">
                  <c:v>24</c:v>
                </c:pt>
                <c:pt idx="17">
                  <c:v>58</c:v>
                </c:pt>
                <c:pt idx="18">
                  <c:v>14</c:v>
                </c:pt>
                <c:pt idx="19">
                  <c:v>27</c:v>
                </c:pt>
                <c:pt idx="20">
                  <c:v>18</c:v>
                </c:pt>
                <c:pt idx="21" formatCode="#,##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8-491E-825E-1DB0C604F788}"/>
            </c:ext>
          </c:extLst>
        </c:ser>
        <c:ser>
          <c:idx val="2"/>
          <c:order val="2"/>
          <c:tx>
            <c:strRef>
              <c:f>Diaunderlag!$F$3</c:f>
              <c:strCache>
                <c:ptCount val="1"/>
                <c:pt idx="0">
                  <c:v>Våningshus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Diaunderlag!$C$4:$C$25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Diaunderlag!$F$4:$F$25</c:f>
              <c:numCache>
                <c:formatCode>General</c:formatCode>
                <c:ptCount val="22"/>
                <c:pt idx="0">
                  <c:v>84</c:v>
                </c:pt>
                <c:pt idx="1">
                  <c:v>83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90</c:v>
                </c:pt>
                <c:pt idx="6">
                  <c:v>95</c:v>
                </c:pt>
                <c:pt idx="7">
                  <c:v>45</c:v>
                </c:pt>
                <c:pt idx="8">
                  <c:v>75</c:v>
                </c:pt>
                <c:pt idx="9">
                  <c:v>11</c:v>
                </c:pt>
                <c:pt idx="10">
                  <c:v>101</c:v>
                </c:pt>
                <c:pt idx="11">
                  <c:v>105</c:v>
                </c:pt>
                <c:pt idx="12">
                  <c:v>40</c:v>
                </c:pt>
                <c:pt idx="13">
                  <c:v>48</c:v>
                </c:pt>
                <c:pt idx="14">
                  <c:v>4</c:v>
                </c:pt>
                <c:pt idx="15">
                  <c:v>92</c:v>
                </c:pt>
                <c:pt idx="16">
                  <c:v>80</c:v>
                </c:pt>
                <c:pt idx="17">
                  <c:v>0</c:v>
                </c:pt>
                <c:pt idx="18">
                  <c:v>26</c:v>
                </c:pt>
                <c:pt idx="19">
                  <c:v>77</c:v>
                </c:pt>
                <c:pt idx="20">
                  <c:v>62</c:v>
                </c:pt>
                <c:pt idx="21" formatCode="#,##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8-491E-825E-1DB0C604F788}"/>
            </c:ext>
          </c:extLst>
        </c:ser>
        <c:ser>
          <c:idx val="3"/>
          <c:order val="3"/>
          <c:tx>
            <c:strRef>
              <c:f>Diaunderlag!$G$3</c:f>
              <c:strCache>
                <c:ptCount val="1"/>
                <c:pt idx="0">
                  <c:v>Andra än bostadshus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Diaunderlag!$C$4:$C$25</c:f>
              <c:numCache>
                <c:formatCode>General</c:formatCode>
                <c:ptCount val="22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Diaunderlag!$G$4:$G$25</c:f>
              <c:numCache>
                <c:formatCode>General</c:formatCode>
                <c:ptCount val="22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23</c:v>
                </c:pt>
                <c:pt idx="4">
                  <c:v>1</c:v>
                </c:pt>
                <c:pt idx="5">
                  <c:v>2</c:v>
                </c:pt>
                <c:pt idx="6">
                  <c:v>17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17</c:v>
                </c:pt>
                <c:pt idx="12">
                  <c:v>17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17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 formatCode="#,##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8-491E-825E-1DB0C604F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880256"/>
        <c:axId val="44881792"/>
      </c:barChart>
      <c:catAx>
        <c:axId val="4488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817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>
                    <a:latin typeface="+mn-lt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4.1831567520028579E-3"/>
              <c:y val="4.522632869089562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0256"/>
        <c:crosses val="autoZero"/>
        <c:crossBetween val="between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268188551726617"/>
          <c:y val="0.23924296338040663"/>
          <c:w val="0.17809550408563585"/>
          <c:h val="0.690664108062543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76200</xdr:rowOff>
    </xdr:from>
    <xdr:to>
      <xdr:col>12</xdr:col>
      <xdr:colOff>76200</xdr:colOff>
      <xdr:row>40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C30101E-5B57-4FC1-9B6F-968DD6482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2"/>
  <sheetViews>
    <sheetView showGridLines="0" tabSelected="1" workbookViewId="0"/>
  </sheetViews>
  <sheetFormatPr defaultColWidth="9.140625" defaultRowHeight="12.75" x14ac:dyDescent="0.2"/>
  <cols>
    <col min="1" max="1" width="22.7109375" style="2" customWidth="1"/>
    <col min="2" max="27" width="6.7109375" style="2" customWidth="1"/>
    <col min="28" max="37" width="6.140625" style="2" customWidth="1"/>
    <col min="38" max="52" width="7" style="2" customWidth="1"/>
    <col min="53" max="16384" width="9.140625" style="2"/>
  </cols>
  <sheetData>
    <row r="1" spans="1:53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53" ht="28.15" customHeight="1" thickBot="1" x14ac:dyDescent="0.2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O2" s="4"/>
      <c r="AP2" s="4"/>
    </row>
    <row r="3" spans="1:53" ht="12" customHeight="1" x14ac:dyDescent="0.2">
      <c r="A3" s="16" t="s">
        <v>0</v>
      </c>
      <c r="B3" s="20">
        <v>1975</v>
      </c>
      <c r="C3" s="20">
        <v>1976</v>
      </c>
      <c r="D3" s="20">
        <v>1977</v>
      </c>
      <c r="E3" s="20">
        <v>1978</v>
      </c>
      <c r="F3" s="20">
        <v>1979</v>
      </c>
      <c r="G3" s="20">
        <v>1980</v>
      </c>
      <c r="H3" s="20">
        <v>1981</v>
      </c>
      <c r="I3" s="20">
        <v>1982</v>
      </c>
      <c r="J3" s="20">
        <v>1983</v>
      </c>
      <c r="K3" s="20">
        <v>1984</v>
      </c>
      <c r="L3" s="20">
        <v>1985</v>
      </c>
      <c r="M3" s="20">
        <v>1986</v>
      </c>
      <c r="N3" s="20">
        <v>1987</v>
      </c>
      <c r="O3" s="20">
        <v>1988</v>
      </c>
      <c r="P3" s="20">
        <v>1989</v>
      </c>
      <c r="Q3" s="20">
        <v>1990</v>
      </c>
      <c r="R3" s="20">
        <v>1991</v>
      </c>
      <c r="S3" s="20">
        <v>1992</v>
      </c>
      <c r="T3" s="20">
        <v>1993</v>
      </c>
      <c r="U3" s="20">
        <v>1994</v>
      </c>
      <c r="V3" s="20">
        <v>1995</v>
      </c>
      <c r="W3" s="20">
        <v>1996</v>
      </c>
      <c r="X3" s="20">
        <v>1997</v>
      </c>
      <c r="Y3" s="20">
        <v>1998</v>
      </c>
      <c r="Z3" s="20">
        <v>1999</v>
      </c>
      <c r="AA3" s="20">
        <v>2000</v>
      </c>
      <c r="AB3" s="20">
        <v>2001</v>
      </c>
      <c r="AC3" s="20">
        <v>2002</v>
      </c>
      <c r="AD3" s="20">
        <v>2003</v>
      </c>
      <c r="AE3" s="20">
        <v>2004</v>
      </c>
      <c r="AF3" s="20">
        <v>2005</v>
      </c>
      <c r="AG3" s="20">
        <v>2006</v>
      </c>
      <c r="AH3" s="20">
        <v>2007</v>
      </c>
      <c r="AI3" s="20">
        <v>2008</v>
      </c>
      <c r="AJ3" s="20">
        <v>2009</v>
      </c>
      <c r="AK3" s="20">
        <v>2010</v>
      </c>
      <c r="AL3" s="17">
        <v>2011</v>
      </c>
      <c r="AM3" s="17">
        <v>2012</v>
      </c>
      <c r="AN3" s="17">
        <v>2013</v>
      </c>
      <c r="AO3" s="17">
        <v>2014</v>
      </c>
      <c r="AP3" s="17">
        <v>2015</v>
      </c>
      <c r="AQ3" s="17">
        <v>2016</v>
      </c>
      <c r="AR3" s="17">
        <v>2017</v>
      </c>
      <c r="AS3" s="17">
        <v>2018</v>
      </c>
      <c r="AT3" s="17">
        <v>2019</v>
      </c>
      <c r="AU3" s="17">
        <v>2020</v>
      </c>
      <c r="AV3" s="17">
        <v>2021</v>
      </c>
      <c r="AW3" s="17">
        <v>2022</v>
      </c>
      <c r="AX3" s="17">
        <v>2023</v>
      </c>
      <c r="AY3" s="17">
        <v>2024</v>
      </c>
      <c r="AZ3" s="17">
        <v>2025</v>
      </c>
    </row>
    <row r="4" spans="1:53" ht="17.25" customHeight="1" x14ac:dyDescent="0.2">
      <c r="A4" s="5" t="s">
        <v>1</v>
      </c>
      <c r="B4" s="6">
        <f t="shared" ref="B4:Y4" si="0">SUM(B5:B8)</f>
        <v>249</v>
      </c>
      <c r="C4" s="6">
        <f t="shared" si="0"/>
        <v>296</v>
      </c>
      <c r="D4" s="6">
        <f t="shared" si="0"/>
        <v>285</v>
      </c>
      <c r="E4" s="6">
        <f t="shared" si="0"/>
        <v>316</v>
      </c>
      <c r="F4" s="6">
        <f t="shared" si="0"/>
        <v>209</v>
      </c>
      <c r="G4" s="6">
        <f t="shared" si="0"/>
        <v>255</v>
      </c>
      <c r="H4" s="6">
        <f t="shared" si="0"/>
        <v>229</v>
      </c>
      <c r="I4" s="6">
        <f t="shared" si="0"/>
        <v>319</v>
      </c>
      <c r="J4" s="6">
        <f t="shared" si="0"/>
        <v>254</v>
      </c>
      <c r="K4" s="6">
        <f t="shared" si="0"/>
        <v>282</v>
      </c>
      <c r="L4" s="6">
        <f t="shared" si="0"/>
        <v>182</v>
      </c>
      <c r="M4" s="6">
        <f t="shared" si="0"/>
        <v>148</v>
      </c>
      <c r="N4" s="6">
        <f t="shared" si="0"/>
        <v>179</v>
      </c>
      <c r="O4" s="6">
        <f t="shared" si="0"/>
        <v>153</v>
      </c>
      <c r="P4" s="6">
        <f t="shared" si="0"/>
        <v>201</v>
      </c>
      <c r="Q4" s="6">
        <f t="shared" si="0"/>
        <v>264</v>
      </c>
      <c r="R4" s="6">
        <f t="shared" si="0"/>
        <v>240</v>
      </c>
      <c r="S4" s="6">
        <f t="shared" si="0"/>
        <v>223</v>
      </c>
      <c r="T4" s="6">
        <f t="shared" si="0"/>
        <v>180</v>
      </c>
      <c r="U4" s="6">
        <f t="shared" si="0"/>
        <v>83</v>
      </c>
      <c r="V4" s="6">
        <f t="shared" si="0"/>
        <v>52</v>
      </c>
      <c r="W4" s="6">
        <f t="shared" si="0"/>
        <v>66</v>
      </c>
      <c r="X4" s="6">
        <f t="shared" si="0"/>
        <v>50</v>
      </c>
      <c r="Y4" s="6">
        <f t="shared" si="0"/>
        <v>50</v>
      </c>
      <c r="Z4" s="6">
        <v>68</v>
      </c>
      <c r="AA4" s="6">
        <v>131</v>
      </c>
      <c r="AB4" s="6">
        <v>162</v>
      </c>
      <c r="AC4" s="6">
        <v>208</v>
      </c>
      <c r="AD4" s="6">
        <v>172</v>
      </c>
      <c r="AE4" s="6">
        <v>172</v>
      </c>
      <c r="AF4" s="6">
        <v>165</v>
      </c>
      <c r="AG4" s="6">
        <f t="shared" ref="AG4:AK4" si="1">SUM(AG5:AG8)</f>
        <v>204</v>
      </c>
      <c r="AH4" s="6">
        <f t="shared" si="1"/>
        <v>262</v>
      </c>
      <c r="AI4" s="6">
        <f t="shared" si="1"/>
        <v>204</v>
      </c>
      <c r="AJ4" s="6">
        <f t="shared" si="1"/>
        <v>229</v>
      </c>
      <c r="AK4" s="6">
        <f t="shared" si="1"/>
        <v>241</v>
      </c>
      <c r="AL4" s="6">
        <f t="shared" ref="AL4:AM4" si="2">SUM(AL5:AL8)</f>
        <v>174</v>
      </c>
      <c r="AM4" s="6">
        <f t="shared" si="2"/>
        <v>177</v>
      </c>
      <c r="AN4" s="6">
        <f>SUM(AN5:AN8)</f>
        <v>156</v>
      </c>
      <c r="AO4" s="6">
        <f t="shared" ref="AO4:AR4" si="3">SUM(AO5:AO8)</f>
        <v>203</v>
      </c>
      <c r="AP4" s="6">
        <f t="shared" si="3"/>
        <v>246</v>
      </c>
      <c r="AQ4" s="6">
        <f t="shared" si="3"/>
        <v>210</v>
      </c>
      <c r="AR4" s="6">
        <f t="shared" si="3"/>
        <v>204</v>
      </c>
      <c r="AS4" s="6">
        <f t="shared" ref="AS4:AT4" si="4">SUM(AS5:AS8)</f>
        <v>132</v>
      </c>
      <c r="AT4" s="6">
        <f t="shared" si="4"/>
        <v>227</v>
      </c>
      <c r="AU4" s="6">
        <f t="shared" ref="AU4:AV4" si="5">SUM(AU5:AU8)</f>
        <v>219</v>
      </c>
      <c r="AV4" s="6">
        <f t="shared" si="5"/>
        <v>159</v>
      </c>
      <c r="AW4" s="6">
        <f t="shared" ref="AW4:AX4" si="6">SUM(AW5:AW8)</f>
        <v>126</v>
      </c>
      <c r="AX4" s="6">
        <f t="shared" si="6"/>
        <v>202</v>
      </c>
      <c r="AY4" s="6">
        <f t="shared" ref="AY4:AZ4" si="7">SUM(AY5:AY8)</f>
        <v>132</v>
      </c>
      <c r="AZ4" s="6">
        <f t="shared" si="7"/>
        <v>181</v>
      </c>
    </row>
    <row r="5" spans="1:53" ht="13.15" customHeight="1" x14ac:dyDescent="0.2">
      <c r="A5" s="8" t="s">
        <v>2</v>
      </c>
      <c r="B5" s="21">
        <v>142</v>
      </c>
      <c r="C5" s="21">
        <v>139</v>
      </c>
      <c r="D5" s="21">
        <v>152</v>
      </c>
      <c r="E5" s="21">
        <v>210</v>
      </c>
      <c r="F5" s="21">
        <v>128</v>
      </c>
      <c r="G5" s="21">
        <v>148</v>
      </c>
      <c r="H5" s="21">
        <v>139</v>
      </c>
      <c r="I5" s="21">
        <v>171</v>
      </c>
      <c r="J5" s="21">
        <v>167</v>
      </c>
      <c r="K5" s="21">
        <v>138</v>
      </c>
      <c r="L5" s="21">
        <v>101</v>
      </c>
      <c r="M5" s="21">
        <v>76</v>
      </c>
      <c r="N5" s="21">
        <v>72</v>
      </c>
      <c r="O5" s="21">
        <v>57</v>
      </c>
      <c r="P5" s="21">
        <v>85</v>
      </c>
      <c r="Q5" s="21">
        <v>124</v>
      </c>
      <c r="R5" s="21">
        <v>102</v>
      </c>
      <c r="S5" s="21">
        <v>93</v>
      </c>
      <c r="T5" s="21">
        <v>91</v>
      </c>
      <c r="U5" s="21">
        <v>55</v>
      </c>
      <c r="V5" s="21">
        <v>51</v>
      </c>
      <c r="W5" s="21">
        <v>33</v>
      </c>
      <c r="X5" s="21">
        <v>49</v>
      </c>
      <c r="Y5" s="21">
        <v>35</v>
      </c>
      <c r="Z5" s="21" t="s">
        <v>11</v>
      </c>
      <c r="AA5" s="21" t="s">
        <v>11</v>
      </c>
      <c r="AB5" s="21" t="s">
        <v>11</v>
      </c>
      <c r="AC5" s="21" t="s">
        <v>11</v>
      </c>
      <c r="AD5" s="21" t="s">
        <v>11</v>
      </c>
      <c r="AE5" s="21" t="s">
        <v>11</v>
      </c>
      <c r="AF5" s="21" t="s">
        <v>11</v>
      </c>
      <c r="AG5" s="21">
        <v>112</v>
      </c>
      <c r="AH5" s="21">
        <v>131</v>
      </c>
      <c r="AI5" s="21">
        <v>134</v>
      </c>
      <c r="AJ5" s="21">
        <v>120</v>
      </c>
      <c r="AK5" s="21">
        <v>108</v>
      </c>
      <c r="AL5" s="7">
        <v>105</v>
      </c>
      <c r="AM5" s="7">
        <v>83</v>
      </c>
      <c r="AN5" s="7">
        <v>114</v>
      </c>
      <c r="AO5" s="7">
        <v>82</v>
      </c>
      <c r="AP5" s="7">
        <v>108</v>
      </c>
      <c r="AQ5" s="7">
        <v>107</v>
      </c>
      <c r="AR5" s="7">
        <v>115</v>
      </c>
      <c r="AS5" s="7">
        <v>104</v>
      </c>
      <c r="AT5" s="7">
        <v>92</v>
      </c>
      <c r="AU5" s="7">
        <v>115</v>
      </c>
      <c r="AV5" s="7">
        <v>84</v>
      </c>
      <c r="AW5" s="7">
        <v>85</v>
      </c>
      <c r="AX5" s="7">
        <v>97</v>
      </c>
      <c r="AY5" s="7">
        <v>51</v>
      </c>
      <c r="AZ5" s="7">
        <v>64</v>
      </c>
    </row>
    <row r="6" spans="1:53" ht="13.5" customHeight="1" x14ac:dyDescent="0.2">
      <c r="A6" s="8" t="s">
        <v>3</v>
      </c>
      <c r="B6" s="21">
        <v>18</v>
      </c>
      <c r="C6" s="21">
        <v>27</v>
      </c>
      <c r="D6" s="21">
        <v>52</v>
      </c>
      <c r="E6" s="21">
        <v>24</v>
      </c>
      <c r="F6" s="21">
        <v>8</v>
      </c>
      <c r="G6" s="21">
        <v>18</v>
      </c>
      <c r="H6" s="21">
        <v>15</v>
      </c>
      <c r="I6" s="21">
        <v>47</v>
      </c>
      <c r="J6" s="21">
        <v>17</v>
      </c>
      <c r="K6" s="21">
        <v>49</v>
      </c>
      <c r="L6" s="21">
        <v>38</v>
      </c>
      <c r="M6" s="21">
        <v>44</v>
      </c>
      <c r="N6" s="21">
        <v>67</v>
      </c>
      <c r="O6" s="21">
        <v>31</v>
      </c>
      <c r="P6" s="21">
        <v>50</v>
      </c>
      <c r="Q6" s="21">
        <v>40</v>
      </c>
      <c r="R6" s="21">
        <v>38</v>
      </c>
      <c r="S6" s="21">
        <v>33</v>
      </c>
      <c r="T6" s="21">
        <v>9</v>
      </c>
      <c r="U6" s="21">
        <v>2</v>
      </c>
      <c r="V6" s="21" t="s">
        <v>9</v>
      </c>
      <c r="W6" s="21">
        <v>5</v>
      </c>
      <c r="X6" s="21" t="s">
        <v>9</v>
      </c>
      <c r="Y6" s="21" t="s">
        <v>9</v>
      </c>
      <c r="Z6" s="21" t="s">
        <v>11</v>
      </c>
      <c r="AA6" s="21" t="s">
        <v>11</v>
      </c>
      <c r="AB6" s="21" t="s">
        <v>11</v>
      </c>
      <c r="AC6" s="21" t="s">
        <v>11</v>
      </c>
      <c r="AD6" s="21" t="s">
        <v>11</v>
      </c>
      <c r="AE6" s="21" t="s">
        <v>11</v>
      </c>
      <c r="AF6" s="21" t="s">
        <v>11</v>
      </c>
      <c r="AG6" s="21" t="s">
        <v>9</v>
      </c>
      <c r="AH6" s="21">
        <v>27</v>
      </c>
      <c r="AI6" s="21">
        <v>14</v>
      </c>
      <c r="AJ6" s="21">
        <v>29</v>
      </c>
      <c r="AK6" s="21">
        <v>21</v>
      </c>
      <c r="AL6" s="7">
        <v>22</v>
      </c>
      <c r="AM6" s="7">
        <v>17</v>
      </c>
      <c r="AN6" s="7">
        <v>29</v>
      </c>
      <c r="AO6" s="7">
        <v>17</v>
      </c>
      <c r="AP6" s="7">
        <v>16</v>
      </c>
      <c r="AQ6" s="7">
        <v>46</v>
      </c>
      <c r="AR6" s="7">
        <v>31</v>
      </c>
      <c r="AS6" s="7">
        <v>22</v>
      </c>
      <c r="AT6" s="7">
        <v>41</v>
      </c>
      <c r="AU6" s="7">
        <v>24</v>
      </c>
      <c r="AV6" s="7">
        <v>58</v>
      </c>
      <c r="AW6" s="7">
        <v>14</v>
      </c>
      <c r="AX6" s="7">
        <v>27</v>
      </c>
      <c r="AY6" s="7">
        <v>18</v>
      </c>
      <c r="AZ6" s="7">
        <v>47</v>
      </c>
    </row>
    <row r="7" spans="1:53" ht="13.5" customHeight="1" x14ac:dyDescent="0.2">
      <c r="A7" s="8" t="s">
        <v>4</v>
      </c>
      <c r="B7" s="21">
        <v>84</v>
      </c>
      <c r="C7" s="21">
        <v>128</v>
      </c>
      <c r="D7" s="21">
        <v>75</v>
      </c>
      <c r="E7" s="21">
        <v>81</v>
      </c>
      <c r="F7" s="21">
        <v>67</v>
      </c>
      <c r="G7" s="21">
        <v>83</v>
      </c>
      <c r="H7" s="21">
        <v>72</v>
      </c>
      <c r="I7" s="21">
        <v>86</v>
      </c>
      <c r="J7" s="21">
        <v>65</v>
      </c>
      <c r="K7" s="21">
        <v>91</v>
      </c>
      <c r="L7" s="21">
        <v>40</v>
      </c>
      <c r="M7" s="21">
        <v>26</v>
      </c>
      <c r="N7" s="21">
        <v>32</v>
      </c>
      <c r="O7" s="21">
        <v>64</v>
      </c>
      <c r="P7" s="21">
        <v>66</v>
      </c>
      <c r="Q7" s="21">
        <v>77</v>
      </c>
      <c r="R7" s="21">
        <v>83</v>
      </c>
      <c r="S7" s="21">
        <v>96</v>
      </c>
      <c r="T7" s="21">
        <v>58</v>
      </c>
      <c r="U7" s="21">
        <v>26</v>
      </c>
      <c r="V7" s="21" t="s">
        <v>9</v>
      </c>
      <c r="W7" s="21">
        <v>27</v>
      </c>
      <c r="X7" s="21" t="s">
        <v>9</v>
      </c>
      <c r="Y7" s="21">
        <v>14</v>
      </c>
      <c r="Z7" s="21" t="s">
        <v>11</v>
      </c>
      <c r="AA7" s="21" t="s">
        <v>11</v>
      </c>
      <c r="AB7" s="21" t="s">
        <v>11</v>
      </c>
      <c r="AC7" s="21" t="s">
        <v>11</v>
      </c>
      <c r="AD7" s="21" t="s">
        <v>11</v>
      </c>
      <c r="AE7" s="21" t="s">
        <v>11</v>
      </c>
      <c r="AF7" s="21" t="s">
        <v>11</v>
      </c>
      <c r="AG7" s="21">
        <v>90</v>
      </c>
      <c r="AH7" s="21">
        <v>97</v>
      </c>
      <c r="AI7" s="21">
        <v>37</v>
      </c>
      <c r="AJ7" s="21">
        <v>70</v>
      </c>
      <c r="AK7" s="21">
        <v>95</v>
      </c>
      <c r="AL7" s="7">
        <v>45</v>
      </c>
      <c r="AM7" s="7">
        <v>75</v>
      </c>
      <c r="AN7" s="7">
        <v>11</v>
      </c>
      <c r="AO7" s="7">
        <v>101</v>
      </c>
      <c r="AP7" s="7">
        <v>105</v>
      </c>
      <c r="AQ7" s="7">
        <v>40</v>
      </c>
      <c r="AR7" s="7">
        <v>48</v>
      </c>
      <c r="AS7" s="7">
        <v>4</v>
      </c>
      <c r="AT7" s="7">
        <v>92</v>
      </c>
      <c r="AU7" s="7">
        <v>80</v>
      </c>
      <c r="AV7" s="18" t="s">
        <v>9</v>
      </c>
      <c r="AW7" s="18">
        <v>26</v>
      </c>
      <c r="AX7" s="18">
        <v>77</v>
      </c>
      <c r="AY7" s="18">
        <v>62</v>
      </c>
      <c r="AZ7" s="18">
        <v>65</v>
      </c>
      <c r="BA7" s="30" t="s">
        <v>21</v>
      </c>
    </row>
    <row r="8" spans="1:53" ht="13.5" customHeight="1" x14ac:dyDescent="0.2">
      <c r="A8" s="8" t="s">
        <v>6</v>
      </c>
      <c r="B8" s="21">
        <v>5</v>
      </c>
      <c r="C8" s="21">
        <v>2</v>
      </c>
      <c r="D8" s="21">
        <v>6</v>
      </c>
      <c r="E8" s="21">
        <v>1</v>
      </c>
      <c r="F8" s="21">
        <v>6</v>
      </c>
      <c r="G8" s="21">
        <v>6</v>
      </c>
      <c r="H8" s="21">
        <v>3</v>
      </c>
      <c r="I8" s="21">
        <v>15</v>
      </c>
      <c r="J8" s="21">
        <v>5</v>
      </c>
      <c r="K8" s="21">
        <v>4</v>
      </c>
      <c r="L8" s="21">
        <v>3</v>
      </c>
      <c r="M8" s="21">
        <v>2</v>
      </c>
      <c r="N8" s="21">
        <v>8</v>
      </c>
      <c r="O8" s="21">
        <v>1</v>
      </c>
      <c r="P8" s="21" t="s">
        <v>9</v>
      </c>
      <c r="Q8" s="21">
        <v>23</v>
      </c>
      <c r="R8" s="21">
        <v>17</v>
      </c>
      <c r="S8" s="21">
        <v>1</v>
      </c>
      <c r="T8" s="21">
        <v>22</v>
      </c>
      <c r="U8" s="21" t="s">
        <v>9</v>
      </c>
      <c r="V8" s="21">
        <v>1</v>
      </c>
      <c r="W8" s="21">
        <v>1</v>
      </c>
      <c r="X8" s="21">
        <v>1</v>
      </c>
      <c r="Y8" s="21">
        <v>1</v>
      </c>
      <c r="Z8" s="21" t="s">
        <v>11</v>
      </c>
      <c r="AA8" s="21" t="s">
        <v>11</v>
      </c>
      <c r="AB8" s="21" t="s">
        <v>11</v>
      </c>
      <c r="AC8" s="21" t="s">
        <v>11</v>
      </c>
      <c r="AD8" s="21" t="s">
        <v>11</v>
      </c>
      <c r="AE8" s="21" t="s">
        <v>11</v>
      </c>
      <c r="AF8" s="21" t="s">
        <v>11</v>
      </c>
      <c r="AG8" s="21">
        <v>2</v>
      </c>
      <c r="AH8" s="21">
        <v>7</v>
      </c>
      <c r="AI8" s="21">
        <v>19</v>
      </c>
      <c r="AJ8" s="21">
        <v>10</v>
      </c>
      <c r="AK8" s="21">
        <v>17</v>
      </c>
      <c r="AL8" s="7">
        <v>2</v>
      </c>
      <c r="AM8" s="7">
        <v>2</v>
      </c>
      <c r="AN8" s="7">
        <v>2</v>
      </c>
      <c r="AO8" s="7">
        <v>3</v>
      </c>
      <c r="AP8" s="7">
        <v>17</v>
      </c>
      <c r="AQ8" s="7">
        <v>17</v>
      </c>
      <c r="AR8" s="7">
        <v>10</v>
      </c>
      <c r="AS8" s="18">
        <v>2</v>
      </c>
      <c r="AT8" s="18">
        <v>2</v>
      </c>
      <c r="AU8" s="18" t="s">
        <v>9</v>
      </c>
      <c r="AV8" s="18">
        <v>17</v>
      </c>
      <c r="AW8" s="18">
        <v>1</v>
      </c>
      <c r="AX8" s="18">
        <v>1</v>
      </c>
      <c r="AY8" s="18">
        <v>1</v>
      </c>
      <c r="AZ8" s="18">
        <v>5</v>
      </c>
    </row>
    <row r="9" spans="1:53" ht="17.25" customHeight="1" x14ac:dyDescent="0.2">
      <c r="A9" s="5" t="s">
        <v>10</v>
      </c>
      <c r="B9" s="6">
        <f t="shared" ref="B9:Y9" si="8">SUM(B10:B13)</f>
        <v>21271</v>
      </c>
      <c r="C9" s="6">
        <f t="shared" si="8"/>
        <v>22899</v>
      </c>
      <c r="D9" s="6">
        <f t="shared" si="8"/>
        <v>23159</v>
      </c>
      <c r="E9" s="6">
        <f t="shared" si="8"/>
        <v>29377</v>
      </c>
      <c r="F9" s="6">
        <f t="shared" si="8"/>
        <v>19049</v>
      </c>
      <c r="G9" s="6">
        <f t="shared" si="8"/>
        <v>23655</v>
      </c>
      <c r="H9" s="6">
        <f t="shared" si="8"/>
        <v>20490</v>
      </c>
      <c r="I9" s="6">
        <f t="shared" si="8"/>
        <v>27365</v>
      </c>
      <c r="J9" s="6">
        <f t="shared" si="8"/>
        <v>24084</v>
      </c>
      <c r="K9" s="6">
        <f t="shared" si="8"/>
        <v>23552</v>
      </c>
      <c r="L9" s="6">
        <f t="shared" si="8"/>
        <v>16391</v>
      </c>
      <c r="M9" s="6">
        <f t="shared" si="8"/>
        <v>12415</v>
      </c>
      <c r="N9" s="6">
        <f t="shared" si="8"/>
        <v>14271</v>
      </c>
      <c r="O9" s="6">
        <f t="shared" si="8"/>
        <v>12152</v>
      </c>
      <c r="P9" s="6">
        <f t="shared" si="8"/>
        <v>18301</v>
      </c>
      <c r="Q9" s="6">
        <f t="shared" si="8"/>
        <v>24368</v>
      </c>
      <c r="R9" s="6">
        <f t="shared" si="8"/>
        <v>20524</v>
      </c>
      <c r="S9" s="6">
        <f t="shared" si="8"/>
        <v>20153</v>
      </c>
      <c r="T9" s="6">
        <f t="shared" si="8"/>
        <v>18169</v>
      </c>
      <c r="U9" s="6">
        <f t="shared" si="8"/>
        <v>9258</v>
      </c>
      <c r="V9" s="6">
        <f t="shared" si="8"/>
        <v>6303</v>
      </c>
      <c r="W9" s="6">
        <f t="shared" si="8"/>
        <v>5908</v>
      </c>
      <c r="X9" s="6">
        <f t="shared" si="8"/>
        <v>6542</v>
      </c>
      <c r="Y9" s="6">
        <f t="shared" si="8"/>
        <v>5636</v>
      </c>
      <c r="Z9" s="6" t="s">
        <v>11</v>
      </c>
      <c r="AA9" s="6" t="s">
        <v>11</v>
      </c>
      <c r="AB9" s="6" t="s">
        <v>11</v>
      </c>
      <c r="AC9" s="6" t="s">
        <v>11</v>
      </c>
      <c r="AD9" s="6" t="s">
        <v>11</v>
      </c>
      <c r="AE9" s="6" t="s">
        <v>11</v>
      </c>
      <c r="AF9" s="6" t="s">
        <v>11</v>
      </c>
      <c r="AG9" s="6">
        <f t="shared" ref="AG9:AK9" si="9">SUM(AG10:AG13)</f>
        <v>20603</v>
      </c>
      <c r="AH9" s="6">
        <f t="shared" si="9"/>
        <v>25972</v>
      </c>
      <c r="AI9" s="6">
        <f t="shared" si="9"/>
        <v>23559</v>
      </c>
      <c r="AJ9" s="6">
        <f t="shared" si="9"/>
        <v>24285</v>
      </c>
      <c r="AK9" s="6">
        <f t="shared" si="9"/>
        <v>26128</v>
      </c>
      <c r="AL9" s="6">
        <f t="shared" ref="AL9:AM9" si="10">SUM(AL10:AL13)</f>
        <v>19655</v>
      </c>
      <c r="AM9" s="6">
        <f t="shared" si="10"/>
        <v>20048</v>
      </c>
      <c r="AN9" s="6">
        <f>SUM(AN10:AN13)</f>
        <v>20630</v>
      </c>
      <c r="AO9" s="6">
        <f t="shared" ref="AO9:AR9" si="11">SUM(AO10:AO13)</f>
        <v>19199</v>
      </c>
      <c r="AP9" s="6">
        <f t="shared" si="11"/>
        <v>21780.844680000002</v>
      </c>
      <c r="AQ9" s="6">
        <f t="shared" si="11"/>
        <v>21689.930639999999</v>
      </c>
      <c r="AR9" s="6">
        <f t="shared" si="11"/>
        <v>21742.542240000002</v>
      </c>
      <c r="AS9" s="6">
        <f t="shared" ref="AS9:AX9" si="12">SUM(AS10:AS13)</f>
        <v>16156.038440000002</v>
      </c>
      <c r="AT9" s="6">
        <f t="shared" si="12"/>
        <v>21715.3338</v>
      </c>
      <c r="AU9" s="6">
        <f t="shared" si="12"/>
        <v>21625.94296</v>
      </c>
      <c r="AV9" s="6">
        <f t="shared" si="12"/>
        <v>17166.684214999997</v>
      </c>
      <c r="AW9" s="6">
        <f t="shared" si="12"/>
        <v>13873.13524</v>
      </c>
      <c r="AX9" s="6">
        <f t="shared" si="12"/>
        <v>20896.656159999999</v>
      </c>
      <c r="AY9" s="6">
        <f t="shared" ref="AY9:AZ9" si="13">SUM(AY10:AY13)</f>
        <v>12772.903560000001</v>
      </c>
      <c r="AZ9" s="6">
        <f t="shared" si="13"/>
        <v>14225</v>
      </c>
    </row>
    <row r="10" spans="1:53" ht="13.5" customHeight="1" x14ac:dyDescent="0.2">
      <c r="A10" s="8" t="s">
        <v>2</v>
      </c>
      <c r="B10" s="7">
        <v>15590</v>
      </c>
      <c r="C10" s="7">
        <v>14565</v>
      </c>
      <c r="D10" s="7">
        <v>16232</v>
      </c>
      <c r="E10" s="7">
        <v>23294</v>
      </c>
      <c r="F10" s="7">
        <v>14578</v>
      </c>
      <c r="G10" s="7">
        <v>17488</v>
      </c>
      <c r="H10" s="7">
        <v>15875</v>
      </c>
      <c r="I10" s="7">
        <v>18749</v>
      </c>
      <c r="J10" s="7">
        <v>18725</v>
      </c>
      <c r="K10" s="7">
        <v>15343</v>
      </c>
      <c r="L10" s="7">
        <v>11719</v>
      </c>
      <c r="M10" s="7">
        <v>8361</v>
      </c>
      <c r="N10" s="7">
        <v>8146</v>
      </c>
      <c r="O10" s="7">
        <v>6837</v>
      </c>
      <c r="P10" s="7">
        <v>10671</v>
      </c>
      <c r="Q10" s="7">
        <v>15919</v>
      </c>
      <c r="R10" s="7">
        <v>12782</v>
      </c>
      <c r="S10" s="7">
        <v>12356</v>
      </c>
      <c r="T10" s="7">
        <v>12738</v>
      </c>
      <c r="U10" s="7">
        <v>7907</v>
      </c>
      <c r="V10" s="7">
        <v>6264</v>
      </c>
      <c r="W10" s="7">
        <v>4436</v>
      </c>
      <c r="X10" s="7">
        <v>6488</v>
      </c>
      <c r="Y10" s="7">
        <v>4472</v>
      </c>
      <c r="Z10" s="7" t="s">
        <v>11</v>
      </c>
      <c r="AA10" s="7" t="s">
        <v>11</v>
      </c>
      <c r="AB10" s="7" t="s">
        <v>11</v>
      </c>
      <c r="AC10" s="7" t="s">
        <v>11</v>
      </c>
      <c r="AD10" s="7" t="s">
        <v>11</v>
      </c>
      <c r="AE10" s="7" t="s">
        <v>11</v>
      </c>
      <c r="AF10" s="7" t="s">
        <v>11</v>
      </c>
      <c r="AG10" s="7">
        <v>16084</v>
      </c>
      <c r="AH10" s="7">
        <v>18536</v>
      </c>
      <c r="AI10" s="7">
        <v>19090</v>
      </c>
      <c r="AJ10" s="7">
        <v>17281</v>
      </c>
      <c r="AK10" s="7">
        <v>16020</v>
      </c>
      <c r="AL10" s="7">
        <v>14813</v>
      </c>
      <c r="AM10" s="7">
        <v>12947</v>
      </c>
      <c r="AN10" s="7">
        <v>17620</v>
      </c>
      <c r="AO10" s="7">
        <v>12354</v>
      </c>
      <c r="AP10" s="7">
        <v>13684.84468</v>
      </c>
      <c r="AQ10" s="7">
        <v>14424.93064</v>
      </c>
      <c r="AR10" s="7">
        <v>15114.542240000001</v>
      </c>
      <c r="AS10" s="7">
        <v>14421.038440000002</v>
      </c>
      <c r="AT10" s="7">
        <v>12522.3338</v>
      </c>
      <c r="AU10" s="7">
        <v>14734.942960000002</v>
      </c>
      <c r="AV10" s="7">
        <v>11787.157599999999</v>
      </c>
      <c r="AW10" s="7">
        <v>11315.13524</v>
      </c>
      <c r="AX10" s="7">
        <v>13236.65616</v>
      </c>
      <c r="AY10" s="7">
        <v>6804.9035600000007</v>
      </c>
      <c r="AZ10" s="7">
        <v>8218</v>
      </c>
    </row>
    <row r="11" spans="1:53" ht="13.5" customHeight="1" x14ac:dyDescent="0.2">
      <c r="A11" s="8" t="s">
        <v>3</v>
      </c>
      <c r="B11" s="7">
        <v>679</v>
      </c>
      <c r="C11" s="7">
        <v>1254</v>
      </c>
      <c r="D11" s="7">
        <v>2153</v>
      </c>
      <c r="E11" s="7">
        <v>1363</v>
      </c>
      <c r="F11" s="7">
        <v>560</v>
      </c>
      <c r="G11" s="7">
        <v>1040</v>
      </c>
      <c r="H11" s="7">
        <v>914</v>
      </c>
      <c r="I11" s="7">
        <v>2954</v>
      </c>
      <c r="J11" s="7">
        <v>1195</v>
      </c>
      <c r="K11" s="7">
        <v>3318</v>
      </c>
      <c r="L11" s="7">
        <v>2024</v>
      </c>
      <c r="M11" s="7">
        <v>2687</v>
      </c>
      <c r="N11" s="7">
        <v>3867</v>
      </c>
      <c r="O11" s="7">
        <v>1782</v>
      </c>
      <c r="P11" s="7">
        <v>3570</v>
      </c>
      <c r="Q11" s="7">
        <v>2616</v>
      </c>
      <c r="R11" s="7">
        <v>2112</v>
      </c>
      <c r="S11" s="7">
        <v>2075</v>
      </c>
      <c r="T11" s="7">
        <v>680</v>
      </c>
      <c r="U11" s="7">
        <v>190</v>
      </c>
      <c r="V11" s="7" t="s">
        <v>9</v>
      </c>
      <c r="W11" s="7">
        <v>128</v>
      </c>
      <c r="X11" s="7" t="s">
        <v>9</v>
      </c>
      <c r="Y11" s="7" t="s">
        <v>9</v>
      </c>
      <c r="Z11" s="7" t="s">
        <v>11</v>
      </c>
      <c r="AA11" s="7" t="s">
        <v>11</v>
      </c>
      <c r="AB11" s="7" t="s">
        <v>11</v>
      </c>
      <c r="AC11" s="7" t="s">
        <v>11</v>
      </c>
      <c r="AD11" s="7" t="s">
        <v>11</v>
      </c>
      <c r="AE11" s="7" t="s">
        <v>11</v>
      </c>
      <c r="AF11" s="7" t="s">
        <v>11</v>
      </c>
      <c r="AG11" s="7" t="s">
        <v>9</v>
      </c>
      <c r="AH11" s="7">
        <v>1594</v>
      </c>
      <c r="AI11" s="7">
        <v>1242</v>
      </c>
      <c r="AJ11" s="7">
        <v>2186</v>
      </c>
      <c r="AK11" s="7">
        <v>1495</v>
      </c>
      <c r="AL11" s="7">
        <v>1550</v>
      </c>
      <c r="AM11" s="7">
        <v>856</v>
      </c>
      <c r="AN11" s="7">
        <v>2213</v>
      </c>
      <c r="AO11" s="7">
        <v>1266</v>
      </c>
      <c r="AP11" s="7">
        <v>1121</v>
      </c>
      <c r="AQ11" s="7">
        <v>3545</v>
      </c>
      <c r="AR11" s="7">
        <v>2424</v>
      </c>
      <c r="AS11" s="7">
        <v>1279</v>
      </c>
      <c r="AT11" s="7">
        <v>2984</v>
      </c>
      <c r="AU11" s="7">
        <v>1834</v>
      </c>
      <c r="AV11" s="7">
        <v>4674.5266149999998</v>
      </c>
      <c r="AW11" s="7">
        <v>880</v>
      </c>
      <c r="AX11" s="7">
        <v>2084</v>
      </c>
      <c r="AY11" s="7">
        <v>1759</v>
      </c>
      <c r="AZ11" s="7">
        <v>3202</v>
      </c>
    </row>
    <row r="12" spans="1:53" ht="13.5" customHeight="1" x14ac:dyDescent="0.2">
      <c r="A12" s="8" t="s">
        <v>4</v>
      </c>
      <c r="B12" s="7">
        <v>4745</v>
      </c>
      <c r="C12" s="7">
        <v>6897</v>
      </c>
      <c r="D12" s="7">
        <v>4122</v>
      </c>
      <c r="E12" s="7">
        <v>4658</v>
      </c>
      <c r="F12" s="7">
        <v>3543</v>
      </c>
      <c r="G12" s="7">
        <v>4802</v>
      </c>
      <c r="H12" s="7">
        <v>3463</v>
      </c>
      <c r="I12" s="7">
        <v>4998</v>
      </c>
      <c r="J12" s="7">
        <v>3838</v>
      </c>
      <c r="K12" s="7">
        <v>4453</v>
      </c>
      <c r="L12" s="7">
        <v>2490</v>
      </c>
      <c r="M12" s="7">
        <v>1223</v>
      </c>
      <c r="N12" s="7">
        <v>1822</v>
      </c>
      <c r="O12" s="7">
        <v>3457</v>
      </c>
      <c r="P12" s="7">
        <v>4060</v>
      </c>
      <c r="Q12" s="7">
        <v>4756</v>
      </c>
      <c r="R12" s="7">
        <v>4762</v>
      </c>
      <c r="S12" s="7">
        <v>5669</v>
      </c>
      <c r="T12" s="7">
        <v>3144</v>
      </c>
      <c r="U12" s="7">
        <v>1161</v>
      </c>
      <c r="V12" s="7" t="s">
        <v>9</v>
      </c>
      <c r="W12" s="7">
        <v>1301</v>
      </c>
      <c r="X12" s="7" t="s">
        <v>9</v>
      </c>
      <c r="Y12" s="7">
        <v>1070</v>
      </c>
      <c r="Z12" s="7" t="s">
        <v>11</v>
      </c>
      <c r="AA12" s="7" t="s">
        <v>11</v>
      </c>
      <c r="AB12" s="7" t="s">
        <v>11</v>
      </c>
      <c r="AC12" s="7" t="s">
        <v>11</v>
      </c>
      <c r="AD12" s="7" t="s">
        <v>11</v>
      </c>
      <c r="AE12" s="7" t="s">
        <v>11</v>
      </c>
      <c r="AF12" s="7" t="s">
        <v>11</v>
      </c>
      <c r="AG12" s="7">
        <v>4295</v>
      </c>
      <c r="AH12" s="7">
        <v>5241</v>
      </c>
      <c r="AI12" s="7">
        <v>2417</v>
      </c>
      <c r="AJ12" s="7">
        <v>4142</v>
      </c>
      <c r="AK12" s="7">
        <v>7540</v>
      </c>
      <c r="AL12" s="7">
        <v>3174</v>
      </c>
      <c r="AM12" s="7">
        <v>6067</v>
      </c>
      <c r="AN12" s="7">
        <v>716</v>
      </c>
      <c r="AO12" s="7">
        <v>5386</v>
      </c>
      <c r="AP12" s="7">
        <v>6231</v>
      </c>
      <c r="AQ12" s="7">
        <v>2884</v>
      </c>
      <c r="AR12" s="7">
        <v>3319</v>
      </c>
      <c r="AS12" s="7">
        <v>218</v>
      </c>
      <c r="AT12" s="7">
        <v>6125</v>
      </c>
      <c r="AU12" s="7">
        <v>5057</v>
      </c>
      <c r="AV12" s="18" t="s">
        <v>9</v>
      </c>
      <c r="AW12" s="18">
        <v>1598</v>
      </c>
      <c r="AX12" s="18">
        <v>5440</v>
      </c>
      <c r="AY12" s="18">
        <v>4044</v>
      </c>
      <c r="AZ12" s="18">
        <v>2474</v>
      </c>
      <c r="BA12" s="30" t="s">
        <v>21</v>
      </c>
    </row>
    <row r="13" spans="1:53" ht="13.5" customHeight="1" x14ac:dyDescent="0.2">
      <c r="A13" s="8" t="s">
        <v>6</v>
      </c>
      <c r="B13" s="7">
        <v>257</v>
      </c>
      <c r="C13" s="7">
        <v>183</v>
      </c>
      <c r="D13" s="7">
        <v>652</v>
      </c>
      <c r="E13" s="7">
        <v>62</v>
      </c>
      <c r="F13" s="7">
        <v>368</v>
      </c>
      <c r="G13" s="7">
        <v>325</v>
      </c>
      <c r="H13" s="7">
        <v>238</v>
      </c>
      <c r="I13" s="7">
        <v>664</v>
      </c>
      <c r="J13" s="7">
        <v>326</v>
      </c>
      <c r="K13" s="7">
        <v>438</v>
      </c>
      <c r="L13" s="7">
        <v>158</v>
      </c>
      <c r="M13" s="7">
        <v>144</v>
      </c>
      <c r="N13" s="7">
        <v>436</v>
      </c>
      <c r="O13" s="7">
        <v>76</v>
      </c>
      <c r="P13" s="7" t="s">
        <v>9</v>
      </c>
      <c r="Q13" s="7">
        <v>1077</v>
      </c>
      <c r="R13" s="7">
        <v>868</v>
      </c>
      <c r="S13" s="7">
        <v>53</v>
      </c>
      <c r="T13" s="7">
        <v>1607</v>
      </c>
      <c r="U13" s="7" t="s">
        <v>9</v>
      </c>
      <c r="V13" s="7">
        <v>39</v>
      </c>
      <c r="W13" s="7">
        <v>43</v>
      </c>
      <c r="X13" s="7">
        <v>54</v>
      </c>
      <c r="Y13" s="7">
        <v>94</v>
      </c>
      <c r="Z13" s="7" t="s">
        <v>11</v>
      </c>
      <c r="AA13" s="7" t="s">
        <v>11</v>
      </c>
      <c r="AB13" s="7" t="s">
        <v>11</v>
      </c>
      <c r="AC13" s="7" t="s">
        <v>11</v>
      </c>
      <c r="AD13" s="7" t="s">
        <v>11</v>
      </c>
      <c r="AE13" s="7" t="s">
        <v>11</v>
      </c>
      <c r="AF13" s="7" t="s">
        <v>11</v>
      </c>
      <c r="AG13" s="7">
        <v>224</v>
      </c>
      <c r="AH13" s="7">
        <v>601</v>
      </c>
      <c r="AI13" s="7">
        <v>810</v>
      </c>
      <c r="AJ13" s="7">
        <v>676</v>
      </c>
      <c r="AK13" s="7">
        <v>1073</v>
      </c>
      <c r="AL13" s="7">
        <v>118</v>
      </c>
      <c r="AM13" s="7">
        <v>178</v>
      </c>
      <c r="AN13" s="7">
        <v>81</v>
      </c>
      <c r="AO13" s="7">
        <v>193</v>
      </c>
      <c r="AP13" s="7">
        <v>744</v>
      </c>
      <c r="AQ13" s="7">
        <v>836</v>
      </c>
      <c r="AR13" s="7">
        <v>885</v>
      </c>
      <c r="AS13" s="18">
        <v>238</v>
      </c>
      <c r="AT13" s="18">
        <v>84</v>
      </c>
      <c r="AU13" s="18" t="s">
        <v>9</v>
      </c>
      <c r="AV13" s="18">
        <v>705</v>
      </c>
      <c r="AW13" s="18">
        <v>80</v>
      </c>
      <c r="AX13" s="18">
        <v>136</v>
      </c>
      <c r="AY13" s="18">
        <v>165</v>
      </c>
      <c r="AZ13" s="18">
        <v>331</v>
      </c>
    </row>
    <row r="14" spans="1:53" ht="17.25" customHeight="1" x14ac:dyDescent="0.2">
      <c r="A14" s="5" t="s">
        <v>8</v>
      </c>
      <c r="B14" s="9">
        <f t="shared" ref="B14:Y14" si="14">B9/B4</f>
        <v>85.425702811244975</v>
      </c>
      <c r="C14" s="9">
        <f t="shared" si="14"/>
        <v>77.361486486486484</v>
      </c>
      <c r="D14" s="9">
        <f t="shared" si="14"/>
        <v>81.259649122807019</v>
      </c>
      <c r="E14" s="9">
        <f t="shared" si="14"/>
        <v>92.965189873417728</v>
      </c>
      <c r="F14" s="9">
        <f t="shared" si="14"/>
        <v>91.143540669856463</v>
      </c>
      <c r="G14" s="9">
        <f t="shared" si="14"/>
        <v>92.764705882352942</v>
      </c>
      <c r="H14" s="9">
        <f t="shared" si="14"/>
        <v>89.47598253275109</v>
      </c>
      <c r="I14" s="9">
        <f t="shared" si="14"/>
        <v>85.78369905956113</v>
      </c>
      <c r="J14" s="9">
        <f t="shared" si="14"/>
        <v>94.818897637795274</v>
      </c>
      <c r="K14" s="9">
        <f t="shared" si="14"/>
        <v>83.517730496453908</v>
      </c>
      <c r="L14" s="9">
        <f t="shared" si="14"/>
        <v>90.060439560439562</v>
      </c>
      <c r="M14" s="9">
        <f t="shared" si="14"/>
        <v>83.88513513513513</v>
      </c>
      <c r="N14" s="9">
        <f t="shared" si="14"/>
        <v>79.726256983240219</v>
      </c>
      <c r="O14" s="9">
        <f t="shared" si="14"/>
        <v>79.424836601307192</v>
      </c>
      <c r="P14" s="9">
        <f t="shared" si="14"/>
        <v>91.049751243781088</v>
      </c>
      <c r="Q14" s="9">
        <f t="shared" si="14"/>
        <v>92.303030303030297</v>
      </c>
      <c r="R14" s="9">
        <f t="shared" si="14"/>
        <v>85.516666666666666</v>
      </c>
      <c r="S14" s="9">
        <f t="shared" si="14"/>
        <v>90.372197309417047</v>
      </c>
      <c r="T14" s="9">
        <f t="shared" si="14"/>
        <v>100.93888888888888</v>
      </c>
      <c r="U14" s="9">
        <f t="shared" si="14"/>
        <v>111.5421686746988</v>
      </c>
      <c r="V14" s="9">
        <f t="shared" si="14"/>
        <v>121.21153846153847</v>
      </c>
      <c r="W14" s="9">
        <f t="shared" si="14"/>
        <v>89.515151515151516</v>
      </c>
      <c r="X14" s="9">
        <f t="shared" si="14"/>
        <v>130.84</v>
      </c>
      <c r="Y14" s="9">
        <f t="shared" si="14"/>
        <v>112.72</v>
      </c>
      <c r="Z14" s="7" t="s">
        <v>11</v>
      </c>
      <c r="AA14" s="7" t="s">
        <v>11</v>
      </c>
      <c r="AB14" s="7" t="s">
        <v>11</v>
      </c>
      <c r="AC14" s="7" t="s">
        <v>11</v>
      </c>
      <c r="AD14" s="7" t="s">
        <v>11</v>
      </c>
      <c r="AE14" s="7" t="s">
        <v>11</v>
      </c>
      <c r="AF14" s="7" t="s">
        <v>11</v>
      </c>
      <c r="AG14" s="9">
        <f t="shared" ref="AG14:AK14" si="15">AG9/AG4</f>
        <v>100.99509803921569</v>
      </c>
      <c r="AH14" s="9">
        <f t="shared" si="15"/>
        <v>99.129770992366417</v>
      </c>
      <c r="AI14" s="9">
        <f t="shared" si="15"/>
        <v>115.48529411764706</v>
      </c>
      <c r="AJ14" s="9">
        <f t="shared" si="15"/>
        <v>106.04803493449782</v>
      </c>
      <c r="AK14" s="9">
        <f t="shared" si="15"/>
        <v>108.4149377593361</v>
      </c>
      <c r="AL14" s="9">
        <f t="shared" ref="AL14:AM14" si="16">AL9/AL4</f>
        <v>112.95977011494253</v>
      </c>
      <c r="AM14" s="9">
        <f t="shared" si="16"/>
        <v>113.26553672316385</v>
      </c>
      <c r="AN14" s="9">
        <f>AN9/AN4</f>
        <v>132.24358974358975</v>
      </c>
      <c r="AO14" s="9">
        <f t="shared" ref="AO14:AR14" si="17">AO9/AO4</f>
        <v>94.576354679802961</v>
      </c>
      <c r="AP14" s="9">
        <f t="shared" si="17"/>
        <v>88.540019024390247</v>
      </c>
      <c r="AQ14" s="9">
        <f t="shared" si="17"/>
        <v>103.28538399999999</v>
      </c>
      <c r="AR14" s="9">
        <f t="shared" si="17"/>
        <v>106.58108941176472</v>
      </c>
      <c r="AS14" s="9">
        <f t="shared" ref="AS14:AT14" si="18">AS9/AS4</f>
        <v>122.39423060606062</v>
      </c>
      <c r="AT14" s="9">
        <f t="shared" si="18"/>
        <v>95.662263436123354</v>
      </c>
      <c r="AU14" s="9">
        <f t="shared" ref="AU14:AV14" si="19">AU9/AU4</f>
        <v>98.74859799086758</v>
      </c>
      <c r="AV14" s="9">
        <f t="shared" si="19"/>
        <v>107.9665673899371</v>
      </c>
      <c r="AW14" s="9">
        <f t="shared" ref="AW14:AX14" si="20">AW9/AW4</f>
        <v>110.10424793650793</v>
      </c>
      <c r="AX14" s="9">
        <f t="shared" si="20"/>
        <v>103.44879287128713</v>
      </c>
      <c r="AY14" s="9">
        <f t="shared" ref="AY14:AZ14" si="21">AY9/AY4</f>
        <v>96.764420909090916</v>
      </c>
      <c r="AZ14" s="9">
        <f t="shared" si="21"/>
        <v>78.591160220994482</v>
      </c>
    </row>
    <row r="15" spans="1:53" ht="13.5" customHeight="1" x14ac:dyDescent="0.2">
      <c r="A15" s="8" t="s">
        <v>2</v>
      </c>
      <c r="B15" s="22">
        <f t="shared" ref="B15:O15" si="22">B10/B5</f>
        <v>109.78873239436619</v>
      </c>
      <c r="C15" s="22">
        <f t="shared" si="22"/>
        <v>104.7841726618705</v>
      </c>
      <c r="D15" s="22">
        <f t="shared" si="22"/>
        <v>106.78947368421052</v>
      </c>
      <c r="E15" s="22">
        <f t="shared" si="22"/>
        <v>110.92380952380952</v>
      </c>
      <c r="F15" s="22">
        <f t="shared" si="22"/>
        <v>113.890625</v>
      </c>
      <c r="G15" s="22">
        <f t="shared" si="22"/>
        <v>118.16216216216216</v>
      </c>
      <c r="H15" s="22">
        <f t="shared" si="22"/>
        <v>114.20863309352518</v>
      </c>
      <c r="I15" s="22">
        <f t="shared" si="22"/>
        <v>109.64327485380117</v>
      </c>
      <c r="J15" s="22">
        <f t="shared" si="22"/>
        <v>112.12574850299401</v>
      </c>
      <c r="K15" s="22">
        <f t="shared" si="22"/>
        <v>111.18115942028986</v>
      </c>
      <c r="L15" s="22">
        <f t="shared" si="22"/>
        <v>116.02970297029702</v>
      </c>
      <c r="M15" s="22">
        <f t="shared" si="22"/>
        <v>110.01315789473684</v>
      </c>
      <c r="N15" s="22">
        <f t="shared" si="22"/>
        <v>113.13888888888889</v>
      </c>
      <c r="O15" s="22">
        <f t="shared" si="22"/>
        <v>119.94736842105263</v>
      </c>
      <c r="P15" s="22">
        <f>IF(P10="-","-",(SUM(P10/P5)))</f>
        <v>125.54117647058824</v>
      </c>
      <c r="Q15" s="22">
        <f t="shared" ref="Q15:Y15" si="23">IF(Q10="-","-",(SUM(Q10/Q5)))</f>
        <v>128.37903225806451</v>
      </c>
      <c r="R15" s="22">
        <f t="shared" si="23"/>
        <v>125.31372549019608</v>
      </c>
      <c r="S15" s="22">
        <f t="shared" si="23"/>
        <v>132.86021505376345</v>
      </c>
      <c r="T15" s="22">
        <f t="shared" si="23"/>
        <v>139.97802197802199</v>
      </c>
      <c r="U15" s="22">
        <f t="shared" si="23"/>
        <v>143.76363636363635</v>
      </c>
      <c r="V15" s="22">
        <f t="shared" si="23"/>
        <v>122.82352941176471</v>
      </c>
      <c r="W15" s="22">
        <f t="shared" si="23"/>
        <v>134.42424242424244</v>
      </c>
      <c r="X15" s="22">
        <f t="shared" si="23"/>
        <v>132.40816326530611</v>
      </c>
      <c r="Y15" s="22">
        <f t="shared" si="23"/>
        <v>127.77142857142857</v>
      </c>
      <c r="Z15" s="23" t="s">
        <v>11</v>
      </c>
      <c r="AA15" s="23" t="s">
        <v>11</v>
      </c>
      <c r="AB15" s="23" t="s">
        <v>11</v>
      </c>
      <c r="AC15" s="23" t="s">
        <v>11</v>
      </c>
      <c r="AD15" s="23" t="s">
        <v>11</v>
      </c>
      <c r="AE15" s="23" t="s">
        <v>11</v>
      </c>
      <c r="AF15" s="23" t="s">
        <v>11</v>
      </c>
      <c r="AG15" s="22">
        <f t="shared" ref="AG15:AG18" si="24">IF(AG10="-","-",(SUM(AG10/AG5)))</f>
        <v>143.60714285714286</v>
      </c>
      <c r="AH15" s="10">
        <f t="shared" ref="AH15:AK15" si="25">AH10/AH5</f>
        <v>141.49618320610688</v>
      </c>
      <c r="AI15" s="10">
        <f t="shared" si="25"/>
        <v>142.46268656716418</v>
      </c>
      <c r="AJ15" s="10">
        <f t="shared" si="25"/>
        <v>144.00833333333333</v>
      </c>
      <c r="AK15" s="10">
        <f t="shared" si="25"/>
        <v>148.33333333333334</v>
      </c>
      <c r="AL15" s="10">
        <f t="shared" ref="AL15:AM15" si="26">AL10/AL5</f>
        <v>141.07619047619048</v>
      </c>
      <c r="AM15" s="10">
        <f t="shared" si="26"/>
        <v>155.98795180722891</v>
      </c>
      <c r="AN15" s="10">
        <f>AN10/AN5</f>
        <v>154.56140350877192</v>
      </c>
      <c r="AO15" s="10">
        <f t="shared" ref="AO15:AR15" si="27">AO10/AO5</f>
        <v>150.65853658536585</v>
      </c>
      <c r="AP15" s="10">
        <f t="shared" si="27"/>
        <v>126.71152481481482</v>
      </c>
      <c r="AQ15" s="10">
        <f t="shared" si="27"/>
        <v>134.81243588785048</v>
      </c>
      <c r="AR15" s="10">
        <f t="shared" si="27"/>
        <v>131.43080208695653</v>
      </c>
      <c r="AS15" s="10">
        <f t="shared" ref="AS15:AT15" si="28">AS10/AS5</f>
        <v>138.66383115384616</v>
      </c>
      <c r="AT15" s="10">
        <f t="shared" si="28"/>
        <v>136.11232391304347</v>
      </c>
      <c r="AU15" s="10">
        <f t="shared" ref="AU15:AV15" si="29">AU10/AU5</f>
        <v>128.12993878260872</v>
      </c>
      <c r="AV15" s="10">
        <f t="shared" si="29"/>
        <v>140.32330476190475</v>
      </c>
      <c r="AW15" s="10">
        <f t="shared" ref="AW15:AX15" si="30">AW10/AW5</f>
        <v>133.11923811764706</v>
      </c>
      <c r="AX15" s="10">
        <f t="shared" si="30"/>
        <v>136.46037278350516</v>
      </c>
      <c r="AY15" s="10">
        <f t="shared" ref="AY15:AZ15" si="31">AY10/AY5</f>
        <v>133.42948156862747</v>
      </c>
      <c r="AZ15" s="10">
        <f t="shared" si="31"/>
        <v>128.40625</v>
      </c>
    </row>
    <row r="16" spans="1:53" ht="13.5" customHeight="1" x14ac:dyDescent="0.2">
      <c r="A16" s="8" t="s">
        <v>3</v>
      </c>
      <c r="B16" s="22">
        <f t="shared" ref="B16:O16" si="32">B11/B6</f>
        <v>37.722222222222221</v>
      </c>
      <c r="C16" s="22">
        <f t="shared" si="32"/>
        <v>46.444444444444443</v>
      </c>
      <c r="D16" s="22">
        <f t="shared" si="32"/>
        <v>41.403846153846153</v>
      </c>
      <c r="E16" s="22">
        <f t="shared" si="32"/>
        <v>56.791666666666664</v>
      </c>
      <c r="F16" s="22">
        <f t="shared" si="32"/>
        <v>70</v>
      </c>
      <c r="G16" s="22">
        <f t="shared" si="32"/>
        <v>57.777777777777779</v>
      </c>
      <c r="H16" s="22">
        <f t="shared" si="32"/>
        <v>60.93333333333333</v>
      </c>
      <c r="I16" s="22">
        <f t="shared" si="32"/>
        <v>62.851063829787236</v>
      </c>
      <c r="J16" s="22">
        <f t="shared" si="32"/>
        <v>70.294117647058826</v>
      </c>
      <c r="K16" s="22">
        <f t="shared" si="32"/>
        <v>67.714285714285708</v>
      </c>
      <c r="L16" s="22">
        <f t="shared" si="32"/>
        <v>53.263157894736842</v>
      </c>
      <c r="M16" s="22">
        <f t="shared" si="32"/>
        <v>61.06818181818182</v>
      </c>
      <c r="N16" s="22">
        <f t="shared" si="32"/>
        <v>57.71641791044776</v>
      </c>
      <c r="O16" s="22">
        <f t="shared" si="32"/>
        <v>57.483870967741936</v>
      </c>
      <c r="P16" s="22">
        <f t="shared" ref="P16:Y18" si="33">IF(P11="-","-",(SUM(P11/P6)))</f>
        <v>71.400000000000006</v>
      </c>
      <c r="Q16" s="22">
        <f t="shared" si="33"/>
        <v>65.400000000000006</v>
      </c>
      <c r="R16" s="22">
        <f t="shared" si="33"/>
        <v>55.578947368421055</v>
      </c>
      <c r="S16" s="22">
        <f t="shared" si="33"/>
        <v>62.878787878787875</v>
      </c>
      <c r="T16" s="22">
        <f t="shared" si="33"/>
        <v>75.555555555555557</v>
      </c>
      <c r="U16" s="22">
        <f t="shared" si="33"/>
        <v>95</v>
      </c>
      <c r="V16" s="22" t="str">
        <f t="shared" si="33"/>
        <v>-</v>
      </c>
      <c r="W16" s="22">
        <f t="shared" si="33"/>
        <v>25.6</v>
      </c>
      <c r="X16" s="22" t="str">
        <f t="shared" si="33"/>
        <v>-</v>
      </c>
      <c r="Y16" s="22" t="str">
        <f t="shared" si="33"/>
        <v>-</v>
      </c>
      <c r="Z16" s="23" t="s">
        <v>11</v>
      </c>
      <c r="AA16" s="23" t="s">
        <v>11</v>
      </c>
      <c r="AB16" s="23" t="s">
        <v>11</v>
      </c>
      <c r="AC16" s="23" t="s">
        <v>11</v>
      </c>
      <c r="AD16" s="23" t="s">
        <v>11</v>
      </c>
      <c r="AE16" s="23" t="s">
        <v>11</v>
      </c>
      <c r="AF16" s="23" t="s">
        <v>11</v>
      </c>
      <c r="AG16" s="22" t="str">
        <f t="shared" si="24"/>
        <v>-</v>
      </c>
      <c r="AH16" s="10">
        <f t="shared" ref="AH16:AK16" si="34">AH11/AH6</f>
        <v>59.037037037037038</v>
      </c>
      <c r="AI16" s="10">
        <f t="shared" si="34"/>
        <v>88.714285714285708</v>
      </c>
      <c r="AJ16" s="10">
        <f t="shared" si="34"/>
        <v>75.379310344827587</v>
      </c>
      <c r="AK16" s="10">
        <f t="shared" si="34"/>
        <v>71.19047619047619</v>
      </c>
      <c r="AL16" s="10">
        <f t="shared" ref="AL16:AM16" si="35">AL11/AL6</f>
        <v>70.454545454545453</v>
      </c>
      <c r="AM16" s="10">
        <f t="shared" si="35"/>
        <v>50.352941176470587</v>
      </c>
      <c r="AN16" s="10">
        <f t="shared" ref="AN16:AN18" si="36">AN11/AN6</f>
        <v>76.310344827586206</v>
      </c>
      <c r="AO16" s="10">
        <f t="shared" ref="AO16:AR16" si="37">AO11/AO6</f>
        <v>74.470588235294116</v>
      </c>
      <c r="AP16" s="10">
        <f t="shared" si="37"/>
        <v>70.0625</v>
      </c>
      <c r="AQ16" s="10">
        <f t="shared" si="37"/>
        <v>77.065217391304344</v>
      </c>
      <c r="AR16" s="10">
        <f t="shared" si="37"/>
        <v>78.193548387096769</v>
      </c>
      <c r="AS16" s="10">
        <f t="shared" ref="AS16:AT16" si="38">AS11/AS6</f>
        <v>58.136363636363633</v>
      </c>
      <c r="AT16" s="10">
        <f t="shared" si="38"/>
        <v>72.780487804878049</v>
      </c>
      <c r="AU16" s="10">
        <f t="shared" ref="AU16:AV16" si="39">AU11/AU6</f>
        <v>76.416666666666671</v>
      </c>
      <c r="AV16" s="10">
        <f t="shared" si="39"/>
        <v>80.595286465517233</v>
      </c>
      <c r="AW16" s="10">
        <f t="shared" ref="AW16:AX16" si="40">AW11/AW6</f>
        <v>62.857142857142854</v>
      </c>
      <c r="AX16" s="10">
        <f t="shared" si="40"/>
        <v>77.18518518518519</v>
      </c>
      <c r="AY16" s="10">
        <f t="shared" ref="AY16:AZ16" si="41">AY11/AY6</f>
        <v>97.722222222222229</v>
      </c>
      <c r="AZ16" s="10">
        <f t="shared" si="41"/>
        <v>68.127659574468083</v>
      </c>
    </row>
    <row r="17" spans="1:53" ht="13.5" customHeight="1" x14ac:dyDescent="0.2">
      <c r="A17" s="8" t="s">
        <v>4</v>
      </c>
      <c r="B17" s="22">
        <f t="shared" ref="B17:O17" si="42">B12/B7</f>
        <v>56.488095238095241</v>
      </c>
      <c r="C17" s="22">
        <f t="shared" si="42"/>
        <v>53.8828125</v>
      </c>
      <c r="D17" s="22">
        <f t="shared" si="42"/>
        <v>54.96</v>
      </c>
      <c r="E17" s="22">
        <f t="shared" si="42"/>
        <v>57.506172839506171</v>
      </c>
      <c r="F17" s="22">
        <f t="shared" si="42"/>
        <v>52.880597014925371</v>
      </c>
      <c r="G17" s="22">
        <f t="shared" si="42"/>
        <v>57.855421686746986</v>
      </c>
      <c r="H17" s="22">
        <f t="shared" si="42"/>
        <v>48.097222222222221</v>
      </c>
      <c r="I17" s="22">
        <f t="shared" si="42"/>
        <v>58.116279069767444</v>
      </c>
      <c r="J17" s="22">
        <f t="shared" si="42"/>
        <v>59.04615384615385</v>
      </c>
      <c r="K17" s="22">
        <f t="shared" si="42"/>
        <v>48.934065934065934</v>
      </c>
      <c r="L17" s="22">
        <f t="shared" si="42"/>
        <v>62.25</v>
      </c>
      <c r="M17" s="22">
        <f t="shared" si="42"/>
        <v>47.03846153846154</v>
      </c>
      <c r="N17" s="22">
        <f t="shared" si="42"/>
        <v>56.9375</v>
      </c>
      <c r="O17" s="22">
        <f t="shared" si="42"/>
        <v>54.015625</v>
      </c>
      <c r="P17" s="22">
        <f t="shared" si="33"/>
        <v>61.515151515151516</v>
      </c>
      <c r="Q17" s="22">
        <f t="shared" si="33"/>
        <v>61.766233766233768</v>
      </c>
      <c r="R17" s="22">
        <f t="shared" si="33"/>
        <v>57.373493975903614</v>
      </c>
      <c r="S17" s="22">
        <f t="shared" si="33"/>
        <v>59.052083333333336</v>
      </c>
      <c r="T17" s="22">
        <f t="shared" si="33"/>
        <v>54.206896551724135</v>
      </c>
      <c r="U17" s="22">
        <f t="shared" si="33"/>
        <v>44.653846153846153</v>
      </c>
      <c r="V17" s="22" t="str">
        <f t="shared" si="33"/>
        <v>-</v>
      </c>
      <c r="W17" s="22">
        <f t="shared" si="33"/>
        <v>48.185185185185183</v>
      </c>
      <c r="X17" s="22" t="str">
        <f t="shared" si="33"/>
        <v>-</v>
      </c>
      <c r="Y17" s="22">
        <f t="shared" si="33"/>
        <v>76.428571428571431</v>
      </c>
      <c r="Z17" s="23" t="s">
        <v>11</v>
      </c>
      <c r="AA17" s="23" t="s">
        <v>11</v>
      </c>
      <c r="AB17" s="23" t="s">
        <v>11</v>
      </c>
      <c r="AC17" s="23" t="s">
        <v>11</v>
      </c>
      <c r="AD17" s="23" t="s">
        <v>11</v>
      </c>
      <c r="AE17" s="23" t="s">
        <v>11</v>
      </c>
      <c r="AF17" s="23" t="s">
        <v>11</v>
      </c>
      <c r="AG17" s="22">
        <f t="shared" si="24"/>
        <v>47.722222222222221</v>
      </c>
      <c r="AH17" s="10">
        <f t="shared" ref="AH17:AK17" si="43">AH12/AH7</f>
        <v>54.03092783505155</v>
      </c>
      <c r="AI17" s="10">
        <f t="shared" si="43"/>
        <v>65.324324324324323</v>
      </c>
      <c r="AJ17" s="10">
        <f t="shared" si="43"/>
        <v>59.171428571428571</v>
      </c>
      <c r="AK17" s="10">
        <f t="shared" si="43"/>
        <v>79.368421052631575</v>
      </c>
      <c r="AL17" s="10">
        <f t="shared" ref="AL17:AM17" si="44">AL12/AL7</f>
        <v>70.533333333333331</v>
      </c>
      <c r="AM17" s="10">
        <f t="shared" si="44"/>
        <v>80.893333333333331</v>
      </c>
      <c r="AN17" s="10">
        <f t="shared" si="36"/>
        <v>65.090909090909093</v>
      </c>
      <c r="AO17" s="10">
        <f t="shared" ref="AO17:AR17" si="45">AO12/AO7</f>
        <v>53.32673267326733</v>
      </c>
      <c r="AP17" s="10">
        <f t="shared" si="45"/>
        <v>59.342857142857142</v>
      </c>
      <c r="AQ17" s="10">
        <f t="shared" si="45"/>
        <v>72.099999999999994</v>
      </c>
      <c r="AR17" s="10">
        <f t="shared" si="45"/>
        <v>69.145833333333329</v>
      </c>
      <c r="AS17" s="10">
        <f t="shared" ref="AS17:AT17" si="46">AS12/AS7</f>
        <v>54.5</v>
      </c>
      <c r="AT17" s="10">
        <f t="shared" si="46"/>
        <v>66.576086956521735</v>
      </c>
      <c r="AU17" s="10">
        <f t="shared" ref="AU17:AW17" si="47">AU12/AU7</f>
        <v>63.212499999999999</v>
      </c>
      <c r="AV17" s="19" t="s">
        <v>9</v>
      </c>
      <c r="AW17" s="10">
        <f t="shared" si="47"/>
        <v>61.46153846153846</v>
      </c>
      <c r="AX17" s="10">
        <f t="shared" ref="AX17:AY17" si="48">AX12/AX7</f>
        <v>70.649350649350652</v>
      </c>
      <c r="AY17" s="10">
        <f t="shared" si="48"/>
        <v>65.225806451612897</v>
      </c>
      <c r="AZ17" s="10">
        <f t="shared" ref="AZ17" si="49">AZ12/AZ7</f>
        <v>38.061538461538461</v>
      </c>
      <c r="BA17" s="30" t="s">
        <v>21</v>
      </c>
    </row>
    <row r="18" spans="1:53" ht="13.5" customHeight="1" thickBot="1" x14ac:dyDescent="0.25">
      <c r="A18" s="11" t="s">
        <v>6</v>
      </c>
      <c r="B18" s="24">
        <f t="shared" ref="B18:O18" si="50">B13/B8</f>
        <v>51.4</v>
      </c>
      <c r="C18" s="24">
        <f t="shared" si="50"/>
        <v>91.5</v>
      </c>
      <c r="D18" s="24">
        <f t="shared" si="50"/>
        <v>108.66666666666667</v>
      </c>
      <c r="E18" s="24">
        <f t="shared" si="50"/>
        <v>62</v>
      </c>
      <c r="F18" s="24">
        <f t="shared" si="50"/>
        <v>61.333333333333336</v>
      </c>
      <c r="G18" s="24">
        <f t="shared" si="50"/>
        <v>54.166666666666664</v>
      </c>
      <c r="H18" s="24">
        <f t="shared" si="50"/>
        <v>79.333333333333329</v>
      </c>
      <c r="I18" s="24">
        <f t="shared" si="50"/>
        <v>44.266666666666666</v>
      </c>
      <c r="J18" s="24">
        <f t="shared" si="50"/>
        <v>65.2</v>
      </c>
      <c r="K18" s="24">
        <f t="shared" si="50"/>
        <v>109.5</v>
      </c>
      <c r="L18" s="24">
        <f t="shared" si="50"/>
        <v>52.666666666666664</v>
      </c>
      <c r="M18" s="24">
        <f t="shared" si="50"/>
        <v>72</v>
      </c>
      <c r="N18" s="24">
        <f t="shared" si="50"/>
        <v>54.5</v>
      </c>
      <c r="O18" s="24">
        <f t="shared" si="50"/>
        <v>76</v>
      </c>
      <c r="P18" s="24" t="str">
        <f t="shared" si="33"/>
        <v>-</v>
      </c>
      <c r="Q18" s="24">
        <f t="shared" si="33"/>
        <v>46.826086956521742</v>
      </c>
      <c r="R18" s="24">
        <f t="shared" si="33"/>
        <v>51.058823529411768</v>
      </c>
      <c r="S18" s="24">
        <f t="shared" si="33"/>
        <v>53</v>
      </c>
      <c r="T18" s="24">
        <f t="shared" si="33"/>
        <v>73.045454545454547</v>
      </c>
      <c r="U18" s="24" t="str">
        <f t="shared" si="33"/>
        <v>-</v>
      </c>
      <c r="V18" s="24">
        <f t="shared" si="33"/>
        <v>39</v>
      </c>
      <c r="W18" s="24">
        <f t="shared" si="33"/>
        <v>43</v>
      </c>
      <c r="X18" s="24">
        <f t="shared" si="33"/>
        <v>54</v>
      </c>
      <c r="Y18" s="24">
        <f t="shared" si="33"/>
        <v>94</v>
      </c>
      <c r="Z18" s="25" t="s">
        <v>11</v>
      </c>
      <c r="AA18" s="25" t="s">
        <v>11</v>
      </c>
      <c r="AB18" s="25" t="s">
        <v>11</v>
      </c>
      <c r="AC18" s="25" t="s">
        <v>11</v>
      </c>
      <c r="AD18" s="25" t="s">
        <v>11</v>
      </c>
      <c r="AE18" s="25" t="s">
        <v>11</v>
      </c>
      <c r="AF18" s="25" t="s">
        <v>11</v>
      </c>
      <c r="AG18" s="24">
        <f t="shared" si="24"/>
        <v>112</v>
      </c>
      <c r="AH18" s="12">
        <f t="shared" ref="AH18:AK18" si="51">AH13/AH8</f>
        <v>85.857142857142861</v>
      </c>
      <c r="AI18" s="12">
        <f t="shared" si="51"/>
        <v>42.631578947368418</v>
      </c>
      <c r="AJ18" s="12">
        <f t="shared" si="51"/>
        <v>67.599999999999994</v>
      </c>
      <c r="AK18" s="12">
        <f t="shared" si="51"/>
        <v>63.117647058823529</v>
      </c>
      <c r="AL18" s="12">
        <f t="shared" ref="AL18:AM18" si="52">AL13/AL8</f>
        <v>59</v>
      </c>
      <c r="AM18" s="12">
        <f t="shared" si="52"/>
        <v>89</v>
      </c>
      <c r="AN18" s="12">
        <f t="shared" si="36"/>
        <v>40.5</v>
      </c>
      <c r="AO18" s="12">
        <f t="shared" ref="AO18:AR18" si="53">AO13/AO8</f>
        <v>64.333333333333329</v>
      </c>
      <c r="AP18" s="12">
        <f t="shared" si="53"/>
        <v>43.764705882352942</v>
      </c>
      <c r="AQ18" s="12">
        <f t="shared" si="53"/>
        <v>49.176470588235297</v>
      </c>
      <c r="AR18" s="12">
        <f t="shared" si="53"/>
        <v>88.5</v>
      </c>
      <c r="AS18" s="12">
        <f t="shared" ref="AS18:AX18" si="54">IF(AS8="-","-",(SUM(AS13/AS8)))</f>
        <v>119</v>
      </c>
      <c r="AT18" s="12">
        <f t="shared" si="54"/>
        <v>42</v>
      </c>
      <c r="AU18" s="12" t="str">
        <f t="shared" si="54"/>
        <v>-</v>
      </c>
      <c r="AV18" s="12">
        <f t="shared" si="54"/>
        <v>41.470588235294116</v>
      </c>
      <c r="AW18" s="12">
        <f t="shared" si="54"/>
        <v>80</v>
      </c>
      <c r="AX18" s="12">
        <f t="shared" si="54"/>
        <v>136</v>
      </c>
      <c r="AY18" s="12">
        <f t="shared" ref="AY18:AZ18" si="55">IF(AY8="-","-",(SUM(AY13/AY8)))</f>
        <v>165</v>
      </c>
      <c r="AZ18" s="12">
        <f t="shared" si="55"/>
        <v>66.2</v>
      </c>
    </row>
    <row r="19" spans="1:53" ht="13.9" customHeight="1" x14ac:dyDescent="0.2">
      <c r="A19" s="13" t="s">
        <v>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53" ht="13.9" customHeight="1" x14ac:dyDescent="0.2">
      <c r="A20" s="13" t="s">
        <v>12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53" ht="13.9" customHeight="1" x14ac:dyDescent="0.2">
      <c r="A21" s="13" t="s">
        <v>22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53" x14ac:dyDescent="0.2">
      <c r="A22" s="28" t="s">
        <v>20</v>
      </c>
    </row>
    <row r="24" spans="1:53" x14ac:dyDescent="0.2">
      <c r="A24" s="26" t="s">
        <v>18</v>
      </c>
    </row>
    <row r="42" spans="1:1" x14ac:dyDescent="0.2">
      <c r="A42" s="13" t="s">
        <v>5</v>
      </c>
    </row>
  </sheetData>
  <phoneticPr fontId="0" type="noConversion"/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  <ignoredErrors>
    <ignoredError sqref="AL4:AV4 AL9:AV9 AW4 AW9 AX4 AY4 AX9 AY9 AY14:AY18 B4:AK4 B9:AK9 AZ4 AZ9 AZ14:AZ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L27"/>
  <sheetViews>
    <sheetView workbookViewId="0">
      <selection activeCell="D43" sqref="D43"/>
    </sheetView>
  </sheetViews>
  <sheetFormatPr defaultColWidth="8.85546875" defaultRowHeight="12" x14ac:dyDescent="0.2"/>
  <cols>
    <col min="1" max="16384" width="8.85546875" style="1"/>
  </cols>
  <sheetData>
    <row r="3" spans="3:8" x14ac:dyDescent="0.2">
      <c r="D3" s="1" t="s">
        <v>2</v>
      </c>
      <c r="E3" s="1" t="s">
        <v>14</v>
      </c>
      <c r="F3" s="1" t="s">
        <v>15</v>
      </c>
      <c r="G3" s="1" t="s">
        <v>16</v>
      </c>
      <c r="H3" s="1" t="s">
        <v>13</v>
      </c>
    </row>
    <row r="4" spans="3:8" x14ac:dyDescent="0.2">
      <c r="C4" s="1">
        <v>1975</v>
      </c>
      <c r="D4" s="1">
        <v>142</v>
      </c>
      <c r="E4" s="1">
        <v>18</v>
      </c>
      <c r="F4" s="1">
        <v>84</v>
      </c>
      <c r="G4" s="1">
        <v>5</v>
      </c>
      <c r="H4" s="1">
        <v>249</v>
      </c>
    </row>
    <row r="5" spans="3:8" x14ac:dyDescent="0.2">
      <c r="C5" s="1">
        <v>1980</v>
      </c>
      <c r="D5" s="1">
        <v>148</v>
      </c>
      <c r="E5" s="1">
        <v>18</v>
      </c>
      <c r="F5" s="1">
        <v>83</v>
      </c>
      <c r="G5" s="1">
        <v>6</v>
      </c>
      <c r="H5" s="1">
        <v>255</v>
      </c>
    </row>
    <row r="6" spans="3:8" x14ac:dyDescent="0.2">
      <c r="C6" s="1">
        <v>1985</v>
      </c>
      <c r="D6" s="1">
        <v>101</v>
      </c>
      <c r="E6" s="1">
        <v>38</v>
      </c>
      <c r="F6" s="1">
        <v>40</v>
      </c>
      <c r="G6" s="1">
        <v>3</v>
      </c>
      <c r="H6" s="1">
        <v>182</v>
      </c>
    </row>
    <row r="7" spans="3:8" x14ac:dyDescent="0.2">
      <c r="C7" s="1">
        <v>1990</v>
      </c>
      <c r="D7" s="1">
        <v>124</v>
      </c>
      <c r="E7" s="1">
        <v>40</v>
      </c>
      <c r="F7" s="1">
        <v>77</v>
      </c>
      <c r="G7" s="1">
        <v>23</v>
      </c>
      <c r="H7" s="1">
        <v>264</v>
      </c>
    </row>
    <row r="8" spans="3:8" x14ac:dyDescent="0.2">
      <c r="C8" s="1">
        <v>1995</v>
      </c>
      <c r="D8" s="1">
        <v>51</v>
      </c>
      <c r="E8" s="1">
        <v>0</v>
      </c>
      <c r="F8" s="1">
        <v>0</v>
      </c>
      <c r="G8" s="1">
        <v>1</v>
      </c>
      <c r="H8" s="1">
        <v>52</v>
      </c>
    </row>
    <row r="9" spans="3:8" x14ac:dyDescent="0.2">
      <c r="C9" s="1">
        <v>2006</v>
      </c>
      <c r="D9" s="1">
        <v>112</v>
      </c>
      <c r="E9" s="1">
        <v>0</v>
      </c>
      <c r="F9" s="1">
        <v>90</v>
      </c>
      <c r="G9" s="1">
        <v>2</v>
      </c>
      <c r="H9" s="1">
        <v>204</v>
      </c>
    </row>
    <row r="10" spans="3:8" x14ac:dyDescent="0.2">
      <c r="C10" s="1">
        <v>2010</v>
      </c>
      <c r="D10" s="1">
        <v>108</v>
      </c>
      <c r="E10" s="1">
        <v>21</v>
      </c>
      <c r="F10" s="1">
        <v>95</v>
      </c>
      <c r="G10" s="1">
        <v>17</v>
      </c>
      <c r="H10" s="1">
        <v>241</v>
      </c>
    </row>
    <row r="11" spans="3:8" x14ac:dyDescent="0.2">
      <c r="C11" s="1">
        <v>2011</v>
      </c>
      <c r="D11" s="1">
        <v>105</v>
      </c>
      <c r="E11" s="1">
        <v>22</v>
      </c>
      <c r="F11" s="1">
        <v>45</v>
      </c>
      <c r="G11" s="1">
        <v>2</v>
      </c>
      <c r="H11" s="1">
        <v>174</v>
      </c>
    </row>
    <row r="12" spans="3:8" x14ac:dyDescent="0.2">
      <c r="C12" s="1">
        <v>2012</v>
      </c>
      <c r="D12" s="1">
        <v>83</v>
      </c>
      <c r="E12" s="1">
        <v>17</v>
      </c>
      <c r="F12" s="1">
        <v>75</v>
      </c>
      <c r="G12" s="1">
        <v>2</v>
      </c>
      <c r="H12" s="1">
        <v>177</v>
      </c>
    </row>
    <row r="13" spans="3:8" x14ac:dyDescent="0.2">
      <c r="C13" s="1">
        <v>2013</v>
      </c>
      <c r="D13" s="1">
        <v>114</v>
      </c>
      <c r="E13" s="1">
        <v>29</v>
      </c>
      <c r="F13" s="1">
        <v>11</v>
      </c>
      <c r="G13" s="1">
        <v>2</v>
      </c>
      <c r="H13" s="1">
        <v>156</v>
      </c>
    </row>
    <row r="14" spans="3:8" x14ac:dyDescent="0.2">
      <c r="C14" s="1">
        <v>2014</v>
      </c>
      <c r="D14" s="1">
        <v>82</v>
      </c>
      <c r="E14" s="1">
        <v>17</v>
      </c>
      <c r="F14" s="1">
        <v>101</v>
      </c>
      <c r="G14" s="1">
        <v>3</v>
      </c>
      <c r="H14" s="1">
        <v>203</v>
      </c>
    </row>
    <row r="15" spans="3:8" x14ac:dyDescent="0.2">
      <c r="C15" s="1">
        <v>2015</v>
      </c>
      <c r="D15" s="1">
        <v>108</v>
      </c>
      <c r="E15" s="1">
        <v>16</v>
      </c>
      <c r="F15" s="1">
        <v>105</v>
      </c>
      <c r="G15" s="1">
        <v>17</v>
      </c>
      <c r="H15" s="1">
        <v>246</v>
      </c>
    </row>
    <row r="16" spans="3:8" x14ac:dyDescent="0.2">
      <c r="C16" s="1">
        <v>2016</v>
      </c>
      <c r="D16" s="1">
        <v>107</v>
      </c>
      <c r="E16" s="1">
        <v>46</v>
      </c>
      <c r="F16" s="1">
        <v>40</v>
      </c>
      <c r="G16" s="1">
        <v>17</v>
      </c>
      <c r="H16" s="1">
        <v>210</v>
      </c>
    </row>
    <row r="17" spans="3:12" x14ac:dyDescent="0.2">
      <c r="C17" s="1">
        <v>2017</v>
      </c>
      <c r="D17" s="1">
        <v>115</v>
      </c>
      <c r="E17" s="1">
        <v>31</v>
      </c>
      <c r="F17" s="1">
        <v>48</v>
      </c>
      <c r="G17" s="1">
        <v>10</v>
      </c>
      <c r="H17" s="1">
        <v>204</v>
      </c>
    </row>
    <row r="18" spans="3:12" x14ac:dyDescent="0.2">
      <c r="C18" s="1">
        <v>2018</v>
      </c>
      <c r="D18" s="1">
        <v>104</v>
      </c>
      <c r="E18" s="1">
        <v>22</v>
      </c>
      <c r="F18" s="1">
        <v>4</v>
      </c>
      <c r="G18" s="1">
        <v>2</v>
      </c>
      <c r="H18" s="1">
        <v>132</v>
      </c>
    </row>
    <row r="19" spans="3:12" x14ac:dyDescent="0.2">
      <c r="C19" s="1">
        <v>2019</v>
      </c>
      <c r="D19" s="1">
        <v>92</v>
      </c>
      <c r="E19" s="1">
        <v>41</v>
      </c>
      <c r="F19" s="1">
        <v>92</v>
      </c>
      <c r="G19" s="1">
        <v>2</v>
      </c>
      <c r="H19" s="1">
        <v>227</v>
      </c>
    </row>
    <row r="20" spans="3:12" x14ac:dyDescent="0.2">
      <c r="C20" s="1">
        <v>2020</v>
      </c>
      <c r="D20" s="1">
        <v>115</v>
      </c>
      <c r="E20" s="1">
        <v>24</v>
      </c>
      <c r="F20" s="1">
        <v>80</v>
      </c>
      <c r="G20" s="1" t="s">
        <v>9</v>
      </c>
      <c r="H20" s="1">
        <v>219</v>
      </c>
    </row>
    <row r="21" spans="3:12" x14ac:dyDescent="0.2">
      <c r="C21" s="1">
        <v>2021</v>
      </c>
      <c r="D21" s="1">
        <v>84</v>
      </c>
      <c r="E21" s="1">
        <v>58</v>
      </c>
      <c r="F21" s="1" t="s">
        <v>9</v>
      </c>
      <c r="G21" s="1">
        <v>17</v>
      </c>
      <c r="H21" s="1">
        <v>159</v>
      </c>
    </row>
    <row r="22" spans="3:12" x14ac:dyDescent="0.2">
      <c r="C22" s="1">
        <v>2022</v>
      </c>
      <c r="D22" s="1">
        <v>85</v>
      </c>
      <c r="E22" s="1">
        <v>14</v>
      </c>
      <c r="F22" s="1">
        <v>26</v>
      </c>
      <c r="G22" s="1">
        <v>1</v>
      </c>
      <c r="H22" s="1">
        <v>126</v>
      </c>
    </row>
    <row r="23" spans="3:12" x14ac:dyDescent="0.2">
      <c r="C23" s="1">
        <v>2023</v>
      </c>
      <c r="D23" s="1">
        <v>97</v>
      </c>
      <c r="E23" s="1">
        <v>27</v>
      </c>
      <c r="F23" s="1">
        <v>77</v>
      </c>
      <c r="G23" s="1">
        <v>1</v>
      </c>
      <c r="H23" s="1">
        <v>202</v>
      </c>
    </row>
    <row r="24" spans="3:12" x14ac:dyDescent="0.2">
      <c r="C24" s="1">
        <v>2024</v>
      </c>
      <c r="D24" s="1">
        <v>51</v>
      </c>
      <c r="E24" s="1">
        <v>18</v>
      </c>
      <c r="F24" s="1">
        <v>62</v>
      </c>
      <c r="G24" s="1">
        <v>1</v>
      </c>
      <c r="H24" s="1">
        <v>132</v>
      </c>
    </row>
    <row r="25" spans="3:12" x14ac:dyDescent="0.2">
      <c r="C25" s="1">
        <v>2025</v>
      </c>
      <c r="D25" s="29">
        <f>Blad1!AZ5</f>
        <v>64</v>
      </c>
      <c r="E25" s="29">
        <f>Blad1!AZ6</f>
        <v>47</v>
      </c>
      <c r="F25" s="29">
        <f>Blad1!AZ7</f>
        <v>65</v>
      </c>
      <c r="G25" s="29">
        <f>Blad1!AZ8</f>
        <v>5</v>
      </c>
      <c r="H25" s="29">
        <f>SUM(D25:G25)</f>
        <v>181</v>
      </c>
    </row>
    <row r="27" spans="3:12" ht="12.75" x14ac:dyDescent="0.2">
      <c r="J27" s="27" t="s">
        <v>19</v>
      </c>
      <c r="K27" s="27"/>
      <c r="L27" s="2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Diaunderlag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2026-06-23T08:19:40Z</cp:lastPrinted>
  <dcterms:created xsi:type="dcterms:W3CDTF">2008-12-18T06:32:39Z</dcterms:created>
  <dcterms:modified xsi:type="dcterms:W3CDTF">2026-06-24T13:19:47Z</dcterms:modified>
</cp:coreProperties>
</file>