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Byggande\"/>
    </mc:Choice>
  </mc:AlternateContent>
  <xr:revisionPtr revIDLastSave="0" documentId="13_ncr:1_{F428DC97-0326-4B3E-AAF6-BA37A1DAB3D7}" xr6:coauthVersionLast="47" xr6:coauthVersionMax="47" xr10:uidLastSave="{00000000-0000-0000-0000-000000000000}"/>
  <bookViews>
    <workbookView xWindow="2640" yWindow="3120" windowWidth="26160" windowHeight="13905" xr2:uid="{00000000-000D-0000-FFFF-FFFF00000000}"/>
  </bookViews>
  <sheets>
    <sheet name="2025" sheetId="17" r:id="rId1"/>
    <sheet name="2024" sheetId="16" r:id="rId2"/>
    <sheet name="2023" sheetId="15" r:id="rId3"/>
    <sheet name="2022" sheetId="14" r:id="rId4"/>
    <sheet name="2021" sheetId="13" r:id="rId5"/>
    <sheet name="2020" sheetId="12" r:id="rId6"/>
    <sheet name="2019" sheetId="11" r:id="rId7"/>
    <sheet name="2018" sheetId="10" r:id="rId8"/>
    <sheet name="2017" sheetId="9" r:id="rId9"/>
    <sheet name="2016" sheetId="8" r:id="rId10"/>
    <sheet name="2015" sheetId="7" r:id="rId11"/>
    <sheet name="2014" sheetId="1" r:id="rId12"/>
    <sheet name="2013" sheetId="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0" i="16" l="1"/>
  <c r="B15" i="16"/>
  <c r="B5" i="16" s="1"/>
  <c r="B11" i="16"/>
  <c r="B6" i="16"/>
  <c r="B20" i="17"/>
  <c r="B15" i="17"/>
  <c r="B11" i="17"/>
  <c r="B6" i="17"/>
  <c r="B5" i="17"/>
  <c r="F20" i="17" l="1"/>
  <c r="E20" i="17"/>
  <c r="D20" i="17"/>
  <c r="C20" i="17"/>
  <c r="C5" i="17" s="1"/>
  <c r="F15" i="17"/>
  <c r="E15" i="17"/>
  <c r="D15" i="17"/>
  <c r="C15" i="17"/>
  <c r="F11" i="17"/>
  <c r="E11" i="17"/>
  <c r="D11" i="17"/>
  <c r="C11" i="17"/>
  <c r="F6" i="17"/>
  <c r="E6" i="17"/>
  <c r="D6" i="17"/>
  <c r="C6" i="17"/>
  <c r="D5" i="17" l="1"/>
  <c r="F5" i="17"/>
  <c r="E5" i="17"/>
  <c r="F20" i="16"/>
  <c r="E20" i="16"/>
  <c r="F15" i="16"/>
  <c r="E15" i="16"/>
  <c r="F11" i="16"/>
  <c r="E11" i="16"/>
  <c r="F20" i="15"/>
  <c r="E20" i="15"/>
  <c r="F15" i="15"/>
  <c r="E15" i="15"/>
  <c r="F11" i="15"/>
  <c r="E11" i="15"/>
  <c r="F20" i="14"/>
  <c r="E20" i="14"/>
  <c r="D20" i="14"/>
  <c r="C20" i="14"/>
  <c r="B20" i="14"/>
  <c r="F15" i="14"/>
  <c r="E15" i="14"/>
  <c r="D15" i="14"/>
  <c r="C15" i="14"/>
  <c r="B15" i="14"/>
  <c r="F11" i="14"/>
  <c r="E11" i="14"/>
  <c r="D11" i="14"/>
  <c r="C11" i="14"/>
  <c r="B11" i="14"/>
  <c r="F6" i="14"/>
  <c r="E6" i="14"/>
  <c r="D6" i="14"/>
  <c r="C6" i="14"/>
  <c r="B6" i="14"/>
  <c r="F20" i="13"/>
  <c r="E20" i="13"/>
  <c r="D20" i="13"/>
  <c r="C20" i="13"/>
  <c r="B20" i="13"/>
  <c r="F15" i="13"/>
  <c r="E15" i="13"/>
  <c r="D15" i="13"/>
  <c r="C15" i="13"/>
  <c r="B15" i="13"/>
  <c r="F11" i="13"/>
  <c r="E11" i="13"/>
  <c r="D11" i="13"/>
  <c r="D5" i="13" s="1"/>
  <c r="C11" i="13"/>
  <c r="B11" i="13"/>
  <c r="F6" i="13"/>
  <c r="F5" i="13" s="1"/>
  <c r="E6" i="13"/>
  <c r="D6" i="13"/>
  <c r="C6" i="13"/>
  <c r="B6" i="13"/>
  <c r="F20" i="12"/>
  <c r="E20" i="12"/>
  <c r="D20" i="12"/>
  <c r="C20" i="12"/>
  <c r="B20" i="12"/>
  <c r="F15" i="12"/>
  <c r="E15" i="12"/>
  <c r="D15" i="12"/>
  <c r="C15" i="12"/>
  <c r="B15" i="12"/>
  <c r="F11" i="12"/>
  <c r="E11" i="12"/>
  <c r="E5" i="12" s="1"/>
  <c r="D11" i="12"/>
  <c r="C11" i="12"/>
  <c r="C5" i="12" s="1"/>
  <c r="B11" i="12"/>
  <c r="F6" i="12"/>
  <c r="E6" i="12"/>
  <c r="D6" i="12"/>
  <c r="C6" i="12"/>
  <c r="B6" i="12"/>
  <c r="F20" i="11"/>
  <c r="E20" i="11"/>
  <c r="D20" i="11"/>
  <c r="C20" i="11"/>
  <c r="B20" i="11"/>
  <c r="F15" i="11"/>
  <c r="E15" i="11"/>
  <c r="D15" i="11"/>
  <c r="C15" i="11"/>
  <c r="B15" i="11"/>
  <c r="F11" i="11"/>
  <c r="E11" i="11"/>
  <c r="D11" i="11"/>
  <c r="C11" i="11"/>
  <c r="C5" i="11" s="1"/>
  <c r="B11" i="11"/>
  <c r="F6" i="11"/>
  <c r="F5" i="11" s="1"/>
  <c r="E6" i="11"/>
  <c r="D6" i="11"/>
  <c r="C6" i="11"/>
  <c r="B6" i="11"/>
  <c r="F20" i="10"/>
  <c r="E20" i="10"/>
  <c r="D20" i="10"/>
  <c r="C20" i="10"/>
  <c r="B20" i="10"/>
  <c r="F15" i="10"/>
  <c r="E15" i="10"/>
  <c r="D15" i="10"/>
  <c r="C15" i="10"/>
  <c r="B15" i="10"/>
  <c r="F11" i="10"/>
  <c r="E11" i="10"/>
  <c r="E5" i="10" s="1"/>
  <c r="D11" i="10"/>
  <c r="C11" i="10"/>
  <c r="C5" i="10" s="1"/>
  <c r="B11" i="10"/>
  <c r="F6" i="10"/>
  <c r="E6" i="10"/>
  <c r="D6" i="10"/>
  <c r="C6" i="10"/>
  <c r="B6" i="10"/>
  <c r="F20" i="8"/>
  <c r="E20" i="8"/>
  <c r="F20" i="9"/>
  <c r="E20" i="9"/>
  <c r="F11" i="9"/>
  <c r="E11" i="9"/>
  <c r="F15" i="9"/>
  <c r="E15" i="9"/>
  <c r="F15" i="8"/>
  <c r="E15" i="8"/>
  <c r="D20" i="9"/>
  <c r="C20" i="9"/>
  <c r="B20" i="9"/>
  <c r="D15" i="9"/>
  <c r="C15" i="9"/>
  <c r="B15" i="9"/>
  <c r="D11" i="9"/>
  <c r="C11" i="9"/>
  <c r="B11" i="9"/>
  <c r="F6" i="9"/>
  <c r="E6" i="9"/>
  <c r="E5" i="9" s="1"/>
  <c r="D6" i="9"/>
  <c r="C6" i="9"/>
  <c r="B6" i="9"/>
  <c r="C20" i="8"/>
  <c r="D20" i="8"/>
  <c r="B20" i="8"/>
  <c r="C15" i="8"/>
  <c r="D15" i="8"/>
  <c r="B15" i="8"/>
  <c r="C11" i="8"/>
  <c r="D11" i="8"/>
  <c r="D5" i="8" s="1"/>
  <c r="E11" i="8"/>
  <c r="F11" i="8"/>
  <c r="B11" i="8"/>
  <c r="C6" i="8"/>
  <c r="D6" i="8"/>
  <c r="E6" i="8"/>
  <c r="F6" i="8"/>
  <c r="F5" i="8" s="1"/>
  <c r="B6" i="8"/>
  <c r="F5" i="10" l="1"/>
  <c r="E5" i="11"/>
  <c r="F5" i="12"/>
  <c r="F5" i="14"/>
  <c r="B5" i="8"/>
  <c r="D5" i="11"/>
  <c r="E5" i="8"/>
  <c r="B5" i="10"/>
  <c r="B5" i="12"/>
  <c r="B5" i="14"/>
  <c r="C5" i="8"/>
  <c r="D5" i="10"/>
  <c r="D5" i="12"/>
  <c r="D5" i="14"/>
  <c r="B5" i="11"/>
  <c r="B5" i="13"/>
  <c r="E5" i="14"/>
  <c r="C5" i="14"/>
  <c r="E5" i="13"/>
  <c r="C5" i="13"/>
  <c r="F5" i="9"/>
  <c r="B5" i="9"/>
  <c r="C5" i="9"/>
  <c r="D5" i="9"/>
  <c r="E5" i="7" l="1"/>
  <c r="C20" i="7"/>
  <c r="D20" i="7"/>
  <c r="E20" i="7"/>
  <c r="F20" i="7"/>
  <c r="B20" i="7"/>
  <c r="C15" i="7"/>
  <c r="D15" i="7"/>
  <c r="E15" i="7"/>
  <c r="F15" i="7"/>
  <c r="B15" i="7"/>
  <c r="C11" i="7"/>
  <c r="D11" i="7"/>
  <c r="E11" i="7"/>
  <c r="F11" i="7"/>
  <c r="B11" i="7"/>
  <c r="E6" i="7"/>
  <c r="F6" i="7"/>
  <c r="C6" i="7"/>
  <c r="D6" i="7"/>
  <c r="B6" i="7"/>
  <c r="B5" i="7" s="1"/>
  <c r="C5" i="7" l="1"/>
  <c r="F5" i="7"/>
  <c r="D5" i="7"/>
  <c r="D20" i="16"/>
  <c r="C20" i="16"/>
  <c r="D15" i="16"/>
  <c r="C15" i="16"/>
  <c r="D11" i="16"/>
  <c r="C11" i="16"/>
  <c r="F6" i="16"/>
  <c r="F5" i="16" s="1"/>
  <c r="E6" i="16"/>
  <c r="E5" i="16" s="1"/>
  <c r="D6" i="16"/>
  <c r="D5" i="16" s="1"/>
  <c r="C6" i="16"/>
  <c r="C5" i="16" s="1"/>
  <c r="C20" i="15" l="1"/>
  <c r="D20" i="15"/>
  <c r="B20" i="15"/>
  <c r="C15" i="15"/>
  <c r="D15" i="15"/>
  <c r="B15" i="15"/>
  <c r="C11" i="15"/>
  <c r="D11" i="15"/>
  <c r="B11" i="15"/>
  <c r="C6" i="15"/>
  <c r="D6" i="15"/>
  <c r="D5" i="15" s="1"/>
  <c r="E6" i="15"/>
  <c r="E5" i="15" s="1"/>
  <c r="F6" i="15"/>
  <c r="F5" i="15" s="1"/>
  <c r="B6" i="15"/>
  <c r="B5" i="15" s="1"/>
  <c r="C5" i="15" l="1"/>
  <c r="B20" i="5"/>
  <c r="F20" i="1" l="1"/>
  <c r="E20" i="1"/>
  <c r="D20" i="1"/>
  <c r="C20" i="1"/>
  <c r="B20" i="1"/>
  <c r="F15" i="1"/>
  <c r="E15" i="1"/>
  <c r="D15" i="1"/>
  <c r="C15" i="1"/>
  <c r="B15" i="1"/>
  <c r="F11" i="1"/>
  <c r="E11" i="1"/>
  <c r="D11" i="1"/>
  <c r="C11" i="1"/>
  <c r="B11" i="1"/>
  <c r="F6" i="1"/>
  <c r="E6" i="1"/>
  <c r="D6" i="1"/>
  <c r="C6" i="1"/>
  <c r="B6" i="1"/>
  <c r="F20" i="5"/>
  <c r="E20" i="5"/>
  <c r="F15" i="5"/>
  <c r="E15" i="5"/>
  <c r="F11" i="5"/>
  <c r="E11" i="5"/>
  <c r="C5" i="1" l="1"/>
  <c r="B5" i="1"/>
  <c r="D5" i="1"/>
  <c r="E5" i="1"/>
  <c r="F5" i="1"/>
  <c r="C20" i="5" l="1"/>
  <c r="D20" i="5"/>
  <c r="C15" i="5"/>
  <c r="D15" i="5"/>
  <c r="B15" i="5"/>
  <c r="C11" i="5"/>
  <c r="D11" i="5"/>
  <c r="B11" i="5"/>
  <c r="C6" i="5"/>
  <c r="D6" i="5"/>
  <c r="E6" i="5"/>
  <c r="E5" i="5" s="1"/>
  <c r="F6" i="5"/>
  <c r="F5" i="5" s="1"/>
  <c r="B6" i="5"/>
  <c r="D5" i="5" l="1"/>
  <c r="B5" i="5"/>
  <c r="C5" i="5"/>
</calcChain>
</file>

<file path=xl/sharedStrings.xml><?xml version="1.0" encoding="utf-8"?>
<sst xmlns="http://schemas.openxmlformats.org/spreadsheetml/2006/main" count="790" uniqueCount="56">
  <si>
    <t>Användningssyfte</t>
  </si>
  <si>
    <t>Totalt</t>
  </si>
  <si>
    <t>Bostadsbyggnader</t>
  </si>
  <si>
    <t xml:space="preserve">    Fristående småhus</t>
  </si>
  <si>
    <t xml:space="preserve">    Rad- och kedjehus</t>
  </si>
  <si>
    <t xml:space="preserve">    Flervåningsbostadshus</t>
  </si>
  <si>
    <t>Fritidsbostadshus</t>
  </si>
  <si>
    <t>-</t>
  </si>
  <si>
    <t>Affärs- och kontorsbyggnader</t>
  </si>
  <si>
    <t xml:space="preserve">    Affärsbyggnader</t>
  </si>
  <si>
    <t xml:space="preserve">    Kontorsbyggnader</t>
  </si>
  <si>
    <t xml:space="preserve">    Trafikbyggnader</t>
  </si>
  <si>
    <t>Offentliga servicebyggnader</t>
  </si>
  <si>
    <t xml:space="preserve">    Vårdbyggnader</t>
  </si>
  <si>
    <t xml:space="preserve">    Byggnader för samlingslokaler</t>
  </si>
  <si>
    <t xml:space="preserve">    Undervisningsbyggnader</t>
  </si>
  <si>
    <t xml:space="preserve">    Brand- och räddningsväsendet</t>
  </si>
  <si>
    <t>Industri- och lagerbyggnader</t>
  </si>
  <si>
    <t xml:space="preserve">    Industribyggnader</t>
  </si>
  <si>
    <t xml:space="preserve">    Lagerbyggnader</t>
  </si>
  <si>
    <t>Lantbruksbyggnader</t>
  </si>
  <si>
    <t>Övriga byggnader</t>
  </si>
  <si>
    <t>Byggnader,</t>
  </si>
  <si>
    <t>st</t>
  </si>
  <si>
    <t>Volym,</t>
  </si>
  <si>
    <t>Vånings-</t>
  </si>
  <si>
    <t>Bostäder,</t>
  </si>
  <si>
    <t>Ålands statistik- och utredningsbyrå</t>
  </si>
  <si>
    <r>
      <t>m</t>
    </r>
    <r>
      <rPr>
        <vertAlign val="superscript"/>
        <sz val="9"/>
        <rFont val="Calibri"/>
        <family val="2"/>
      </rPr>
      <t>3</t>
    </r>
  </si>
  <si>
    <r>
      <t>yta, m</t>
    </r>
    <r>
      <rPr>
        <vertAlign val="superscript"/>
        <sz val="9"/>
        <rFont val="Calibri"/>
        <family val="2"/>
      </rPr>
      <t>2</t>
    </r>
  </si>
  <si>
    <t>Källa: ÅSUB Byggande, Statistikcentralen</t>
  </si>
  <si>
    <t>Not: Reviderade uppgifter.</t>
  </si>
  <si>
    <t>Senast uppdaterad 20.8.2018</t>
  </si>
  <si>
    <t>Färdigställda ny-, till- och ombyggnader efter användningssyfte 2013, antal, volym och yta</t>
  </si>
  <si>
    <t>Färdigställda ny-, till- och ombyggnader efter användningssyfte 2014, antal, volym och yta</t>
  </si>
  <si>
    <t>Färdigställda ny-, till- och ombyggnader efter användningssyfte 2015, antal, volym och yta</t>
  </si>
  <si>
    <t>Färdigställda ny-, till- och ombyggnader efter användningssyfte 2016, antal, volym och yta</t>
  </si>
  <si>
    <t>Färdigställda ny-, till- och ombyggnader efter användningssyfte 2017, antal, volym och yta</t>
  </si>
  <si>
    <t>För uppgifter om tidigare år, se följande blad</t>
  </si>
  <si>
    <t>Färdigställda ny-, till- och ombyggnader efter användningssyfte 2018, antal, volym och yta</t>
  </si>
  <si>
    <t>Bostads-</t>
  </si>
  <si>
    <t>Färdigställda ny-, till- och ombyggnader efter användningssyfte 2019, antal, volym och yta</t>
  </si>
  <si>
    <t>Not: Reviderade siffror.</t>
  </si>
  <si>
    <t>Färdigställda ny-, till- och ombyggnader efter användningssyfte 2020, antal, volym och yta</t>
  </si>
  <si>
    <t>Senast uppdaterad 17.6.2021</t>
  </si>
  <si>
    <t>Färdigställda ny-, till- och ombyggnader efter användningssyfte 2021, antal, volym och yta</t>
  </si>
  <si>
    <t>Färdigställda ny-, till- och ombyggnader efter användningssyfte 2022, antal, volym och yta</t>
  </si>
  <si>
    <t>Senast uppdaterad 8.6.2023</t>
  </si>
  <si>
    <t>Not: uppgifterna är reviderade</t>
  </si>
  <si>
    <t>Färdigställda ny-, till- och ombyggnader efter användningssyfte 2023, antal, volym och yta</t>
  </si>
  <si>
    <t>Not: Det kan förekomma att siffrorna för ett visst år innehåller byggnader som har blivit färdiga tidigare, men som har registrerats först det aktuella året</t>
  </si>
  <si>
    <t>Färdigställda ny-, till- och ombyggnader efter användningssyfte 2024, antal, volym och yta</t>
  </si>
  <si>
    <t>Senast uppdaterad 12.6.2025</t>
  </si>
  <si>
    <t>Siffrorna är reviderade</t>
  </si>
  <si>
    <t>Färdigställda ny-, till- och ombyggnader efter användningssyfte 2025, antal, volym och yta</t>
  </si>
  <si>
    <t>Senast uppdaterad 23.6.2026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</si>
</sst>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vertAlign val="superscript"/>
      <sz val="9"/>
      <name val="Calibri"/>
      <family val="2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3" fontId="4" fillId="0" borderId="0" xfId="0" applyNumberFormat="1" applyFont="1"/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left"/>
    </xf>
    <xf numFmtId="3" fontId="2" fillId="0" borderId="1" xfId="0" applyNumberFormat="1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left" vertical="top"/>
    </xf>
    <xf numFmtId="3" fontId="2" fillId="0" borderId="2" xfId="0" applyNumberFormat="1" applyFont="1" applyBorder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3" fontId="7" fillId="0" borderId="0" xfId="0" applyNumberFormat="1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3" fontId="2" fillId="0" borderId="0" xfId="0" applyNumberFormat="1" applyFont="1" applyAlignment="1" applyProtection="1">
      <alignment horizontal="right"/>
      <protection locked="0"/>
    </xf>
    <xf numFmtId="3" fontId="2" fillId="0" borderId="0" xfId="0" quotePrefix="1" applyNumberFormat="1" applyFont="1" applyAlignment="1" applyProtection="1">
      <alignment horizontal="right"/>
      <protection locked="0"/>
    </xf>
    <xf numFmtId="0" fontId="2" fillId="0" borderId="3" xfId="0" applyFont="1" applyBorder="1" applyProtection="1">
      <protection locked="0"/>
    </xf>
    <xf numFmtId="3" fontId="2" fillId="0" borderId="3" xfId="0" applyNumberFormat="1" applyFont="1" applyBorder="1" applyAlignment="1" applyProtection="1">
      <alignment horizontal="right"/>
      <protection locked="0"/>
    </xf>
    <xf numFmtId="3" fontId="2" fillId="0" borderId="3" xfId="0" quotePrefix="1" applyNumberFormat="1" applyFont="1" applyBorder="1" applyAlignment="1" applyProtection="1">
      <alignment horizontal="right"/>
      <protection locked="0"/>
    </xf>
    <xf numFmtId="0" fontId="8" fillId="0" borderId="0" xfId="0" applyFont="1"/>
    <xf numFmtId="0" fontId="8" fillId="0" borderId="0" xfId="0" applyFont="1" applyProtection="1">
      <protection locked="0"/>
    </xf>
    <xf numFmtId="3" fontId="3" fillId="0" borderId="0" xfId="0" applyNumberFormat="1" applyFont="1"/>
    <xf numFmtId="0" fontId="3" fillId="2" borderId="0" xfId="0" applyFont="1" applyFill="1"/>
    <xf numFmtId="3" fontId="2" fillId="3" borderId="0" xfId="0" applyNumberFormat="1" applyFont="1" applyFill="1" applyAlignment="1" applyProtection="1">
      <alignment horizontal="right"/>
      <protection locked="0"/>
    </xf>
    <xf numFmtId="3" fontId="2" fillId="3" borderId="0" xfId="0" quotePrefix="1" applyNumberFormat="1" applyFont="1" applyFill="1" applyAlignment="1" applyProtection="1">
      <alignment horizontal="right"/>
      <protection locked="0"/>
    </xf>
    <xf numFmtId="3" fontId="2" fillId="3" borderId="3" xfId="0" applyNumberFormat="1" applyFont="1" applyFill="1" applyBorder="1" applyAlignment="1" applyProtection="1">
      <alignment horizontal="right"/>
      <protection locked="0"/>
    </xf>
    <xf numFmtId="0" fontId="3" fillId="3" borderId="0" xfId="0" applyFont="1" applyFill="1"/>
    <xf numFmtId="0" fontId="8" fillId="0" borderId="0" xfId="0" applyFont="1" applyAlignment="1">
      <alignment horizontal="left" wrapText="1"/>
    </xf>
    <xf numFmtId="0" fontId="9" fillId="0" borderId="0" xfId="0" applyFont="1"/>
    <xf numFmtId="0" fontId="8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EB642-5215-4CB4-81D7-D7BEF7707383}">
  <dimension ref="A1:M27"/>
  <sheetViews>
    <sheetView showGridLines="0" tabSelected="1" workbookViewId="0"/>
  </sheetViews>
  <sheetFormatPr defaultColWidth="9.140625" defaultRowHeight="12.75" x14ac:dyDescent="0.2"/>
  <cols>
    <col min="1" max="1" width="26.85546875" style="2" customWidth="1"/>
    <col min="2" max="2" width="9.28515625" style="2" customWidth="1"/>
    <col min="3" max="6" width="10" style="2" customWidth="1"/>
    <col min="7" max="16384" width="9.140625" style="2"/>
  </cols>
  <sheetData>
    <row r="1" spans="1:13" x14ac:dyDescent="0.2">
      <c r="A1" s="1" t="s">
        <v>27</v>
      </c>
    </row>
    <row r="2" spans="1:13" ht="28.15" customHeight="1" thickBot="1" x14ac:dyDescent="0.25">
      <c r="A2" s="3" t="s">
        <v>54</v>
      </c>
      <c r="B2" s="4"/>
      <c r="C2" s="5"/>
      <c r="H2" s="21" t="s">
        <v>38</v>
      </c>
      <c r="I2" s="21"/>
      <c r="J2" s="21"/>
      <c r="K2" s="21"/>
    </row>
    <row r="3" spans="1:13" ht="12" customHeight="1" x14ac:dyDescent="0.2">
      <c r="A3" s="6" t="s">
        <v>0</v>
      </c>
      <c r="B3" s="7" t="s">
        <v>22</v>
      </c>
      <c r="C3" s="7" t="s">
        <v>24</v>
      </c>
      <c r="D3" s="7" t="s">
        <v>25</v>
      </c>
      <c r="E3" s="7" t="s">
        <v>26</v>
      </c>
      <c r="F3" s="7" t="s">
        <v>40</v>
      </c>
    </row>
    <row r="4" spans="1:13" ht="12.75" customHeight="1" x14ac:dyDescent="0.2">
      <c r="A4" s="8"/>
      <c r="B4" s="9" t="s">
        <v>23</v>
      </c>
      <c r="C4" s="9" t="s">
        <v>28</v>
      </c>
      <c r="D4" s="9" t="s">
        <v>29</v>
      </c>
      <c r="E4" s="9" t="s">
        <v>23</v>
      </c>
      <c r="F4" s="9" t="s">
        <v>29</v>
      </c>
    </row>
    <row r="5" spans="1:13" ht="12" customHeight="1" x14ac:dyDescent="0.2">
      <c r="A5" s="10" t="s">
        <v>1</v>
      </c>
      <c r="B5" s="11">
        <f>SUM(B6,B10:B11,B15,B20,B23:B24)</f>
        <v>368</v>
      </c>
      <c r="C5" s="11">
        <f>SUM(C6,C10:C11,C15,C20,C23:C24)</f>
        <v>181997</v>
      </c>
      <c r="D5" s="11">
        <f>SUM(D6,D10:D11,D15,D20,D23:D24)</f>
        <v>52165</v>
      </c>
      <c r="E5" s="11">
        <f>SUM(E6,E10:E11,E15,E20,E23:E24)</f>
        <v>181</v>
      </c>
      <c r="F5" s="11">
        <f>SUM(F6,F10:F11,F15,F20,F23:F24)</f>
        <v>14225.704323341466</v>
      </c>
      <c r="J5" s="20"/>
      <c r="K5" s="20"/>
      <c r="M5" s="20"/>
    </row>
    <row r="6" spans="1:13" ht="17.25" customHeight="1" x14ac:dyDescent="0.2">
      <c r="A6" s="12" t="s">
        <v>2</v>
      </c>
      <c r="B6" s="13">
        <f>SUM(B7:B9)</f>
        <v>102</v>
      </c>
      <c r="C6" s="13">
        <f t="shared" ref="C6:F6" si="0">SUM(C7:C9)</f>
        <v>67291</v>
      </c>
      <c r="D6" s="13">
        <f t="shared" si="0"/>
        <v>19332</v>
      </c>
      <c r="E6" s="13">
        <f t="shared" si="0"/>
        <v>176</v>
      </c>
      <c r="F6" s="13">
        <f t="shared" si="0"/>
        <v>13894.704323341466</v>
      </c>
      <c r="J6" s="20"/>
      <c r="K6" s="20"/>
      <c r="M6" s="20"/>
    </row>
    <row r="7" spans="1:13" ht="12" customHeight="1" x14ac:dyDescent="0.2">
      <c r="A7" s="12" t="s">
        <v>3</v>
      </c>
      <c r="B7" s="13">
        <v>93</v>
      </c>
      <c r="C7" s="13">
        <v>39887</v>
      </c>
      <c r="D7" s="13">
        <v>11662</v>
      </c>
      <c r="E7" s="13">
        <v>64</v>
      </c>
      <c r="F7" s="13">
        <v>8218.432260737467</v>
      </c>
      <c r="J7" s="20"/>
      <c r="K7" s="20"/>
      <c r="M7" s="20"/>
    </row>
    <row r="8" spans="1:13" ht="12" customHeight="1" x14ac:dyDescent="0.2">
      <c r="A8" s="12" t="s">
        <v>4</v>
      </c>
      <c r="B8" s="13">
        <v>5</v>
      </c>
      <c r="C8" s="13">
        <v>13032</v>
      </c>
      <c r="D8" s="13">
        <v>3692</v>
      </c>
      <c r="E8" s="13">
        <v>47</v>
      </c>
      <c r="F8" s="13">
        <v>3202.272062604</v>
      </c>
      <c r="J8" s="20"/>
    </row>
    <row r="9" spans="1:13" ht="12" customHeight="1" x14ac:dyDescent="0.2">
      <c r="A9" s="12" t="s">
        <v>5</v>
      </c>
      <c r="B9" s="13">
        <v>4</v>
      </c>
      <c r="C9" s="13">
        <v>14372</v>
      </c>
      <c r="D9" s="13">
        <v>3978</v>
      </c>
      <c r="E9" s="13">
        <v>65</v>
      </c>
      <c r="F9" s="13">
        <v>2474</v>
      </c>
      <c r="J9" s="20"/>
      <c r="K9" s="20"/>
      <c r="M9" s="20"/>
    </row>
    <row r="10" spans="1:13" ht="17.25" customHeight="1" x14ac:dyDescent="0.2">
      <c r="A10" s="12" t="s">
        <v>6</v>
      </c>
      <c r="B10" s="13">
        <v>59</v>
      </c>
      <c r="C10" s="13">
        <v>11142</v>
      </c>
      <c r="D10" s="13">
        <v>3428</v>
      </c>
      <c r="E10" s="14">
        <v>4</v>
      </c>
      <c r="F10" s="14">
        <v>271</v>
      </c>
      <c r="J10" s="20"/>
      <c r="K10" s="20"/>
    </row>
    <row r="11" spans="1:13" ht="17.25" customHeight="1" x14ac:dyDescent="0.2">
      <c r="A11" s="12" t="s">
        <v>8</v>
      </c>
      <c r="B11" s="13">
        <f>SUM(B12:B14)</f>
        <v>9</v>
      </c>
      <c r="C11" s="13">
        <f t="shared" ref="C11:D11" si="1">SUM(C12:C14)</f>
        <v>5527</v>
      </c>
      <c r="D11" s="13">
        <f t="shared" si="1"/>
        <v>1642</v>
      </c>
      <c r="E11" s="13">
        <f>IF(SUM(E12:E14)=0,"-",SUM(E12:E14))</f>
        <v>1</v>
      </c>
      <c r="F11" s="13">
        <f>IF(SUM(F12:F14)=0,"-",SUM(F12:F14))</f>
        <v>60</v>
      </c>
      <c r="J11" s="20"/>
      <c r="K11" s="20"/>
    </row>
    <row r="12" spans="1:13" ht="12" customHeight="1" x14ac:dyDescent="0.2">
      <c r="A12" s="12" t="s">
        <v>9</v>
      </c>
      <c r="B12" s="13">
        <v>3</v>
      </c>
      <c r="C12" s="13">
        <v>2438</v>
      </c>
      <c r="D12" s="13">
        <v>697</v>
      </c>
      <c r="E12" s="14" t="s">
        <v>7</v>
      </c>
      <c r="F12" s="14" t="s">
        <v>7</v>
      </c>
      <c r="J12" s="20"/>
      <c r="K12" s="20"/>
    </row>
    <row r="13" spans="1:13" ht="12" customHeight="1" x14ac:dyDescent="0.2">
      <c r="A13" s="12" t="s">
        <v>10</v>
      </c>
      <c r="B13" s="13">
        <v>2</v>
      </c>
      <c r="C13" s="13">
        <v>1542</v>
      </c>
      <c r="D13" s="13">
        <v>536</v>
      </c>
      <c r="E13" s="13">
        <v>1</v>
      </c>
      <c r="F13" s="13">
        <v>60</v>
      </c>
      <c r="J13" s="20"/>
      <c r="K13" s="20"/>
    </row>
    <row r="14" spans="1:13" ht="12" customHeight="1" x14ac:dyDescent="0.2">
      <c r="A14" s="12" t="s">
        <v>11</v>
      </c>
      <c r="B14" s="13">
        <v>4</v>
      </c>
      <c r="C14" s="13">
        <v>1547</v>
      </c>
      <c r="D14" s="13">
        <v>409</v>
      </c>
      <c r="E14" s="14" t="s">
        <v>7</v>
      </c>
      <c r="F14" s="14" t="s">
        <v>7</v>
      </c>
      <c r="J14" s="20"/>
      <c r="K14" s="20"/>
    </row>
    <row r="15" spans="1:13" ht="17.25" customHeight="1" x14ac:dyDescent="0.2">
      <c r="A15" s="12" t="s">
        <v>12</v>
      </c>
      <c r="B15" s="13">
        <f>SUM(B16:B19)</f>
        <v>10</v>
      </c>
      <c r="C15" s="13">
        <f t="shared" ref="C15:D15" si="2">SUM(C16:C19)</f>
        <v>34305</v>
      </c>
      <c r="D15" s="13">
        <f t="shared" si="2"/>
        <v>7218</v>
      </c>
      <c r="E15" s="13" t="str">
        <f>IF(SUM(E16:E19)=0,"-",SUM(E16:E19))</f>
        <v>-</v>
      </c>
      <c r="F15" s="13" t="str">
        <f>IF(SUM(F16:F19)=0,"-",SUM(F16:F19))</f>
        <v>-</v>
      </c>
      <c r="J15" s="20"/>
      <c r="K15" s="20"/>
    </row>
    <row r="16" spans="1:13" ht="12" customHeight="1" x14ac:dyDescent="0.2">
      <c r="A16" s="12" t="s">
        <v>13</v>
      </c>
      <c r="B16" s="14" t="s">
        <v>7</v>
      </c>
      <c r="C16" s="14" t="s">
        <v>7</v>
      </c>
      <c r="D16" s="14" t="s">
        <v>7</v>
      </c>
      <c r="E16" s="14" t="s">
        <v>7</v>
      </c>
      <c r="F16" s="13" t="s">
        <v>7</v>
      </c>
      <c r="J16" s="20"/>
    </row>
    <row r="17" spans="1:11" ht="12" customHeight="1" x14ac:dyDescent="0.2">
      <c r="A17" s="12" t="s">
        <v>14</v>
      </c>
      <c r="B17" s="14">
        <v>4</v>
      </c>
      <c r="C17" s="14">
        <v>1436</v>
      </c>
      <c r="D17" s="14">
        <v>441</v>
      </c>
      <c r="E17" s="14" t="s">
        <v>7</v>
      </c>
      <c r="F17" s="14" t="s">
        <v>7</v>
      </c>
      <c r="J17" s="20"/>
    </row>
    <row r="18" spans="1:11" ht="12" customHeight="1" x14ac:dyDescent="0.2">
      <c r="A18" s="12" t="s">
        <v>15</v>
      </c>
      <c r="B18" s="14">
        <v>5</v>
      </c>
      <c r="C18" s="14">
        <v>32689</v>
      </c>
      <c r="D18" s="14">
        <v>6722</v>
      </c>
      <c r="E18" s="14" t="s">
        <v>7</v>
      </c>
      <c r="F18" s="14" t="s">
        <v>7</v>
      </c>
    </row>
    <row r="19" spans="1:11" ht="12" customHeight="1" x14ac:dyDescent="0.2">
      <c r="A19" s="12" t="s">
        <v>16</v>
      </c>
      <c r="B19" s="14">
        <v>1</v>
      </c>
      <c r="C19" s="14">
        <v>180</v>
      </c>
      <c r="D19" s="14">
        <v>55</v>
      </c>
      <c r="E19" s="14" t="s">
        <v>7</v>
      </c>
      <c r="F19" s="14" t="s">
        <v>7</v>
      </c>
      <c r="J19" s="20"/>
    </row>
    <row r="20" spans="1:11" ht="17.25" customHeight="1" x14ac:dyDescent="0.2">
      <c r="A20" s="12" t="s">
        <v>17</v>
      </c>
      <c r="B20" s="13">
        <f>SUM(B21:B22)</f>
        <v>8</v>
      </c>
      <c r="C20" s="13">
        <f t="shared" ref="C20:D20" si="3">SUM(C21:C22)</f>
        <v>10374</v>
      </c>
      <c r="D20" s="13">
        <f t="shared" si="3"/>
        <v>9041</v>
      </c>
      <c r="E20" s="14" t="str">
        <f>IF(SUM(E21:E22)=0,"-",SUM(E21:E22))</f>
        <v>-</v>
      </c>
      <c r="F20" s="14" t="str">
        <f>IF(SUM(F21:F22)=0,"-",SUM(F21:F22))</f>
        <v>-</v>
      </c>
      <c r="J20" s="20"/>
      <c r="K20" s="20"/>
    </row>
    <row r="21" spans="1:11" ht="12" customHeight="1" x14ac:dyDescent="0.2">
      <c r="A21" s="12" t="s">
        <v>18</v>
      </c>
      <c r="B21" s="13">
        <v>5</v>
      </c>
      <c r="C21" s="13">
        <v>8181</v>
      </c>
      <c r="D21" s="13">
        <v>8603</v>
      </c>
      <c r="E21" s="14" t="s">
        <v>7</v>
      </c>
      <c r="F21" s="14" t="s">
        <v>7</v>
      </c>
      <c r="J21" s="20"/>
      <c r="K21" s="20"/>
    </row>
    <row r="22" spans="1:11" ht="12" customHeight="1" x14ac:dyDescent="0.2">
      <c r="A22" s="12" t="s">
        <v>19</v>
      </c>
      <c r="B22" s="13">
        <v>3</v>
      </c>
      <c r="C22" s="13">
        <v>2193</v>
      </c>
      <c r="D22" s="13">
        <v>438</v>
      </c>
      <c r="E22" s="14" t="s">
        <v>7</v>
      </c>
      <c r="F22" s="14" t="s">
        <v>7</v>
      </c>
      <c r="J22" s="20"/>
      <c r="K22" s="20"/>
    </row>
    <row r="23" spans="1:11" ht="17.25" customHeight="1" x14ac:dyDescent="0.2">
      <c r="A23" s="12" t="s">
        <v>20</v>
      </c>
      <c r="B23" s="13">
        <v>15</v>
      </c>
      <c r="C23" s="13">
        <v>23210</v>
      </c>
      <c r="D23" s="13">
        <v>3550</v>
      </c>
      <c r="E23" s="14" t="s">
        <v>7</v>
      </c>
      <c r="F23" s="14" t="s">
        <v>7</v>
      </c>
      <c r="J23" s="20"/>
      <c r="K23" s="20"/>
    </row>
    <row r="24" spans="1:11" ht="17.25" customHeight="1" thickBot="1" x14ac:dyDescent="0.25">
      <c r="A24" s="15" t="s">
        <v>21</v>
      </c>
      <c r="B24" s="16">
        <v>165</v>
      </c>
      <c r="C24" s="16">
        <v>30148</v>
      </c>
      <c r="D24" s="16">
        <v>7954</v>
      </c>
      <c r="E24" s="17" t="s">
        <v>7</v>
      </c>
      <c r="F24" s="17" t="s">
        <v>7</v>
      </c>
      <c r="J24" s="20"/>
      <c r="K24" s="20"/>
    </row>
    <row r="25" spans="1:11" ht="12" customHeight="1" x14ac:dyDescent="0.2">
      <c r="A25" s="19" t="s">
        <v>30</v>
      </c>
      <c r="B25" s="25"/>
      <c r="C25" s="25"/>
      <c r="D25" s="25"/>
    </row>
    <row r="26" spans="1:11" ht="24" customHeight="1" x14ac:dyDescent="0.2">
      <c r="A26" s="28" t="s">
        <v>50</v>
      </c>
      <c r="B26" s="28"/>
      <c r="C26" s="28"/>
      <c r="D26" s="28"/>
      <c r="E26" s="28"/>
      <c r="F26" s="28"/>
    </row>
    <row r="27" spans="1:11" x14ac:dyDescent="0.2">
      <c r="A27" s="27" t="s">
        <v>55</v>
      </c>
    </row>
  </sheetData>
  <mergeCells count="1">
    <mergeCell ref="A26:F26"/>
  </mergeCells>
  <pageMargins left="0.75" right="0.75" top="1" bottom="1" header="0.5" footer="0.5"/>
  <pageSetup paperSize="9" orientation="portrait" r:id="rId1"/>
  <headerFooter alignWithMargins="0"/>
  <ignoredErrors>
    <ignoredError sqref="E5:F5 E11:F12 E14:F18 E20:F20" unlockedFormula="1"/>
    <ignoredError sqref="D5:D6 D11 D15 D20 C20 C15 C11 C5:C6 B20 B15 B16:B19 B11 B12:B14 B5:B6 B7:B10 E6:F6" formulaRange="1" unlockedFormula="1"/>
    <ignoredError sqref="C7:C10 C12:C14 C16:C19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FC116-AE0C-4E6A-8783-CF099144968F}">
  <dimension ref="A1:M28"/>
  <sheetViews>
    <sheetView showGridLines="0" workbookViewId="0">
      <selection activeCell="A29" sqref="A29"/>
    </sheetView>
  </sheetViews>
  <sheetFormatPr defaultColWidth="9.140625" defaultRowHeight="12.75" x14ac:dyDescent="0.2"/>
  <cols>
    <col min="1" max="1" width="26.85546875" style="2" customWidth="1"/>
    <col min="2" max="2" width="9.28515625" style="2" customWidth="1"/>
    <col min="3" max="6" width="10" style="2" customWidth="1"/>
    <col min="7" max="16384" width="9.140625" style="2"/>
  </cols>
  <sheetData>
    <row r="1" spans="1:13" x14ac:dyDescent="0.2">
      <c r="A1" s="1" t="s">
        <v>27</v>
      </c>
    </row>
    <row r="2" spans="1:13" ht="28.15" customHeight="1" thickBot="1" x14ac:dyDescent="0.25">
      <c r="A2" s="3" t="s">
        <v>36</v>
      </c>
      <c r="B2" s="4"/>
      <c r="C2" s="5"/>
    </row>
    <row r="3" spans="1:13" ht="12" customHeight="1" x14ac:dyDescent="0.2">
      <c r="A3" s="6" t="s">
        <v>0</v>
      </c>
      <c r="B3" s="7" t="s">
        <v>22</v>
      </c>
      <c r="C3" s="7" t="s">
        <v>24</v>
      </c>
      <c r="D3" s="7" t="s">
        <v>25</v>
      </c>
      <c r="E3" s="7" t="s">
        <v>26</v>
      </c>
      <c r="F3" s="7" t="s">
        <v>40</v>
      </c>
    </row>
    <row r="4" spans="1:13" ht="13.9" customHeight="1" x14ac:dyDescent="0.2">
      <c r="A4" s="8"/>
      <c r="B4" s="9" t="s">
        <v>23</v>
      </c>
      <c r="C4" s="9" t="s">
        <v>28</v>
      </c>
      <c r="D4" s="9" t="s">
        <v>29</v>
      </c>
      <c r="E4" s="9" t="s">
        <v>23</v>
      </c>
      <c r="F4" s="9" t="s">
        <v>29</v>
      </c>
    </row>
    <row r="5" spans="1:13" ht="12" customHeight="1" x14ac:dyDescent="0.2">
      <c r="A5" s="10" t="s">
        <v>1</v>
      </c>
      <c r="B5" s="11">
        <f>SUM(B6,B10,B11,B15,B20,B23:B24)</f>
        <v>415</v>
      </c>
      <c r="C5" s="11">
        <f t="shared" ref="C5:F5" si="0">SUM(C6,C10,C11,C15,C20,C23:C24)</f>
        <v>255474</v>
      </c>
      <c r="D5" s="11">
        <f t="shared" si="0"/>
        <v>76611</v>
      </c>
      <c r="E5" s="11">
        <f t="shared" si="0"/>
        <v>210</v>
      </c>
      <c r="F5" s="11">
        <f t="shared" si="0"/>
        <v>21689.930639999999</v>
      </c>
      <c r="J5" s="20"/>
      <c r="K5" s="20"/>
      <c r="M5" s="20"/>
    </row>
    <row r="6" spans="1:13" ht="17.25" customHeight="1" x14ac:dyDescent="0.2">
      <c r="A6" s="12" t="s">
        <v>2</v>
      </c>
      <c r="B6" s="13">
        <f>SUM(B7:B9)</f>
        <v>164</v>
      </c>
      <c r="C6" s="13">
        <f t="shared" ref="C6:F6" si="1">SUM(C7:C9)</f>
        <v>98866</v>
      </c>
      <c r="D6" s="13">
        <f t="shared" si="1"/>
        <v>28614</v>
      </c>
      <c r="E6" s="13">
        <f t="shared" si="1"/>
        <v>193</v>
      </c>
      <c r="F6" s="13">
        <f t="shared" si="1"/>
        <v>20853.930639999999</v>
      </c>
      <c r="J6" s="20"/>
      <c r="K6" s="20"/>
      <c r="M6" s="20"/>
    </row>
    <row r="7" spans="1:13" ht="12" customHeight="1" x14ac:dyDescent="0.2">
      <c r="A7" s="12" t="s">
        <v>3</v>
      </c>
      <c r="B7" s="13">
        <v>144</v>
      </c>
      <c r="C7" s="13">
        <v>66283</v>
      </c>
      <c r="D7" s="13">
        <v>19374</v>
      </c>
      <c r="E7" s="13">
        <v>107</v>
      </c>
      <c r="F7" s="13">
        <v>14424.93064</v>
      </c>
      <c r="J7" s="20"/>
      <c r="K7" s="20"/>
      <c r="M7" s="20"/>
    </row>
    <row r="8" spans="1:13" ht="12" customHeight="1" x14ac:dyDescent="0.2">
      <c r="A8" s="12" t="s">
        <v>4</v>
      </c>
      <c r="B8" s="13">
        <v>12</v>
      </c>
      <c r="C8" s="13">
        <v>13843</v>
      </c>
      <c r="D8" s="13">
        <v>4113</v>
      </c>
      <c r="E8" s="13">
        <v>46</v>
      </c>
      <c r="F8" s="13">
        <v>3545</v>
      </c>
      <c r="J8" s="20"/>
    </row>
    <row r="9" spans="1:13" ht="12" customHeight="1" x14ac:dyDescent="0.2">
      <c r="A9" s="12" t="s">
        <v>5</v>
      </c>
      <c r="B9" s="13">
        <v>8</v>
      </c>
      <c r="C9" s="13">
        <v>18740</v>
      </c>
      <c r="D9" s="13">
        <v>5127</v>
      </c>
      <c r="E9" s="13">
        <v>40</v>
      </c>
      <c r="F9" s="13">
        <v>2884</v>
      </c>
      <c r="J9" s="20"/>
      <c r="K9" s="20"/>
      <c r="M9" s="20"/>
    </row>
    <row r="10" spans="1:13" ht="17.25" customHeight="1" x14ac:dyDescent="0.2">
      <c r="A10" s="12" t="s">
        <v>6</v>
      </c>
      <c r="B10" s="13">
        <v>47</v>
      </c>
      <c r="C10" s="13">
        <v>9783</v>
      </c>
      <c r="D10" s="13">
        <v>2889</v>
      </c>
      <c r="E10" s="14">
        <v>5</v>
      </c>
      <c r="F10" s="14">
        <v>418</v>
      </c>
      <c r="J10" s="20"/>
      <c r="K10" s="20"/>
    </row>
    <row r="11" spans="1:13" ht="17.25" customHeight="1" x14ac:dyDescent="0.2">
      <c r="A11" s="12" t="s">
        <v>8</v>
      </c>
      <c r="B11" s="13">
        <f>SUM(B12:B14)</f>
        <v>30</v>
      </c>
      <c r="C11" s="13">
        <f t="shared" ref="C11:F11" si="2">SUM(C12:C14)</f>
        <v>77445</v>
      </c>
      <c r="D11" s="13">
        <f t="shared" si="2"/>
        <v>11767</v>
      </c>
      <c r="E11" s="13">
        <f t="shared" si="2"/>
        <v>12</v>
      </c>
      <c r="F11" s="13">
        <f t="shared" si="2"/>
        <v>418</v>
      </c>
      <c r="J11" s="20"/>
      <c r="K11" s="20"/>
    </row>
    <row r="12" spans="1:13" ht="12" customHeight="1" x14ac:dyDescent="0.2">
      <c r="A12" s="12" t="s">
        <v>9</v>
      </c>
      <c r="B12" s="13">
        <v>22</v>
      </c>
      <c r="C12" s="13">
        <v>4472</v>
      </c>
      <c r="D12" s="13">
        <v>1337</v>
      </c>
      <c r="E12" s="14">
        <v>10</v>
      </c>
      <c r="F12" s="14">
        <v>313</v>
      </c>
      <c r="J12" s="20"/>
      <c r="K12" s="20"/>
    </row>
    <row r="13" spans="1:13" ht="12" customHeight="1" x14ac:dyDescent="0.2">
      <c r="A13" s="12" t="s">
        <v>10</v>
      </c>
      <c r="B13" s="13">
        <v>2</v>
      </c>
      <c r="C13" s="13">
        <v>67503</v>
      </c>
      <c r="D13" s="13">
        <v>9236</v>
      </c>
      <c r="E13" s="14" t="s">
        <v>7</v>
      </c>
      <c r="F13" s="14" t="s">
        <v>7</v>
      </c>
      <c r="J13" s="20"/>
      <c r="K13" s="20"/>
    </row>
    <row r="14" spans="1:13" ht="12" customHeight="1" x14ac:dyDescent="0.2">
      <c r="A14" s="12" t="s">
        <v>11</v>
      </c>
      <c r="B14" s="13">
        <v>6</v>
      </c>
      <c r="C14" s="13">
        <v>5470</v>
      </c>
      <c r="D14" s="13">
        <v>1194</v>
      </c>
      <c r="E14" s="14">
        <v>2</v>
      </c>
      <c r="F14" s="14">
        <v>105</v>
      </c>
      <c r="J14" s="20"/>
      <c r="K14" s="20"/>
    </row>
    <row r="15" spans="1:13" ht="17.25" customHeight="1" x14ac:dyDescent="0.2">
      <c r="A15" s="12" t="s">
        <v>12</v>
      </c>
      <c r="B15" s="13">
        <f>SUM(B16:B19)</f>
        <v>5</v>
      </c>
      <c r="C15" s="13">
        <f t="shared" ref="C15:D15" si="3">SUM(C16:C19)</f>
        <v>5002</v>
      </c>
      <c r="D15" s="13">
        <f t="shared" si="3"/>
        <v>19475</v>
      </c>
      <c r="E15" s="13" t="str">
        <f>IF(SUM(E16:E19)=0,"-",SUM(E16:E19))</f>
        <v>-</v>
      </c>
      <c r="F15" s="13" t="str">
        <f>IF(SUM(F16:F19)=0,"-",SUM(F16:F19))</f>
        <v>-</v>
      </c>
      <c r="J15" s="20"/>
      <c r="K15" s="20"/>
    </row>
    <row r="16" spans="1:13" ht="12" customHeight="1" x14ac:dyDescent="0.2">
      <c r="A16" s="12" t="s">
        <v>13</v>
      </c>
      <c r="B16" s="13">
        <v>2</v>
      </c>
      <c r="C16" s="13">
        <v>3264</v>
      </c>
      <c r="D16" s="13">
        <v>19268</v>
      </c>
      <c r="E16" s="14" t="s">
        <v>7</v>
      </c>
      <c r="F16" s="14" t="s">
        <v>7</v>
      </c>
      <c r="J16" s="20"/>
    </row>
    <row r="17" spans="1:11" ht="12" customHeight="1" x14ac:dyDescent="0.2">
      <c r="A17" s="12" t="s">
        <v>14</v>
      </c>
      <c r="B17" s="14">
        <v>2</v>
      </c>
      <c r="C17" s="14">
        <v>298</v>
      </c>
      <c r="D17" s="14">
        <v>105</v>
      </c>
      <c r="E17" s="14" t="s">
        <v>7</v>
      </c>
      <c r="F17" s="14" t="s">
        <v>7</v>
      </c>
      <c r="J17" s="20"/>
    </row>
    <row r="18" spans="1:11" ht="12" customHeight="1" x14ac:dyDescent="0.2">
      <c r="A18" s="12" t="s">
        <v>15</v>
      </c>
      <c r="B18" s="14">
        <v>1</v>
      </c>
      <c r="C18" s="14">
        <v>1440</v>
      </c>
      <c r="D18" s="14">
        <v>102</v>
      </c>
      <c r="E18" s="14" t="s">
        <v>7</v>
      </c>
      <c r="F18" s="14" t="s">
        <v>7</v>
      </c>
    </row>
    <row r="19" spans="1:11" ht="12" customHeight="1" x14ac:dyDescent="0.2">
      <c r="A19" s="12" t="s">
        <v>16</v>
      </c>
      <c r="B19" s="14" t="s">
        <v>7</v>
      </c>
      <c r="C19" s="14" t="s">
        <v>7</v>
      </c>
      <c r="D19" s="14" t="s">
        <v>7</v>
      </c>
      <c r="E19" s="14" t="s">
        <v>7</v>
      </c>
      <c r="F19" s="14" t="s">
        <v>7</v>
      </c>
      <c r="J19" s="20"/>
    </row>
    <row r="20" spans="1:11" ht="17.25" customHeight="1" x14ac:dyDescent="0.2">
      <c r="A20" s="12" t="s">
        <v>17</v>
      </c>
      <c r="B20" s="13">
        <f>SUM(B21:B22)</f>
        <v>12</v>
      </c>
      <c r="C20" s="13">
        <f t="shared" ref="C20:D20" si="4">SUM(C21:C22)</f>
        <v>17980</v>
      </c>
      <c r="D20" s="13">
        <f t="shared" si="4"/>
        <v>2961</v>
      </c>
      <c r="E20" s="13" t="str">
        <f>IF(SUM(E21:E22)=0,"-",SUM(E21:E22))</f>
        <v>-</v>
      </c>
      <c r="F20" s="13" t="str">
        <f>IF(SUM(F21:F22)=0,"-",SUM(F21:F22))</f>
        <v>-</v>
      </c>
      <c r="J20" s="20"/>
      <c r="K20" s="20"/>
    </row>
    <row r="21" spans="1:11" ht="12" customHeight="1" x14ac:dyDescent="0.2">
      <c r="A21" s="12" t="s">
        <v>18</v>
      </c>
      <c r="B21" s="13">
        <v>4</v>
      </c>
      <c r="C21" s="13">
        <v>599</v>
      </c>
      <c r="D21" s="13">
        <v>156</v>
      </c>
      <c r="E21" s="14" t="s">
        <v>7</v>
      </c>
      <c r="F21" s="14" t="s">
        <v>7</v>
      </c>
      <c r="J21" s="20"/>
      <c r="K21" s="20"/>
    </row>
    <row r="22" spans="1:11" ht="12" customHeight="1" x14ac:dyDescent="0.2">
      <c r="A22" s="12" t="s">
        <v>19</v>
      </c>
      <c r="B22" s="13">
        <v>8</v>
      </c>
      <c r="C22" s="13">
        <v>17381</v>
      </c>
      <c r="D22" s="13">
        <v>2805</v>
      </c>
      <c r="E22" s="14" t="s">
        <v>7</v>
      </c>
      <c r="F22" s="14" t="s">
        <v>7</v>
      </c>
      <c r="J22" s="20"/>
      <c r="K22" s="20"/>
    </row>
    <row r="23" spans="1:11" ht="17.25" customHeight="1" x14ac:dyDescent="0.2">
      <c r="A23" s="12" t="s">
        <v>20</v>
      </c>
      <c r="B23" s="13">
        <v>5</v>
      </c>
      <c r="C23" s="13">
        <v>18138</v>
      </c>
      <c r="D23" s="13">
        <v>3048</v>
      </c>
      <c r="E23" s="14" t="s">
        <v>7</v>
      </c>
      <c r="F23" s="14" t="s">
        <v>7</v>
      </c>
      <c r="J23" s="20"/>
      <c r="K23" s="20"/>
    </row>
    <row r="24" spans="1:11" ht="17.25" customHeight="1" thickBot="1" x14ac:dyDescent="0.25">
      <c r="A24" s="15" t="s">
        <v>21</v>
      </c>
      <c r="B24" s="16">
        <v>152</v>
      </c>
      <c r="C24" s="16">
        <v>28260</v>
      </c>
      <c r="D24" s="16">
        <v>7857</v>
      </c>
      <c r="E24" s="17" t="s">
        <v>7</v>
      </c>
      <c r="F24" s="17" t="s">
        <v>7</v>
      </c>
      <c r="J24" s="20"/>
      <c r="K24" s="20"/>
    </row>
    <row r="25" spans="1:11" ht="12" customHeight="1" x14ac:dyDescent="0.2">
      <c r="A25" s="19" t="s">
        <v>42</v>
      </c>
    </row>
    <row r="26" spans="1:11" x14ac:dyDescent="0.2">
      <c r="A26" s="19" t="s">
        <v>30</v>
      </c>
    </row>
    <row r="27" spans="1:11" x14ac:dyDescent="0.2">
      <c r="A27" s="19" t="s">
        <v>53</v>
      </c>
    </row>
    <row r="28" spans="1:11" x14ac:dyDescent="0.2">
      <c r="A28" s="18" t="s">
        <v>52</v>
      </c>
    </row>
  </sheetData>
  <pageMargins left="0.75" right="0.75" top="1" bottom="1" header="0.5" footer="0.5"/>
  <pageSetup paperSize="9" orientation="portrait" verticalDpi="0" r:id="rId1"/>
  <headerFooter alignWithMargins="0"/>
  <ignoredErrors>
    <ignoredError sqref="B7:D10 B12:D14 B16:D19" formulaRange="1"/>
    <ignoredError sqref="B5:D5 B6:D6 B11:D11 B15:D15 B20:D20 E6:F6" formulaRange="1" unlockedFormula="1"/>
    <ignoredError sqref="E5:F5 E11:F11 E15:F19 E20:F20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10026-5BE1-48A7-9762-F486772A9524}">
  <dimension ref="A1:M28"/>
  <sheetViews>
    <sheetView showGridLines="0" workbookViewId="0">
      <selection activeCell="A29" sqref="A29"/>
    </sheetView>
  </sheetViews>
  <sheetFormatPr defaultColWidth="9.140625" defaultRowHeight="12.75" x14ac:dyDescent="0.2"/>
  <cols>
    <col min="1" max="1" width="26.85546875" style="2" customWidth="1"/>
    <col min="2" max="2" width="9.28515625" style="2" customWidth="1"/>
    <col min="3" max="6" width="10" style="2" customWidth="1"/>
    <col min="7" max="16384" width="9.140625" style="2"/>
  </cols>
  <sheetData>
    <row r="1" spans="1:13" x14ac:dyDescent="0.2">
      <c r="A1" s="1" t="s">
        <v>27</v>
      </c>
    </row>
    <row r="2" spans="1:13" ht="28.15" customHeight="1" thickBot="1" x14ac:dyDescent="0.25">
      <c r="A2" s="3" t="s">
        <v>35</v>
      </c>
      <c r="B2" s="4"/>
      <c r="C2" s="5"/>
    </row>
    <row r="3" spans="1:13" ht="12" customHeight="1" x14ac:dyDescent="0.2">
      <c r="A3" s="6" t="s">
        <v>0</v>
      </c>
      <c r="B3" s="7" t="s">
        <v>22</v>
      </c>
      <c r="C3" s="7" t="s">
        <v>24</v>
      </c>
      <c r="D3" s="7" t="s">
        <v>25</v>
      </c>
      <c r="E3" s="7" t="s">
        <v>26</v>
      </c>
      <c r="F3" s="7" t="s">
        <v>40</v>
      </c>
    </row>
    <row r="4" spans="1:13" ht="13.9" customHeight="1" x14ac:dyDescent="0.2">
      <c r="A4" s="8"/>
      <c r="B4" s="9" t="s">
        <v>23</v>
      </c>
      <c r="C4" s="9" t="s">
        <v>28</v>
      </c>
      <c r="D4" s="9" t="s">
        <v>29</v>
      </c>
      <c r="E4" s="9" t="s">
        <v>23</v>
      </c>
      <c r="F4" s="9" t="s">
        <v>29</v>
      </c>
    </row>
    <row r="5" spans="1:13" ht="12" customHeight="1" x14ac:dyDescent="0.2">
      <c r="A5" s="10" t="s">
        <v>1</v>
      </c>
      <c r="B5" s="11">
        <f>SUM(B6,B10,B11,B15,B20,B23:B24)</f>
        <v>365</v>
      </c>
      <c r="C5" s="11">
        <f>SUM(C6,C10,C11,C15,C20,C23:C24)</f>
        <v>228647</v>
      </c>
      <c r="D5" s="11">
        <f>SUM(D6,D10,D11,D15,D20,D23:D24)</f>
        <v>56558</v>
      </c>
      <c r="E5" s="11">
        <f>SUM(E6,E10,E11,E15,E20,E23:E24)</f>
        <v>246</v>
      </c>
      <c r="F5" s="11">
        <f t="shared" ref="F5" si="0">SUM(F6,F10,F11,F15,F20,F23:F24)</f>
        <v>21780.844680000002</v>
      </c>
      <c r="G5" s="11"/>
      <c r="J5" s="20"/>
      <c r="K5" s="20"/>
      <c r="M5" s="20"/>
    </row>
    <row r="6" spans="1:13" ht="17.25" customHeight="1" x14ac:dyDescent="0.2">
      <c r="A6" s="12" t="s">
        <v>2</v>
      </c>
      <c r="B6" s="13">
        <f>SUM(B7:B9)</f>
        <v>126</v>
      </c>
      <c r="C6" s="13">
        <f t="shared" ref="C6:D6" si="1">SUM(C7:C9)</f>
        <v>99965</v>
      </c>
      <c r="D6" s="13">
        <f t="shared" si="1"/>
        <v>27189</v>
      </c>
      <c r="E6" s="13">
        <f t="shared" ref="E6" si="2">SUM(E7:E9)</f>
        <v>229</v>
      </c>
      <c r="F6" s="13">
        <f t="shared" ref="F6" si="3">SUM(F7:F9)</f>
        <v>21036.844680000002</v>
      </c>
      <c r="J6" s="20"/>
      <c r="K6" s="20"/>
      <c r="M6" s="20"/>
    </row>
    <row r="7" spans="1:13" ht="12" customHeight="1" x14ac:dyDescent="0.2">
      <c r="A7" s="12" t="s">
        <v>3</v>
      </c>
      <c r="B7" s="13">
        <v>113</v>
      </c>
      <c r="C7" s="13">
        <v>54139</v>
      </c>
      <c r="D7" s="13">
        <v>16123</v>
      </c>
      <c r="E7" s="13">
        <v>108</v>
      </c>
      <c r="F7" s="13">
        <v>13684.84468</v>
      </c>
      <c r="J7" s="20"/>
      <c r="K7" s="20"/>
      <c r="M7" s="20"/>
    </row>
    <row r="8" spans="1:13" ht="12" customHeight="1" x14ac:dyDescent="0.2">
      <c r="A8" s="12" t="s">
        <v>4</v>
      </c>
      <c r="B8" s="13">
        <v>5</v>
      </c>
      <c r="C8" s="13">
        <v>6118</v>
      </c>
      <c r="D8" s="13">
        <v>1830</v>
      </c>
      <c r="E8" s="13">
        <v>16</v>
      </c>
      <c r="F8" s="13">
        <v>1121</v>
      </c>
      <c r="J8" s="20"/>
    </row>
    <row r="9" spans="1:13" ht="12" customHeight="1" x14ac:dyDescent="0.2">
      <c r="A9" s="12" t="s">
        <v>5</v>
      </c>
      <c r="B9" s="13">
        <v>8</v>
      </c>
      <c r="C9" s="13">
        <v>39708</v>
      </c>
      <c r="D9" s="13">
        <v>9236</v>
      </c>
      <c r="E9" s="13">
        <v>105</v>
      </c>
      <c r="F9" s="13">
        <v>6231</v>
      </c>
      <c r="J9" s="20"/>
      <c r="K9" s="20"/>
      <c r="M9" s="20"/>
    </row>
    <row r="10" spans="1:13" ht="17.25" customHeight="1" x14ac:dyDescent="0.2">
      <c r="A10" s="12" t="s">
        <v>6</v>
      </c>
      <c r="B10" s="13">
        <v>60</v>
      </c>
      <c r="C10" s="13">
        <v>10897</v>
      </c>
      <c r="D10" s="13">
        <v>3310</v>
      </c>
      <c r="E10" s="14">
        <v>2</v>
      </c>
      <c r="F10" s="14">
        <v>131</v>
      </c>
      <c r="J10" s="20"/>
      <c r="K10" s="20"/>
    </row>
    <row r="11" spans="1:13" ht="17.25" customHeight="1" x14ac:dyDescent="0.2">
      <c r="A11" s="12" t="s">
        <v>8</v>
      </c>
      <c r="B11" s="13">
        <f>SUM(B12:B14)</f>
        <v>30</v>
      </c>
      <c r="C11" s="13">
        <f t="shared" ref="C11:F11" si="4">SUM(C12:C14)</f>
        <v>33386</v>
      </c>
      <c r="D11" s="13">
        <f t="shared" si="4"/>
        <v>7706</v>
      </c>
      <c r="E11" s="13">
        <f t="shared" si="4"/>
        <v>1</v>
      </c>
      <c r="F11" s="13">
        <f t="shared" si="4"/>
        <v>40</v>
      </c>
      <c r="J11" s="20"/>
      <c r="K11" s="20"/>
    </row>
    <row r="12" spans="1:13" ht="12" customHeight="1" x14ac:dyDescent="0.2">
      <c r="A12" s="12" t="s">
        <v>9</v>
      </c>
      <c r="B12" s="13">
        <v>8</v>
      </c>
      <c r="C12" s="13">
        <v>25407</v>
      </c>
      <c r="D12" s="13">
        <v>5709</v>
      </c>
      <c r="E12" s="14">
        <v>1</v>
      </c>
      <c r="F12" s="14">
        <v>40</v>
      </c>
      <c r="J12" s="20"/>
      <c r="K12" s="20"/>
    </row>
    <row r="13" spans="1:13" ht="12" customHeight="1" x14ac:dyDescent="0.2">
      <c r="A13" s="12" t="s">
        <v>10</v>
      </c>
      <c r="B13" s="13">
        <v>2</v>
      </c>
      <c r="C13" s="13">
        <v>282</v>
      </c>
      <c r="D13" s="13">
        <v>95</v>
      </c>
      <c r="E13" s="13" t="s">
        <v>7</v>
      </c>
      <c r="F13" s="13" t="s">
        <v>7</v>
      </c>
      <c r="J13" s="20"/>
      <c r="K13" s="20"/>
    </row>
    <row r="14" spans="1:13" ht="12" customHeight="1" x14ac:dyDescent="0.2">
      <c r="A14" s="12" t="s">
        <v>11</v>
      </c>
      <c r="B14" s="13">
        <v>20</v>
      </c>
      <c r="C14" s="13">
        <v>7697</v>
      </c>
      <c r="D14" s="13">
        <v>1902</v>
      </c>
      <c r="E14" s="14" t="s">
        <v>7</v>
      </c>
      <c r="F14" s="14" t="s">
        <v>7</v>
      </c>
      <c r="J14" s="20"/>
      <c r="K14" s="20"/>
    </row>
    <row r="15" spans="1:13" ht="17.25" customHeight="1" x14ac:dyDescent="0.2">
      <c r="A15" s="12" t="s">
        <v>12</v>
      </c>
      <c r="B15" s="13">
        <f>SUM(B16:B19)</f>
        <v>5</v>
      </c>
      <c r="C15" s="13">
        <f t="shared" ref="C15:F15" si="5">SUM(C16:C19)</f>
        <v>12275</v>
      </c>
      <c r="D15" s="13">
        <f t="shared" si="5"/>
        <v>3640</v>
      </c>
      <c r="E15" s="13">
        <f t="shared" si="5"/>
        <v>11</v>
      </c>
      <c r="F15" s="13">
        <f t="shared" si="5"/>
        <v>410</v>
      </c>
      <c r="J15" s="20"/>
      <c r="K15" s="20"/>
    </row>
    <row r="16" spans="1:13" ht="12" customHeight="1" x14ac:dyDescent="0.2">
      <c r="A16" s="12" t="s">
        <v>13</v>
      </c>
      <c r="B16" s="13">
        <v>4</v>
      </c>
      <c r="C16" s="13">
        <v>12195</v>
      </c>
      <c r="D16" s="13">
        <v>3614</v>
      </c>
      <c r="E16" s="13">
        <v>11</v>
      </c>
      <c r="F16" s="13">
        <v>410</v>
      </c>
      <c r="J16" s="20"/>
    </row>
    <row r="17" spans="1:11" ht="12" customHeight="1" x14ac:dyDescent="0.2">
      <c r="A17" s="12" t="s">
        <v>14</v>
      </c>
      <c r="B17" s="14">
        <v>1</v>
      </c>
      <c r="C17" s="14">
        <v>80</v>
      </c>
      <c r="D17" s="14">
        <v>26</v>
      </c>
      <c r="E17" s="14" t="s">
        <v>7</v>
      </c>
      <c r="F17" s="14" t="s">
        <v>7</v>
      </c>
      <c r="J17" s="20"/>
    </row>
    <row r="18" spans="1:11" ht="12" customHeight="1" x14ac:dyDescent="0.2">
      <c r="A18" s="12" t="s">
        <v>15</v>
      </c>
      <c r="B18" s="14" t="s">
        <v>7</v>
      </c>
      <c r="C18" s="14" t="s">
        <v>7</v>
      </c>
      <c r="D18" s="14">
        <v>0</v>
      </c>
      <c r="E18" s="14" t="s">
        <v>7</v>
      </c>
      <c r="F18" s="14" t="s">
        <v>7</v>
      </c>
    </row>
    <row r="19" spans="1:11" ht="12" customHeight="1" x14ac:dyDescent="0.2">
      <c r="A19" s="12" t="s">
        <v>16</v>
      </c>
      <c r="B19" s="14" t="s">
        <v>7</v>
      </c>
      <c r="C19" s="14" t="s">
        <v>7</v>
      </c>
      <c r="D19" s="14">
        <v>0</v>
      </c>
      <c r="E19" s="14" t="s">
        <v>7</v>
      </c>
      <c r="F19" s="14" t="s">
        <v>7</v>
      </c>
      <c r="J19" s="20"/>
    </row>
    <row r="20" spans="1:11" ht="17.25" customHeight="1" x14ac:dyDescent="0.2">
      <c r="A20" s="12" t="s">
        <v>17</v>
      </c>
      <c r="B20" s="13">
        <f>SUM(B21:B22)</f>
        <v>10</v>
      </c>
      <c r="C20" s="13">
        <f t="shared" ref="C20:F20" si="6">SUM(C21:C22)</f>
        <v>26119</v>
      </c>
      <c r="D20" s="13">
        <f t="shared" si="6"/>
        <v>2718</v>
      </c>
      <c r="E20" s="13">
        <f t="shared" si="6"/>
        <v>1</v>
      </c>
      <c r="F20" s="13">
        <f t="shared" si="6"/>
        <v>42</v>
      </c>
      <c r="J20" s="20"/>
      <c r="K20" s="20"/>
    </row>
    <row r="21" spans="1:11" ht="12" customHeight="1" x14ac:dyDescent="0.2">
      <c r="A21" s="12" t="s">
        <v>18</v>
      </c>
      <c r="B21" s="13">
        <v>7</v>
      </c>
      <c r="C21" s="13">
        <v>23831</v>
      </c>
      <c r="D21" s="13">
        <v>2118</v>
      </c>
      <c r="E21" s="14">
        <v>1</v>
      </c>
      <c r="F21" s="14">
        <v>42</v>
      </c>
      <c r="J21" s="20"/>
      <c r="K21" s="20"/>
    </row>
    <row r="22" spans="1:11" ht="12" customHeight="1" x14ac:dyDescent="0.2">
      <c r="A22" s="12" t="s">
        <v>19</v>
      </c>
      <c r="B22" s="13">
        <v>3</v>
      </c>
      <c r="C22" s="13">
        <v>2288</v>
      </c>
      <c r="D22" s="13">
        <v>600</v>
      </c>
      <c r="E22" s="14" t="s">
        <v>7</v>
      </c>
      <c r="F22" s="14" t="s">
        <v>7</v>
      </c>
      <c r="J22" s="20"/>
      <c r="K22" s="20"/>
    </row>
    <row r="23" spans="1:11" ht="17.25" customHeight="1" x14ac:dyDescent="0.2">
      <c r="A23" s="12" t="s">
        <v>20</v>
      </c>
      <c r="B23" s="13">
        <v>14</v>
      </c>
      <c r="C23" s="13">
        <v>20431</v>
      </c>
      <c r="D23" s="13">
        <v>5086</v>
      </c>
      <c r="E23" s="14" t="s">
        <v>7</v>
      </c>
      <c r="F23" s="14" t="s">
        <v>7</v>
      </c>
      <c r="J23" s="20"/>
      <c r="K23" s="20"/>
    </row>
    <row r="24" spans="1:11" ht="17.25" customHeight="1" thickBot="1" x14ac:dyDescent="0.25">
      <c r="A24" s="15" t="s">
        <v>21</v>
      </c>
      <c r="B24" s="16">
        <v>120</v>
      </c>
      <c r="C24" s="16">
        <v>25574</v>
      </c>
      <c r="D24" s="16">
        <v>6909</v>
      </c>
      <c r="E24" s="17">
        <v>2</v>
      </c>
      <c r="F24" s="17">
        <v>121</v>
      </c>
      <c r="J24" s="20"/>
      <c r="K24" s="20"/>
    </row>
    <row r="25" spans="1:11" ht="12" customHeight="1" x14ac:dyDescent="0.2">
      <c r="A25" s="19" t="s">
        <v>42</v>
      </c>
    </row>
    <row r="26" spans="1:11" x14ac:dyDescent="0.2">
      <c r="A26" s="19" t="s">
        <v>30</v>
      </c>
      <c r="E26" s="20"/>
      <c r="F26" s="20"/>
    </row>
    <row r="27" spans="1:11" x14ac:dyDescent="0.2">
      <c r="A27" s="19" t="s">
        <v>53</v>
      </c>
      <c r="E27" s="20"/>
      <c r="F27" s="20"/>
    </row>
    <row r="28" spans="1:11" x14ac:dyDescent="0.2">
      <c r="A28" s="18" t="s">
        <v>52</v>
      </c>
    </row>
  </sheetData>
  <pageMargins left="0.75" right="0.75" top="1" bottom="1" header="0.5" footer="0.5"/>
  <pageSetup paperSize="9" orientation="portrait" verticalDpi="0" r:id="rId1"/>
  <headerFooter alignWithMargins="0"/>
  <ignoredErrors>
    <ignoredError sqref="B7:C10 B12:C14 B16:C19 E12:F14 E16:F19" formulaRange="1"/>
    <ignoredError sqref="B5:F6 B11:F11 B15:F15 B20:F20" formulaRange="1" unlockedFormula="1"/>
    <ignoredError sqref="G20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showGridLines="0" workbookViewId="0"/>
  </sheetViews>
  <sheetFormatPr defaultColWidth="9.140625" defaultRowHeight="12.75" x14ac:dyDescent="0.2"/>
  <cols>
    <col min="1" max="1" width="26.85546875" style="2" customWidth="1"/>
    <col min="2" max="2" width="9.28515625" style="2" customWidth="1"/>
    <col min="3" max="6" width="10" style="2" customWidth="1"/>
    <col min="7" max="16384" width="9.140625" style="2"/>
  </cols>
  <sheetData>
    <row r="1" spans="1:13" x14ac:dyDescent="0.2">
      <c r="A1" s="1" t="s">
        <v>27</v>
      </c>
    </row>
    <row r="2" spans="1:13" ht="28.15" customHeight="1" thickBot="1" x14ac:dyDescent="0.25">
      <c r="A2" s="3" t="s">
        <v>34</v>
      </c>
      <c r="B2" s="4"/>
      <c r="C2" s="5"/>
    </row>
    <row r="3" spans="1:13" ht="12" customHeight="1" x14ac:dyDescent="0.2">
      <c r="A3" s="6" t="s">
        <v>0</v>
      </c>
      <c r="B3" s="7" t="s">
        <v>22</v>
      </c>
      <c r="C3" s="7" t="s">
        <v>24</v>
      </c>
      <c r="D3" s="7" t="s">
        <v>25</v>
      </c>
      <c r="E3" s="7" t="s">
        <v>26</v>
      </c>
      <c r="F3" s="7" t="s">
        <v>40</v>
      </c>
    </row>
    <row r="4" spans="1:13" ht="12" customHeight="1" x14ac:dyDescent="0.2">
      <c r="A4" s="8"/>
      <c r="B4" s="9" t="s">
        <v>23</v>
      </c>
      <c r="C4" s="9" t="s">
        <v>28</v>
      </c>
      <c r="D4" s="9" t="s">
        <v>29</v>
      </c>
      <c r="E4" s="9" t="s">
        <v>23</v>
      </c>
      <c r="F4" s="9" t="s">
        <v>29</v>
      </c>
    </row>
    <row r="5" spans="1:13" ht="12" customHeight="1" x14ac:dyDescent="0.2">
      <c r="A5" s="10" t="s">
        <v>1</v>
      </c>
      <c r="B5" s="11">
        <f>SUM(B6,B10,B11,B15,B20,B23:B24)</f>
        <v>331</v>
      </c>
      <c r="C5" s="11">
        <f t="shared" ref="C5:F5" si="0">SUM(C6,C10,C11,C15,C20,C23:C24)</f>
        <v>219279</v>
      </c>
      <c r="D5" s="11">
        <f t="shared" si="0"/>
        <v>52633</v>
      </c>
      <c r="E5" s="11">
        <f t="shared" si="0"/>
        <v>203</v>
      </c>
      <c r="F5" s="11">
        <f t="shared" si="0"/>
        <v>19199</v>
      </c>
      <c r="J5" s="20"/>
      <c r="K5" s="20"/>
      <c r="M5" s="20"/>
    </row>
    <row r="6" spans="1:13" ht="17.25" customHeight="1" x14ac:dyDescent="0.2">
      <c r="A6" s="12" t="s">
        <v>2</v>
      </c>
      <c r="B6" s="13">
        <f>SUM(B7:B9)</f>
        <v>114</v>
      </c>
      <c r="C6" s="13">
        <f t="shared" ref="C6:F6" si="1">SUM(C7:C9)</f>
        <v>84697</v>
      </c>
      <c r="D6" s="13">
        <f t="shared" si="1"/>
        <v>24902</v>
      </c>
      <c r="E6" s="13">
        <f t="shared" si="1"/>
        <v>200</v>
      </c>
      <c r="F6" s="13">
        <f t="shared" si="1"/>
        <v>19006</v>
      </c>
      <c r="J6" s="20"/>
      <c r="K6" s="20"/>
      <c r="M6" s="20"/>
    </row>
    <row r="7" spans="1:13" ht="12" customHeight="1" x14ac:dyDescent="0.2">
      <c r="A7" s="12" t="s">
        <v>3</v>
      </c>
      <c r="B7" s="13">
        <v>103</v>
      </c>
      <c r="C7" s="13">
        <v>51049</v>
      </c>
      <c r="D7" s="13">
        <v>15032</v>
      </c>
      <c r="E7" s="13">
        <v>82</v>
      </c>
      <c r="F7" s="13">
        <v>12354</v>
      </c>
      <c r="J7" s="20"/>
      <c r="K7" s="20"/>
      <c r="M7" s="20"/>
    </row>
    <row r="8" spans="1:13" ht="12" customHeight="1" x14ac:dyDescent="0.2">
      <c r="A8" s="12" t="s">
        <v>4</v>
      </c>
      <c r="B8" s="13">
        <v>4</v>
      </c>
      <c r="C8" s="13">
        <v>4471</v>
      </c>
      <c r="D8" s="13">
        <v>1449</v>
      </c>
      <c r="E8" s="13">
        <v>17</v>
      </c>
      <c r="F8" s="13">
        <v>1266</v>
      </c>
      <c r="J8" s="20"/>
    </row>
    <row r="9" spans="1:13" ht="12" customHeight="1" x14ac:dyDescent="0.2">
      <c r="A9" s="12" t="s">
        <v>5</v>
      </c>
      <c r="B9" s="13">
        <v>7</v>
      </c>
      <c r="C9" s="13">
        <v>29177</v>
      </c>
      <c r="D9" s="13">
        <v>8421</v>
      </c>
      <c r="E9" s="13">
        <v>101</v>
      </c>
      <c r="F9" s="13">
        <v>5386</v>
      </c>
      <c r="J9" s="20"/>
      <c r="K9" s="20"/>
      <c r="M9" s="20"/>
    </row>
    <row r="10" spans="1:13" ht="17.25" customHeight="1" x14ac:dyDescent="0.2">
      <c r="A10" s="12" t="s">
        <v>6</v>
      </c>
      <c r="B10" s="13">
        <v>42</v>
      </c>
      <c r="C10" s="13">
        <v>7463</v>
      </c>
      <c r="D10" s="13">
        <v>2268</v>
      </c>
      <c r="E10" s="14">
        <v>2</v>
      </c>
      <c r="F10" s="14">
        <v>153</v>
      </c>
      <c r="J10" s="20"/>
      <c r="K10" s="20"/>
    </row>
    <row r="11" spans="1:13" ht="17.25" customHeight="1" x14ac:dyDescent="0.2">
      <c r="A11" s="12" t="s">
        <v>8</v>
      </c>
      <c r="B11" s="13">
        <f>SUM(B12:B14)</f>
        <v>22</v>
      </c>
      <c r="C11" s="13">
        <f t="shared" ref="C11:D11" si="2">SUM(C12:C14)</f>
        <v>17198</v>
      </c>
      <c r="D11" s="13">
        <f t="shared" si="2"/>
        <v>4475</v>
      </c>
      <c r="E11" s="13" t="str">
        <f>IF(SUM(E12:E14)=0,"-",(SUM(E12:E14)))</f>
        <v>-</v>
      </c>
      <c r="F11" s="13" t="str">
        <f>IF(SUM(F12:F14)=0,"-",(SUM(F12:F14)))</f>
        <v>-</v>
      </c>
      <c r="J11" s="20"/>
      <c r="K11" s="20"/>
    </row>
    <row r="12" spans="1:13" ht="12" customHeight="1" x14ac:dyDescent="0.2">
      <c r="A12" s="12" t="s">
        <v>9</v>
      </c>
      <c r="B12" s="13">
        <v>6</v>
      </c>
      <c r="C12" s="13">
        <v>8307</v>
      </c>
      <c r="D12" s="13">
        <v>2148</v>
      </c>
      <c r="E12" s="14" t="s">
        <v>7</v>
      </c>
      <c r="F12" s="14" t="s">
        <v>7</v>
      </c>
      <c r="J12" s="20"/>
      <c r="K12" s="20"/>
    </row>
    <row r="13" spans="1:13" ht="12" customHeight="1" x14ac:dyDescent="0.2">
      <c r="A13" s="12" t="s">
        <v>10</v>
      </c>
      <c r="B13" s="13">
        <v>3</v>
      </c>
      <c r="C13" s="13">
        <v>5141</v>
      </c>
      <c r="D13" s="13">
        <v>1477</v>
      </c>
      <c r="E13" s="13" t="s">
        <v>7</v>
      </c>
      <c r="F13" s="13" t="s">
        <v>7</v>
      </c>
      <c r="J13" s="20"/>
      <c r="K13" s="20"/>
    </row>
    <row r="14" spans="1:13" ht="12" customHeight="1" x14ac:dyDescent="0.2">
      <c r="A14" s="12" t="s">
        <v>11</v>
      </c>
      <c r="B14" s="13">
        <v>13</v>
      </c>
      <c r="C14" s="13">
        <v>3750</v>
      </c>
      <c r="D14" s="13">
        <v>850</v>
      </c>
      <c r="E14" s="14" t="s">
        <v>7</v>
      </c>
      <c r="F14" s="14" t="s">
        <v>7</v>
      </c>
      <c r="J14" s="20"/>
      <c r="K14" s="20"/>
    </row>
    <row r="15" spans="1:13" ht="17.25" customHeight="1" x14ac:dyDescent="0.2">
      <c r="A15" s="12" t="s">
        <v>12</v>
      </c>
      <c r="B15" s="13">
        <f>SUM(B16:B19)</f>
        <v>7</v>
      </c>
      <c r="C15" s="13">
        <f t="shared" ref="C15:D15" si="3">SUM(C16:C19)</f>
        <v>8177</v>
      </c>
      <c r="D15" s="13">
        <f t="shared" si="3"/>
        <v>2232</v>
      </c>
      <c r="E15" s="13" t="str">
        <f>IF(SUM(E16:E19)=0,"-",SUM(E16:E19))</f>
        <v>-</v>
      </c>
      <c r="F15" s="13" t="str">
        <f>IF(SUM(F16:F19)=0,"-",SUM(F16:F19))</f>
        <v>-</v>
      </c>
      <c r="J15" s="20"/>
      <c r="K15" s="20"/>
    </row>
    <row r="16" spans="1:13" ht="12" customHeight="1" x14ac:dyDescent="0.2">
      <c r="A16" s="12" t="s">
        <v>13</v>
      </c>
      <c r="B16" s="13">
        <v>3</v>
      </c>
      <c r="C16" s="13">
        <v>6011</v>
      </c>
      <c r="D16" s="13">
        <v>1583</v>
      </c>
      <c r="E16" s="13" t="s">
        <v>7</v>
      </c>
      <c r="F16" s="13" t="s">
        <v>7</v>
      </c>
      <c r="J16" s="20"/>
    </row>
    <row r="17" spans="1:11" ht="12" customHeight="1" x14ac:dyDescent="0.2">
      <c r="A17" s="12" t="s">
        <v>14</v>
      </c>
      <c r="B17" s="13">
        <v>1</v>
      </c>
      <c r="C17" s="13">
        <v>132</v>
      </c>
      <c r="D17" s="13">
        <v>47</v>
      </c>
      <c r="E17" s="14" t="s">
        <v>7</v>
      </c>
      <c r="F17" s="14" t="s">
        <v>7</v>
      </c>
      <c r="J17" s="20"/>
    </row>
    <row r="18" spans="1:11" ht="12" customHeight="1" x14ac:dyDescent="0.2">
      <c r="A18" s="12" t="s">
        <v>15</v>
      </c>
      <c r="B18" s="14">
        <v>3</v>
      </c>
      <c r="C18" s="14">
        <v>2034</v>
      </c>
      <c r="D18" s="14">
        <v>602</v>
      </c>
      <c r="E18" s="14" t="s">
        <v>7</v>
      </c>
      <c r="F18" s="14" t="s">
        <v>7</v>
      </c>
    </row>
    <row r="19" spans="1:11" ht="12" customHeight="1" x14ac:dyDescent="0.2">
      <c r="A19" s="12" t="s">
        <v>16</v>
      </c>
      <c r="B19" s="14" t="s">
        <v>7</v>
      </c>
      <c r="C19" s="14" t="s">
        <v>7</v>
      </c>
      <c r="D19" s="14" t="s">
        <v>7</v>
      </c>
      <c r="E19" s="14" t="s">
        <v>7</v>
      </c>
      <c r="F19" s="14" t="s">
        <v>7</v>
      </c>
      <c r="J19" s="20"/>
    </row>
    <row r="20" spans="1:11" ht="17.25" customHeight="1" x14ac:dyDescent="0.2">
      <c r="A20" s="12" t="s">
        <v>17</v>
      </c>
      <c r="B20" s="13">
        <f>SUM(B21:B22)</f>
        <v>13</v>
      </c>
      <c r="C20" s="13">
        <f t="shared" ref="C20:D20" si="4">SUM(C21:C22)</f>
        <v>35451</v>
      </c>
      <c r="D20" s="13">
        <f t="shared" si="4"/>
        <v>5612</v>
      </c>
      <c r="E20" s="14" t="str">
        <f>IF(SUM(E21:E22)=0,"-",SUM(E21:E22))</f>
        <v>-</v>
      </c>
      <c r="F20" s="14" t="str">
        <f>IF(SUM(F21:F22)=0,"-",SUM(F21:F22))</f>
        <v>-</v>
      </c>
      <c r="J20" s="20"/>
      <c r="K20" s="20"/>
    </row>
    <row r="21" spans="1:11" ht="12" customHeight="1" x14ac:dyDescent="0.2">
      <c r="A21" s="12" t="s">
        <v>18</v>
      </c>
      <c r="B21" s="13">
        <v>4</v>
      </c>
      <c r="C21" s="13">
        <v>1356</v>
      </c>
      <c r="D21" s="13">
        <v>247</v>
      </c>
      <c r="E21" s="14" t="s">
        <v>7</v>
      </c>
      <c r="F21" s="14" t="s">
        <v>7</v>
      </c>
      <c r="J21" s="20"/>
      <c r="K21" s="20"/>
    </row>
    <row r="22" spans="1:11" ht="12" customHeight="1" x14ac:dyDescent="0.2">
      <c r="A22" s="12" t="s">
        <v>19</v>
      </c>
      <c r="B22" s="13">
        <v>9</v>
      </c>
      <c r="C22" s="13">
        <v>34095</v>
      </c>
      <c r="D22" s="13">
        <v>5365</v>
      </c>
      <c r="E22" s="14" t="s">
        <v>7</v>
      </c>
      <c r="F22" s="14" t="s">
        <v>7</v>
      </c>
      <c r="J22" s="20"/>
      <c r="K22" s="20"/>
    </row>
    <row r="23" spans="1:11" ht="17.25" customHeight="1" x14ac:dyDescent="0.2">
      <c r="A23" s="12" t="s">
        <v>20</v>
      </c>
      <c r="B23" s="13">
        <v>11</v>
      </c>
      <c r="C23" s="13">
        <v>39319</v>
      </c>
      <c r="D23" s="13">
        <v>6495</v>
      </c>
      <c r="E23" s="14" t="s">
        <v>7</v>
      </c>
      <c r="F23" s="14" t="s">
        <v>7</v>
      </c>
      <c r="J23" s="20"/>
      <c r="K23" s="20"/>
    </row>
    <row r="24" spans="1:11" ht="17.25" customHeight="1" thickBot="1" x14ac:dyDescent="0.25">
      <c r="A24" s="15" t="s">
        <v>21</v>
      </c>
      <c r="B24" s="16">
        <v>122</v>
      </c>
      <c r="C24" s="16">
        <v>26974</v>
      </c>
      <c r="D24" s="16">
        <v>6649</v>
      </c>
      <c r="E24" s="17">
        <v>1</v>
      </c>
      <c r="F24" s="17">
        <v>40</v>
      </c>
      <c r="J24" s="20"/>
      <c r="K24" s="20"/>
    </row>
    <row r="25" spans="1:11" ht="12" customHeight="1" x14ac:dyDescent="0.2">
      <c r="A25" s="18" t="s">
        <v>31</v>
      </c>
    </row>
    <row r="26" spans="1:11" ht="12" customHeight="1" x14ac:dyDescent="0.2">
      <c r="A26" s="19" t="s">
        <v>30</v>
      </c>
    </row>
    <row r="27" spans="1:11" x14ac:dyDescent="0.2">
      <c r="A27" s="18" t="s">
        <v>32</v>
      </c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  <ignoredErrors>
    <ignoredError sqref="B7:F10 B21:F24" formulaRange="1"/>
    <ignoredError sqref="B5:F6 B11:F20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BBF39-FD62-48F6-8ECB-C259B4C90BE7}">
  <dimension ref="A1:M27"/>
  <sheetViews>
    <sheetView showGridLines="0" workbookViewId="0"/>
  </sheetViews>
  <sheetFormatPr defaultColWidth="9.140625" defaultRowHeight="12.75" x14ac:dyDescent="0.2"/>
  <cols>
    <col min="1" max="1" width="26.85546875" style="2" customWidth="1"/>
    <col min="2" max="2" width="9.28515625" style="2" customWidth="1"/>
    <col min="3" max="6" width="10" style="2" customWidth="1"/>
    <col min="7" max="16384" width="9.140625" style="2"/>
  </cols>
  <sheetData>
    <row r="1" spans="1:13" x14ac:dyDescent="0.2">
      <c r="A1" s="1" t="s">
        <v>27</v>
      </c>
    </row>
    <row r="2" spans="1:13" ht="28.15" customHeight="1" thickBot="1" x14ac:dyDescent="0.25">
      <c r="A2" s="3" t="s">
        <v>33</v>
      </c>
      <c r="B2" s="4"/>
      <c r="C2" s="5"/>
    </row>
    <row r="3" spans="1:13" ht="12" customHeight="1" x14ac:dyDescent="0.2">
      <c r="A3" s="6" t="s">
        <v>0</v>
      </c>
      <c r="B3" s="7" t="s">
        <v>22</v>
      </c>
      <c r="C3" s="7" t="s">
        <v>24</v>
      </c>
      <c r="D3" s="7" t="s">
        <v>25</v>
      </c>
      <c r="E3" s="7" t="s">
        <v>26</v>
      </c>
      <c r="F3" s="7" t="s">
        <v>40</v>
      </c>
    </row>
    <row r="4" spans="1:13" ht="12" customHeight="1" x14ac:dyDescent="0.2">
      <c r="A4" s="8"/>
      <c r="B4" s="9" t="s">
        <v>23</v>
      </c>
      <c r="C4" s="9" t="s">
        <v>28</v>
      </c>
      <c r="D4" s="9" t="s">
        <v>29</v>
      </c>
      <c r="E4" s="9" t="s">
        <v>23</v>
      </c>
      <c r="F4" s="9" t="s">
        <v>29</v>
      </c>
    </row>
    <row r="5" spans="1:13" ht="12" customHeight="1" x14ac:dyDescent="0.2">
      <c r="A5" s="10" t="s">
        <v>1</v>
      </c>
      <c r="B5" s="11">
        <f>SUM(B6,B10,B11,B15,B20,B23:B24)</f>
        <v>392</v>
      </c>
      <c r="C5" s="11">
        <f t="shared" ref="C5:F5" si="0">SUM(C6,C10,C11,C15,C20,C23:C24)</f>
        <v>203813</v>
      </c>
      <c r="D5" s="11">
        <f t="shared" si="0"/>
        <v>49586</v>
      </c>
      <c r="E5" s="11">
        <f t="shared" si="0"/>
        <v>156</v>
      </c>
      <c r="F5" s="11">
        <f t="shared" si="0"/>
        <v>20630</v>
      </c>
      <c r="J5" s="20"/>
      <c r="K5" s="20"/>
      <c r="M5" s="20"/>
    </row>
    <row r="6" spans="1:13" ht="17.25" customHeight="1" x14ac:dyDescent="0.2">
      <c r="A6" s="12" t="s">
        <v>2</v>
      </c>
      <c r="B6" s="13">
        <f>SUM(B7:B9)</f>
        <v>140</v>
      </c>
      <c r="C6" s="13">
        <f t="shared" ref="C6:F6" si="1">SUM(C7:C9)</f>
        <v>82273</v>
      </c>
      <c r="D6" s="13">
        <f t="shared" si="1"/>
        <v>24071</v>
      </c>
      <c r="E6" s="13">
        <f t="shared" si="1"/>
        <v>154</v>
      </c>
      <c r="F6" s="13">
        <f t="shared" si="1"/>
        <v>20549</v>
      </c>
      <c r="J6" s="20"/>
      <c r="K6" s="20"/>
      <c r="M6" s="20"/>
    </row>
    <row r="7" spans="1:13" ht="12" customHeight="1" x14ac:dyDescent="0.2">
      <c r="A7" s="12" t="s">
        <v>3</v>
      </c>
      <c r="B7" s="13">
        <v>132</v>
      </c>
      <c r="C7" s="13">
        <v>71123</v>
      </c>
      <c r="D7" s="13">
        <v>20623</v>
      </c>
      <c r="E7" s="13">
        <v>114</v>
      </c>
      <c r="F7" s="13">
        <v>17620</v>
      </c>
      <c r="J7" s="20"/>
      <c r="K7" s="20"/>
      <c r="M7" s="20"/>
    </row>
    <row r="8" spans="1:13" ht="12" customHeight="1" x14ac:dyDescent="0.2">
      <c r="A8" s="12" t="s">
        <v>4</v>
      </c>
      <c r="B8" s="13">
        <v>6</v>
      </c>
      <c r="C8" s="13">
        <v>8082</v>
      </c>
      <c r="D8" s="13">
        <v>2461</v>
      </c>
      <c r="E8" s="13">
        <v>29</v>
      </c>
      <c r="F8" s="13">
        <v>2213</v>
      </c>
      <c r="J8" s="20"/>
    </row>
    <row r="9" spans="1:13" ht="12" customHeight="1" x14ac:dyDescent="0.2">
      <c r="A9" s="12" t="s">
        <v>5</v>
      </c>
      <c r="B9" s="13">
        <v>2</v>
      </c>
      <c r="C9" s="13">
        <v>3068</v>
      </c>
      <c r="D9" s="13">
        <v>987</v>
      </c>
      <c r="E9" s="13">
        <v>11</v>
      </c>
      <c r="F9" s="13">
        <v>716</v>
      </c>
      <c r="J9" s="20"/>
      <c r="K9" s="20"/>
      <c r="M9" s="20"/>
    </row>
    <row r="10" spans="1:13" ht="17.25" customHeight="1" x14ac:dyDescent="0.2">
      <c r="A10" s="12" t="s">
        <v>6</v>
      </c>
      <c r="B10" s="13">
        <v>66</v>
      </c>
      <c r="C10" s="13">
        <v>11318</v>
      </c>
      <c r="D10" s="13">
        <v>3629</v>
      </c>
      <c r="E10" s="14">
        <v>1</v>
      </c>
      <c r="F10" s="14">
        <v>50</v>
      </c>
      <c r="J10" s="20"/>
      <c r="K10" s="20"/>
    </row>
    <row r="11" spans="1:13" ht="17.25" customHeight="1" x14ac:dyDescent="0.2">
      <c r="A11" s="12" t="s">
        <v>8</v>
      </c>
      <c r="B11" s="13">
        <f>SUM(B12:B14)</f>
        <v>38</v>
      </c>
      <c r="C11" s="13">
        <f t="shared" ref="C11:D11" si="2">SUM(C12:C14)</f>
        <v>50873</v>
      </c>
      <c r="D11" s="13">
        <f t="shared" si="2"/>
        <v>9119</v>
      </c>
      <c r="E11" s="13" t="str">
        <f>IF(SUM(E12:E14)=0,"-",(SUM(E12:E14)))</f>
        <v>-</v>
      </c>
      <c r="F11" s="13" t="str">
        <f>IF(SUM(F12:F14)=0,"-",(SUM(F12:F14)))</f>
        <v>-</v>
      </c>
      <c r="J11" s="20"/>
      <c r="K11" s="20"/>
    </row>
    <row r="12" spans="1:13" ht="12" customHeight="1" x14ac:dyDescent="0.2">
      <c r="A12" s="12" t="s">
        <v>9</v>
      </c>
      <c r="B12" s="13">
        <v>11</v>
      </c>
      <c r="C12" s="13">
        <v>33633</v>
      </c>
      <c r="D12" s="13">
        <v>4906</v>
      </c>
      <c r="E12" s="14" t="s">
        <v>7</v>
      </c>
      <c r="F12" s="14" t="s">
        <v>7</v>
      </c>
      <c r="J12" s="20"/>
      <c r="K12" s="20"/>
    </row>
    <row r="13" spans="1:13" ht="12" customHeight="1" x14ac:dyDescent="0.2">
      <c r="A13" s="12" t="s">
        <v>10</v>
      </c>
      <c r="B13" s="13">
        <v>2</v>
      </c>
      <c r="C13" s="13">
        <v>11282</v>
      </c>
      <c r="D13" s="13">
        <v>2488</v>
      </c>
      <c r="E13" s="13" t="s">
        <v>7</v>
      </c>
      <c r="F13" s="13" t="s">
        <v>7</v>
      </c>
      <c r="J13" s="20"/>
      <c r="K13" s="20"/>
    </row>
    <row r="14" spans="1:13" ht="12" customHeight="1" x14ac:dyDescent="0.2">
      <c r="A14" s="12" t="s">
        <v>11</v>
      </c>
      <c r="B14" s="13">
        <v>25</v>
      </c>
      <c r="C14" s="13">
        <v>5958</v>
      </c>
      <c r="D14" s="13">
        <v>1725</v>
      </c>
      <c r="E14" s="14" t="s">
        <v>7</v>
      </c>
      <c r="F14" s="14" t="s">
        <v>7</v>
      </c>
      <c r="J14" s="20"/>
      <c r="K14" s="20"/>
    </row>
    <row r="15" spans="1:13" ht="17.25" customHeight="1" x14ac:dyDescent="0.2">
      <c r="A15" s="12" t="s">
        <v>12</v>
      </c>
      <c r="B15" s="13">
        <f>SUM(B16:B19)</f>
        <v>2</v>
      </c>
      <c r="C15" s="13">
        <f t="shared" ref="C15:D15" si="3">SUM(C16:C19)</f>
        <v>6736</v>
      </c>
      <c r="D15" s="13">
        <f t="shared" si="3"/>
        <v>1447</v>
      </c>
      <c r="E15" s="13" t="str">
        <f>IF(SUM(E16:E19)=0,"-",SUM(E16:E19))</f>
        <v>-</v>
      </c>
      <c r="F15" s="13" t="str">
        <f>IF(SUM(F16:F19)=0,"-",SUM(F16:F19))</f>
        <v>-</v>
      </c>
      <c r="J15" s="20"/>
      <c r="K15" s="20"/>
    </row>
    <row r="16" spans="1:13" ht="12" customHeight="1" x14ac:dyDescent="0.2">
      <c r="A16" s="12" t="s">
        <v>13</v>
      </c>
      <c r="B16" s="13">
        <v>1</v>
      </c>
      <c r="C16" s="13">
        <v>2200</v>
      </c>
      <c r="D16" s="13">
        <v>607</v>
      </c>
      <c r="E16" s="13" t="s">
        <v>7</v>
      </c>
      <c r="F16" s="13" t="s">
        <v>7</v>
      </c>
      <c r="J16" s="20"/>
    </row>
    <row r="17" spans="1:11" ht="12" customHeight="1" x14ac:dyDescent="0.2">
      <c r="A17" s="12" t="s">
        <v>14</v>
      </c>
      <c r="B17" s="13">
        <v>1</v>
      </c>
      <c r="C17" s="13">
        <v>4536</v>
      </c>
      <c r="D17" s="13">
        <v>840</v>
      </c>
      <c r="E17" s="14" t="s">
        <v>7</v>
      </c>
      <c r="F17" s="14" t="s">
        <v>7</v>
      </c>
      <c r="J17" s="20"/>
    </row>
    <row r="18" spans="1:11" ht="12" customHeight="1" x14ac:dyDescent="0.2">
      <c r="A18" s="12" t="s">
        <v>15</v>
      </c>
      <c r="B18" s="14" t="s">
        <v>7</v>
      </c>
      <c r="C18" s="14" t="s">
        <v>7</v>
      </c>
      <c r="D18" s="14" t="s">
        <v>7</v>
      </c>
      <c r="E18" s="14" t="s">
        <v>7</v>
      </c>
      <c r="F18" s="14" t="s">
        <v>7</v>
      </c>
    </row>
    <row r="19" spans="1:11" ht="12" customHeight="1" x14ac:dyDescent="0.2">
      <c r="A19" s="12" t="s">
        <v>16</v>
      </c>
      <c r="B19" s="14" t="s">
        <v>7</v>
      </c>
      <c r="C19" s="14" t="s">
        <v>7</v>
      </c>
      <c r="D19" s="14" t="s">
        <v>7</v>
      </c>
      <c r="E19" s="14" t="s">
        <v>7</v>
      </c>
      <c r="F19" s="14" t="s">
        <v>7</v>
      </c>
      <c r="J19" s="20"/>
    </row>
    <row r="20" spans="1:11" ht="17.25" customHeight="1" x14ac:dyDescent="0.2">
      <c r="A20" s="12" t="s">
        <v>17</v>
      </c>
      <c r="B20" s="13">
        <f>SUM(B21:B22)</f>
        <v>12</v>
      </c>
      <c r="C20" s="13">
        <f t="shared" ref="C20:D20" si="4">SUM(C21:C22)</f>
        <v>18091</v>
      </c>
      <c r="D20" s="13">
        <f t="shared" si="4"/>
        <v>3849</v>
      </c>
      <c r="E20" s="13" t="str">
        <f>IF(SUM(E21:E22)=0,"-",SUM(E21:E22))</f>
        <v>-</v>
      </c>
      <c r="F20" s="13" t="str">
        <f>IF(SUM(F21:F22)=0,"-",SUM(F21:F22))</f>
        <v>-</v>
      </c>
      <c r="J20" s="20"/>
      <c r="K20" s="20"/>
    </row>
    <row r="21" spans="1:11" ht="12" customHeight="1" x14ac:dyDescent="0.2">
      <c r="A21" s="12" t="s">
        <v>18</v>
      </c>
      <c r="B21" s="13">
        <v>6</v>
      </c>
      <c r="C21" s="13">
        <v>12212</v>
      </c>
      <c r="D21" s="13">
        <v>2128</v>
      </c>
      <c r="E21" s="14" t="s">
        <v>7</v>
      </c>
      <c r="F21" s="14" t="s">
        <v>7</v>
      </c>
      <c r="J21" s="20"/>
      <c r="K21" s="20"/>
    </row>
    <row r="22" spans="1:11" ht="12" customHeight="1" x14ac:dyDescent="0.2">
      <c r="A22" s="12" t="s">
        <v>19</v>
      </c>
      <c r="B22" s="13">
        <v>6</v>
      </c>
      <c r="C22" s="13">
        <v>5879</v>
      </c>
      <c r="D22" s="13">
        <v>1721</v>
      </c>
      <c r="E22" s="14" t="s">
        <v>7</v>
      </c>
      <c r="F22" s="14" t="s">
        <v>7</v>
      </c>
      <c r="J22" s="20"/>
      <c r="K22" s="20"/>
    </row>
    <row r="23" spans="1:11" ht="17.25" customHeight="1" x14ac:dyDescent="0.2">
      <c r="A23" s="12" t="s">
        <v>20</v>
      </c>
      <c r="B23" s="13">
        <v>8</v>
      </c>
      <c r="C23" s="13">
        <v>5718</v>
      </c>
      <c r="D23" s="13">
        <v>1832</v>
      </c>
      <c r="E23" s="14" t="s">
        <v>7</v>
      </c>
      <c r="F23" s="14" t="s">
        <v>7</v>
      </c>
      <c r="J23" s="20"/>
      <c r="K23" s="20"/>
    </row>
    <row r="24" spans="1:11" ht="17.25" customHeight="1" thickBot="1" x14ac:dyDescent="0.25">
      <c r="A24" s="15" t="s">
        <v>21</v>
      </c>
      <c r="B24" s="16">
        <v>126</v>
      </c>
      <c r="C24" s="16">
        <v>28804</v>
      </c>
      <c r="D24" s="16">
        <v>5639</v>
      </c>
      <c r="E24" s="17">
        <v>1</v>
      </c>
      <c r="F24" s="17">
        <v>31</v>
      </c>
      <c r="J24" s="20"/>
      <c r="K24" s="20"/>
    </row>
    <row r="25" spans="1:11" ht="12" customHeight="1" x14ac:dyDescent="0.2">
      <c r="A25" s="19" t="s">
        <v>31</v>
      </c>
      <c r="B25" s="13"/>
      <c r="C25" s="13"/>
      <c r="D25" s="13"/>
      <c r="E25" s="14"/>
      <c r="F25" s="14"/>
      <c r="J25" s="20"/>
      <c r="K25" s="20"/>
    </row>
    <row r="26" spans="1:11" ht="12" customHeight="1" x14ac:dyDescent="0.2">
      <c r="A26" s="18" t="s">
        <v>30</v>
      </c>
    </row>
    <row r="27" spans="1:11" ht="12" customHeight="1" x14ac:dyDescent="0.2">
      <c r="A27" s="19" t="s">
        <v>32</v>
      </c>
    </row>
  </sheetData>
  <pageMargins left="0.75" right="0.75" top="1" bottom="1" header="0.5" footer="0.5"/>
  <pageSetup paperSize="9" orientation="portrait" r:id="rId1"/>
  <headerFooter alignWithMargins="0"/>
  <ignoredErrors>
    <ignoredError sqref="B4:F4 B7:F19 E20:F20" unlockedFormula="1"/>
    <ignoredError sqref="B5:F6 B20:D20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890C5-C655-435D-A461-D6EFE3961B32}">
  <dimension ref="A1:M27"/>
  <sheetViews>
    <sheetView showGridLines="0" workbookViewId="0">
      <selection activeCell="A27" sqref="A27"/>
    </sheetView>
  </sheetViews>
  <sheetFormatPr defaultColWidth="9.140625" defaultRowHeight="12.75" x14ac:dyDescent="0.2"/>
  <cols>
    <col min="1" max="1" width="26.85546875" style="2" customWidth="1"/>
    <col min="2" max="2" width="9.28515625" style="2" customWidth="1"/>
    <col min="3" max="6" width="10" style="2" customWidth="1"/>
    <col min="7" max="16384" width="9.140625" style="2"/>
  </cols>
  <sheetData>
    <row r="1" spans="1:13" x14ac:dyDescent="0.2">
      <c r="A1" s="1" t="s">
        <v>27</v>
      </c>
    </row>
    <row r="2" spans="1:13" ht="28.15" customHeight="1" thickBot="1" x14ac:dyDescent="0.25">
      <c r="A2" s="3" t="s">
        <v>51</v>
      </c>
      <c r="B2" s="4"/>
      <c r="C2" s="5"/>
    </row>
    <row r="3" spans="1:13" ht="12" customHeight="1" x14ac:dyDescent="0.2">
      <c r="A3" s="6" t="s">
        <v>0</v>
      </c>
      <c r="B3" s="7" t="s">
        <v>22</v>
      </c>
      <c r="C3" s="7" t="s">
        <v>24</v>
      </c>
      <c r="D3" s="7" t="s">
        <v>25</v>
      </c>
      <c r="E3" s="7" t="s">
        <v>26</v>
      </c>
      <c r="F3" s="7" t="s">
        <v>40</v>
      </c>
    </row>
    <row r="4" spans="1:13" ht="12.75" customHeight="1" x14ac:dyDescent="0.2">
      <c r="A4" s="8"/>
      <c r="B4" s="9" t="s">
        <v>23</v>
      </c>
      <c r="C4" s="9" t="s">
        <v>28</v>
      </c>
      <c r="D4" s="9" t="s">
        <v>29</v>
      </c>
      <c r="E4" s="9" t="s">
        <v>23</v>
      </c>
      <c r="F4" s="9" t="s">
        <v>29</v>
      </c>
    </row>
    <row r="5" spans="1:13" ht="12" customHeight="1" x14ac:dyDescent="0.2">
      <c r="A5" s="10" t="s">
        <v>1</v>
      </c>
      <c r="B5" s="11">
        <f>SUM(B6,B10:B11,B15,B20,B23:B24)</f>
        <v>251</v>
      </c>
      <c r="C5" s="11">
        <f>SUM(C6,C10:C11,C15,C20,C23:C24)</f>
        <v>141812</v>
      </c>
      <c r="D5" s="11">
        <f>SUM(D6,D10:D11,D15,D20,D23:D24)</f>
        <v>36887</v>
      </c>
      <c r="E5" s="11">
        <f>SUM(E6,E10:E11,E15,E20,E23:E24)</f>
        <v>132</v>
      </c>
      <c r="F5" s="11">
        <f>SUM(F6,F10:F11,F15,F20,F23:F24)</f>
        <v>12772.903559999999</v>
      </c>
      <c r="J5" s="20"/>
      <c r="K5" s="20"/>
      <c r="M5" s="20"/>
    </row>
    <row r="6" spans="1:13" ht="17.25" customHeight="1" x14ac:dyDescent="0.2">
      <c r="A6" s="12" t="s">
        <v>2</v>
      </c>
      <c r="B6" s="13">
        <f>SUM(B7:B9)</f>
        <v>70</v>
      </c>
      <c r="C6" s="13">
        <f t="shared" ref="C6:F6" si="0">SUM(C7:C9)</f>
        <v>64229</v>
      </c>
      <c r="D6" s="13">
        <f t="shared" si="0"/>
        <v>16485</v>
      </c>
      <c r="E6" s="13">
        <f t="shared" si="0"/>
        <v>131</v>
      </c>
      <c r="F6" s="13">
        <f t="shared" si="0"/>
        <v>12607.903559999999</v>
      </c>
      <c r="J6" s="20"/>
      <c r="K6" s="20"/>
      <c r="M6" s="20"/>
    </row>
    <row r="7" spans="1:13" ht="12" customHeight="1" x14ac:dyDescent="0.2">
      <c r="A7" s="12" t="s">
        <v>3</v>
      </c>
      <c r="B7" s="13">
        <v>62</v>
      </c>
      <c r="C7" s="13">
        <v>30886</v>
      </c>
      <c r="D7" s="13">
        <v>8851</v>
      </c>
      <c r="E7" s="13">
        <v>51</v>
      </c>
      <c r="F7" s="13">
        <v>6804.9035599999997</v>
      </c>
      <c r="J7" s="20"/>
      <c r="K7" s="20"/>
      <c r="M7" s="20"/>
    </row>
    <row r="8" spans="1:13" ht="12" customHeight="1" x14ac:dyDescent="0.2">
      <c r="A8" s="12" t="s">
        <v>4</v>
      </c>
      <c r="B8" s="13">
        <v>4</v>
      </c>
      <c r="C8" s="13">
        <v>8012</v>
      </c>
      <c r="D8" s="13">
        <v>2066</v>
      </c>
      <c r="E8" s="13">
        <v>18</v>
      </c>
      <c r="F8" s="13">
        <v>1759</v>
      </c>
      <c r="J8" s="20"/>
    </row>
    <row r="9" spans="1:13" ht="12" customHeight="1" x14ac:dyDescent="0.2">
      <c r="A9" s="12" t="s">
        <v>5</v>
      </c>
      <c r="B9" s="13">
        <v>4</v>
      </c>
      <c r="C9" s="13">
        <v>25331</v>
      </c>
      <c r="D9" s="13">
        <v>5568</v>
      </c>
      <c r="E9" s="13">
        <v>62</v>
      </c>
      <c r="F9" s="13">
        <v>4044</v>
      </c>
      <c r="J9" s="20"/>
      <c r="K9" s="20"/>
      <c r="M9" s="20"/>
    </row>
    <row r="10" spans="1:13" ht="17.25" customHeight="1" x14ac:dyDescent="0.2">
      <c r="A10" s="12" t="s">
        <v>6</v>
      </c>
      <c r="B10" s="13">
        <v>29</v>
      </c>
      <c r="C10" s="13">
        <v>4214</v>
      </c>
      <c r="D10" s="13">
        <v>1380</v>
      </c>
      <c r="E10" s="14" t="s">
        <v>7</v>
      </c>
      <c r="F10" s="14" t="s">
        <v>7</v>
      </c>
      <c r="J10" s="20"/>
      <c r="K10" s="20"/>
    </row>
    <row r="11" spans="1:13" ht="17.25" customHeight="1" x14ac:dyDescent="0.2">
      <c r="A11" s="12" t="s">
        <v>8</v>
      </c>
      <c r="B11" s="13">
        <f>SUM(B12:B14)</f>
        <v>9</v>
      </c>
      <c r="C11" s="13">
        <f t="shared" ref="C11:D11" si="1">SUM(C12:C14)</f>
        <v>44158</v>
      </c>
      <c r="D11" s="13">
        <f t="shared" si="1"/>
        <v>11021</v>
      </c>
      <c r="E11" s="13" t="str">
        <f>IF(SUM(E12:E14)=0,"-",SUM(E12:E14))</f>
        <v>-</v>
      </c>
      <c r="F11" s="13" t="str">
        <f>IF(SUM(F12:F14)=0,"-",SUM(F12:F14))</f>
        <v>-</v>
      </c>
      <c r="J11" s="20"/>
      <c r="K11" s="20"/>
    </row>
    <row r="12" spans="1:13" ht="12" customHeight="1" x14ac:dyDescent="0.2">
      <c r="A12" s="12" t="s">
        <v>9</v>
      </c>
      <c r="B12" s="13">
        <v>2</v>
      </c>
      <c r="C12" s="13">
        <v>13571</v>
      </c>
      <c r="D12" s="13">
        <v>2087</v>
      </c>
      <c r="E12" s="14" t="s">
        <v>7</v>
      </c>
      <c r="F12" s="14" t="s">
        <v>7</v>
      </c>
      <c r="J12" s="20"/>
      <c r="K12" s="20"/>
    </row>
    <row r="13" spans="1:13" ht="12" customHeight="1" x14ac:dyDescent="0.2">
      <c r="A13" s="12" t="s">
        <v>10</v>
      </c>
      <c r="B13" s="13">
        <v>2</v>
      </c>
      <c r="C13" s="13">
        <v>12911</v>
      </c>
      <c r="D13" s="13">
        <v>3284</v>
      </c>
      <c r="E13" s="13" t="s">
        <v>7</v>
      </c>
      <c r="F13" s="13" t="s">
        <v>7</v>
      </c>
      <c r="J13" s="20"/>
      <c r="K13" s="20"/>
    </row>
    <row r="14" spans="1:13" ht="12" customHeight="1" x14ac:dyDescent="0.2">
      <c r="A14" s="12" t="s">
        <v>11</v>
      </c>
      <c r="B14" s="13">
        <v>5</v>
      </c>
      <c r="C14" s="13">
        <v>17676</v>
      </c>
      <c r="D14" s="13">
        <v>5650</v>
      </c>
      <c r="E14" s="14" t="s">
        <v>7</v>
      </c>
      <c r="F14" s="14" t="s">
        <v>7</v>
      </c>
      <c r="J14" s="20"/>
      <c r="K14" s="20"/>
    </row>
    <row r="15" spans="1:13" ht="17.25" customHeight="1" x14ac:dyDescent="0.2">
      <c r="A15" s="12" t="s">
        <v>12</v>
      </c>
      <c r="B15" s="13">
        <f>SUM(B16:B19)</f>
        <v>3</v>
      </c>
      <c r="C15" s="13">
        <f t="shared" ref="C15:D15" si="2">SUM(C16:C19)</f>
        <v>4000</v>
      </c>
      <c r="D15" s="13">
        <f t="shared" si="2"/>
        <v>1258</v>
      </c>
      <c r="E15" s="13">
        <f>IF(SUM(E16:E19)=0,"-",SUM(E16:E19))</f>
        <v>1</v>
      </c>
      <c r="F15" s="13">
        <f>IF(SUM(F16:F19)=0,"-",SUM(F16:F19))</f>
        <v>165</v>
      </c>
      <c r="J15" s="20"/>
      <c r="K15" s="20"/>
    </row>
    <row r="16" spans="1:13" ht="12" customHeight="1" x14ac:dyDescent="0.2">
      <c r="A16" s="12" t="s">
        <v>13</v>
      </c>
      <c r="B16" s="14">
        <v>1</v>
      </c>
      <c r="C16" s="14">
        <v>1900</v>
      </c>
      <c r="D16" s="14">
        <v>636</v>
      </c>
      <c r="E16" s="14" t="s">
        <v>7</v>
      </c>
      <c r="F16" s="13" t="s">
        <v>7</v>
      </c>
      <c r="J16" s="20"/>
    </row>
    <row r="17" spans="1:11" ht="12" customHeight="1" x14ac:dyDescent="0.2">
      <c r="A17" s="12" t="s">
        <v>14</v>
      </c>
      <c r="B17" s="14">
        <v>1</v>
      </c>
      <c r="C17" s="14">
        <v>1300</v>
      </c>
      <c r="D17" s="14">
        <v>356</v>
      </c>
      <c r="E17" s="14" t="s">
        <v>7</v>
      </c>
      <c r="F17" s="14" t="s">
        <v>7</v>
      </c>
      <c r="J17" s="20"/>
    </row>
    <row r="18" spans="1:11" ht="12" customHeight="1" x14ac:dyDescent="0.2">
      <c r="A18" s="12" t="s">
        <v>15</v>
      </c>
      <c r="B18" s="14" t="s">
        <v>7</v>
      </c>
      <c r="C18" s="14" t="s">
        <v>7</v>
      </c>
      <c r="D18" s="14" t="s">
        <v>7</v>
      </c>
      <c r="E18" s="14" t="s">
        <v>7</v>
      </c>
      <c r="F18" s="14" t="s">
        <v>7</v>
      </c>
    </row>
    <row r="19" spans="1:11" ht="12" customHeight="1" x14ac:dyDescent="0.2">
      <c r="A19" s="12" t="s">
        <v>16</v>
      </c>
      <c r="B19" s="14">
        <v>1</v>
      </c>
      <c r="C19" s="14">
        <v>800</v>
      </c>
      <c r="D19" s="14">
        <v>266</v>
      </c>
      <c r="E19" s="14">
        <v>1</v>
      </c>
      <c r="F19" s="14">
        <v>165</v>
      </c>
      <c r="J19" s="20"/>
    </row>
    <row r="20" spans="1:11" ht="17.25" customHeight="1" x14ac:dyDescent="0.2">
      <c r="A20" s="12" t="s">
        <v>17</v>
      </c>
      <c r="B20" s="13">
        <f>SUM(B21:B22)</f>
        <v>8</v>
      </c>
      <c r="C20" s="13">
        <f t="shared" ref="C20:D20" si="3">SUM(C21:C22)</f>
        <v>5051</v>
      </c>
      <c r="D20" s="13">
        <f t="shared" si="3"/>
        <v>1056</v>
      </c>
      <c r="E20" s="14" t="str">
        <f>IF(SUM(E21:E22)=0,"-",SUM(E21:E22))</f>
        <v>-</v>
      </c>
      <c r="F20" s="14" t="str">
        <f>IF(SUM(F21:F22)=0,"-",SUM(F21:F22))</f>
        <v>-</v>
      </c>
      <c r="J20" s="20"/>
      <c r="K20" s="20"/>
    </row>
    <row r="21" spans="1:11" ht="12" customHeight="1" x14ac:dyDescent="0.2">
      <c r="A21" s="12" t="s">
        <v>18</v>
      </c>
      <c r="B21" s="13">
        <v>4</v>
      </c>
      <c r="C21" s="13">
        <v>151</v>
      </c>
      <c r="D21" s="13">
        <v>57</v>
      </c>
      <c r="E21" s="14" t="s">
        <v>7</v>
      </c>
      <c r="F21" s="14" t="s">
        <v>7</v>
      </c>
      <c r="J21" s="20"/>
      <c r="K21" s="20"/>
    </row>
    <row r="22" spans="1:11" ht="12" customHeight="1" x14ac:dyDescent="0.2">
      <c r="A22" s="12" t="s">
        <v>19</v>
      </c>
      <c r="B22" s="13">
        <v>4</v>
      </c>
      <c r="C22" s="13">
        <v>4900</v>
      </c>
      <c r="D22" s="13">
        <v>999</v>
      </c>
      <c r="E22" s="14" t="s">
        <v>7</v>
      </c>
      <c r="F22" s="14" t="s">
        <v>7</v>
      </c>
      <c r="J22" s="20"/>
      <c r="K22" s="20"/>
    </row>
    <row r="23" spans="1:11" ht="17.25" customHeight="1" x14ac:dyDescent="0.2">
      <c r="A23" s="12" t="s">
        <v>20</v>
      </c>
      <c r="B23" s="13">
        <v>7</v>
      </c>
      <c r="C23" s="13">
        <v>1894</v>
      </c>
      <c r="D23" s="13">
        <v>517</v>
      </c>
      <c r="E23" s="14" t="s">
        <v>7</v>
      </c>
      <c r="F23" s="14" t="s">
        <v>7</v>
      </c>
      <c r="J23" s="20"/>
      <c r="K23" s="20"/>
    </row>
    <row r="24" spans="1:11" ht="17.25" customHeight="1" thickBot="1" x14ac:dyDescent="0.25">
      <c r="A24" s="15" t="s">
        <v>21</v>
      </c>
      <c r="B24" s="16">
        <v>125</v>
      </c>
      <c r="C24" s="16">
        <v>18266</v>
      </c>
      <c r="D24" s="16">
        <v>5170</v>
      </c>
      <c r="E24" s="17" t="s">
        <v>7</v>
      </c>
      <c r="F24" s="17" t="s">
        <v>7</v>
      </c>
      <c r="J24" s="20"/>
      <c r="K24" s="20"/>
    </row>
    <row r="25" spans="1:11" ht="12" customHeight="1" x14ac:dyDescent="0.2">
      <c r="A25" s="19" t="s">
        <v>30</v>
      </c>
      <c r="B25" s="25"/>
      <c r="C25" s="25"/>
      <c r="D25" s="25"/>
    </row>
    <row r="26" spans="1:11" ht="24" customHeight="1" x14ac:dyDescent="0.2">
      <c r="A26" s="28" t="s">
        <v>50</v>
      </c>
      <c r="B26" s="28"/>
      <c r="C26" s="28"/>
      <c r="D26" s="28"/>
      <c r="E26" s="28"/>
      <c r="F26" s="28"/>
    </row>
    <row r="27" spans="1:11" x14ac:dyDescent="0.2">
      <c r="A27" s="18" t="s">
        <v>52</v>
      </c>
    </row>
  </sheetData>
  <mergeCells count="1">
    <mergeCell ref="A26:F26"/>
  </mergeCells>
  <pageMargins left="0.75" right="0.75" top="1" bottom="1" header="0.5" footer="0.5"/>
  <pageSetup paperSize="9" orientation="portrait" r:id="rId1"/>
  <headerFooter alignWithMargins="0"/>
  <ignoredErrors>
    <ignoredError sqref="B21:F21" formulaRange="1"/>
    <ignoredError sqref="B5:F20" formulaRange="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9E486-5F62-499D-A231-BA013FDB179C}">
  <dimension ref="A1:M28"/>
  <sheetViews>
    <sheetView showGridLines="0" workbookViewId="0">
      <selection activeCell="A29" sqref="A29"/>
    </sheetView>
  </sheetViews>
  <sheetFormatPr defaultColWidth="9.140625" defaultRowHeight="12.75" x14ac:dyDescent="0.2"/>
  <cols>
    <col min="1" max="1" width="26.85546875" style="2" customWidth="1"/>
    <col min="2" max="2" width="9.28515625" style="2" customWidth="1"/>
    <col min="3" max="6" width="10" style="2" customWidth="1"/>
    <col min="7" max="16384" width="9.140625" style="2"/>
  </cols>
  <sheetData>
    <row r="1" spans="1:13" x14ac:dyDescent="0.2">
      <c r="A1" s="1" t="s">
        <v>27</v>
      </c>
    </row>
    <row r="2" spans="1:13" ht="28.15" customHeight="1" thickBot="1" x14ac:dyDescent="0.25">
      <c r="A2" s="3" t="s">
        <v>49</v>
      </c>
      <c r="B2" s="4"/>
      <c r="C2" s="5"/>
    </row>
    <row r="3" spans="1:13" ht="12" customHeight="1" x14ac:dyDescent="0.2">
      <c r="A3" s="6" t="s">
        <v>0</v>
      </c>
      <c r="B3" s="7" t="s">
        <v>22</v>
      </c>
      <c r="C3" s="7" t="s">
        <v>24</v>
      </c>
      <c r="D3" s="7" t="s">
        <v>25</v>
      </c>
      <c r="E3" s="7" t="s">
        <v>26</v>
      </c>
      <c r="F3" s="7" t="s">
        <v>40</v>
      </c>
    </row>
    <row r="4" spans="1:13" ht="12.75" customHeight="1" x14ac:dyDescent="0.2">
      <c r="A4" s="8"/>
      <c r="B4" s="9" t="s">
        <v>23</v>
      </c>
      <c r="C4" s="9" t="s">
        <v>28</v>
      </c>
      <c r="D4" s="9" t="s">
        <v>29</v>
      </c>
      <c r="E4" s="9" t="s">
        <v>23</v>
      </c>
      <c r="F4" s="9" t="s">
        <v>29</v>
      </c>
    </row>
    <row r="5" spans="1:13" ht="12" customHeight="1" x14ac:dyDescent="0.2">
      <c r="A5" s="10" t="s">
        <v>1</v>
      </c>
      <c r="B5" s="11">
        <f>SUM(B6,B10:B11,B15,B20,B23:B24)</f>
        <v>453</v>
      </c>
      <c r="C5" s="11">
        <f>SUM(C6,C10:C11,C15,C20,C23:C24)</f>
        <v>226991</v>
      </c>
      <c r="D5" s="11">
        <f>SUM(D6,D10:D11,D15,D20,D23:D24)</f>
        <v>57669</v>
      </c>
      <c r="E5" s="11">
        <f>SUM(E6,E10:E11,E15,E20,E23:E24)</f>
        <v>202</v>
      </c>
      <c r="F5" s="11">
        <f>SUM(F6,F10:F11,F15,F20,F23:F24)</f>
        <v>20896.656159999999</v>
      </c>
      <c r="J5" s="20"/>
      <c r="K5" s="20"/>
      <c r="M5" s="20"/>
    </row>
    <row r="6" spans="1:13" ht="17.25" customHeight="1" x14ac:dyDescent="0.2">
      <c r="A6" s="12" t="s">
        <v>2</v>
      </c>
      <c r="B6" s="22">
        <f>SUM(B7:B9)</f>
        <v>134</v>
      </c>
      <c r="C6" s="22">
        <f t="shared" ref="C6:F6" si="0">SUM(C7:C9)</f>
        <v>98682</v>
      </c>
      <c r="D6" s="22">
        <f t="shared" si="0"/>
        <v>27198</v>
      </c>
      <c r="E6" s="22">
        <f t="shared" si="0"/>
        <v>201</v>
      </c>
      <c r="F6" s="22">
        <f t="shared" si="0"/>
        <v>20760.656159999999</v>
      </c>
      <c r="J6" s="20"/>
      <c r="K6" s="20"/>
      <c r="M6" s="20"/>
    </row>
    <row r="7" spans="1:13" ht="12" customHeight="1" x14ac:dyDescent="0.2">
      <c r="A7" s="12" t="s">
        <v>3</v>
      </c>
      <c r="B7" s="22">
        <v>124</v>
      </c>
      <c r="C7" s="22">
        <v>58715</v>
      </c>
      <c r="D7" s="22">
        <v>17544</v>
      </c>
      <c r="E7" s="13">
        <v>97</v>
      </c>
      <c r="F7" s="13">
        <v>13236.65616</v>
      </c>
      <c r="J7" s="20"/>
      <c r="K7" s="20"/>
      <c r="M7" s="20"/>
    </row>
    <row r="8" spans="1:13" ht="12" customHeight="1" x14ac:dyDescent="0.2">
      <c r="A8" s="12" t="s">
        <v>4</v>
      </c>
      <c r="B8" s="22">
        <v>5</v>
      </c>
      <c r="C8" s="22">
        <v>8930</v>
      </c>
      <c r="D8" s="22">
        <v>2490</v>
      </c>
      <c r="E8" s="13">
        <v>27</v>
      </c>
      <c r="F8" s="13">
        <v>2084</v>
      </c>
      <c r="J8" s="20"/>
    </row>
    <row r="9" spans="1:13" ht="12" customHeight="1" x14ac:dyDescent="0.2">
      <c r="A9" s="12" t="s">
        <v>5</v>
      </c>
      <c r="B9" s="22">
        <v>5</v>
      </c>
      <c r="C9" s="22">
        <v>31037</v>
      </c>
      <c r="D9" s="22">
        <v>7164</v>
      </c>
      <c r="E9" s="13">
        <v>77</v>
      </c>
      <c r="F9" s="13">
        <v>5440</v>
      </c>
      <c r="J9" s="20"/>
      <c r="K9" s="20"/>
      <c r="M9" s="20"/>
    </row>
    <row r="10" spans="1:13" ht="17.25" customHeight="1" x14ac:dyDescent="0.2">
      <c r="A10" s="12" t="s">
        <v>6</v>
      </c>
      <c r="B10" s="22">
        <v>76</v>
      </c>
      <c r="C10" s="22">
        <v>13679</v>
      </c>
      <c r="D10" s="22">
        <v>4894</v>
      </c>
      <c r="E10" s="14" t="s">
        <v>7</v>
      </c>
      <c r="F10" s="14" t="s">
        <v>7</v>
      </c>
      <c r="J10" s="20"/>
      <c r="K10" s="20"/>
    </row>
    <row r="11" spans="1:13" ht="17.25" customHeight="1" x14ac:dyDescent="0.2">
      <c r="A11" s="12" t="s">
        <v>8</v>
      </c>
      <c r="B11" s="22">
        <f>SUM(B12:B14)</f>
        <v>14</v>
      </c>
      <c r="C11" s="22">
        <f t="shared" ref="C11:D11" si="1">SUM(C12:C14)</f>
        <v>23020</v>
      </c>
      <c r="D11" s="22">
        <f t="shared" si="1"/>
        <v>4341</v>
      </c>
      <c r="E11" s="13" t="str">
        <f>IF(SUM(E12:E14)=0,"-",SUM(E12:E14))</f>
        <v>-</v>
      </c>
      <c r="F11" s="13" t="str">
        <f>IF(SUM(F12:F14)=0,"-",SUM(F12:F14))</f>
        <v>-</v>
      </c>
      <c r="J11" s="20"/>
      <c r="K11" s="20"/>
    </row>
    <row r="12" spans="1:13" ht="12" customHeight="1" x14ac:dyDescent="0.2">
      <c r="A12" s="12" t="s">
        <v>9</v>
      </c>
      <c r="B12" s="22">
        <v>7</v>
      </c>
      <c r="C12" s="22">
        <v>20608</v>
      </c>
      <c r="D12" s="22">
        <v>3555</v>
      </c>
      <c r="E12" s="14" t="s">
        <v>7</v>
      </c>
      <c r="F12" s="14" t="s">
        <v>7</v>
      </c>
      <c r="J12" s="20"/>
      <c r="K12" s="20"/>
    </row>
    <row r="13" spans="1:13" ht="12" customHeight="1" x14ac:dyDescent="0.2">
      <c r="A13" s="12" t="s">
        <v>10</v>
      </c>
      <c r="B13" s="22">
        <v>2</v>
      </c>
      <c r="C13" s="22">
        <v>999</v>
      </c>
      <c r="D13" s="22">
        <v>415</v>
      </c>
      <c r="E13" s="13" t="s">
        <v>7</v>
      </c>
      <c r="F13" s="13" t="s">
        <v>7</v>
      </c>
      <c r="J13" s="20"/>
      <c r="K13" s="20"/>
    </row>
    <row r="14" spans="1:13" ht="12" customHeight="1" x14ac:dyDescent="0.2">
      <c r="A14" s="12" t="s">
        <v>11</v>
      </c>
      <c r="B14" s="22">
        <v>5</v>
      </c>
      <c r="C14" s="22">
        <v>1413</v>
      </c>
      <c r="D14" s="22">
        <v>371</v>
      </c>
      <c r="E14" s="14" t="s">
        <v>7</v>
      </c>
      <c r="F14" s="14" t="s">
        <v>7</v>
      </c>
      <c r="J14" s="20"/>
      <c r="K14" s="20"/>
    </row>
    <row r="15" spans="1:13" ht="17.25" customHeight="1" x14ac:dyDescent="0.2">
      <c r="A15" s="12" t="s">
        <v>12</v>
      </c>
      <c r="B15" s="22">
        <f>SUM(B16:B19)</f>
        <v>5</v>
      </c>
      <c r="C15" s="22">
        <f t="shared" ref="C15:D15" si="2">SUM(C16:C19)</f>
        <v>6351</v>
      </c>
      <c r="D15" s="22">
        <f t="shared" si="2"/>
        <v>1588</v>
      </c>
      <c r="E15" s="13" t="str">
        <f>IF(SUM(E16:E19)=0,"-",SUM(E16:E19))</f>
        <v>-</v>
      </c>
      <c r="F15" s="13" t="str">
        <f>IF(SUM(F16:F19)=0,"-",SUM(F16:F19))</f>
        <v>-</v>
      </c>
      <c r="J15" s="20"/>
      <c r="K15" s="20"/>
    </row>
    <row r="16" spans="1:13" ht="12" customHeight="1" x14ac:dyDescent="0.2">
      <c r="A16" s="12" t="s">
        <v>13</v>
      </c>
      <c r="B16" s="23">
        <v>1</v>
      </c>
      <c r="C16" s="23">
        <v>662</v>
      </c>
      <c r="D16" s="23">
        <v>180</v>
      </c>
      <c r="E16" s="14" t="s">
        <v>7</v>
      </c>
      <c r="F16" s="13" t="s">
        <v>7</v>
      </c>
      <c r="J16" s="20"/>
    </row>
    <row r="17" spans="1:11" ht="12" customHeight="1" x14ac:dyDescent="0.2">
      <c r="A17" s="12" t="s">
        <v>14</v>
      </c>
      <c r="B17" s="23">
        <v>1</v>
      </c>
      <c r="C17" s="23">
        <v>258</v>
      </c>
      <c r="D17" s="23">
        <v>86</v>
      </c>
      <c r="E17" s="14" t="s">
        <v>7</v>
      </c>
      <c r="F17" s="14" t="s">
        <v>7</v>
      </c>
      <c r="J17" s="20"/>
    </row>
    <row r="18" spans="1:11" ht="12" customHeight="1" x14ac:dyDescent="0.2">
      <c r="A18" s="12" t="s">
        <v>15</v>
      </c>
      <c r="B18" s="23">
        <v>2</v>
      </c>
      <c r="C18" s="23">
        <v>3589</v>
      </c>
      <c r="D18" s="23">
        <v>850</v>
      </c>
      <c r="E18" s="14" t="s">
        <v>7</v>
      </c>
      <c r="F18" s="14" t="s">
        <v>7</v>
      </c>
    </row>
    <row r="19" spans="1:11" ht="12" customHeight="1" x14ac:dyDescent="0.2">
      <c r="A19" s="12" t="s">
        <v>16</v>
      </c>
      <c r="B19" s="23">
        <v>1</v>
      </c>
      <c r="C19" s="23">
        <v>1842</v>
      </c>
      <c r="D19" s="23">
        <v>472</v>
      </c>
      <c r="E19" s="14" t="s">
        <v>7</v>
      </c>
      <c r="F19" s="14" t="s">
        <v>7</v>
      </c>
      <c r="J19" s="20"/>
    </row>
    <row r="20" spans="1:11" ht="17.25" customHeight="1" x14ac:dyDescent="0.2">
      <c r="A20" s="12" t="s">
        <v>17</v>
      </c>
      <c r="B20" s="22">
        <f>SUM(B21:B22)</f>
        <v>20</v>
      </c>
      <c r="C20" s="22">
        <f t="shared" ref="C20:D20" si="3">SUM(C21:C22)</f>
        <v>27598</v>
      </c>
      <c r="D20" s="22">
        <f t="shared" si="3"/>
        <v>3472</v>
      </c>
      <c r="E20" s="14" t="str">
        <f>IF(SUM(E21:E22)=0,"-",SUM(E21:E22))</f>
        <v>-</v>
      </c>
      <c r="F20" s="14" t="str">
        <f>IF(SUM(F21:F22)=0,"-",SUM(F21:F22))</f>
        <v>-</v>
      </c>
      <c r="J20" s="20"/>
      <c r="K20" s="20"/>
    </row>
    <row r="21" spans="1:11" ht="12" customHeight="1" x14ac:dyDescent="0.2">
      <c r="A21" s="12" t="s">
        <v>18</v>
      </c>
      <c r="B21" s="22">
        <v>13</v>
      </c>
      <c r="C21" s="22">
        <v>8394</v>
      </c>
      <c r="D21" s="22">
        <v>1309</v>
      </c>
      <c r="E21" s="14" t="s">
        <v>7</v>
      </c>
      <c r="F21" s="14" t="s">
        <v>7</v>
      </c>
      <c r="J21" s="20"/>
      <c r="K21" s="20"/>
    </row>
    <row r="22" spans="1:11" ht="12" customHeight="1" x14ac:dyDescent="0.2">
      <c r="A22" s="12" t="s">
        <v>19</v>
      </c>
      <c r="B22" s="22">
        <v>7</v>
      </c>
      <c r="C22" s="22">
        <v>19204</v>
      </c>
      <c r="D22" s="22">
        <v>2163</v>
      </c>
      <c r="E22" s="14" t="s">
        <v>7</v>
      </c>
      <c r="F22" s="14" t="s">
        <v>7</v>
      </c>
      <c r="J22" s="20"/>
      <c r="K22" s="20"/>
    </row>
    <row r="23" spans="1:11" ht="17.25" customHeight="1" x14ac:dyDescent="0.2">
      <c r="A23" s="12" t="s">
        <v>20</v>
      </c>
      <c r="B23" s="22">
        <v>14</v>
      </c>
      <c r="C23" s="22">
        <v>28874</v>
      </c>
      <c r="D23" s="22">
        <v>4588</v>
      </c>
      <c r="E23" s="14" t="s">
        <v>7</v>
      </c>
      <c r="F23" s="14" t="s">
        <v>7</v>
      </c>
      <c r="J23" s="20"/>
      <c r="K23" s="20"/>
    </row>
    <row r="24" spans="1:11" ht="17.25" customHeight="1" thickBot="1" x14ac:dyDescent="0.25">
      <c r="A24" s="15" t="s">
        <v>21</v>
      </c>
      <c r="B24" s="24">
        <v>190</v>
      </c>
      <c r="C24" s="24">
        <v>28787</v>
      </c>
      <c r="D24" s="24">
        <v>11588</v>
      </c>
      <c r="E24" s="17">
        <v>1</v>
      </c>
      <c r="F24" s="17">
        <v>136</v>
      </c>
      <c r="J24" s="20"/>
      <c r="K24" s="20"/>
    </row>
    <row r="25" spans="1:11" ht="12" customHeight="1" x14ac:dyDescent="0.2">
      <c r="A25" s="19" t="s">
        <v>30</v>
      </c>
      <c r="B25" s="25"/>
      <c r="C25" s="25"/>
      <c r="D25" s="25"/>
    </row>
    <row r="26" spans="1:11" ht="24" customHeight="1" x14ac:dyDescent="0.2">
      <c r="A26" s="28" t="s">
        <v>50</v>
      </c>
      <c r="B26" s="28"/>
      <c r="C26" s="28"/>
      <c r="D26" s="28"/>
      <c r="E26" s="28"/>
      <c r="F26" s="28"/>
    </row>
    <row r="27" spans="1:11" ht="12.75" customHeight="1" x14ac:dyDescent="0.2">
      <c r="A27" s="26" t="s">
        <v>53</v>
      </c>
      <c r="B27" s="26"/>
      <c r="C27" s="26"/>
      <c r="D27" s="26"/>
      <c r="E27" s="26"/>
      <c r="F27" s="26"/>
    </row>
    <row r="28" spans="1:11" x14ac:dyDescent="0.2">
      <c r="A28" s="18" t="s">
        <v>52</v>
      </c>
    </row>
  </sheetData>
  <mergeCells count="1">
    <mergeCell ref="A26:F26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6A1FF-1BA1-42D0-8515-8F6953D1E57C}">
  <dimension ref="A1:M28"/>
  <sheetViews>
    <sheetView showGridLines="0" workbookViewId="0">
      <selection activeCell="F22" sqref="F22"/>
    </sheetView>
  </sheetViews>
  <sheetFormatPr defaultColWidth="9.140625" defaultRowHeight="12.75" x14ac:dyDescent="0.2"/>
  <cols>
    <col min="1" max="1" width="26.85546875" style="2" customWidth="1"/>
    <col min="2" max="2" width="9.28515625" style="2" customWidth="1"/>
    <col min="3" max="6" width="10" style="2" customWidth="1"/>
    <col min="7" max="16384" width="9.140625" style="2"/>
  </cols>
  <sheetData>
    <row r="1" spans="1:13" x14ac:dyDescent="0.2">
      <c r="A1" s="1" t="s">
        <v>27</v>
      </c>
    </row>
    <row r="2" spans="1:13" ht="28.15" customHeight="1" thickBot="1" x14ac:dyDescent="0.25">
      <c r="A2" s="3" t="s">
        <v>46</v>
      </c>
      <c r="B2" s="4"/>
      <c r="C2" s="5"/>
    </row>
    <row r="3" spans="1:13" ht="12" customHeight="1" x14ac:dyDescent="0.2">
      <c r="A3" s="6" t="s">
        <v>0</v>
      </c>
      <c r="B3" s="7" t="s">
        <v>22</v>
      </c>
      <c r="C3" s="7" t="s">
        <v>24</v>
      </c>
      <c r="D3" s="7" t="s">
        <v>25</v>
      </c>
      <c r="E3" s="7" t="s">
        <v>26</v>
      </c>
      <c r="F3" s="7" t="s">
        <v>40</v>
      </c>
    </row>
    <row r="4" spans="1:13" ht="12.75" customHeight="1" x14ac:dyDescent="0.2">
      <c r="A4" s="8"/>
      <c r="B4" s="9" t="s">
        <v>23</v>
      </c>
      <c r="C4" s="9" t="s">
        <v>28</v>
      </c>
      <c r="D4" s="9" t="s">
        <v>29</v>
      </c>
      <c r="E4" s="9" t="s">
        <v>23</v>
      </c>
      <c r="F4" s="9" t="s">
        <v>29</v>
      </c>
    </row>
    <row r="5" spans="1:13" ht="12" customHeight="1" x14ac:dyDescent="0.2">
      <c r="A5" s="10" t="s">
        <v>1</v>
      </c>
      <c r="B5" s="11">
        <f>SUM(B6,B10,B11,B15,B20,B23:B24)</f>
        <v>391</v>
      </c>
      <c r="C5" s="11">
        <f t="shared" ref="C5:F5" si="0">SUM(C6,C10,C11,C15,C20,C23:C24)</f>
        <v>220706</v>
      </c>
      <c r="D5" s="11">
        <f t="shared" si="0"/>
        <v>53286</v>
      </c>
      <c r="E5" s="11">
        <f>SUM(E6,E10,E11,E15,E20,E23:E24)</f>
        <v>126</v>
      </c>
      <c r="F5" s="11">
        <f t="shared" si="0"/>
        <v>13873.135240000001</v>
      </c>
      <c r="J5" s="20"/>
      <c r="K5" s="20"/>
      <c r="M5" s="20"/>
    </row>
    <row r="6" spans="1:13" ht="17.25" customHeight="1" x14ac:dyDescent="0.2">
      <c r="A6" s="12" t="s">
        <v>2</v>
      </c>
      <c r="B6" s="22">
        <f>SUM(B7:B9)</f>
        <v>106</v>
      </c>
      <c r="C6" s="22">
        <f t="shared" ref="C6:F6" si="1">SUM(C7:C9)</f>
        <v>60517</v>
      </c>
      <c r="D6" s="22">
        <f t="shared" si="1"/>
        <v>18014</v>
      </c>
      <c r="E6" s="13">
        <f t="shared" si="1"/>
        <v>125</v>
      </c>
      <c r="F6" s="13">
        <f t="shared" si="1"/>
        <v>13793.135240000001</v>
      </c>
      <c r="J6" s="20"/>
      <c r="K6" s="20"/>
      <c r="M6" s="20"/>
    </row>
    <row r="7" spans="1:13" ht="12" customHeight="1" x14ac:dyDescent="0.2">
      <c r="A7" s="12" t="s">
        <v>3</v>
      </c>
      <c r="B7" s="22">
        <v>101</v>
      </c>
      <c r="C7" s="22">
        <v>50227</v>
      </c>
      <c r="D7" s="22">
        <v>14755</v>
      </c>
      <c r="E7" s="13">
        <v>85</v>
      </c>
      <c r="F7" s="13">
        <v>11315.135240000001</v>
      </c>
      <c r="J7" s="20"/>
      <c r="K7" s="20"/>
      <c r="M7" s="20"/>
    </row>
    <row r="8" spans="1:13" ht="12" customHeight="1" x14ac:dyDescent="0.2">
      <c r="A8" s="12" t="s">
        <v>4</v>
      </c>
      <c r="B8" s="22">
        <v>3</v>
      </c>
      <c r="C8" s="22">
        <v>3690</v>
      </c>
      <c r="D8" s="22">
        <v>1115</v>
      </c>
      <c r="E8" s="13">
        <v>14</v>
      </c>
      <c r="F8" s="13">
        <v>880</v>
      </c>
      <c r="J8" s="20"/>
    </row>
    <row r="9" spans="1:13" ht="12" customHeight="1" x14ac:dyDescent="0.2">
      <c r="A9" s="12" t="s">
        <v>5</v>
      </c>
      <c r="B9" s="22">
        <v>2</v>
      </c>
      <c r="C9" s="22">
        <v>6600</v>
      </c>
      <c r="D9" s="22">
        <v>2144</v>
      </c>
      <c r="E9" s="13">
        <v>26</v>
      </c>
      <c r="F9" s="13">
        <v>1598</v>
      </c>
      <c r="J9" s="20"/>
      <c r="K9" s="20"/>
      <c r="M9" s="20"/>
    </row>
    <row r="10" spans="1:13" ht="17.25" customHeight="1" x14ac:dyDescent="0.2">
      <c r="A10" s="12" t="s">
        <v>6</v>
      </c>
      <c r="B10" s="22">
        <v>65</v>
      </c>
      <c r="C10" s="22">
        <v>14618</v>
      </c>
      <c r="D10" s="22">
        <v>4659</v>
      </c>
      <c r="E10" s="14">
        <v>1</v>
      </c>
      <c r="F10" s="14">
        <v>80</v>
      </c>
      <c r="J10" s="20"/>
      <c r="K10" s="20"/>
    </row>
    <row r="11" spans="1:13" ht="17.25" customHeight="1" x14ac:dyDescent="0.2">
      <c r="A11" s="12" t="s">
        <v>8</v>
      </c>
      <c r="B11" s="22">
        <f>SUM(B12:B14)</f>
        <v>16</v>
      </c>
      <c r="C11" s="22">
        <f t="shared" ref="C11:D11" si="2">SUM(C12:C14)</f>
        <v>21582</v>
      </c>
      <c r="D11" s="22">
        <f t="shared" si="2"/>
        <v>4974</v>
      </c>
      <c r="E11" s="13" t="str">
        <f>IF(SUM(E12:E14)=0,"-",SUM(E12:E14))</f>
        <v>-</v>
      </c>
      <c r="F11" s="13" t="str">
        <f>IF(SUM(F12:F14)=0,"-",SUM(F12:F14))</f>
        <v>-</v>
      </c>
      <c r="J11" s="20"/>
      <c r="K11" s="20"/>
    </row>
    <row r="12" spans="1:13" ht="12" customHeight="1" x14ac:dyDescent="0.2">
      <c r="A12" s="12" t="s">
        <v>9</v>
      </c>
      <c r="B12" s="22">
        <v>8</v>
      </c>
      <c r="C12" s="22">
        <v>5241</v>
      </c>
      <c r="D12" s="22">
        <v>1712</v>
      </c>
      <c r="E12" s="13" t="s">
        <v>7</v>
      </c>
      <c r="F12" s="13" t="s">
        <v>7</v>
      </c>
      <c r="J12" s="20"/>
      <c r="K12" s="20"/>
    </row>
    <row r="13" spans="1:13" ht="12" customHeight="1" x14ac:dyDescent="0.2">
      <c r="A13" s="12" t="s">
        <v>10</v>
      </c>
      <c r="B13" s="22">
        <v>4</v>
      </c>
      <c r="C13" s="22">
        <v>12816</v>
      </c>
      <c r="D13" s="22">
        <v>2788</v>
      </c>
      <c r="E13" s="13" t="s">
        <v>7</v>
      </c>
      <c r="F13" s="13" t="s">
        <v>7</v>
      </c>
      <c r="J13" s="20"/>
      <c r="K13" s="20"/>
    </row>
    <row r="14" spans="1:13" ht="12" customHeight="1" x14ac:dyDescent="0.2">
      <c r="A14" s="12" t="s">
        <v>11</v>
      </c>
      <c r="B14" s="22">
        <v>4</v>
      </c>
      <c r="C14" s="22">
        <v>3525</v>
      </c>
      <c r="D14" s="22">
        <v>474</v>
      </c>
      <c r="E14" s="14" t="s">
        <v>7</v>
      </c>
      <c r="F14" s="14" t="s">
        <v>7</v>
      </c>
      <c r="J14" s="20"/>
      <c r="K14" s="20"/>
    </row>
    <row r="15" spans="1:13" ht="17.25" customHeight="1" x14ac:dyDescent="0.2">
      <c r="A15" s="12" t="s">
        <v>12</v>
      </c>
      <c r="B15" s="22">
        <f>SUM(B16:B19)</f>
        <v>8</v>
      </c>
      <c r="C15" s="22">
        <f t="shared" ref="C15:D15" si="3">SUM(C16:C19)</f>
        <v>17230</v>
      </c>
      <c r="D15" s="22">
        <f t="shared" si="3"/>
        <v>4041</v>
      </c>
      <c r="E15" s="13" t="str">
        <f>IF(SUM(E16:E19)=0,"-",SUM(E16:E19))</f>
        <v>-</v>
      </c>
      <c r="F15" s="13" t="str">
        <f>IF(SUM(F16:F19)=0,"-",SUM(F16:F19))</f>
        <v>-</v>
      </c>
      <c r="J15" s="20"/>
      <c r="K15" s="20"/>
    </row>
    <row r="16" spans="1:13" ht="12" customHeight="1" x14ac:dyDescent="0.2">
      <c r="A16" s="12" t="s">
        <v>13</v>
      </c>
      <c r="B16" s="23">
        <v>1</v>
      </c>
      <c r="C16" s="23">
        <v>3100</v>
      </c>
      <c r="D16" s="23">
        <v>680</v>
      </c>
      <c r="E16" s="14" t="s">
        <v>7</v>
      </c>
      <c r="F16" s="14" t="s">
        <v>7</v>
      </c>
      <c r="J16" s="20"/>
    </row>
    <row r="17" spans="1:11" ht="12" customHeight="1" x14ac:dyDescent="0.2">
      <c r="A17" s="12" t="s">
        <v>14</v>
      </c>
      <c r="B17" s="23">
        <v>6</v>
      </c>
      <c r="C17" s="23">
        <v>13302</v>
      </c>
      <c r="D17" s="23">
        <v>3154</v>
      </c>
      <c r="E17" s="14" t="s">
        <v>7</v>
      </c>
      <c r="F17" s="14" t="s">
        <v>7</v>
      </c>
      <c r="J17" s="20"/>
    </row>
    <row r="18" spans="1:11" ht="12" customHeight="1" x14ac:dyDescent="0.2">
      <c r="A18" s="12" t="s">
        <v>15</v>
      </c>
      <c r="B18" s="23" t="s">
        <v>7</v>
      </c>
      <c r="C18" s="23" t="s">
        <v>7</v>
      </c>
      <c r="D18" s="23" t="s">
        <v>7</v>
      </c>
      <c r="E18" s="14" t="s">
        <v>7</v>
      </c>
      <c r="F18" s="14" t="s">
        <v>7</v>
      </c>
    </row>
    <row r="19" spans="1:11" ht="12" customHeight="1" x14ac:dyDescent="0.2">
      <c r="A19" s="12" t="s">
        <v>16</v>
      </c>
      <c r="B19" s="23">
        <v>1</v>
      </c>
      <c r="C19" s="23">
        <v>828</v>
      </c>
      <c r="D19" s="23">
        <v>207</v>
      </c>
      <c r="E19" s="14" t="s">
        <v>7</v>
      </c>
      <c r="F19" s="14" t="s">
        <v>7</v>
      </c>
      <c r="J19" s="20"/>
    </row>
    <row r="20" spans="1:11" ht="17.25" customHeight="1" x14ac:dyDescent="0.2">
      <c r="A20" s="12" t="s">
        <v>17</v>
      </c>
      <c r="B20" s="22">
        <f>SUM(B21:B22)</f>
        <v>24</v>
      </c>
      <c r="C20" s="22">
        <f t="shared" ref="C20:D20" si="4">SUM(C21:C22)</f>
        <v>76903</v>
      </c>
      <c r="D20" s="22">
        <f t="shared" si="4"/>
        <v>13537</v>
      </c>
      <c r="E20" s="14" t="str">
        <f>IF(SUM(E21:E22)=0,"-",SUM(E21:E22))</f>
        <v>-</v>
      </c>
      <c r="F20" s="14" t="str">
        <f>IF(SUM(F21:F22)=0,"-",SUM(F21:F22))</f>
        <v>-</v>
      </c>
      <c r="J20" s="20"/>
      <c r="K20" s="20"/>
    </row>
    <row r="21" spans="1:11" ht="12" customHeight="1" x14ac:dyDescent="0.2">
      <c r="A21" s="12" t="s">
        <v>18</v>
      </c>
      <c r="B21" s="22">
        <v>17</v>
      </c>
      <c r="C21" s="22">
        <v>52898</v>
      </c>
      <c r="D21" s="22">
        <v>10479</v>
      </c>
      <c r="E21" s="14" t="s">
        <v>7</v>
      </c>
      <c r="F21" s="14" t="s">
        <v>7</v>
      </c>
      <c r="J21" s="20"/>
      <c r="K21" s="20"/>
    </row>
    <row r="22" spans="1:11" ht="12" customHeight="1" x14ac:dyDescent="0.2">
      <c r="A22" s="12" t="s">
        <v>19</v>
      </c>
      <c r="B22" s="22">
        <v>7</v>
      </c>
      <c r="C22" s="22">
        <v>24005</v>
      </c>
      <c r="D22" s="22">
        <v>3058</v>
      </c>
      <c r="E22" s="14" t="s">
        <v>7</v>
      </c>
      <c r="F22" s="14" t="s">
        <v>7</v>
      </c>
      <c r="J22" s="20"/>
      <c r="K22" s="20"/>
    </row>
    <row r="23" spans="1:11" ht="17.25" customHeight="1" x14ac:dyDescent="0.2">
      <c r="A23" s="12" t="s">
        <v>20</v>
      </c>
      <c r="B23" s="22">
        <v>9</v>
      </c>
      <c r="C23" s="22">
        <v>4825</v>
      </c>
      <c r="D23" s="22">
        <v>974</v>
      </c>
      <c r="E23" s="14" t="s">
        <v>7</v>
      </c>
      <c r="F23" s="14" t="s">
        <v>7</v>
      </c>
      <c r="J23" s="20"/>
      <c r="K23" s="20"/>
    </row>
    <row r="24" spans="1:11" ht="17.25" customHeight="1" thickBot="1" x14ac:dyDescent="0.25">
      <c r="A24" s="15" t="s">
        <v>21</v>
      </c>
      <c r="B24" s="24">
        <v>163</v>
      </c>
      <c r="C24" s="24">
        <v>25031</v>
      </c>
      <c r="D24" s="24">
        <v>7087</v>
      </c>
      <c r="E24" s="17" t="s">
        <v>7</v>
      </c>
      <c r="F24" s="17" t="s">
        <v>7</v>
      </c>
      <c r="J24" s="20"/>
      <c r="K24" s="20"/>
    </row>
    <row r="25" spans="1:11" ht="12" customHeight="1" x14ac:dyDescent="0.2">
      <c r="A25" s="19" t="s">
        <v>30</v>
      </c>
      <c r="B25" s="25"/>
      <c r="C25" s="25"/>
      <c r="D25" s="25"/>
    </row>
    <row r="26" spans="1:11" x14ac:dyDescent="0.2">
      <c r="A26" s="18" t="s">
        <v>47</v>
      </c>
      <c r="B26" s="25"/>
      <c r="C26" s="25"/>
      <c r="D26" s="25"/>
    </row>
    <row r="27" spans="1:11" x14ac:dyDescent="0.2">
      <c r="A27" s="18" t="s">
        <v>53</v>
      </c>
      <c r="B27" s="25"/>
      <c r="C27" s="25"/>
      <c r="D27" s="25"/>
    </row>
    <row r="28" spans="1:11" x14ac:dyDescent="0.2">
      <c r="A28" s="18" t="s">
        <v>52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09A16-4E52-403F-A846-A12B799FC49A}">
  <dimension ref="A1:M28"/>
  <sheetViews>
    <sheetView showGridLines="0" workbookViewId="0">
      <selection activeCell="A29" sqref="A29"/>
    </sheetView>
  </sheetViews>
  <sheetFormatPr defaultColWidth="9.140625" defaultRowHeight="12.75" x14ac:dyDescent="0.2"/>
  <cols>
    <col min="1" max="1" width="26.85546875" style="2" customWidth="1"/>
    <col min="2" max="2" width="9.28515625" style="2" customWidth="1"/>
    <col min="3" max="6" width="10" style="2" customWidth="1"/>
    <col min="7" max="16384" width="9.140625" style="2"/>
  </cols>
  <sheetData>
    <row r="1" spans="1:13" x14ac:dyDescent="0.2">
      <c r="A1" s="1" t="s">
        <v>27</v>
      </c>
    </row>
    <row r="2" spans="1:13" ht="28.15" customHeight="1" thickBot="1" x14ac:dyDescent="0.25">
      <c r="A2" s="3" t="s">
        <v>45</v>
      </c>
      <c r="B2" s="4"/>
      <c r="C2" s="5"/>
    </row>
    <row r="3" spans="1:13" ht="12" customHeight="1" x14ac:dyDescent="0.2">
      <c r="A3" s="6" t="s">
        <v>0</v>
      </c>
      <c r="B3" s="7" t="s">
        <v>22</v>
      </c>
      <c r="C3" s="7" t="s">
        <v>24</v>
      </c>
      <c r="D3" s="7" t="s">
        <v>25</v>
      </c>
      <c r="E3" s="7" t="s">
        <v>26</v>
      </c>
      <c r="F3" s="7" t="s">
        <v>40</v>
      </c>
    </row>
    <row r="4" spans="1:13" ht="12.75" customHeight="1" x14ac:dyDescent="0.2">
      <c r="A4" s="8"/>
      <c r="B4" s="9" t="s">
        <v>23</v>
      </c>
      <c r="C4" s="9" t="s">
        <v>28</v>
      </c>
      <c r="D4" s="9" t="s">
        <v>29</v>
      </c>
      <c r="E4" s="9" t="s">
        <v>23</v>
      </c>
      <c r="F4" s="9" t="s">
        <v>29</v>
      </c>
    </row>
    <row r="5" spans="1:13" ht="12" customHeight="1" x14ac:dyDescent="0.2">
      <c r="A5" s="10" t="s">
        <v>1</v>
      </c>
      <c r="B5" s="11">
        <f>SUM(B6,B10,B11,B15,B20,B23:B24)</f>
        <v>368</v>
      </c>
      <c r="C5" s="11">
        <f t="shared" ref="C5:F5" si="0">SUM(C6,C10,C11,C15,C20,C23:C24)</f>
        <v>195343</v>
      </c>
      <c r="D5" s="11">
        <f t="shared" si="0"/>
        <v>48864</v>
      </c>
      <c r="E5" s="11">
        <f>SUM(E6,E10,E11,E15,E20,E23:E24)</f>
        <v>159</v>
      </c>
      <c r="F5" s="11">
        <f t="shared" si="0"/>
        <v>17166.684214999997</v>
      </c>
      <c r="J5" s="20"/>
      <c r="K5" s="20"/>
      <c r="M5" s="20"/>
    </row>
    <row r="6" spans="1:13" ht="17.25" customHeight="1" x14ac:dyDescent="0.2">
      <c r="A6" s="12" t="s">
        <v>2</v>
      </c>
      <c r="B6" s="13">
        <f>SUM(B7:B9)</f>
        <v>119</v>
      </c>
      <c r="C6" s="13">
        <f t="shared" ref="C6:F6" si="1">SUM(C7:C9)</f>
        <v>71741</v>
      </c>
      <c r="D6" s="13">
        <f t="shared" si="1"/>
        <v>20856</v>
      </c>
      <c r="E6" s="13">
        <f t="shared" si="1"/>
        <v>142</v>
      </c>
      <c r="F6" s="13">
        <f t="shared" si="1"/>
        <v>16461.684214999997</v>
      </c>
      <c r="J6" s="20"/>
      <c r="K6" s="20"/>
      <c r="M6" s="20"/>
    </row>
    <row r="7" spans="1:13" ht="12" customHeight="1" x14ac:dyDescent="0.2">
      <c r="A7" s="12" t="s">
        <v>3</v>
      </c>
      <c r="B7" s="13">
        <v>105</v>
      </c>
      <c r="C7" s="13">
        <v>51982</v>
      </c>
      <c r="D7" s="13">
        <v>15606</v>
      </c>
      <c r="E7" s="13">
        <v>84</v>
      </c>
      <c r="F7" s="13">
        <v>11787.157599999999</v>
      </c>
      <c r="J7" s="20"/>
      <c r="K7" s="20"/>
      <c r="M7" s="20"/>
    </row>
    <row r="8" spans="1:13" ht="12" customHeight="1" x14ac:dyDescent="0.2">
      <c r="A8" s="12" t="s">
        <v>4</v>
      </c>
      <c r="B8" s="13">
        <v>14</v>
      </c>
      <c r="C8" s="13">
        <v>19759</v>
      </c>
      <c r="D8" s="13">
        <v>5250</v>
      </c>
      <c r="E8" s="13">
        <v>58</v>
      </c>
      <c r="F8" s="13">
        <v>4674.5266149999998</v>
      </c>
      <c r="J8" s="20"/>
    </row>
    <row r="9" spans="1:13" ht="12" customHeight="1" x14ac:dyDescent="0.2">
      <c r="A9" s="12" t="s">
        <v>5</v>
      </c>
      <c r="B9" s="14" t="s">
        <v>7</v>
      </c>
      <c r="C9" s="14" t="s">
        <v>7</v>
      </c>
      <c r="D9" s="14" t="s">
        <v>7</v>
      </c>
      <c r="E9" s="14" t="s">
        <v>7</v>
      </c>
      <c r="F9" s="14" t="s">
        <v>7</v>
      </c>
      <c r="J9" s="20"/>
      <c r="K9" s="20"/>
      <c r="M9" s="20"/>
    </row>
    <row r="10" spans="1:13" ht="17.25" customHeight="1" x14ac:dyDescent="0.2">
      <c r="A10" s="12" t="s">
        <v>6</v>
      </c>
      <c r="B10" s="13">
        <v>43</v>
      </c>
      <c r="C10" s="13">
        <v>9535</v>
      </c>
      <c r="D10" s="13">
        <v>2774</v>
      </c>
      <c r="E10" s="14">
        <v>1</v>
      </c>
      <c r="F10" s="14">
        <v>64</v>
      </c>
      <c r="J10" s="20"/>
      <c r="K10" s="20"/>
    </row>
    <row r="11" spans="1:13" ht="17.25" customHeight="1" x14ac:dyDescent="0.2">
      <c r="A11" s="12" t="s">
        <v>8</v>
      </c>
      <c r="B11" s="13">
        <f>SUM(B12:B14)</f>
        <v>22</v>
      </c>
      <c r="C11" s="13">
        <f t="shared" ref="C11:D11" si="2">SUM(C12:C14)</f>
        <v>25470</v>
      </c>
      <c r="D11" s="13">
        <f t="shared" si="2"/>
        <v>4781</v>
      </c>
      <c r="E11" s="13">
        <f>IF(SUM(E12:E14)=0,"-",SUM(E12:E14))</f>
        <v>1</v>
      </c>
      <c r="F11" s="13">
        <f>IF(SUM(F12:F14)=0,"-",SUM(F12:F14))</f>
        <v>121</v>
      </c>
      <c r="J11" s="20"/>
      <c r="K11" s="20"/>
    </row>
    <row r="12" spans="1:13" ht="12" customHeight="1" x14ac:dyDescent="0.2">
      <c r="A12" s="12" t="s">
        <v>9</v>
      </c>
      <c r="B12" s="13">
        <v>13</v>
      </c>
      <c r="C12" s="13">
        <v>19045</v>
      </c>
      <c r="D12" s="13">
        <v>3308</v>
      </c>
      <c r="E12" s="14">
        <v>1</v>
      </c>
      <c r="F12" s="14">
        <v>121</v>
      </c>
      <c r="J12" s="20"/>
      <c r="K12" s="20"/>
    </row>
    <row r="13" spans="1:13" ht="12" customHeight="1" x14ac:dyDescent="0.2">
      <c r="A13" s="12" t="s">
        <v>10</v>
      </c>
      <c r="B13" s="13">
        <v>2</v>
      </c>
      <c r="C13" s="13">
        <v>1565</v>
      </c>
      <c r="D13" s="13">
        <v>544</v>
      </c>
      <c r="E13" s="13" t="s">
        <v>7</v>
      </c>
      <c r="F13" s="13" t="s">
        <v>7</v>
      </c>
      <c r="J13" s="20"/>
      <c r="K13" s="20"/>
    </row>
    <row r="14" spans="1:13" ht="12" customHeight="1" x14ac:dyDescent="0.2">
      <c r="A14" s="12" t="s">
        <v>11</v>
      </c>
      <c r="B14" s="13">
        <v>7</v>
      </c>
      <c r="C14" s="13">
        <v>4860</v>
      </c>
      <c r="D14" s="13">
        <v>929</v>
      </c>
      <c r="E14" s="14" t="s">
        <v>7</v>
      </c>
      <c r="F14" s="14" t="s">
        <v>7</v>
      </c>
      <c r="J14" s="20"/>
      <c r="K14" s="20"/>
    </row>
    <row r="15" spans="1:13" ht="17.25" customHeight="1" x14ac:dyDescent="0.2">
      <c r="A15" s="12" t="s">
        <v>12</v>
      </c>
      <c r="B15" s="13">
        <f>SUM(B16:B19)</f>
        <v>3</v>
      </c>
      <c r="C15" s="13">
        <f t="shared" ref="C15:D15" si="3">SUM(C16:C19)</f>
        <v>10521</v>
      </c>
      <c r="D15" s="13">
        <f t="shared" si="3"/>
        <v>3729</v>
      </c>
      <c r="E15" s="13">
        <f>IF(SUM(E16:E19)=0,"-",SUM(E16:E19))</f>
        <v>15</v>
      </c>
      <c r="F15" s="13">
        <f>IF(SUM(F16:F19)=0,"-",SUM(F16:F19))</f>
        <v>520</v>
      </c>
      <c r="J15" s="20"/>
      <c r="K15" s="20"/>
    </row>
    <row r="16" spans="1:13" ht="12" customHeight="1" x14ac:dyDescent="0.2">
      <c r="A16" s="12" t="s">
        <v>13</v>
      </c>
      <c r="B16" s="14">
        <v>2</v>
      </c>
      <c r="C16" s="14">
        <v>10422</v>
      </c>
      <c r="D16" s="14">
        <v>3696</v>
      </c>
      <c r="E16" s="14">
        <v>15</v>
      </c>
      <c r="F16" s="13">
        <v>520</v>
      </c>
      <c r="J16" s="20"/>
    </row>
    <row r="17" spans="1:11" ht="12" customHeight="1" x14ac:dyDescent="0.2">
      <c r="A17" s="12" t="s">
        <v>14</v>
      </c>
      <c r="B17" s="14" t="s">
        <v>7</v>
      </c>
      <c r="C17" s="14" t="s">
        <v>7</v>
      </c>
      <c r="D17" s="14" t="s">
        <v>7</v>
      </c>
      <c r="E17" s="14" t="s">
        <v>7</v>
      </c>
      <c r="F17" s="14" t="s">
        <v>7</v>
      </c>
      <c r="J17" s="20"/>
    </row>
    <row r="18" spans="1:11" ht="12" customHeight="1" x14ac:dyDescent="0.2">
      <c r="A18" s="12" t="s">
        <v>15</v>
      </c>
      <c r="B18" s="14" t="s">
        <v>7</v>
      </c>
      <c r="C18" s="14" t="s">
        <v>7</v>
      </c>
      <c r="D18" s="14" t="s">
        <v>7</v>
      </c>
      <c r="E18" s="14" t="s">
        <v>7</v>
      </c>
      <c r="F18" s="14" t="s">
        <v>7</v>
      </c>
    </row>
    <row r="19" spans="1:11" ht="12" customHeight="1" x14ac:dyDescent="0.2">
      <c r="A19" s="12" t="s">
        <v>16</v>
      </c>
      <c r="B19" s="14">
        <v>1</v>
      </c>
      <c r="C19" s="14">
        <v>99</v>
      </c>
      <c r="D19" s="14">
        <v>33</v>
      </c>
      <c r="E19" s="14" t="s">
        <v>7</v>
      </c>
      <c r="F19" s="14" t="s">
        <v>7</v>
      </c>
      <c r="J19" s="20"/>
    </row>
    <row r="20" spans="1:11" ht="17.25" customHeight="1" x14ac:dyDescent="0.2">
      <c r="A20" s="12" t="s">
        <v>17</v>
      </c>
      <c r="B20" s="13">
        <f>SUM(B21:B22)</f>
        <v>15</v>
      </c>
      <c r="C20" s="13">
        <f t="shared" ref="C20:D20" si="4">SUM(C21:C22)</f>
        <v>28551</v>
      </c>
      <c r="D20" s="13">
        <f t="shared" si="4"/>
        <v>5610</v>
      </c>
      <c r="E20" s="14" t="str">
        <f>IF(SUM(E21:E22)=0,"-",SUM(E21:E22))</f>
        <v>-</v>
      </c>
      <c r="F20" s="14" t="str">
        <f>IF(SUM(F21:F22)=0,"-",SUM(F21:F22))</f>
        <v>-</v>
      </c>
      <c r="J20" s="20"/>
      <c r="K20" s="20"/>
    </row>
    <row r="21" spans="1:11" ht="12" customHeight="1" x14ac:dyDescent="0.2">
      <c r="A21" s="12" t="s">
        <v>18</v>
      </c>
      <c r="B21" s="13">
        <v>7</v>
      </c>
      <c r="C21" s="13">
        <v>13581</v>
      </c>
      <c r="D21" s="13">
        <v>2868</v>
      </c>
      <c r="E21" s="14" t="s">
        <v>7</v>
      </c>
      <c r="F21" s="14" t="s">
        <v>7</v>
      </c>
      <c r="J21" s="20"/>
      <c r="K21" s="20"/>
    </row>
    <row r="22" spans="1:11" ht="12" customHeight="1" x14ac:dyDescent="0.2">
      <c r="A22" s="12" t="s">
        <v>19</v>
      </c>
      <c r="B22" s="13">
        <v>8</v>
      </c>
      <c r="C22" s="13">
        <v>14970</v>
      </c>
      <c r="D22" s="13">
        <v>2742</v>
      </c>
      <c r="E22" s="14" t="s">
        <v>7</v>
      </c>
      <c r="F22" s="14" t="s">
        <v>7</v>
      </c>
      <c r="J22" s="20"/>
      <c r="K22" s="20"/>
    </row>
    <row r="23" spans="1:11" ht="17.25" customHeight="1" x14ac:dyDescent="0.2">
      <c r="A23" s="12" t="s">
        <v>20</v>
      </c>
      <c r="B23" s="13">
        <v>17</v>
      </c>
      <c r="C23" s="13">
        <v>25612</v>
      </c>
      <c r="D23" s="13">
        <v>4543</v>
      </c>
      <c r="E23" s="14" t="s">
        <v>7</v>
      </c>
      <c r="F23" s="14" t="s">
        <v>7</v>
      </c>
      <c r="J23" s="20"/>
      <c r="K23" s="20"/>
    </row>
    <row r="24" spans="1:11" ht="17.25" customHeight="1" thickBot="1" x14ac:dyDescent="0.25">
      <c r="A24" s="15" t="s">
        <v>21</v>
      </c>
      <c r="B24" s="16">
        <v>149</v>
      </c>
      <c r="C24" s="16">
        <v>23913</v>
      </c>
      <c r="D24" s="16">
        <v>6571</v>
      </c>
      <c r="E24" s="17" t="s">
        <v>7</v>
      </c>
      <c r="F24" s="17" t="s">
        <v>7</v>
      </c>
      <c r="J24" s="20"/>
      <c r="K24" s="20"/>
    </row>
    <row r="25" spans="1:11" ht="12" customHeight="1" x14ac:dyDescent="0.2">
      <c r="A25" s="19" t="s">
        <v>30</v>
      </c>
    </row>
    <row r="26" spans="1:11" x14ac:dyDescent="0.2">
      <c r="A26" s="18" t="s">
        <v>48</v>
      </c>
    </row>
    <row r="27" spans="1:11" x14ac:dyDescent="0.2">
      <c r="A27" s="18" t="s">
        <v>53</v>
      </c>
    </row>
    <row r="28" spans="1:11" x14ac:dyDescent="0.2">
      <c r="A28" s="18" t="s">
        <v>52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FAF9B-45CC-47C7-B439-396ADEFB51D1}">
  <dimension ref="A1:M28"/>
  <sheetViews>
    <sheetView showGridLines="0" workbookViewId="0">
      <selection activeCell="A29" sqref="A29"/>
    </sheetView>
  </sheetViews>
  <sheetFormatPr defaultColWidth="9.140625" defaultRowHeight="12.75" x14ac:dyDescent="0.2"/>
  <cols>
    <col min="1" max="1" width="26.85546875" style="2" customWidth="1"/>
    <col min="2" max="2" width="9.28515625" style="2" customWidth="1"/>
    <col min="3" max="6" width="10" style="2" customWidth="1"/>
    <col min="7" max="16384" width="9.140625" style="2"/>
  </cols>
  <sheetData>
    <row r="1" spans="1:13" x14ac:dyDescent="0.2">
      <c r="A1" s="1" t="s">
        <v>27</v>
      </c>
    </row>
    <row r="2" spans="1:13" ht="28.15" customHeight="1" thickBot="1" x14ac:dyDescent="0.25">
      <c r="A2" s="3" t="s">
        <v>43</v>
      </c>
      <c r="B2" s="4"/>
      <c r="C2" s="5"/>
    </row>
    <row r="3" spans="1:13" ht="12" customHeight="1" x14ac:dyDescent="0.2">
      <c r="A3" s="6" t="s">
        <v>0</v>
      </c>
      <c r="B3" s="7" t="s">
        <v>22</v>
      </c>
      <c r="C3" s="7" t="s">
        <v>24</v>
      </c>
      <c r="D3" s="7" t="s">
        <v>25</v>
      </c>
      <c r="E3" s="7" t="s">
        <v>26</v>
      </c>
      <c r="F3" s="7" t="s">
        <v>40</v>
      </c>
    </row>
    <row r="4" spans="1:13" ht="12.75" customHeight="1" x14ac:dyDescent="0.2">
      <c r="A4" s="8"/>
      <c r="B4" s="9" t="s">
        <v>23</v>
      </c>
      <c r="C4" s="9" t="s">
        <v>28</v>
      </c>
      <c r="D4" s="9" t="s">
        <v>29</v>
      </c>
      <c r="E4" s="9" t="s">
        <v>23</v>
      </c>
      <c r="F4" s="9" t="s">
        <v>29</v>
      </c>
    </row>
    <row r="5" spans="1:13" ht="12" customHeight="1" x14ac:dyDescent="0.2">
      <c r="A5" s="10" t="s">
        <v>1</v>
      </c>
      <c r="B5" s="11">
        <f>SUM(B6,B10,B11,B15,B20,B23:B24)</f>
        <v>416</v>
      </c>
      <c r="C5" s="11">
        <f t="shared" ref="C5:F5" si="0">SUM(C6,C10,C11,C15,C20,C23:C24)</f>
        <v>257223</v>
      </c>
      <c r="D5" s="11">
        <f t="shared" si="0"/>
        <v>60093</v>
      </c>
      <c r="E5" s="11">
        <f>SUM(E6,E10,E11,E15,E20,E23:E24)</f>
        <v>219</v>
      </c>
      <c r="F5" s="11">
        <f t="shared" si="0"/>
        <v>21625.94296</v>
      </c>
      <c r="J5" s="20"/>
      <c r="K5" s="20"/>
      <c r="M5" s="20"/>
    </row>
    <row r="6" spans="1:13" ht="17.25" customHeight="1" x14ac:dyDescent="0.2">
      <c r="A6" s="12" t="s">
        <v>2</v>
      </c>
      <c r="B6" s="13">
        <f>SUM(B7:B9)</f>
        <v>151</v>
      </c>
      <c r="C6" s="13">
        <f t="shared" ref="C6:F6" si="1">SUM(C7:C9)</f>
        <v>97559</v>
      </c>
      <c r="D6" s="13">
        <f t="shared" si="1"/>
        <v>28127</v>
      </c>
      <c r="E6" s="13">
        <f t="shared" si="1"/>
        <v>219</v>
      </c>
      <c r="F6" s="13">
        <f t="shared" si="1"/>
        <v>21625.94296</v>
      </c>
      <c r="J6" s="20"/>
      <c r="K6" s="20"/>
      <c r="M6" s="20"/>
    </row>
    <row r="7" spans="1:13" ht="12" customHeight="1" x14ac:dyDescent="0.2">
      <c r="A7" s="12" t="s">
        <v>3</v>
      </c>
      <c r="B7" s="13">
        <v>140</v>
      </c>
      <c r="C7" s="13">
        <v>68392</v>
      </c>
      <c r="D7" s="13">
        <v>19404</v>
      </c>
      <c r="E7" s="13">
        <v>115</v>
      </c>
      <c r="F7" s="13">
        <v>14734.942959999998</v>
      </c>
      <c r="J7" s="20"/>
      <c r="K7" s="20"/>
      <c r="M7" s="20"/>
    </row>
    <row r="8" spans="1:13" ht="12" customHeight="1" x14ac:dyDescent="0.2">
      <c r="A8" s="12" t="s">
        <v>4</v>
      </c>
      <c r="B8" s="13">
        <v>3</v>
      </c>
      <c r="C8" s="13">
        <v>5220</v>
      </c>
      <c r="D8" s="13">
        <v>2140</v>
      </c>
      <c r="E8" s="13">
        <v>24</v>
      </c>
      <c r="F8" s="13">
        <v>1834</v>
      </c>
      <c r="J8" s="20"/>
    </row>
    <row r="9" spans="1:13" ht="12" customHeight="1" x14ac:dyDescent="0.2">
      <c r="A9" s="12" t="s">
        <v>5</v>
      </c>
      <c r="B9" s="13">
        <v>8</v>
      </c>
      <c r="C9" s="13">
        <v>23947</v>
      </c>
      <c r="D9" s="13">
        <v>6583</v>
      </c>
      <c r="E9" s="13">
        <v>80</v>
      </c>
      <c r="F9" s="13">
        <v>5057</v>
      </c>
      <c r="J9" s="20"/>
      <c r="K9" s="20"/>
      <c r="M9" s="20"/>
    </row>
    <row r="10" spans="1:13" ht="17.25" customHeight="1" x14ac:dyDescent="0.2">
      <c r="A10" s="12" t="s">
        <v>6</v>
      </c>
      <c r="B10" s="13">
        <v>59</v>
      </c>
      <c r="C10" s="13">
        <v>11964</v>
      </c>
      <c r="D10" s="13">
        <v>3635</v>
      </c>
      <c r="E10" s="14" t="s">
        <v>7</v>
      </c>
      <c r="F10" s="14" t="s">
        <v>7</v>
      </c>
      <c r="J10" s="20"/>
      <c r="K10" s="20"/>
    </row>
    <row r="11" spans="1:13" ht="17.25" customHeight="1" x14ac:dyDescent="0.2">
      <c r="A11" s="12" t="s">
        <v>8</v>
      </c>
      <c r="B11" s="13">
        <f>SUM(B12:B14)</f>
        <v>10</v>
      </c>
      <c r="C11" s="13">
        <f t="shared" ref="C11:D11" si="2">SUM(C12:C14)</f>
        <v>3441</v>
      </c>
      <c r="D11" s="13">
        <f t="shared" si="2"/>
        <v>925</v>
      </c>
      <c r="E11" s="13" t="str">
        <f>IF(SUM(E12:E14)=0,"-",SUM(E12:E14))</f>
        <v>-</v>
      </c>
      <c r="F11" s="13" t="str">
        <f>IF(SUM(F12:F14)=0,"-",SUM(F12:F14))</f>
        <v>-</v>
      </c>
      <c r="J11" s="20"/>
      <c r="K11" s="20"/>
    </row>
    <row r="12" spans="1:13" ht="12" customHeight="1" x14ac:dyDescent="0.2">
      <c r="A12" s="12" t="s">
        <v>9</v>
      </c>
      <c r="B12" s="13">
        <v>5</v>
      </c>
      <c r="C12" s="13">
        <v>1995</v>
      </c>
      <c r="D12" s="13">
        <v>550</v>
      </c>
      <c r="E12" s="14" t="s">
        <v>7</v>
      </c>
      <c r="F12" s="14" t="s">
        <v>7</v>
      </c>
      <c r="J12" s="20"/>
      <c r="K12" s="20"/>
    </row>
    <row r="13" spans="1:13" ht="12" customHeight="1" x14ac:dyDescent="0.2">
      <c r="A13" s="12" t="s">
        <v>10</v>
      </c>
      <c r="B13" s="13" t="s">
        <v>7</v>
      </c>
      <c r="C13" s="13" t="s">
        <v>7</v>
      </c>
      <c r="D13" s="13" t="s">
        <v>7</v>
      </c>
      <c r="E13" s="13" t="s">
        <v>7</v>
      </c>
      <c r="F13" s="13" t="s">
        <v>7</v>
      </c>
      <c r="J13" s="20"/>
      <c r="K13" s="20"/>
    </row>
    <row r="14" spans="1:13" ht="12" customHeight="1" x14ac:dyDescent="0.2">
      <c r="A14" s="12" t="s">
        <v>11</v>
      </c>
      <c r="B14" s="13">
        <v>5</v>
      </c>
      <c r="C14" s="13">
        <v>1446</v>
      </c>
      <c r="D14" s="13">
        <v>375</v>
      </c>
      <c r="E14" s="14" t="s">
        <v>7</v>
      </c>
      <c r="F14" s="14" t="s">
        <v>7</v>
      </c>
      <c r="J14" s="20"/>
      <c r="K14" s="20"/>
    </row>
    <row r="15" spans="1:13" ht="17.25" customHeight="1" x14ac:dyDescent="0.2">
      <c r="A15" s="12" t="s">
        <v>12</v>
      </c>
      <c r="B15" s="13">
        <f>SUM(B16:B19)</f>
        <v>4</v>
      </c>
      <c r="C15" s="13">
        <f t="shared" ref="C15:D15" si="3">SUM(C16:C19)</f>
        <v>21928</v>
      </c>
      <c r="D15" s="13">
        <f t="shared" si="3"/>
        <v>3466</v>
      </c>
      <c r="E15" s="13" t="str">
        <f>IF(SUM(E16:E19)=0,"-",SUM(E16:E19))</f>
        <v>-</v>
      </c>
      <c r="F15" s="13" t="str">
        <f>IF(SUM(F16:F19)=0,"-",SUM(F16:F19))</f>
        <v>-</v>
      </c>
      <c r="J15" s="20"/>
      <c r="K15" s="20"/>
    </row>
    <row r="16" spans="1:13" ht="12" customHeight="1" x14ac:dyDescent="0.2">
      <c r="A16" s="12" t="s">
        <v>13</v>
      </c>
      <c r="B16" s="14">
        <v>1</v>
      </c>
      <c r="C16" s="14">
        <v>805</v>
      </c>
      <c r="D16" s="14">
        <v>245</v>
      </c>
      <c r="E16" s="14" t="s">
        <v>7</v>
      </c>
      <c r="F16" s="13" t="s">
        <v>7</v>
      </c>
      <c r="J16" s="20"/>
    </row>
    <row r="17" spans="1:11" ht="12" customHeight="1" x14ac:dyDescent="0.2">
      <c r="A17" s="12" t="s">
        <v>14</v>
      </c>
      <c r="B17" s="14">
        <v>1</v>
      </c>
      <c r="C17" s="14">
        <v>19823</v>
      </c>
      <c r="D17" s="14">
        <v>2999</v>
      </c>
      <c r="E17" s="14" t="s">
        <v>7</v>
      </c>
      <c r="F17" s="14" t="s">
        <v>7</v>
      </c>
      <c r="J17" s="20"/>
    </row>
    <row r="18" spans="1:11" ht="12" customHeight="1" x14ac:dyDescent="0.2">
      <c r="A18" s="12" t="s">
        <v>15</v>
      </c>
      <c r="B18" s="14">
        <v>2</v>
      </c>
      <c r="C18" s="14">
        <v>1300</v>
      </c>
      <c r="D18" s="14">
        <v>222</v>
      </c>
      <c r="E18" s="14" t="s">
        <v>7</v>
      </c>
      <c r="F18" s="14" t="s">
        <v>7</v>
      </c>
    </row>
    <row r="19" spans="1:11" ht="12" customHeight="1" x14ac:dyDescent="0.2">
      <c r="A19" s="12" t="s">
        <v>16</v>
      </c>
      <c r="B19" s="14" t="s">
        <v>7</v>
      </c>
      <c r="C19" s="14" t="s">
        <v>7</v>
      </c>
      <c r="D19" s="14" t="s">
        <v>7</v>
      </c>
      <c r="E19" s="14" t="s">
        <v>7</v>
      </c>
      <c r="F19" s="14" t="s">
        <v>7</v>
      </c>
      <c r="J19" s="20"/>
    </row>
    <row r="20" spans="1:11" ht="17.25" customHeight="1" x14ac:dyDescent="0.2">
      <c r="A20" s="12" t="s">
        <v>17</v>
      </c>
      <c r="B20" s="13">
        <f>SUM(B21:B22)</f>
        <v>21</v>
      </c>
      <c r="C20" s="13">
        <f t="shared" ref="C20:D20" si="4">SUM(C21:C22)</f>
        <v>58646</v>
      </c>
      <c r="D20" s="13">
        <f t="shared" si="4"/>
        <v>9735</v>
      </c>
      <c r="E20" s="14" t="str">
        <f>IF(SUM(E21:E22)=0,"-",SUM(E21:E22))</f>
        <v>-</v>
      </c>
      <c r="F20" s="14" t="str">
        <f>IF(SUM(F21:F22)=0,"-",SUM(F21:F22))</f>
        <v>-</v>
      </c>
      <c r="J20" s="20"/>
      <c r="K20" s="20"/>
    </row>
    <row r="21" spans="1:11" ht="12" customHeight="1" x14ac:dyDescent="0.2">
      <c r="A21" s="12" t="s">
        <v>18</v>
      </c>
      <c r="B21" s="13">
        <v>6</v>
      </c>
      <c r="C21" s="13">
        <v>28883</v>
      </c>
      <c r="D21" s="13">
        <v>4335</v>
      </c>
      <c r="E21" s="14" t="s">
        <v>7</v>
      </c>
      <c r="F21" s="14" t="s">
        <v>7</v>
      </c>
      <c r="J21" s="20"/>
      <c r="K21" s="20"/>
    </row>
    <row r="22" spans="1:11" ht="12" customHeight="1" x14ac:dyDescent="0.2">
      <c r="A22" s="12" t="s">
        <v>19</v>
      </c>
      <c r="B22" s="13">
        <v>15</v>
      </c>
      <c r="C22" s="13">
        <v>29763</v>
      </c>
      <c r="D22" s="13">
        <v>5400</v>
      </c>
      <c r="E22" s="14" t="s">
        <v>7</v>
      </c>
      <c r="F22" s="14" t="s">
        <v>7</v>
      </c>
      <c r="J22" s="20"/>
      <c r="K22" s="20"/>
    </row>
    <row r="23" spans="1:11" ht="17.25" customHeight="1" x14ac:dyDescent="0.2">
      <c r="A23" s="12" t="s">
        <v>20</v>
      </c>
      <c r="B23" s="13">
        <v>8</v>
      </c>
      <c r="C23" s="13">
        <v>35603</v>
      </c>
      <c r="D23" s="13">
        <v>6321</v>
      </c>
      <c r="E23" s="14" t="s">
        <v>7</v>
      </c>
      <c r="F23" s="14" t="s">
        <v>7</v>
      </c>
      <c r="J23" s="20"/>
      <c r="K23" s="20"/>
    </row>
    <row r="24" spans="1:11" ht="17.25" customHeight="1" thickBot="1" x14ac:dyDescent="0.25">
      <c r="A24" s="15" t="s">
        <v>21</v>
      </c>
      <c r="B24" s="16">
        <v>163</v>
      </c>
      <c r="C24" s="16">
        <v>28082</v>
      </c>
      <c r="D24" s="16">
        <v>7884</v>
      </c>
      <c r="E24" s="17" t="s">
        <v>7</v>
      </c>
      <c r="F24" s="17" t="s">
        <v>7</v>
      </c>
      <c r="J24" s="20"/>
      <c r="K24" s="20"/>
    </row>
    <row r="25" spans="1:11" ht="12" customHeight="1" x14ac:dyDescent="0.2">
      <c r="A25" s="19" t="s">
        <v>30</v>
      </c>
    </row>
    <row r="26" spans="1:11" x14ac:dyDescent="0.2">
      <c r="A26" s="18" t="s">
        <v>44</v>
      </c>
    </row>
    <row r="27" spans="1:11" x14ac:dyDescent="0.2">
      <c r="A27" s="18" t="s">
        <v>53</v>
      </c>
    </row>
    <row r="28" spans="1:11" x14ac:dyDescent="0.2">
      <c r="A28" s="2" t="s">
        <v>52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BBDA5-263C-4A7D-9385-B0FA6064010B}">
  <dimension ref="A1:M28"/>
  <sheetViews>
    <sheetView showGridLines="0" workbookViewId="0">
      <selection activeCell="A29" sqref="A29"/>
    </sheetView>
  </sheetViews>
  <sheetFormatPr defaultColWidth="9.140625" defaultRowHeight="12.75" x14ac:dyDescent="0.2"/>
  <cols>
    <col min="1" max="1" width="26.85546875" style="2" customWidth="1"/>
    <col min="2" max="2" width="9.28515625" style="2" customWidth="1"/>
    <col min="3" max="6" width="10" style="2" customWidth="1"/>
    <col min="7" max="16384" width="9.140625" style="2"/>
  </cols>
  <sheetData>
    <row r="1" spans="1:13" x14ac:dyDescent="0.2">
      <c r="A1" s="1" t="s">
        <v>27</v>
      </c>
    </row>
    <row r="2" spans="1:13" ht="28.15" customHeight="1" thickBot="1" x14ac:dyDescent="0.25">
      <c r="A2" s="3" t="s">
        <v>41</v>
      </c>
      <c r="B2" s="4"/>
      <c r="C2" s="5"/>
    </row>
    <row r="3" spans="1:13" ht="12" customHeight="1" x14ac:dyDescent="0.2">
      <c r="A3" s="6" t="s">
        <v>0</v>
      </c>
      <c r="B3" s="7" t="s">
        <v>22</v>
      </c>
      <c r="C3" s="7" t="s">
        <v>24</v>
      </c>
      <c r="D3" s="7" t="s">
        <v>25</v>
      </c>
      <c r="E3" s="7" t="s">
        <v>26</v>
      </c>
      <c r="F3" s="7" t="s">
        <v>40</v>
      </c>
    </row>
    <row r="4" spans="1:13" ht="12.75" customHeight="1" x14ac:dyDescent="0.2">
      <c r="A4" s="8"/>
      <c r="B4" s="9" t="s">
        <v>23</v>
      </c>
      <c r="C4" s="9" t="s">
        <v>28</v>
      </c>
      <c r="D4" s="9" t="s">
        <v>29</v>
      </c>
      <c r="E4" s="9" t="s">
        <v>23</v>
      </c>
      <c r="F4" s="9" t="s">
        <v>29</v>
      </c>
    </row>
    <row r="5" spans="1:13" ht="12" customHeight="1" x14ac:dyDescent="0.2">
      <c r="A5" s="10" t="s">
        <v>1</v>
      </c>
      <c r="B5" s="11">
        <f>SUM(B6,B10,B11,B15,B20,B23:B24)</f>
        <v>385</v>
      </c>
      <c r="C5" s="11">
        <f t="shared" ref="C5:F5" si="0">SUM(C6,C10,C11,C15,C20,C23:C24)</f>
        <v>216386</v>
      </c>
      <c r="D5" s="11">
        <f t="shared" si="0"/>
        <v>52677</v>
      </c>
      <c r="E5" s="11">
        <f>SUM(E6,E10,E11,E15,E20,E23:E24)</f>
        <v>227</v>
      </c>
      <c r="F5" s="11">
        <f t="shared" si="0"/>
        <v>21715.3338</v>
      </c>
      <c r="J5" s="20"/>
      <c r="K5" s="20"/>
      <c r="M5" s="20"/>
    </row>
    <row r="6" spans="1:13" ht="17.25" customHeight="1" x14ac:dyDescent="0.2">
      <c r="A6" s="12" t="s">
        <v>2</v>
      </c>
      <c r="B6" s="13">
        <f>SUM(B7:B9)</f>
        <v>135</v>
      </c>
      <c r="C6" s="13">
        <f t="shared" ref="C6:F6" si="1">SUM(C7:C9)</f>
        <v>96472</v>
      </c>
      <c r="D6" s="13">
        <f t="shared" si="1"/>
        <v>28391</v>
      </c>
      <c r="E6" s="13">
        <f t="shared" si="1"/>
        <v>225</v>
      </c>
      <c r="F6" s="13">
        <f t="shared" si="1"/>
        <v>21631.3338</v>
      </c>
      <c r="J6" s="20"/>
      <c r="K6" s="20"/>
      <c r="M6" s="20"/>
    </row>
    <row r="7" spans="1:13" ht="12" customHeight="1" x14ac:dyDescent="0.2">
      <c r="A7" s="12" t="s">
        <v>3</v>
      </c>
      <c r="B7" s="13">
        <v>121</v>
      </c>
      <c r="C7" s="13">
        <v>55672</v>
      </c>
      <c r="D7" s="13">
        <v>16697</v>
      </c>
      <c r="E7" s="13">
        <v>92</v>
      </c>
      <c r="F7" s="13">
        <v>12522.3338</v>
      </c>
      <c r="J7" s="20"/>
      <c r="K7" s="20"/>
      <c r="M7" s="20"/>
    </row>
    <row r="8" spans="1:13" ht="12" customHeight="1" x14ac:dyDescent="0.2">
      <c r="A8" s="12" t="s">
        <v>4</v>
      </c>
      <c r="B8" s="13">
        <v>6</v>
      </c>
      <c r="C8" s="13">
        <v>11914</v>
      </c>
      <c r="D8" s="13">
        <v>3538</v>
      </c>
      <c r="E8" s="13">
        <v>41</v>
      </c>
      <c r="F8" s="13">
        <v>2984</v>
      </c>
      <c r="J8" s="20"/>
    </row>
    <row r="9" spans="1:13" ht="12" customHeight="1" x14ac:dyDescent="0.2">
      <c r="A9" s="12" t="s">
        <v>5</v>
      </c>
      <c r="B9" s="13">
        <v>8</v>
      </c>
      <c r="C9" s="13">
        <v>28886</v>
      </c>
      <c r="D9" s="13">
        <v>8156</v>
      </c>
      <c r="E9" s="13">
        <v>92</v>
      </c>
      <c r="F9" s="13">
        <v>6125</v>
      </c>
      <c r="J9" s="20"/>
      <c r="K9" s="20"/>
      <c r="M9" s="20"/>
    </row>
    <row r="10" spans="1:13" ht="17.25" customHeight="1" x14ac:dyDescent="0.2">
      <c r="A10" s="12" t="s">
        <v>6</v>
      </c>
      <c r="B10" s="13">
        <v>39</v>
      </c>
      <c r="C10" s="13">
        <v>7210</v>
      </c>
      <c r="D10" s="13">
        <v>2073</v>
      </c>
      <c r="E10" s="14">
        <v>1</v>
      </c>
      <c r="F10" s="14">
        <v>40</v>
      </c>
      <c r="J10" s="20"/>
      <c r="K10" s="20"/>
    </row>
    <row r="11" spans="1:13" ht="17.25" customHeight="1" x14ac:dyDescent="0.2">
      <c r="A11" s="12" t="s">
        <v>8</v>
      </c>
      <c r="B11" s="13">
        <f>SUM(B12:B14)</f>
        <v>17</v>
      </c>
      <c r="C11" s="13">
        <f t="shared" ref="C11:D11" si="2">SUM(C12:C14)</f>
        <v>19608</v>
      </c>
      <c r="D11" s="13">
        <f t="shared" si="2"/>
        <v>4053</v>
      </c>
      <c r="E11" s="13" t="str">
        <f>IF(SUM(E12:E14)=0,"-",SUM(E12:E14))</f>
        <v>-</v>
      </c>
      <c r="F11" s="13" t="str">
        <f>IF(SUM(F12:F14)=0,"-",SUM(F12:F14))</f>
        <v>-</v>
      </c>
      <c r="J11" s="20"/>
      <c r="K11" s="20"/>
    </row>
    <row r="12" spans="1:13" ht="12" customHeight="1" x14ac:dyDescent="0.2">
      <c r="A12" s="12" t="s">
        <v>9</v>
      </c>
      <c r="B12" s="13">
        <v>6</v>
      </c>
      <c r="C12" s="13">
        <v>12279</v>
      </c>
      <c r="D12" s="13">
        <v>1818</v>
      </c>
      <c r="E12" s="14" t="s">
        <v>7</v>
      </c>
      <c r="F12" s="14" t="s">
        <v>7</v>
      </c>
      <c r="J12" s="20"/>
      <c r="K12" s="20"/>
    </row>
    <row r="13" spans="1:13" ht="12" customHeight="1" x14ac:dyDescent="0.2">
      <c r="A13" s="12" t="s">
        <v>10</v>
      </c>
      <c r="B13" s="13">
        <v>2</v>
      </c>
      <c r="C13" s="13">
        <v>1478</v>
      </c>
      <c r="D13" s="13">
        <v>537</v>
      </c>
      <c r="E13" s="14" t="s">
        <v>7</v>
      </c>
      <c r="F13" s="14" t="s">
        <v>7</v>
      </c>
      <c r="J13" s="20"/>
      <c r="K13" s="20"/>
    </row>
    <row r="14" spans="1:13" ht="12" customHeight="1" x14ac:dyDescent="0.2">
      <c r="A14" s="12" t="s">
        <v>11</v>
      </c>
      <c r="B14" s="13">
        <v>9</v>
      </c>
      <c r="C14" s="13">
        <v>5851</v>
      </c>
      <c r="D14" s="13">
        <v>1698</v>
      </c>
      <c r="E14" s="14" t="s">
        <v>7</v>
      </c>
      <c r="F14" s="14" t="s">
        <v>7</v>
      </c>
      <c r="J14" s="20"/>
      <c r="K14" s="20"/>
    </row>
    <row r="15" spans="1:13" ht="17.25" customHeight="1" x14ac:dyDescent="0.2">
      <c r="A15" s="12" t="s">
        <v>12</v>
      </c>
      <c r="B15" s="13">
        <f>SUM(B16:B19)</f>
        <v>2</v>
      </c>
      <c r="C15" s="13">
        <f t="shared" ref="C15:D15" si="3">SUM(C16:C19)</f>
        <v>162</v>
      </c>
      <c r="D15" s="13">
        <f t="shared" si="3"/>
        <v>58</v>
      </c>
      <c r="E15" s="13" t="str">
        <f>IF(SUM(E16:E19)=0,"-",SUM(E16:E19))</f>
        <v>-</v>
      </c>
      <c r="F15" s="13" t="str">
        <f>IF(SUM(F16:F19)=0,"-",SUM(F16:F19))</f>
        <v>-</v>
      </c>
      <c r="J15" s="20"/>
      <c r="K15" s="20"/>
    </row>
    <row r="16" spans="1:13" ht="12" customHeight="1" x14ac:dyDescent="0.2">
      <c r="A16" s="12" t="s">
        <v>13</v>
      </c>
      <c r="B16" s="14" t="s">
        <v>7</v>
      </c>
      <c r="C16" s="14" t="s">
        <v>7</v>
      </c>
      <c r="D16" s="14" t="s">
        <v>7</v>
      </c>
      <c r="E16" s="14" t="s">
        <v>7</v>
      </c>
      <c r="F16" s="14" t="s">
        <v>7</v>
      </c>
      <c r="J16" s="20"/>
    </row>
    <row r="17" spans="1:11" ht="12" customHeight="1" x14ac:dyDescent="0.2">
      <c r="A17" s="12" t="s">
        <v>14</v>
      </c>
      <c r="B17" s="14" t="s">
        <v>7</v>
      </c>
      <c r="C17" s="14" t="s">
        <v>7</v>
      </c>
      <c r="D17" s="14" t="s">
        <v>7</v>
      </c>
      <c r="E17" s="14" t="s">
        <v>7</v>
      </c>
      <c r="F17" s="14" t="s">
        <v>7</v>
      </c>
      <c r="J17" s="20"/>
    </row>
    <row r="18" spans="1:11" ht="12" customHeight="1" x14ac:dyDescent="0.2">
      <c r="A18" s="12" t="s">
        <v>15</v>
      </c>
      <c r="B18" s="14">
        <v>1</v>
      </c>
      <c r="C18" s="14">
        <v>117</v>
      </c>
      <c r="D18" s="14">
        <v>44</v>
      </c>
      <c r="E18" s="14" t="s">
        <v>7</v>
      </c>
      <c r="F18" s="14" t="s">
        <v>7</v>
      </c>
    </row>
    <row r="19" spans="1:11" ht="12" customHeight="1" x14ac:dyDescent="0.2">
      <c r="A19" s="12" t="s">
        <v>16</v>
      </c>
      <c r="B19" s="14">
        <v>1</v>
      </c>
      <c r="C19" s="14">
        <v>45</v>
      </c>
      <c r="D19" s="14">
        <v>14</v>
      </c>
      <c r="E19" s="14" t="s">
        <v>7</v>
      </c>
      <c r="F19" s="14" t="s">
        <v>7</v>
      </c>
      <c r="J19" s="20"/>
    </row>
    <row r="20" spans="1:11" ht="17.25" customHeight="1" x14ac:dyDescent="0.2">
      <c r="A20" s="12" t="s">
        <v>17</v>
      </c>
      <c r="B20" s="13">
        <f>SUM(B21:B22)</f>
        <v>11</v>
      </c>
      <c r="C20" s="13">
        <f t="shared" ref="C20:D20" si="4">SUM(C21:C22)</f>
        <v>46216</v>
      </c>
      <c r="D20" s="13">
        <f t="shared" si="4"/>
        <v>6622</v>
      </c>
      <c r="E20" s="14" t="str">
        <f>IF(SUM(E21:E22)=0,"-",SUM(E21:E22))</f>
        <v>-</v>
      </c>
      <c r="F20" s="14" t="str">
        <f>IF(SUM(F21:F22)=0,"-",SUM(F21:F22))</f>
        <v>-</v>
      </c>
      <c r="J20" s="20"/>
      <c r="K20" s="20"/>
    </row>
    <row r="21" spans="1:11" ht="12" customHeight="1" x14ac:dyDescent="0.2">
      <c r="A21" s="12" t="s">
        <v>18</v>
      </c>
      <c r="B21" s="13">
        <v>4</v>
      </c>
      <c r="C21" s="13">
        <v>14777</v>
      </c>
      <c r="D21" s="13">
        <v>2014</v>
      </c>
      <c r="E21" s="14" t="s">
        <v>7</v>
      </c>
      <c r="F21" s="14" t="s">
        <v>7</v>
      </c>
      <c r="J21" s="20"/>
      <c r="K21" s="20"/>
    </row>
    <row r="22" spans="1:11" ht="12" customHeight="1" x14ac:dyDescent="0.2">
      <c r="A22" s="12" t="s">
        <v>19</v>
      </c>
      <c r="B22" s="13">
        <v>7</v>
      </c>
      <c r="C22" s="13">
        <v>31439</v>
      </c>
      <c r="D22" s="13">
        <v>4608</v>
      </c>
      <c r="E22" s="14" t="s">
        <v>7</v>
      </c>
      <c r="F22" s="14" t="s">
        <v>7</v>
      </c>
      <c r="J22" s="20"/>
      <c r="K22" s="20"/>
    </row>
    <row r="23" spans="1:11" ht="17.25" customHeight="1" x14ac:dyDescent="0.2">
      <c r="A23" s="12" t="s">
        <v>20</v>
      </c>
      <c r="B23" s="13">
        <v>8</v>
      </c>
      <c r="C23" s="13">
        <v>18707</v>
      </c>
      <c r="D23" s="13">
        <v>3380</v>
      </c>
      <c r="E23" s="14" t="s">
        <v>7</v>
      </c>
      <c r="F23" s="14" t="s">
        <v>7</v>
      </c>
      <c r="J23" s="20"/>
      <c r="K23" s="20"/>
    </row>
    <row r="24" spans="1:11" ht="17.25" customHeight="1" thickBot="1" x14ac:dyDescent="0.25">
      <c r="A24" s="15" t="s">
        <v>21</v>
      </c>
      <c r="B24" s="16">
        <v>173</v>
      </c>
      <c r="C24" s="16">
        <v>28011</v>
      </c>
      <c r="D24" s="16">
        <v>8100</v>
      </c>
      <c r="E24" s="17">
        <v>1</v>
      </c>
      <c r="F24" s="17">
        <v>44</v>
      </c>
      <c r="J24" s="20"/>
      <c r="K24" s="20"/>
    </row>
    <row r="25" spans="1:11" ht="12" customHeight="1" x14ac:dyDescent="0.2">
      <c r="A25" s="19" t="s">
        <v>42</v>
      </c>
    </row>
    <row r="26" spans="1:11" x14ac:dyDescent="0.2">
      <c r="A26" s="19" t="s">
        <v>30</v>
      </c>
    </row>
    <row r="27" spans="1:11" x14ac:dyDescent="0.2">
      <c r="A27" s="19" t="s">
        <v>53</v>
      </c>
    </row>
    <row r="28" spans="1:11" x14ac:dyDescent="0.2">
      <c r="A28" s="18" t="s">
        <v>52</v>
      </c>
    </row>
  </sheetData>
  <pageMargins left="0.75" right="0.75" top="1" bottom="1" header="0.5" footer="0.5"/>
  <pageSetup paperSize="9" orientation="portrait" r:id="rId1"/>
  <headerFooter alignWithMargins="0"/>
  <ignoredErrors>
    <ignoredError sqref="B21:D21" formulaRange="1"/>
    <ignoredError sqref="B5:D5 B20:D20 B6:F6" formulaRange="1" unlockedFormula="1"/>
    <ignoredError sqref="E5:F5 B11:F19 E20:F2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F1497-7CF2-4528-9A83-32303402BB43}">
  <dimension ref="A1:M28"/>
  <sheetViews>
    <sheetView showGridLines="0" workbookViewId="0">
      <selection activeCell="A29" sqref="A29"/>
    </sheetView>
  </sheetViews>
  <sheetFormatPr defaultColWidth="9.140625" defaultRowHeight="12.75" x14ac:dyDescent="0.2"/>
  <cols>
    <col min="1" max="1" width="26.85546875" style="2" customWidth="1"/>
    <col min="2" max="2" width="9.28515625" style="2" customWidth="1"/>
    <col min="3" max="6" width="10" style="2" customWidth="1"/>
    <col min="7" max="16384" width="9.140625" style="2"/>
  </cols>
  <sheetData>
    <row r="1" spans="1:13" x14ac:dyDescent="0.2">
      <c r="A1" s="1" t="s">
        <v>27</v>
      </c>
    </row>
    <row r="2" spans="1:13" ht="28.15" customHeight="1" thickBot="1" x14ac:dyDescent="0.25">
      <c r="A2" s="3" t="s">
        <v>39</v>
      </c>
      <c r="B2" s="4"/>
      <c r="C2" s="5"/>
      <c r="J2" s="20"/>
      <c r="K2" s="20"/>
      <c r="M2" s="20"/>
    </row>
    <row r="3" spans="1:13" ht="12" customHeight="1" x14ac:dyDescent="0.2">
      <c r="A3" s="6" t="s">
        <v>0</v>
      </c>
      <c r="B3" s="7" t="s">
        <v>22</v>
      </c>
      <c r="C3" s="7" t="s">
        <v>24</v>
      </c>
      <c r="D3" s="7" t="s">
        <v>25</v>
      </c>
      <c r="E3" s="7" t="s">
        <v>26</v>
      </c>
      <c r="F3" s="7" t="s">
        <v>40</v>
      </c>
      <c r="J3" s="20"/>
      <c r="K3" s="20"/>
      <c r="M3" s="20"/>
    </row>
    <row r="4" spans="1:13" ht="12.75" customHeight="1" x14ac:dyDescent="0.2">
      <c r="A4" s="8"/>
      <c r="B4" s="9" t="s">
        <v>23</v>
      </c>
      <c r="C4" s="9" t="s">
        <v>28</v>
      </c>
      <c r="D4" s="9" t="s">
        <v>29</v>
      </c>
      <c r="E4" s="9" t="s">
        <v>23</v>
      </c>
      <c r="F4" s="9" t="s">
        <v>29</v>
      </c>
    </row>
    <row r="5" spans="1:13" ht="12" customHeight="1" x14ac:dyDescent="0.2">
      <c r="A5" s="10" t="s">
        <v>1</v>
      </c>
      <c r="B5" s="11">
        <f>SUM(B6,B10,B11,B15,B20,B23:B24)</f>
        <v>388</v>
      </c>
      <c r="C5" s="11">
        <f t="shared" ref="C5:F5" si="0">SUM(C6,C10,C11,C15,C20,C23:C24)</f>
        <v>201587</v>
      </c>
      <c r="D5" s="11">
        <f t="shared" si="0"/>
        <v>47081</v>
      </c>
      <c r="E5" s="11">
        <f>SUM(E6,E10,E11,E15,E20,E23:E24)</f>
        <v>132</v>
      </c>
      <c r="F5" s="11">
        <f t="shared" si="0"/>
        <v>16156.03844</v>
      </c>
      <c r="J5" s="20"/>
      <c r="K5" s="20"/>
      <c r="M5" s="20"/>
    </row>
    <row r="6" spans="1:13" ht="17.25" customHeight="1" x14ac:dyDescent="0.2">
      <c r="A6" s="12" t="s">
        <v>2</v>
      </c>
      <c r="B6" s="13">
        <f>SUM(B7:B9)</f>
        <v>135</v>
      </c>
      <c r="C6" s="13">
        <f t="shared" ref="C6:F6" si="1">SUM(C7:C9)</f>
        <v>71199</v>
      </c>
      <c r="D6" s="13">
        <f t="shared" si="1"/>
        <v>20080</v>
      </c>
      <c r="E6" s="13">
        <f t="shared" si="1"/>
        <v>130</v>
      </c>
      <c r="F6" s="13">
        <f t="shared" si="1"/>
        <v>15918.03844</v>
      </c>
      <c r="J6" s="20"/>
      <c r="K6" s="20"/>
      <c r="M6" s="20"/>
    </row>
    <row r="7" spans="1:13" ht="12" customHeight="1" x14ac:dyDescent="0.2">
      <c r="A7" s="12" t="s">
        <v>3</v>
      </c>
      <c r="B7" s="13">
        <v>129</v>
      </c>
      <c r="C7" s="13">
        <v>61203</v>
      </c>
      <c r="D7" s="13">
        <v>17744</v>
      </c>
      <c r="E7" s="13">
        <v>104</v>
      </c>
      <c r="F7" s="13">
        <v>14421.03844</v>
      </c>
      <c r="J7" s="20"/>
      <c r="K7" s="20"/>
      <c r="M7" s="20"/>
    </row>
    <row r="8" spans="1:13" ht="12" customHeight="1" x14ac:dyDescent="0.2">
      <c r="A8" s="12" t="s">
        <v>4</v>
      </c>
      <c r="B8" s="13">
        <v>4</v>
      </c>
      <c r="C8" s="13">
        <v>5821</v>
      </c>
      <c r="D8" s="13">
        <v>1479</v>
      </c>
      <c r="E8" s="13">
        <v>22</v>
      </c>
      <c r="F8" s="13">
        <v>1279</v>
      </c>
      <c r="J8" s="20"/>
    </row>
    <row r="9" spans="1:13" ht="12" customHeight="1" x14ac:dyDescent="0.2">
      <c r="A9" s="12" t="s">
        <v>5</v>
      </c>
      <c r="B9" s="13">
        <v>2</v>
      </c>
      <c r="C9" s="13">
        <v>4175</v>
      </c>
      <c r="D9" s="13">
        <v>857</v>
      </c>
      <c r="E9" s="13">
        <v>4</v>
      </c>
      <c r="F9" s="13">
        <v>218</v>
      </c>
      <c r="J9" s="20"/>
      <c r="K9" s="20"/>
      <c r="M9" s="20"/>
    </row>
    <row r="10" spans="1:13" ht="17.25" customHeight="1" x14ac:dyDescent="0.2">
      <c r="A10" s="12" t="s">
        <v>6</v>
      </c>
      <c r="B10" s="13">
        <v>33</v>
      </c>
      <c r="C10" s="13">
        <v>6361</v>
      </c>
      <c r="D10" s="13">
        <v>1940</v>
      </c>
      <c r="E10" s="14" t="s">
        <v>7</v>
      </c>
      <c r="F10" s="14" t="s">
        <v>7</v>
      </c>
      <c r="J10" s="20"/>
      <c r="K10" s="20"/>
    </row>
    <row r="11" spans="1:13" ht="17.25" customHeight="1" x14ac:dyDescent="0.2">
      <c r="A11" s="12" t="s">
        <v>8</v>
      </c>
      <c r="B11" s="13">
        <f>SUM(B12:B14)</f>
        <v>41</v>
      </c>
      <c r="C11" s="13">
        <f t="shared" ref="C11:D11" si="2">SUM(C12:C14)</f>
        <v>61185</v>
      </c>
      <c r="D11" s="13">
        <f t="shared" si="2"/>
        <v>10691</v>
      </c>
      <c r="E11" s="13">
        <f>IF(SUM(E12:E14)=0,"-",SUM(E12:E14))</f>
        <v>1</v>
      </c>
      <c r="F11" s="13">
        <f>IF(SUM(F12:F14)=0,"-",SUM(F12:F14))</f>
        <v>31</v>
      </c>
      <c r="J11" s="20"/>
      <c r="K11" s="20"/>
    </row>
    <row r="12" spans="1:13" ht="12" customHeight="1" x14ac:dyDescent="0.2">
      <c r="A12" s="12" t="s">
        <v>9</v>
      </c>
      <c r="B12" s="13">
        <v>17</v>
      </c>
      <c r="C12" s="13">
        <v>43724</v>
      </c>
      <c r="D12" s="13">
        <v>9201</v>
      </c>
      <c r="E12" s="14" t="s">
        <v>7</v>
      </c>
      <c r="F12" s="14" t="s">
        <v>7</v>
      </c>
      <c r="J12" s="20"/>
      <c r="K12" s="20"/>
    </row>
    <row r="13" spans="1:13" ht="12" customHeight="1" x14ac:dyDescent="0.2">
      <c r="A13" s="12" t="s">
        <v>10</v>
      </c>
      <c r="B13" s="13">
        <v>3</v>
      </c>
      <c r="C13" s="13">
        <v>2741</v>
      </c>
      <c r="D13" s="13">
        <v>322</v>
      </c>
      <c r="E13" s="13">
        <v>1</v>
      </c>
      <c r="F13" s="13">
        <v>31</v>
      </c>
      <c r="J13" s="20"/>
      <c r="K13" s="20"/>
    </row>
    <row r="14" spans="1:13" ht="12" customHeight="1" x14ac:dyDescent="0.2">
      <c r="A14" s="12" t="s">
        <v>11</v>
      </c>
      <c r="B14" s="13">
        <v>21</v>
      </c>
      <c r="C14" s="13">
        <v>14720</v>
      </c>
      <c r="D14" s="13">
        <v>1168</v>
      </c>
      <c r="E14" s="14" t="s">
        <v>7</v>
      </c>
      <c r="F14" s="14" t="s">
        <v>7</v>
      </c>
      <c r="J14" s="20"/>
      <c r="K14" s="20"/>
    </row>
    <row r="15" spans="1:13" ht="17.25" customHeight="1" x14ac:dyDescent="0.2">
      <c r="A15" s="12" t="s">
        <v>12</v>
      </c>
      <c r="B15" s="13">
        <f>SUM(B16:B19)</f>
        <v>9</v>
      </c>
      <c r="C15" s="13">
        <f t="shared" ref="C15:D15" si="3">SUM(C16:C19)</f>
        <v>9657</v>
      </c>
      <c r="D15" s="13">
        <f t="shared" si="3"/>
        <v>2275</v>
      </c>
      <c r="E15" s="13" t="str">
        <f>IF(SUM(E16:E19)=0,"-",SUM(E16:E19))</f>
        <v>-</v>
      </c>
      <c r="F15" s="13" t="str">
        <f>IF(SUM(F16:F19)=0,"-",SUM(F16:F19))</f>
        <v>-</v>
      </c>
      <c r="J15" s="20"/>
      <c r="K15" s="20"/>
    </row>
    <row r="16" spans="1:13" ht="12" customHeight="1" x14ac:dyDescent="0.2">
      <c r="A16" s="12" t="s">
        <v>13</v>
      </c>
      <c r="B16" s="14">
        <v>4</v>
      </c>
      <c r="C16" s="14">
        <v>1783</v>
      </c>
      <c r="D16" s="14">
        <v>415</v>
      </c>
      <c r="E16" s="14" t="s">
        <v>7</v>
      </c>
      <c r="F16" s="14" t="s">
        <v>7</v>
      </c>
      <c r="J16" s="20"/>
    </row>
    <row r="17" spans="1:11" ht="12" customHeight="1" x14ac:dyDescent="0.2">
      <c r="A17" s="12" t="s">
        <v>14</v>
      </c>
      <c r="B17" s="14">
        <v>4</v>
      </c>
      <c r="C17" s="14">
        <v>3724</v>
      </c>
      <c r="D17" s="14">
        <v>947</v>
      </c>
      <c r="E17" s="14" t="s">
        <v>7</v>
      </c>
      <c r="F17" s="14" t="s">
        <v>7</v>
      </c>
      <c r="J17" s="20"/>
    </row>
    <row r="18" spans="1:11" ht="12" customHeight="1" x14ac:dyDescent="0.2">
      <c r="A18" s="12" t="s">
        <v>15</v>
      </c>
      <c r="B18" s="14">
        <v>1</v>
      </c>
      <c r="C18" s="14">
        <v>4150</v>
      </c>
      <c r="D18" s="14">
        <v>913</v>
      </c>
      <c r="E18" s="14" t="s">
        <v>7</v>
      </c>
      <c r="F18" s="14" t="s">
        <v>7</v>
      </c>
    </row>
    <row r="19" spans="1:11" ht="12" customHeight="1" x14ac:dyDescent="0.2">
      <c r="A19" s="12" t="s">
        <v>16</v>
      </c>
      <c r="B19" s="14" t="s">
        <v>7</v>
      </c>
      <c r="C19" s="14" t="s">
        <v>7</v>
      </c>
      <c r="D19" s="14" t="s">
        <v>7</v>
      </c>
      <c r="E19" s="14" t="s">
        <v>7</v>
      </c>
      <c r="F19" s="14" t="s">
        <v>7</v>
      </c>
      <c r="J19" s="20"/>
    </row>
    <row r="20" spans="1:11" ht="17.25" customHeight="1" x14ac:dyDescent="0.2">
      <c r="A20" s="12" t="s">
        <v>17</v>
      </c>
      <c r="B20" s="13">
        <f>SUM(B21:B22)</f>
        <v>21</v>
      </c>
      <c r="C20" s="13">
        <f t="shared" ref="C20:D20" si="4">SUM(C21:C22)</f>
        <v>25729</v>
      </c>
      <c r="D20" s="13">
        <f t="shared" si="4"/>
        <v>4893</v>
      </c>
      <c r="E20" s="14" t="str">
        <f>IF(SUM(E21:E22)=0,"-",SUM(E21:E22))</f>
        <v>-</v>
      </c>
      <c r="F20" s="14" t="str">
        <f>IF(SUM(F21:F22)=0,"-",SUM(F21:F22))</f>
        <v>-</v>
      </c>
      <c r="J20" s="20"/>
      <c r="K20" s="20"/>
    </row>
    <row r="21" spans="1:11" ht="12" customHeight="1" x14ac:dyDescent="0.2">
      <c r="A21" s="12" t="s">
        <v>18</v>
      </c>
      <c r="B21" s="13">
        <v>10</v>
      </c>
      <c r="C21" s="13">
        <v>5351</v>
      </c>
      <c r="D21" s="13">
        <v>1055</v>
      </c>
      <c r="E21" s="14" t="s">
        <v>7</v>
      </c>
      <c r="F21" s="14" t="s">
        <v>7</v>
      </c>
      <c r="J21" s="20"/>
      <c r="K21" s="20"/>
    </row>
    <row r="22" spans="1:11" ht="12" customHeight="1" x14ac:dyDescent="0.2">
      <c r="A22" s="12" t="s">
        <v>19</v>
      </c>
      <c r="B22" s="13">
        <v>11</v>
      </c>
      <c r="C22" s="13">
        <v>20378</v>
      </c>
      <c r="D22" s="13">
        <v>3838</v>
      </c>
      <c r="E22" s="14" t="s">
        <v>7</v>
      </c>
      <c r="F22" s="14" t="s">
        <v>7</v>
      </c>
      <c r="J22" s="20"/>
      <c r="K22" s="20"/>
    </row>
    <row r="23" spans="1:11" ht="17.25" customHeight="1" x14ac:dyDescent="0.2">
      <c r="A23" s="12" t="s">
        <v>20</v>
      </c>
      <c r="B23" s="13">
        <v>6</v>
      </c>
      <c r="C23" s="13">
        <v>9665</v>
      </c>
      <c r="D23" s="13">
        <v>1592</v>
      </c>
      <c r="E23" s="14" t="s">
        <v>7</v>
      </c>
      <c r="F23" s="14" t="s">
        <v>7</v>
      </c>
      <c r="J23" s="20"/>
      <c r="K23" s="20"/>
    </row>
    <row r="24" spans="1:11" ht="17.25" customHeight="1" thickBot="1" x14ac:dyDescent="0.25">
      <c r="A24" s="15" t="s">
        <v>21</v>
      </c>
      <c r="B24" s="16">
        <v>143</v>
      </c>
      <c r="C24" s="16">
        <v>17791</v>
      </c>
      <c r="D24" s="16">
        <v>5610</v>
      </c>
      <c r="E24" s="17">
        <v>1</v>
      </c>
      <c r="F24" s="17">
        <v>207</v>
      </c>
      <c r="J24" s="20"/>
      <c r="K24" s="20"/>
    </row>
    <row r="25" spans="1:11" ht="12" customHeight="1" x14ac:dyDescent="0.2">
      <c r="A25" s="19" t="s">
        <v>42</v>
      </c>
      <c r="B25" s="13"/>
      <c r="C25" s="13"/>
      <c r="D25" s="13"/>
      <c r="E25" s="14"/>
      <c r="F25" s="14"/>
      <c r="J25" s="20"/>
      <c r="K25" s="20"/>
    </row>
    <row r="26" spans="1:11" ht="12" customHeight="1" x14ac:dyDescent="0.2">
      <c r="A26" s="19" t="s">
        <v>30</v>
      </c>
    </row>
    <row r="27" spans="1:11" ht="12" customHeight="1" x14ac:dyDescent="0.2">
      <c r="A27" s="19" t="s">
        <v>53</v>
      </c>
    </row>
    <row r="28" spans="1:11" x14ac:dyDescent="0.2">
      <c r="A28" s="18" t="s">
        <v>52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CE7D1-03BC-42B9-9780-173F79E0A577}">
  <dimension ref="A1:M28"/>
  <sheetViews>
    <sheetView showGridLines="0" workbookViewId="0">
      <selection activeCell="A29" sqref="A29"/>
    </sheetView>
  </sheetViews>
  <sheetFormatPr defaultColWidth="9.140625" defaultRowHeight="12.75" x14ac:dyDescent="0.2"/>
  <cols>
    <col min="1" max="1" width="26.85546875" style="2" customWidth="1"/>
    <col min="2" max="2" width="9.28515625" style="2" customWidth="1"/>
    <col min="3" max="6" width="10" style="2" customWidth="1"/>
    <col min="7" max="16384" width="9.140625" style="2"/>
  </cols>
  <sheetData>
    <row r="1" spans="1:13" x14ac:dyDescent="0.2">
      <c r="A1" s="1" t="s">
        <v>27</v>
      </c>
    </row>
    <row r="2" spans="1:13" ht="28.15" customHeight="1" thickBot="1" x14ac:dyDescent="0.25">
      <c r="A2" s="3" t="s">
        <v>37</v>
      </c>
      <c r="B2" s="4"/>
      <c r="C2" s="5"/>
    </row>
    <row r="3" spans="1:13" ht="12" customHeight="1" x14ac:dyDescent="0.2">
      <c r="A3" s="6" t="s">
        <v>0</v>
      </c>
      <c r="B3" s="7" t="s">
        <v>22</v>
      </c>
      <c r="C3" s="7" t="s">
        <v>24</v>
      </c>
      <c r="D3" s="7" t="s">
        <v>25</v>
      </c>
      <c r="E3" s="7" t="s">
        <v>26</v>
      </c>
      <c r="F3" s="7" t="s">
        <v>40</v>
      </c>
    </row>
    <row r="4" spans="1:13" ht="12" customHeight="1" x14ac:dyDescent="0.2">
      <c r="A4" s="8"/>
      <c r="B4" s="9" t="s">
        <v>23</v>
      </c>
      <c r="C4" s="9" t="s">
        <v>28</v>
      </c>
      <c r="D4" s="9" t="s">
        <v>29</v>
      </c>
      <c r="E4" s="9" t="s">
        <v>23</v>
      </c>
      <c r="F4" s="9" t="s">
        <v>29</v>
      </c>
    </row>
    <row r="5" spans="1:13" ht="12" customHeight="1" x14ac:dyDescent="0.2">
      <c r="A5" s="10" t="s">
        <v>1</v>
      </c>
      <c r="B5" s="11">
        <f>SUM(B6,B10,B11,B15,B20,B23:B24)</f>
        <v>450</v>
      </c>
      <c r="C5" s="11">
        <f t="shared" ref="C5:F5" si="0">SUM(C6,C10,C11,C15,C20,C23:C24)</f>
        <v>217734</v>
      </c>
      <c r="D5" s="11">
        <f t="shared" si="0"/>
        <v>54003</v>
      </c>
      <c r="E5" s="11">
        <f>SUM(E6,E10,E11,E15,E20,E23:E24)</f>
        <v>204</v>
      </c>
      <c r="F5" s="11">
        <f t="shared" si="0"/>
        <v>21742.542240000002</v>
      </c>
      <c r="J5" s="20"/>
      <c r="K5" s="20"/>
      <c r="M5" s="20"/>
    </row>
    <row r="6" spans="1:13" ht="17.25" customHeight="1" x14ac:dyDescent="0.2">
      <c r="A6" s="12" t="s">
        <v>2</v>
      </c>
      <c r="B6" s="13">
        <f>SUM(B7:B9)</f>
        <v>154</v>
      </c>
      <c r="C6" s="13">
        <f t="shared" ref="C6:F6" si="1">SUM(C7:C9)</f>
        <v>91037</v>
      </c>
      <c r="D6" s="13">
        <f t="shared" si="1"/>
        <v>26718</v>
      </c>
      <c r="E6" s="13">
        <f t="shared" si="1"/>
        <v>194</v>
      </c>
      <c r="F6" s="13">
        <f t="shared" si="1"/>
        <v>20857.542240000002</v>
      </c>
      <c r="J6" s="20"/>
      <c r="K6" s="20"/>
      <c r="M6" s="20"/>
    </row>
    <row r="7" spans="1:13" ht="12" customHeight="1" x14ac:dyDescent="0.2">
      <c r="A7" s="12" t="s">
        <v>3</v>
      </c>
      <c r="B7" s="13">
        <v>138</v>
      </c>
      <c r="C7" s="13">
        <v>67023</v>
      </c>
      <c r="D7" s="13">
        <v>19249</v>
      </c>
      <c r="E7" s="13">
        <v>115</v>
      </c>
      <c r="F7" s="13">
        <v>15114.542240000001</v>
      </c>
      <c r="J7" s="20"/>
      <c r="K7" s="20"/>
      <c r="M7" s="20"/>
    </row>
    <row r="8" spans="1:13" ht="12" customHeight="1" x14ac:dyDescent="0.2">
      <c r="A8" s="12" t="s">
        <v>4</v>
      </c>
      <c r="B8" s="13">
        <v>10</v>
      </c>
      <c r="C8" s="13">
        <v>10030</v>
      </c>
      <c r="D8" s="13">
        <v>3143</v>
      </c>
      <c r="E8" s="13">
        <v>31</v>
      </c>
      <c r="F8" s="13">
        <v>2424</v>
      </c>
      <c r="J8" s="20"/>
    </row>
    <row r="9" spans="1:13" ht="12" customHeight="1" x14ac:dyDescent="0.2">
      <c r="A9" s="12" t="s">
        <v>5</v>
      </c>
      <c r="B9" s="13">
        <v>6</v>
      </c>
      <c r="C9" s="13">
        <v>13984</v>
      </c>
      <c r="D9" s="13">
        <v>4326</v>
      </c>
      <c r="E9" s="13">
        <v>48</v>
      </c>
      <c r="F9" s="13">
        <v>3319</v>
      </c>
      <c r="J9" s="20"/>
      <c r="K9" s="20"/>
      <c r="M9" s="20"/>
    </row>
    <row r="10" spans="1:13" ht="17.25" customHeight="1" x14ac:dyDescent="0.2">
      <c r="A10" s="12" t="s">
        <v>6</v>
      </c>
      <c r="B10" s="13">
        <v>73</v>
      </c>
      <c r="C10" s="13">
        <v>12041</v>
      </c>
      <c r="D10" s="13">
        <v>3721</v>
      </c>
      <c r="E10" s="14">
        <v>6</v>
      </c>
      <c r="F10" s="14">
        <v>487</v>
      </c>
      <c r="J10" s="20"/>
      <c r="K10" s="20"/>
    </row>
    <row r="11" spans="1:13" ht="17.25" customHeight="1" x14ac:dyDescent="0.2">
      <c r="A11" s="12" t="s">
        <v>8</v>
      </c>
      <c r="B11" s="13">
        <f>SUM(B12:B14)</f>
        <v>33</v>
      </c>
      <c r="C11" s="13">
        <f t="shared" ref="C11:D11" si="2">SUM(C12:C14)</f>
        <v>24629</v>
      </c>
      <c r="D11" s="13">
        <f t="shared" si="2"/>
        <v>4298</v>
      </c>
      <c r="E11" s="14" t="str">
        <f>IF(SUM(E12:E14)=0,"-",SUM(E12:E14))</f>
        <v>-</v>
      </c>
      <c r="F11" s="14" t="str">
        <f>IF(SUM(F12:F14)=0,"-",SUM(F12:F14))</f>
        <v>-</v>
      </c>
      <c r="J11" s="20"/>
      <c r="K11" s="20"/>
    </row>
    <row r="12" spans="1:13" ht="12" customHeight="1" x14ac:dyDescent="0.2">
      <c r="A12" s="12" t="s">
        <v>9</v>
      </c>
      <c r="B12" s="13">
        <v>11</v>
      </c>
      <c r="C12" s="13">
        <v>4976</v>
      </c>
      <c r="D12" s="13">
        <v>1248</v>
      </c>
      <c r="E12" s="13" t="s">
        <v>7</v>
      </c>
      <c r="F12" s="13" t="s">
        <v>7</v>
      </c>
      <c r="J12" s="20"/>
      <c r="K12" s="20"/>
    </row>
    <row r="13" spans="1:13" ht="12" customHeight="1" x14ac:dyDescent="0.2">
      <c r="A13" s="12" t="s">
        <v>10</v>
      </c>
      <c r="B13" s="13">
        <v>2</v>
      </c>
      <c r="C13" s="13">
        <v>13184</v>
      </c>
      <c r="D13" s="13">
        <v>1100</v>
      </c>
      <c r="E13" s="13" t="s">
        <v>7</v>
      </c>
      <c r="F13" s="13" t="s">
        <v>7</v>
      </c>
      <c r="J13" s="20"/>
      <c r="K13" s="20"/>
    </row>
    <row r="14" spans="1:13" ht="12" customHeight="1" x14ac:dyDescent="0.2">
      <c r="A14" s="12" t="s">
        <v>11</v>
      </c>
      <c r="B14" s="13">
        <v>20</v>
      </c>
      <c r="C14" s="13">
        <v>6469</v>
      </c>
      <c r="D14" s="13">
        <v>1950</v>
      </c>
      <c r="E14" s="13" t="s">
        <v>7</v>
      </c>
      <c r="F14" s="13" t="s">
        <v>7</v>
      </c>
      <c r="J14" s="20"/>
      <c r="K14" s="20"/>
    </row>
    <row r="15" spans="1:13" ht="17.25" customHeight="1" x14ac:dyDescent="0.2">
      <c r="A15" s="12" t="s">
        <v>12</v>
      </c>
      <c r="B15" s="13">
        <f>SUM(B16:B19)</f>
        <v>4</v>
      </c>
      <c r="C15" s="13">
        <f t="shared" ref="C15:D15" si="3">SUM(C16:C19)</f>
        <v>6362</v>
      </c>
      <c r="D15" s="13">
        <f t="shared" si="3"/>
        <v>1539</v>
      </c>
      <c r="E15" s="14">
        <f>IF(SUM(E16:E19)=0,"-",SUM(E16:E19))</f>
        <v>3</v>
      </c>
      <c r="F15" s="14">
        <f>IF(SUM(F16:F19)=0,"-",SUM(F16:F19))</f>
        <v>241</v>
      </c>
      <c r="J15" s="20"/>
      <c r="K15" s="20"/>
    </row>
    <row r="16" spans="1:13" ht="12" customHeight="1" x14ac:dyDescent="0.2">
      <c r="A16" s="12" t="s">
        <v>13</v>
      </c>
      <c r="B16" s="14">
        <v>1</v>
      </c>
      <c r="C16" s="14">
        <v>4077</v>
      </c>
      <c r="D16" s="14">
        <v>876</v>
      </c>
      <c r="E16" s="14">
        <v>3</v>
      </c>
      <c r="F16" s="14">
        <v>241</v>
      </c>
      <c r="J16" s="20"/>
    </row>
    <row r="17" spans="1:11" ht="12" customHeight="1" x14ac:dyDescent="0.2">
      <c r="A17" s="12" t="s">
        <v>14</v>
      </c>
      <c r="B17" s="14">
        <v>2</v>
      </c>
      <c r="C17" s="14">
        <v>2195</v>
      </c>
      <c r="D17" s="14">
        <v>636</v>
      </c>
      <c r="E17" s="14" t="s">
        <v>7</v>
      </c>
      <c r="F17" s="14" t="s">
        <v>7</v>
      </c>
      <c r="J17" s="20"/>
    </row>
    <row r="18" spans="1:11" ht="12" customHeight="1" x14ac:dyDescent="0.2">
      <c r="A18" s="12" t="s">
        <v>15</v>
      </c>
      <c r="B18" s="14">
        <v>1</v>
      </c>
      <c r="C18" s="14">
        <v>90</v>
      </c>
      <c r="D18" s="14">
        <v>27</v>
      </c>
      <c r="E18" s="14" t="s">
        <v>7</v>
      </c>
      <c r="F18" s="14" t="s">
        <v>7</v>
      </c>
    </row>
    <row r="19" spans="1:11" ht="12" customHeight="1" x14ac:dyDescent="0.2">
      <c r="A19" s="12" t="s">
        <v>16</v>
      </c>
      <c r="B19" s="14" t="s">
        <v>7</v>
      </c>
      <c r="C19" s="14" t="s">
        <v>7</v>
      </c>
      <c r="D19" s="14" t="s">
        <v>7</v>
      </c>
      <c r="E19" s="14" t="s">
        <v>7</v>
      </c>
      <c r="F19" s="14" t="s">
        <v>7</v>
      </c>
      <c r="J19" s="20"/>
    </row>
    <row r="20" spans="1:11" ht="17.25" customHeight="1" x14ac:dyDescent="0.2">
      <c r="A20" s="12" t="s">
        <v>17</v>
      </c>
      <c r="B20" s="13">
        <f>SUM(B21:B22)</f>
        <v>12</v>
      </c>
      <c r="C20" s="13">
        <f t="shared" ref="C20:D20" si="4">SUM(C21:C22)</f>
        <v>25984</v>
      </c>
      <c r="D20" s="13">
        <f t="shared" si="4"/>
        <v>4937</v>
      </c>
      <c r="E20" s="14" t="str">
        <f>IF(SUM(E21:E22)=0,"-",SUM(E21:E22))</f>
        <v>-</v>
      </c>
      <c r="F20" s="14" t="str">
        <f>IF(SUM(F21:F22)=0,"-",SUM(F21:F22))</f>
        <v>-</v>
      </c>
      <c r="J20" s="20"/>
      <c r="K20" s="20"/>
    </row>
    <row r="21" spans="1:11" ht="12" customHeight="1" x14ac:dyDescent="0.2">
      <c r="A21" s="12" t="s">
        <v>18</v>
      </c>
      <c r="B21" s="13">
        <v>4</v>
      </c>
      <c r="C21" s="13">
        <v>11087</v>
      </c>
      <c r="D21" s="13">
        <v>1857</v>
      </c>
      <c r="E21" s="14" t="s">
        <v>7</v>
      </c>
      <c r="F21" s="14" t="s">
        <v>7</v>
      </c>
      <c r="J21" s="20"/>
      <c r="K21" s="20"/>
    </row>
    <row r="22" spans="1:11" ht="12" customHeight="1" x14ac:dyDescent="0.2">
      <c r="A22" s="12" t="s">
        <v>19</v>
      </c>
      <c r="B22" s="13">
        <v>8</v>
      </c>
      <c r="C22" s="13">
        <v>14897</v>
      </c>
      <c r="D22" s="13">
        <v>3080</v>
      </c>
      <c r="E22" s="14" t="s">
        <v>7</v>
      </c>
      <c r="F22" s="14" t="s">
        <v>7</v>
      </c>
      <c r="J22" s="20"/>
      <c r="K22" s="20"/>
    </row>
    <row r="23" spans="1:11" ht="17.25" customHeight="1" x14ac:dyDescent="0.2">
      <c r="A23" s="12" t="s">
        <v>20</v>
      </c>
      <c r="B23" s="13">
        <v>12</v>
      </c>
      <c r="C23" s="13">
        <v>32598</v>
      </c>
      <c r="D23" s="13">
        <v>5597</v>
      </c>
      <c r="E23" s="14">
        <v>1</v>
      </c>
      <c r="F23" s="14">
        <v>157</v>
      </c>
      <c r="J23" s="20"/>
      <c r="K23" s="20"/>
    </row>
    <row r="24" spans="1:11" ht="17.25" customHeight="1" thickBot="1" x14ac:dyDescent="0.25">
      <c r="A24" s="15" t="s">
        <v>21</v>
      </c>
      <c r="B24" s="16">
        <v>162</v>
      </c>
      <c r="C24" s="16">
        <v>25083</v>
      </c>
      <c r="D24" s="16">
        <v>7193</v>
      </c>
      <c r="E24" s="17" t="s">
        <v>7</v>
      </c>
      <c r="F24" s="17" t="s">
        <v>7</v>
      </c>
      <c r="J24" s="20"/>
      <c r="K24" s="20"/>
    </row>
    <row r="25" spans="1:11" ht="12" customHeight="1" x14ac:dyDescent="0.2">
      <c r="A25" s="19" t="s">
        <v>42</v>
      </c>
    </row>
    <row r="26" spans="1:11" x14ac:dyDescent="0.2">
      <c r="A26" s="19" t="s">
        <v>30</v>
      </c>
    </row>
    <row r="27" spans="1:11" x14ac:dyDescent="0.2">
      <c r="A27" s="19" t="s">
        <v>53</v>
      </c>
    </row>
    <row r="28" spans="1:11" x14ac:dyDescent="0.2">
      <c r="A28" s="18" t="s">
        <v>52</v>
      </c>
    </row>
  </sheetData>
  <pageMargins left="0.75" right="0.75" top="1" bottom="1" header="0.5" footer="0.5"/>
  <pageSetup paperSize="9" orientation="portrait" verticalDpi="0" r:id="rId1"/>
  <headerFooter alignWithMargins="0"/>
  <ignoredErrors>
    <ignoredError sqref="B7:F10 B12:F14 B16:F19" formulaRange="1"/>
    <ignoredError sqref="B5:F6 B11:F11 B15:F15 B20:F20" formulaRange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</vt:vector>
  </TitlesOfParts>
  <Company>Ålands landskapsstyrelse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Ålands statistik- och utredningsbyrå</dc:creator>
  <cp:lastModifiedBy>Kenth Häggblom</cp:lastModifiedBy>
  <cp:lastPrinted>2026-06-23T08:21:31Z</cp:lastPrinted>
  <dcterms:created xsi:type="dcterms:W3CDTF">2008-12-18T06:39:36Z</dcterms:created>
  <dcterms:modified xsi:type="dcterms:W3CDTF">2026-06-24T13:19:27Z</dcterms:modified>
</cp:coreProperties>
</file>