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logisk hållbarhet\"/>
    </mc:Choice>
  </mc:AlternateContent>
  <xr:revisionPtr revIDLastSave="0" documentId="13_ncr:1_{B9FBBA4E-1DD3-46CB-8EF6-76E2DEB0EA1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kolog11" sheetId="4" r:id="rId1"/>
    <sheet name="Tabell" sheetId="1" r:id="rId2"/>
    <sheet name="ESRI_MAPINFO_SHEET" sheetId="5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1" l="1"/>
  <c r="D32" i="1"/>
  <c r="F32" i="1" s="1"/>
  <c r="D31" i="1"/>
  <c r="F31" i="1" s="1"/>
  <c r="D30" i="1"/>
  <c r="F30" i="1" s="1"/>
  <c r="D29" i="1"/>
  <c r="F29" i="1" s="1"/>
  <c r="D28" i="1"/>
  <c r="F28" i="1" s="1"/>
  <c r="D27" i="1"/>
  <c r="F27" i="1" s="1"/>
  <c r="D26" i="1" l="1"/>
  <c r="F26" i="1" s="1"/>
  <c r="D25" i="1" l="1"/>
  <c r="F25" i="1" s="1"/>
  <c r="D24" i="1" l="1"/>
  <c r="F24" i="1" s="1"/>
  <c r="D23" i="1" l="1"/>
  <c r="F23" i="1" s="1"/>
  <c r="D22" i="1" l="1"/>
  <c r="F22" i="1" s="1"/>
  <c r="D21" i="1" l="1"/>
  <c r="F21" i="1" s="1"/>
  <c r="D20" i="1" l="1"/>
  <c r="F20" i="1" s="1"/>
  <c r="A4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F19" i="1" s="1"/>
  <c r="A27" i="1" l="1"/>
  <c r="A28" i="1" s="1"/>
  <c r="F18" i="1"/>
  <c r="A29" i="1" l="1"/>
  <c r="A30" i="1" s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A31" i="1" l="1"/>
  <c r="A32" i="1" s="1"/>
  <c r="A1" i="1" l="1"/>
  <c r="A33" i="1"/>
</calcChain>
</file>

<file path=xl/sharedStrings.xml><?xml version="1.0" encoding="utf-8"?>
<sst xmlns="http://schemas.openxmlformats.org/spreadsheetml/2006/main" count="8" uniqueCount="8">
  <si>
    <t>Andel, %</t>
  </si>
  <si>
    <t>I övergång till eko-odling</t>
  </si>
  <si>
    <t>I ekologisk produktion</t>
  </si>
  <si>
    <t>Eko-odling totalt</t>
  </si>
  <si>
    <t>Åkermark, totalt</t>
  </si>
  <si>
    <t>Källa: LR Jordbruksbyrån, Jord- och skogsbruksministeriet, Livsmedelssäkerhetsverket</t>
  </si>
  <si>
    <t>År</t>
  </si>
  <si>
    <t>*) Preliminära uppgifter. Uppgiften för år 2022 är reviderad.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</si>
</sst>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&quot;*&quot;"/>
  </numFmts>
  <fonts count="4" x14ac:knownFonts="1">
    <font>
      <sz val="10"/>
      <name val="Arial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" fontId="3" fillId="0" borderId="0" xfId="0" applyNumberFormat="1" applyFont="1"/>
    <xf numFmtId="3" fontId="2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 applyAlignment="1">
      <alignment horizontal="left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strRef>
          <c:f>Tabell!$A$1</c:f>
          <c:strCache>
            <c:ptCount val="1"/>
            <c:pt idx="0">
              <c:v>Andel åkermark med ekologisk odling på Åland 1995–2025*</c:v>
            </c:pt>
          </c:strCache>
        </c:strRef>
      </c:tx>
      <c:overlay val="0"/>
      <c:txPr>
        <a:bodyPr/>
        <a:lstStyle/>
        <a:p>
          <a:pPr>
            <a:defRPr sz="1400"/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3.2082827138309844E-2"/>
          <c:y val="8.5922471929423302E-2"/>
          <c:w val="0.94662125046171008"/>
          <c:h val="0.85007129192738728"/>
        </c:manualLayout>
      </c:layout>
      <c:barChart>
        <c:barDir val="col"/>
        <c:grouping val="clustered"/>
        <c:varyColors val="0"/>
        <c:ser>
          <c:idx val="1"/>
          <c:order val="0"/>
          <c:tx>
            <c:v>Ekoareal, %</c:v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</c:spPr>
          <c:invertIfNegative val="0"/>
          <c:dPt>
            <c:idx val="24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44D2-4903-9133-C3E34CDCAB1D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AC5-4CAA-B817-28B6BD72735E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98D-4630-881A-D97693A4120D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EFF7-4447-9EBE-5C28382E1670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54B3-4F94-827F-BFAF8D604793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F116-4B45-BBE6-2B4F0EC3FFF6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8FE1-41FA-9AC0-FC6206D39FE4}"/>
              </c:ext>
            </c:extLst>
          </c:dPt>
          <c:dLbls>
            <c:dLbl>
              <c:idx val="18"/>
              <c:numFmt formatCode="#,##0.0" sourceLinked="0"/>
              <c:spPr/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sv-FI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A8D-4810-B270-9DA297E45FCB}"/>
                </c:ext>
              </c:extLst>
            </c:dLbl>
            <c:dLbl>
              <c:idx val="21"/>
              <c:numFmt formatCode="#,##0.0" sourceLinked="0"/>
              <c:spPr/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sv-FI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A8D-4810-B270-9DA297E45FCB}"/>
                </c:ext>
              </c:extLst>
            </c:dLbl>
            <c:dLbl>
              <c:idx val="29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sv-FI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F116-4B45-BBE6-2B4F0EC3FFF6}"/>
                </c:ext>
              </c:extLst>
            </c:dLbl>
            <c:dLbl>
              <c:idx val="3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sv-FI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8FE1-41FA-9AC0-FC6206D39FE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sv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Tabell!$A$3:$A$33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 formatCode="0&quot;*&quot;">
                  <c:v>2025</c:v>
                </c:pt>
              </c:numCache>
            </c:numRef>
          </c:cat>
          <c:val>
            <c:numRef>
              <c:f>Tabell!$F$3:$F$33</c:f>
              <c:numCache>
                <c:formatCode>0.0</c:formatCode>
                <c:ptCount val="31"/>
                <c:pt idx="0">
                  <c:v>2.3323063996639126</c:v>
                </c:pt>
                <c:pt idx="1">
                  <c:v>4.7007277587999408</c:v>
                </c:pt>
                <c:pt idx="2">
                  <c:v>4.8472746098661341</c:v>
                </c:pt>
                <c:pt idx="3">
                  <c:v>6.1351795018199988</c:v>
                </c:pt>
                <c:pt idx="4">
                  <c:v>7.4684387879453737</c:v>
                </c:pt>
                <c:pt idx="5">
                  <c:v>9.265973686123429</c:v>
                </c:pt>
                <c:pt idx="6">
                  <c:v>10.120322594632094</c:v>
                </c:pt>
                <c:pt idx="7">
                  <c:v>10.155950653120465</c:v>
                </c:pt>
                <c:pt idx="8">
                  <c:v>12.639512972894623</c:v>
                </c:pt>
                <c:pt idx="9">
                  <c:v>14.353632013919096</c:v>
                </c:pt>
                <c:pt idx="10">
                  <c:v>16.546773023930385</c:v>
                </c:pt>
                <c:pt idx="11">
                  <c:v>20.764949336377907</c:v>
                </c:pt>
                <c:pt idx="12">
                  <c:v>21.540234853396729</c:v>
                </c:pt>
                <c:pt idx="13">
                  <c:v>21.496666905598165</c:v>
                </c:pt>
                <c:pt idx="14">
                  <c:v>20.147543331900874</c:v>
                </c:pt>
                <c:pt idx="15">
                  <c:v>23.626965324143871</c:v>
                </c:pt>
                <c:pt idx="16">
                  <c:v>25.181317087322309</c:v>
                </c:pt>
                <c:pt idx="17">
                  <c:v>22.548734361361653</c:v>
                </c:pt>
                <c:pt idx="18">
                  <c:v>26.427681255039953</c:v>
                </c:pt>
                <c:pt idx="19">
                  <c:v>22.749578847139823</c:v>
                </c:pt>
                <c:pt idx="20">
                  <c:v>26.958475251829846</c:v>
                </c:pt>
                <c:pt idx="21">
                  <c:v>27.652097518119923</c:v>
                </c:pt>
                <c:pt idx="22">
                  <c:v>28.152173913043477</c:v>
                </c:pt>
                <c:pt idx="23">
                  <c:v>28.014492753623188</c:v>
                </c:pt>
                <c:pt idx="24">
                  <c:v>28.195652173913043</c:v>
                </c:pt>
                <c:pt idx="25">
                  <c:v>27.942028985507246</c:v>
                </c:pt>
                <c:pt idx="26">
                  <c:v>27.826086956521738</c:v>
                </c:pt>
                <c:pt idx="27">
                  <c:v>25.985401459854014</c:v>
                </c:pt>
                <c:pt idx="28">
                  <c:v>20.152173913043477</c:v>
                </c:pt>
                <c:pt idx="29">
                  <c:v>19.846715328467155</c:v>
                </c:pt>
                <c:pt idx="30">
                  <c:v>19.862318840579711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8D-4810-B270-9DA297E45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8690688"/>
        <c:axId val="238692224"/>
      </c:barChart>
      <c:catAx>
        <c:axId val="23869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8692224"/>
        <c:crosses val="autoZero"/>
        <c:auto val="1"/>
        <c:lblAlgn val="ctr"/>
        <c:lblOffset val="100"/>
        <c:tickLblSkip val="2"/>
        <c:noMultiLvlLbl val="0"/>
      </c:catAx>
      <c:valAx>
        <c:axId val="238692224"/>
        <c:scaling>
          <c:orientation val="minMax"/>
          <c:max val="35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38690688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+mn-lt"/>
          <a:cs typeface="Arial" pitchFamily="34" charset="0"/>
        </a:defRPr>
      </a:pPr>
      <a:endParaRPr lang="sv-FI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Diagram1"/>
  <sheetViews>
    <sheetView tabSelected="1" zoomScale="9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602261" cy="7589601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142205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767E0BB5-DCE3-4054-B259-DC849C44522B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" displayName="Tabell" ref="A2:F33" totalsRowShown="0" headerRowDxfId="7" dataDxfId="6">
  <autoFilter ref="A2:F33" xr:uid="{00000000-0009-0000-0100-000001000000}"/>
  <tableColumns count="6">
    <tableColumn id="1" xr3:uid="{00000000-0010-0000-0000-000001000000}" name="År" dataDxfId="5">
      <calculatedColumnFormula>A2+1</calculatedColumnFormula>
    </tableColumn>
    <tableColumn id="2" xr3:uid="{00000000-0010-0000-0000-000002000000}" name="I övergång till eko-odling" dataDxfId="4"/>
    <tableColumn id="3" xr3:uid="{00000000-0010-0000-0000-000003000000}" name="I ekologisk produktion" dataDxfId="3"/>
    <tableColumn id="4" xr3:uid="{00000000-0010-0000-0000-000004000000}" name="Eko-odling totalt" dataDxfId="2">
      <calculatedColumnFormula>SUM(B3:C3)</calculatedColumnFormula>
    </tableColumn>
    <tableColumn id="5" xr3:uid="{00000000-0010-0000-0000-000005000000}" name="Åkermark, totalt" dataDxfId="1"/>
    <tableColumn id="6" xr3:uid="{00000000-0010-0000-0000-000006000000}" name="Andel, %" dataDxfId="0">
      <calculatedColumnFormula>D3/E3*100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F35"/>
  <sheetViews>
    <sheetView showGridLines="0" workbookViewId="0">
      <pane ySplit="2" topLeftCell="A3" activePane="bottomLeft" state="frozen"/>
      <selection pane="bottomLeft" activeCell="A33" sqref="A33"/>
    </sheetView>
  </sheetViews>
  <sheetFormatPr defaultColWidth="9.109375" defaultRowHeight="12" x14ac:dyDescent="0.25"/>
  <cols>
    <col min="1" max="1" width="5.5546875" style="2" customWidth="1"/>
    <col min="2" max="2" width="26.44140625" style="2" bestFit="1" customWidth="1"/>
    <col min="3" max="3" width="23.6640625" style="2" bestFit="1" customWidth="1"/>
    <col min="4" max="4" width="18.109375" style="2" bestFit="1" customWidth="1"/>
    <col min="5" max="5" width="17.88671875" style="2" bestFit="1" customWidth="1"/>
    <col min="6" max="6" width="11.109375" style="2" bestFit="1" customWidth="1"/>
    <col min="7" max="16384" width="9.109375" style="2"/>
  </cols>
  <sheetData>
    <row r="1" spans="1:6" ht="13.8" x14ac:dyDescent="0.3">
      <c r="A1" s="1" t="str">
        <f>CONCATENATE("Andel åkermark med ekologisk odling på Åland ",MIN(Tabell[År]),"–",MAX(Tabell[År]))&amp;"*"</f>
        <v>Andel åkermark med ekologisk odling på Åland 1995–2025*</v>
      </c>
    </row>
    <row r="2" spans="1:6" ht="17.25" customHeight="1" x14ac:dyDescent="0.25">
      <c r="A2" s="3" t="s">
        <v>6</v>
      </c>
      <c r="B2" s="3" t="s">
        <v>1</v>
      </c>
      <c r="C2" s="3" t="s">
        <v>2</v>
      </c>
      <c r="D2" s="4" t="s">
        <v>3</v>
      </c>
      <c r="E2" s="4" t="s">
        <v>4</v>
      </c>
      <c r="F2" s="3" t="s">
        <v>0</v>
      </c>
    </row>
    <row r="3" spans="1:6" ht="17.25" customHeight="1" x14ac:dyDescent="0.25">
      <c r="A3" s="3">
        <v>1995</v>
      </c>
      <c r="B3" s="5">
        <v>138</v>
      </c>
      <c r="C3" s="5">
        <v>195.1</v>
      </c>
      <c r="D3" s="6">
        <f t="shared" ref="D3:D18" si="0">SUM(B3:C3)</f>
        <v>333.1</v>
      </c>
      <c r="E3" s="6">
        <v>14282</v>
      </c>
      <c r="F3" s="7">
        <f>D3/E3*100</f>
        <v>2.3323063996639126</v>
      </c>
    </row>
    <row r="4" spans="1:6" x14ac:dyDescent="0.25">
      <c r="A4" s="3">
        <f>A3+1</f>
        <v>1996</v>
      </c>
      <c r="B4" s="5">
        <v>221</v>
      </c>
      <c r="C4" s="5">
        <v>412</v>
      </c>
      <c r="D4" s="6">
        <f t="shared" si="0"/>
        <v>633</v>
      </c>
      <c r="E4" s="6">
        <v>13466</v>
      </c>
      <c r="F4" s="7">
        <f t="shared" ref="F4:F19" si="1">D4/E4*100</f>
        <v>4.7007277587999408</v>
      </c>
    </row>
    <row r="5" spans="1:6" x14ac:dyDescent="0.25">
      <c r="A5" s="3">
        <f t="shared" ref="A5:A19" si="2">A4+1</f>
        <v>1997</v>
      </c>
      <c r="B5" s="5">
        <v>267</v>
      </c>
      <c r="C5" s="5">
        <v>388.4</v>
      </c>
      <c r="D5" s="6">
        <f t="shared" si="0"/>
        <v>655.4</v>
      </c>
      <c r="E5" s="6">
        <v>13521</v>
      </c>
      <c r="F5" s="7">
        <f t="shared" si="1"/>
        <v>4.8472746098661341</v>
      </c>
    </row>
    <row r="6" spans="1:6" x14ac:dyDescent="0.25">
      <c r="A6" s="3">
        <f t="shared" si="2"/>
        <v>1998</v>
      </c>
      <c r="B6" s="5">
        <v>170.5</v>
      </c>
      <c r="C6" s="5">
        <v>689.1</v>
      </c>
      <c r="D6" s="6">
        <f t="shared" si="0"/>
        <v>859.6</v>
      </c>
      <c r="E6" s="6">
        <v>14011</v>
      </c>
      <c r="F6" s="7">
        <f t="shared" si="1"/>
        <v>6.1351795018199988</v>
      </c>
    </row>
    <row r="7" spans="1:6" x14ac:dyDescent="0.25">
      <c r="A7" s="3">
        <f t="shared" si="2"/>
        <v>1999</v>
      </c>
      <c r="B7" s="5">
        <v>175.15</v>
      </c>
      <c r="C7" s="5">
        <v>858.11</v>
      </c>
      <c r="D7" s="6">
        <f t="shared" si="0"/>
        <v>1033.26</v>
      </c>
      <c r="E7" s="6">
        <v>13835.02</v>
      </c>
      <c r="F7" s="7">
        <f t="shared" si="1"/>
        <v>7.4684387879453737</v>
      </c>
    </row>
    <row r="8" spans="1:6" x14ac:dyDescent="0.25">
      <c r="A8" s="3">
        <f t="shared" si="2"/>
        <v>2000</v>
      </c>
      <c r="B8" s="5">
        <v>366.12</v>
      </c>
      <c r="C8" s="5">
        <v>908.6</v>
      </c>
      <c r="D8" s="6">
        <f t="shared" si="0"/>
        <v>1274.72</v>
      </c>
      <c r="E8" s="6">
        <v>13757</v>
      </c>
      <c r="F8" s="7">
        <f t="shared" si="1"/>
        <v>9.265973686123429</v>
      </c>
    </row>
    <row r="9" spans="1:6" x14ac:dyDescent="0.25">
      <c r="A9" s="3">
        <f t="shared" si="2"/>
        <v>2001</v>
      </c>
      <c r="B9" s="5">
        <v>478.15</v>
      </c>
      <c r="C9" s="5">
        <v>922.28</v>
      </c>
      <c r="D9" s="6">
        <f t="shared" si="0"/>
        <v>1400.4299999999998</v>
      </c>
      <c r="E9" s="6">
        <v>13837.8</v>
      </c>
      <c r="F9" s="7">
        <f t="shared" si="1"/>
        <v>10.120322594632094</v>
      </c>
    </row>
    <row r="10" spans="1:6" x14ac:dyDescent="0.25">
      <c r="A10" s="3">
        <f t="shared" si="2"/>
        <v>2002</v>
      </c>
      <c r="B10" s="5">
        <v>338</v>
      </c>
      <c r="C10" s="5">
        <v>1061.49</v>
      </c>
      <c r="D10" s="6">
        <f t="shared" si="0"/>
        <v>1399.49</v>
      </c>
      <c r="E10" s="6">
        <v>13780</v>
      </c>
      <c r="F10" s="7">
        <f t="shared" si="1"/>
        <v>10.155950653120465</v>
      </c>
    </row>
    <row r="11" spans="1:6" x14ac:dyDescent="0.25">
      <c r="A11" s="3">
        <f t="shared" si="2"/>
        <v>2003</v>
      </c>
      <c r="B11" s="5">
        <v>529</v>
      </c>
      <c r="C11" s="5">
        <v>1215</v>
      </c>
      <c r="D11" s="6">
        <f t="shared" si="0"/>
        <v>1744</v>
      </c>
      <c r="E11" s="6">
        <v>13798</v>
      </c>
      <c r="F11" s="7">
        <f t="shared" si="1"/>
        <v>12.639512972894623</v>
      </c>
    </row>
    <row r="12" spans="1:6" x14ac:dyDescent="0.25">
      <c r="A12" s="3">
        <f t="shared" si="2"/>
        <v>2004</v>
      </c>
      <c r="B12" s="5">
        <v>652.04</v>
      </c>
      <c r="C12" s="5">
        <v>1327.9</v>
      </c>
      <c r="D12" s="6">
        <f t="shared" si="0"/>
        <v>1979.94</v>
      </c>
      <c r="E12" s="6">
        <v>13794</v>
      </c>
      <c r="F12" s="7">
        <f t="shared" si="1"/>
        <v>14.353632013919096</v>
      </c>
    </row>
    <row r="13" spans="1:6" x14ac:dyDescent="0.25">
      <c r="A13" s="3">
        <f t="shared" si="2"/>
        <v>2005</v>
      </c>
      <c r="B13" s="5">
        <v>702.4</v>
      </c>
      <c r="C13" s="5">
        <v>1579.4</v>
      </c>
      <c r="D13" s="6">
        <f t="shared" si="0"/>
        <v>2281.8000000000002</v>
      </c>
      <c r="E13" s="6">
        <v>13790</v>
      </c>
      <c r="F13" s="7">
        <f t="shared" si="1"/>
        <v>16.546773023930385</v>
      </c>
    </row>
    <row r="14" spans="1:6" x14ac:dyDescent="0.25">
      <c r="A14" s="3">
        <f t="shared" si="2"/>
        <v>2006</v>
      </c>
      <c r="B14" s="5">
        <v>1036</v>
      </c>
      <c r="C14" s="5">
        <v>1874</v>
      </c>
      <c r="D14" s="6">
        <f t="shared" si="0"/>
        <v>2910</v>
      </c>
      <c r="E14" s="6">
        <v>14014</v>
      </c>
      <c r="F14" s="7">
        <f t="shared" si="1"/>
        <v>20.764949336377907</v>
      </c>
    </row>
    <row r="15" spans="1:6" x14ac:dyDescent="0.25">
      <c r="A15" s="3">
        <f t="shared" si="2"/>
        <v>2007</v>
      </c>
      <c r="B15" s="5">
        <v>1162</v>
      </c>
      <c r="C15" s="5">
        <v>1828</v>
      </c>
      <c r="D15" s="6">
        <f t="shared" si="0"/>
        <v>2990</v>
      </c>
      <c r="E15" s="6">
        <v>13881</v>
      </c>
      <c r="F15" s="7">
        <f t="shared" si="1"/>
        <v>21.540234853396729</v>
      </c>
    </row>
    <row r="16" spans="1:6" x14ac:dyDescent="0.25">
      <c r="A16" s="3">
        <f t="shared" si="2"/>
        <v>2008</v>
      </c>
      <c r="B16" s="5">
        <v>237</v>
      </c>
      <c r="C16" s="5">
        <v>2762</v>
      </c>
      <c r="D16" s="6">
        <f t="shared" si="0"/>
        <v>2999</v>
      </c>
      <c r="E16" s="6">
        <v>13951</v>
      </c>
      <c r="F16" s="7">
        <f t="shared" si="1"/>
        <v>21.496666905598165</v>
      </c>
    </row>
    <row r="17" spans="1:6" x14ac:dyDescent="0.25">
      <c r="A17" s="3">
        <f t="shared" si="2"/>
        <v>2009</v>
      </c>
      <c r="B17" s="5">
        <v>195</v>
      </c>
      <c r="C17" s="5">
        <v>2618</v>
      </c>
      <c r="D17" s="6">
        <f t="shared" si="0"/>
        <v>2813</v>
      </c>
      <c r="E17" s="6">
        <v>13962</v>
      </c>
      <c r="F17" s="7">
        <f t="shared" si="1"/>
        <v>20.147543331900874</v>
      </c>
    </row>
    <row r="18" spans="1:6" x14ac:dyDescent="0.25">
      <c r="A18" s="3">
        <f t="shared" si="2"/>
        <v>2010</v>
      </c>
      <c r="B18" s="5">
        <v>404</v>
      </c>
      <c r="C18" s="5">
        <v>2887</v>
      </c>
      <c r="D18" s="6">
        <f t="shared" si="0"/>
        <v>3291</v>
      </c>
      <c r="E18" s="6">
        <v>13929</v>
      </c>
      <c r="F18" s="7">
        <f t="shared" si="1"/>
        <v>23.626965324143871</v>
      </c>
    </row>
    <row r="19" spans="1:6" x14ac:dyDescent="0.25">
      <c r="A19" s="3">
        <f t="shared" si="2"/>
        <v>2011</v>
      </c>
      <c r="B19" s="5">
        <v>364</v>
      </c>
      <c r="C19" s="5">
        <v>3108</v>
      </c>
      <c r="D19" s="6">
        <f t="shared" ref="D19:D24" si="3">SUM(B19:C19)</f>
        <v>3472</v>
      </c>
      <c r="E19" s="6">
        <v>13788</v>
      </c>
      <c r="F19" s="7">
        <f t="shared" si="1"/>
        <v>25.181317087322309</v>
      </c>
    </row>
    <row r="20" spans="1:6" x14ac:dyDescent="0.25">
      <c r="A20" s="3">
        <f t="shared" ref="A20:A25" si="4">A19+1</f>
        <v>2012</v>
      </c>
      <c r="B20" s="5">
        <v>280</v>
      </c>
      <c r="C20" s="5">
        <v>2820</v>
      </c>
      <c r="D20" s="6">
        <f t="shared" si="3"/>
        <v>3100</v>
      </c>
      <c r="E20" s="6">
        <v>13748</v>
      </c>
      <c r="F20" s="7">
        <f t="shared" ref="F20:F25" si="5">D20/E20*100</f>
        <v>22.548734361361653</v>
      </c>
    </row>
    <row r="21" spans="1:6" x14ac:dyDescent="0.25">
      <c r="A21" s="3">
        <f t="shared" si="4"/>
        <v>2013</v>
      </c>
      <c r="B21" s="5">
        <v>271</v>
      </c>
      <c r="C21" s="5">
        <v>3334</v>
      </c>
      <c r="D21" s="6">
        <f t="shared" si="3"/>
        <v>3605</v>
      </c>
      <c r="E21" s="6">
        <v>13641</v>
      </c>
      <c r="F21" s="7">
        <f t="shared" si="5"/>
        <v>26.427681255039953</v>
      </c>
    </row>
    <row r="22" spans="1:6" x14ac:dyDescent="0.25">
      <c r="A22" s="3">
        <f t="shared" si="4"/>
        <v>2014</v>
      </c>
      <c r="B22" s="5">
        <v>165</v>
      </c>
      <c r="C22" s="5">
        <v>2941</v>
      </c>
      <c r="D22" s="6">
        <f t="shared" si="3"/>
        <v>3106</v>
      </c>
      <c r="E22" s="6">
        <v>13653</v>
      </c>
      <c r="F22" s="7">
        <f t="shared" si="5"/>
        <v>22.749578847139823</v>
      </c>
    </row>
    <row r="23" spans="1:6" x14ac:dyDescent="0.25">
      <c r="A23" s="3">
        <f t="shared" si="4"/>
        <v>2015</v>
      </c>
      <c r="B23" s="5">
        <v>849</v>
      </c>
      <c r="C23" s="5">
        <v>2871</v>
      </c>
      <c r="D23" s="6">
        <f t="shared" si="3"/>
        <v>3720</v>
      </c>
      <c r="E23" s="6">
        <v>13799</v>
      </c>
      <c r="F23" s="7">
        <f t="shared" si="5"/>
        <v>26.958475251829846</v>
      </c>
    </row>
    <row r="24" spans="1:6" x14ac:dyDescent="0.25">
      <c r="A24" s="3">
        <f t="shared" si="4"/>
        <v>2016</v>
      </c>
      <c r="B24" s="5">
        <v>740</v>
      </c>
      <c r="C24" s="5">
        <v>3037</v>
      </c>
      <c r="D24" s="6">
        <f t="shared" si="3"/>
        <v>3777</v>
      </c>
      <c r="E24" s="6">
        <v>13659</v>
      </c>
      <c r="F24" s="7">
        <f t="shared" si="5"/>
        <v>27.652097518119923</v>
      </c>
    </row>
    <row r="25" spans="1:6" x14ac:dyDescent="0.25">
      <c r="A25" s="3">
        <f t="shared" si="4"/>
        <v>2017</v>
      </c>
      <c r="B25" s="5">
        <v>258</v>
      </c>
      <c r="C25" s="5">
        <v>3627</v>
      </c>
      <c r="D25" s="6">
        <f t="shared" ref="D25:D30" si="6">SUM(B25:C25)</f>
        <v>3885</v>
      </c>
      <c r="E25" s="6">
        <v>13800</v>
      </c>
      <c r="F25" s="7">
        <f t="shared" si="5"/>
        <v>28.152173913043477</v>
      </c>
    </row>
    <row r="26" spans="1:6" x14ac:dyDescent="0.25">
      <c r="A26" s="3">
        <f t="shared" ref="A26:A31" si="7">A25+1</f>
        <v>2018</v>
      </c>
      <c r="B26" s="5">
        <v>207</v>
      </c>
      <c r="C26" s="5">
        <v>3659</v>
      </c>
      <c r="D26" s="6">
        <f t="shared" si="6"/>
        <v>3866</v>
      </c>
      <c r="E26" s="6">
        <v>13800</v>
      </c>
      <c r="F26" s="7">
        <f t="shared" ref="F26:F31" si="8">D26/E26*100</f>
        <v>28.014492753623188</v>
      </c>
    </row>
    <row r="27" spans="1:6" x14ac:dyDescent="0.25">
      <c r="A27" s="3">
        <f t="shared" si="7"/>
        <v>2019</v>
      </c>
      <c r="B27" s="5">
        <v>191</v>
      </c>
      <c r="C27" s="5">
        <v>3700</v>
      </c>
      <c r="D27" s="6">
        <f t="shared" si="6"/>
        <v>3891</v>
      </c>
      <c r="E27" s="6">
        <v>13800</v>
      </c>
      <c r="F27" s="7">
        <f t="shared" si="8"/>
        <v>28.195652173913043</v>
      </c>
    </row>
    <row r="28" spans="1:6" x14ac:dyDescent="0.25">
      <c r="A28" s="3">
        <f t="shared" si="7"/>
        <v>2020</v>
      </c>
      <c r="B28" s="5">
        <v>142</v>
      </c>
      <c r="C28" s="5">
        <v>3714</v>
      </c>
      <c r="D28" s="6">
        <f t="shared" si="6"/>
        <v>3856</v>
      </c>
      <c r="E28" s="6">
        <v>13800</v>
      </c>
      <c r="F28" s="7">
        <f t="shared" si="8"/>
        <v>27.942028985507246</v>
      </c>
    </row>
    <row r="29" spans="1:6" x14ac:dyDescent="0.25">
      <c r="A29" s="3">
        <f t="shared" si="7"/>
        <v>2021</v>
      </c>
      <c r="B29" s="5">
        <v>163</v>
      </c>
      <c r="C29" s="5">
        <v>3677</v>
      </c>
      <c r="D29" s="6">
        <f t="shared" si="6"/>
        <v>3840</v>
      </c>
      <c r="E29" s="6">
        <v>13800</v>
      </c>
      <c r="F29" s="7">
        <f t="shared" si="8"/>
        <v>27.826086956521738</v>
      </c>
    </row>
    <row r="30" spans="1:6" x14ac:dyDescent="0.25">
      <c r="A30" s="3">
        <f t="shared" si="7"/>
        <v>2022</v>
      </c>
      <c r="B30" s="5">
        <v>105</v>
      </c>
      <c r="C30" s="5">
        <v>3455</v>
      </c>
      <c r="D30" s="6">
        <f t="shared" si="6"/>
        <v>3560</v>
      </c>
      <c r="E30" s="6">
        <v>13700</v>
      </c>
      <c r="F30" s="7">
        <f t="shared" si="8"/>
        <v>25.985401459854014</v>
      </c>
    </row>
    <row r="31" spans="1:6" x14ac:dyDescent="0.25">
      <c r="A31" s="3">
        <f t="shared" si="7"/>
        <v>2023</v>
      </c>
      <c r="B31" s="5">
        <v>81</v>
      </c>
      <c r="C31" s="5">
        <v>2700</v>
      </c>
      <c r="D31" s="6">
        <f>SUM(B31:C31)</f>
        <v>2781</v>
      </c>
      <c r="E31" s="6">
        <v>13800</v>
      </c>
      <c r="F31" s="7">
        <f t="shared" si="8"/>
        <v>20.152173913043477</v>
      </c>
    </row>
    <row r="32" spans="1:6" x14ac:dyDescent="0.25">
      <c r="A32" s="3">
        <f>A31+1</f>
        <v>2024</v>
      </c>
      <c r="B32" s="5">
        <v>100</v>
      </c>
      <c r="C32" s="5">
        <v>2619</v>
      </c>
      <c r="D32" s="6">
        <f>SUM(B32:C32)</f>
        <v>2719</v>
      </c>
      <c r="E32" s="6">
        <v>13700</v>
      </c>
      <c r="F32" s="7">
        <f>D32/E32*100</f>
        <v>19.846715328467155</v>
      </c>
    </row>
    <row r="33" spans="1:6" ht="16.8" customHeight="1" x14ac:dyDescent="0.25">
      <c r="A33" s="8">
        <f>A32+1</f>
        <v>2025</v>
      </c>
      <c r="B33" s="5">
        <v>55</v>
      </c>
      <c r="C33" s="5">
        <v>2687</v>
      </c>
      <c r="D33" s="6">
        <v>2741</v>
      </c>
      <c r="E33" s="6">
        <v>13800</v>
      </c>
      <c r="F33" s="7">
        <f>D33/E33*100</f>
        <v>19.862318840579711</v>
      </c>
    </row>
    <row r="34" spans="1:6" x14ac:dyDescent="0.25">
      <c r="A34" s="2" t="s">
        <v>5</v>
      </c>
    </row>
    <row r="35" spans="1:6" x14ac:dyDescent="0.25">
      <c r="A35" s="2" t="s">
        <v>7</v>
      </c>
    </row>
  </sheetData>
  <pageMargins left="0.7" right="0.7" top="0.75" bottom="0.75" header="0.3" footer="0.3"/>
  <ignoredErrors>
    <ignoredError sqref="A3" calculatedColumn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A5FC9-6D9E-4B44-A753-56E9B6AE8E48}">
  <dimension ref="A1"/>
  <sheetViews>
    <sheetView workbookViewId="0"/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</vt:lpstr>
      <vt:lpstr>Ekolog11</vt:lpstr>
    </vt:vector>
  </TitlesOfParts>
  <Company>Ålands Statistik- och Utredningsbyrå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Karlsson</dc:creator>
  <cp:lastModifiedBy>Jonas Karlsson</cp:lastModifiedBy>
  <dcterms:created xsi:type="dcterms:W3CDTF">2011-06-13T11:44:12Z</dcterms:created>
  <dcterms:modified xsi:type="dcterms:W3CDTF">2025-09-25T07:32:54Z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b81923180881435e89fd04a09fc8ea03</vt:lpwstr>
  </property>
</Properties>
</file>