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9357862B-DE76-4848-BFEE-CE4EE9C7CE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5" sheetId="16925" r:id="rId1"/>
    <sheet name="Tabell" sheetId="16922" r:id="rId2"/>
    <sheet name="ESRI_MAPINFO_SHEET" sheetId="1692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6922" l="1"/>
  <c r="B42" i="16922"/>
  <c r="B21" i="16922"/>
  <c r="B22" i="16922"/>
  <c r="B23" i="16922"/>
  <c r="B24" i="16922"/>
  <c r="B25" i="16922"/>
  <c r="B26" i="16922"/>
  <c r="B27" i="16922"/>
  <c r="B28" i="16922"/>
  <c r="B29" i="16922"/>
  <c r="B30" i="16922"/>
  <c r="B31" i="16922"/>
  <c r="B32" i="16922"/>
  <c r="B33" i="16922"/>
  <c r="B34" i="16922"/>
  <c r="B35" i="16922"/>
  <c r="B36" i="16922"/>
  <c r="B37" i="16922"/>
  <c r="B38" i="16922"/>
  <c r="B39" i="16922"/>
  <c r="B40" i="16922"/>
  <c r="B41" i="16922"/>
  <c r="B20" i="16922" l="1"/>
  <c r="A4" i="16922" l="1"/>
  <c r="A5" i="16922" l="1"/>
  <c r="A6" i="16922" s="1"/>
  <c r="A7" i="16922" s="1"/>
  <c r="A8" i="16922" s="1"/>
  <c r="A9" i="16922" s="1"/>
  <c r="A10" i="16922" s="1"/>
  <c r="A11" i="16922" s="1"/>
  <c r="A12" i="16922" s="1"/>
  <c r="A13" i="16922" s="1"/>
  <c r="A14" i="16922" s="1"/>
  <c r="A15" i="16922" s="1"/>
  <c r="A16" i="16922" s="1"/>
  <c r="A17" i="16922" s="1"/>
  <c r="A18" i="16922" s="1"/>
  <c r="A19" i="16922" s="1"/>
  <c r="A20" i="16922" s="1"/>
  <c r="A21" i="16922" s="1"/>
  <c r="A22" i="16922" s="1"/>
  <c r="A23" i="16922" s="1"/>
  <c r="A24" i="16922" s="1"/>
  <c r="A25" i="16922" s="1"/>
  <c r="A26" i="16922" s="1"/>
  <c r="A27" i="16922" s="1"/>
  <c r="A28" i="16922" s="1"/>
  <c r="A29" i="16922" s="1"/>
  <c r="A30" i="16922" s="1"/>
  <c r="A31" i="16922" s="1"/>
  <c r="A32" i="16922" s="1"/>
  <c r="A33" i="16922" s="1"/>
  <c r="A34" i="16922" s="1"/>
  <c r="A35" i="16922" s="1"/>
  <c r="A36" i="16922" s="1"/>
  <c r="A37" i="16922" s="1"/>
  <c r="A38" i="16922" s="1"/>
  <c r="A39" i="16922" s="1"/>
  <c r="A40" i="16922" s="1"/>
  <c r="A41" i="16922" s="1"/>
  <c r="A42" i="16922" s="1"/>
  <c r="A43" i="16922" s="1"/>
  <c r="F1" i="16922" l="1"/>
  <c r="A1" i="16922"/>
</calcChain>
</file>

<file path=xl/sharedStrings.xml><?xml version="1.0" encoding="utf-8"?>
<sst xmlns="http://schemas.openxmlformats.org/spreadsheetml/2006/main" count="115" uniqueCount="11">
  <si>
    <t>Totalt</t>
  </si>
  <si>
    <t>Ålands Vatten</t>
  </si>
  <si>
    <t>Bocknäs Vatten</t>
  </si>
  <si>
    <t>Sundets Vatten</t>
  </si>
  <si>
    <t>Tjenan Vatten</t>
  </si>
  <si>
    <t>Kökar Kommun</t>
  </si>
  <si>
    <t>År</t>
  </si>
  <si>
    <t>Källa: Statistisk årsbok för Åland</t>
  </si>
  <si>
    <t>Föglö kommun</t>
  </si>
  <si>
    <t>Organiskt material (COD), Ålands vatten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</si>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</sst>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/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Tabell!$F$1</c:f>
          <c:strCache>
            <c:ptCount val="1"/>
            <c:pt idx="0">
              <c:v>Ålands Vatten Abs vattenförsörjning 1985–2025 (1000 m3)</c:v>
            </c:pt>
          </c:strCache>
        </c:strRef>
      </c:tx>
      <c:layout>
        <c:manualLayout>
          <c:xMode val="edge"/>
          <c:yMode val="edge"/>
          <c:x val="0.25394132557516813"/>
          <c:y val="6.33364489811567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87999066678258E-2"/>
          <c:y val="0.11610867044686851"/>
          <c:w val="0.89002882621015411"/>
          <c:h val="0.8214178533230565"/>
        </c:manualLayout>
      </c:layout>
      <c:lineChart>
        <c:grouping val="standard"/>
        <c:varyColors val="0"/>
        <c:ser>
          <c:idx val="0"/>
          <c:order val="0"/>
          <c:tx>
            <c:v>Vattenmängd</c:v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Tabell!$A$3:$A$43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Tabell!$C$3:$C$43</c:f>
              <c:numCache>
                <c:formatCode>#,##0</c:formatCode>
                <c:ptCount val="41"/>
                <c:pt idx="0">
                  <c:v>1331</c:v>
                </c:pt>
                <c:pt idx="1">
                  <c:v>1361</c:v>
                </c:pt>
                <c:pt idx="2">
                  <c:v>1394</c:v>
                </c:pt>
                <c:pt idx="3">
                  <c:v>1470</c:v>
                </c:pt>
                <c:pt idx="4">
                  <c:v>1494</c:v>
                </c:pt>
                <c:pt idx="5">
                  <c:v>1533</c:v>
                </c:pt>
                <c:pt idx="6">
                  <c:v>1543</c:v>
                </c:pt>
                <c:pt idx="7">
                  <c:v>1542</c:v>
                </c:pt>
                <c:pt idx="8">
                  <c:v>1524</c:v>
                </c:pt>
                <c:pt idx="9">
                  <c:v>1655</c:v>
                </c:pt>
                <c:pt idx="10">
                  <c:v>1638</c:v>
                </c:pt>
                <c:pt idx="11">
                  <c:v>1658</c:v>
                </c:pt>
                <c:pt idx="12">
                  <c:v>1801</c:v>
                </c:pt>
                <c:pt idx="13">
                  <c:v>1793</c:v>
                </c:pt>
                <c:pt idx="14">
                  <c:v>1794</c:v>
                </c:pt>
                <c:pt idx="15">
                  <c:v>1649</c:v>
                </c:pt>
                <c:pt idx="16">
                  <c:v>1662</c:v>
                </c:pt>
                <c:pt idx="17">
                  <c:v>1706</c:v>
                </c:pt>
                <c:pt idx="18">
                  <c:v>1808.36</c:v>
                </c:pt>
                <c:pt idx="19">
                  <c:v>1872</c:v>
                </c:pt>
                <c:pt idx="20">
                  <c:v>1853</c:v>
                </c:pt>
                <c:pt idx="21">
                  <c:v>1969</c:v>
                </c:pt>
                <c:pt idx="22">
                  <c:v>1935</c:v>
                </c:pt>
                <c:pt idx="23">
                  <c:v>2100.2620000000002</c:v>
                </c:pt>
                <c:pt idx="24">
                  <c:v>1940</c:v>
                </c:pt>
                <c:pt idx="25">
                  <c:v>1970</c:v>
                </c:pt>
                <c:pt idx="26">
                  <c:v>1986</c:v>
                </c:pt>
                <c:pt idx="27">
                  <c:v>2016</c:v>
                </c:pt>
                <c:pt idx="28">
                  <c:v>2149</c:v>
                </c:pt>
                <c:pt idx="29">
                  <c:v>2113</c:v>
                </c:pt>
                <c:pt idx="30">
                  <c:v>2072</c:v>
                </c:pt>
                <c:pt idx="31">
                  <c:v>2095</c:v>
                </c:pt>
                <c:pt idx="32">
                  <c:v>2054</c:v>
                </c:pt>
                <c:pt idx="33">
                  <c:v>2218</c:v>
                </c:pt>
                <c:pt idx="34">
                  <c:v>2071</c:v>
                </c:pt>
                <c:pt idx="35">
                  <c:v>2147.1469999999999</c:v>
                </c:pt>
                <c:pt idx="36">
                  <c:v>2249</c:v>
                </c:pt>
                <c:pt idx="37">
                  <c:v>2381</c:v>
                </c:pt>
                <c:pt idx="38">
                  <c:v>2231</c:v>
                </c:pt>
                <c:pt idx="39">
                  <c:v>2173</c:v>
                </c:pt>
                <c:pt idx="40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0-44DE-B995-D8279B7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77600"/>
        <c:axId val="243388800"/>
      </c:lineChart>
      <c:lineChart>
        <c:grouping val="standard"/>
        <c:varyColors val="0"/>
        <c:ser>
          <c:idx val="1"/>
          <c:order val="1"/>
          <c:tx>
            <c:v>Organiskt material</c:v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Tabell!$I$3:$I$43</c:f>
              <c:numCache>
                <c:formatCode>0.0</c:formatCode>
                <c:ptCount val="41"/>
                <c:pt idx="0">
                  <c:v>4.45</c:v>
                </c:pt>
                <c:pt idx="1">
                  <c:v>2.8250000000000002</c:v>
                </c:pt>
                <c:pt idx="2">
                  <c:v>3.4249999999999998</c:v>
                </c:pt>
                <c:pt idx="3">
                  <c:v>2.85</c:v>
                </c:pt>
                <c:pt idx="4">
                  <c:v>2.5</c:v>
                </c:pt>
                <c:pt idx="5">
                  <c:v>2.4500000000000002</c:v>
                </c:pt>
                <c:pt idx="6">
                  <c:v>2.7250000000000001</c:v>
                </c:pt>
                <c:pt idx="7">
                  <c:v>2.5750000000000002</c:v>
                </c:pt>
                <c:pt idx="8">
                  <c:v>2.5499999999999998</c:v>
                </c:pt>
                <c:pt idx="9">
                  <c:v>2.4500000000000002</c:v>
                </c:pt>
                <c:pt idx="10">
                  <c:v>1.5649999999999999</c:v>
                </c:pt>
                <c:pt idx="11">
                  <c:v>1.7024999999999999</c:v>
                </c:pt>
                <c:pt idx="12">
                  <c:v>1.65</c:v>
                </c:pt>
                <c:pt idx="13">
                  <c:v>1.4750000000000001</c:v>
                </c:pt>
                <c:pt idx="14">
                  <c:v>1.4</c:v>
                </c:pt>
                <c:pt idx="15">
                  <c:v>1.375</c:v>
                </c:pt>
                <c:pt idx="16">
                  <c:v>1.31</c:v>
                </c:pt>
                <c:pt idx="17">
                  <c:v>1.48</c:v>
                </c:pt>
                <c:pt idx="18">
                  <c:v>1.4</c:v>
                </c:pt>
                <c:pt idx="19">
                  <c:v>1.5</c:v>
                </c:pt>
                <c:pt idx="20">
                  <c:v>1.4</c:v>
                </c:pt>
                <c:pt idx="21">
                  <c:v>1.7</c:v>
                </c:pt>
                <c:pt idx="22">
                  <c:v>1.8</c:v>
                </c:pt>
                <c:pt idx="23">
                  <c:v>1.7</c:v>
                </c:pt>
                <c:pt idx="24">
                  <c:v>1.6</c:v>
                </c:pt>
                <c:pt idx="25">
                  <c:v>1.7</c:v>
                </c:pt>
                <c:pt idx="26">
                  <c:v>1.6</c:v>
                </c:pt>
                <c:pt idx="27">
                  <c:v>1.65</c:v>
                </c:pt>
                <c:pt idx="28">
                  <c:v>1.84</c:v>
                </c:pt>
                <c:pt idx="29">
                  <c:v>1.52</c:v>
                </c:pt>
                <c:pt idx="30">
                  <c:v>1.9</c:v>
                </c:pt>
                <c:pt idx="31">
                  <c:v>1.7</c:v>
                </c:pt>
                <c:pt idx="32">
                  <c:v>1.6</c:v>
                </c:pt>
                <c:pt idx="33">
                  <c:v>1.7</c:v>
                </c:pt>
                <c:pt idx="34">
                  <c:v>1.7</c:v>
                </c:pt>
                <c:pt idx="35">
                  <c:v>1.7</c:v>
                </c:pt>
                <c:pt idx="36">
                  <c:v>2</c:v>
                </c:pt>
                <c:pt idx="37">
                  <c:v>1.5</c:v>
                </c:pt>
                <c:pt idx="38">
                  <c:v>1.2</c:v>
                </c:pt>
                <c:pt idx="39">
                  <c:v>1.7</c:v>
                </c:pt>
                <c:pt idx="40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4DE-B995-D8279B7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90720"/>
        <c:axId val="243396608"/>
      </c:lineChart>
      <c:catAx>
        <c:axId val="2439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43388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3388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>
                    <a:solidFill>
                      <a:schemeClr val="accent1"/>
                    </a:solidFill>
                  </a:rPr>
                  <a:t>Vatten, m3</a:t>
                </a:r>
              </a:p>
            </c:rich>
          </c:tx>
          <c:layout>
            <c:manualLayout>
              <c:xMode val="edge"/>
              <c:yMode val="edge"/>
              <c:x val="6.429168284625246E-2"/>
              <c:y val="6.93423889835628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43977600"/>
        <c:crosses val="autoZero"/>
        <c:crossBetween val="between"/>
      </c:valAx>
      <c:catAx>
        <c:axId val="243390720"/>
        <c:scaling>
          <c:orientation val="minMax"/>
        </c:scaling>
        <c:delete val="1"/>
        <c:axPos val="b"/>
        <c:majorTickMark val="out"/>
        <c:minorTickMark val="none"/>
        <c:tickLblPos val="none"/>
        <c:crossAx val="243396608"/>
        <c:crosses val="autoZero"/>
        <c:auto val="1"/>
        <c:lblAlgn val="ctr"/>
        <c:lblOffset val="100"/>
        <c:noMultiLvlLbl val="0"/>
      </c:catAx>
      <c:valAx>
        <c:axId val="24339660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>
                    <a:solidFill>
                      <a:schemeClr val="accent2"/>
                    </a:solidFill>
                  </a:rPr>
                  <a:t>Organiskt material, mg/l (COD)</a:t>
                </a:r>
              </a:p>
            </c:rich>
          </c:tx>
          <c:layout>
            <c:manualLayout>
              <c:xMode val="edge"/>
              <c:yMode val="edge"/>
              <c:x val="0.77733743713638981"/>
              <c:y val="5.09803383672859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43390720"/>
        <c:crosses val="max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38755722687875"/>
          <c:y val="0.80328053895515694"/>
          <c:w val="0.18762919473658518"/>
          <c:h val="8.2352941176470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FI"/>
              <a:t>Kväve (N) 1995-2007, kg/dag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Inkommande avloppsvatten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Tabell!#REF!</c:f>
              <c:numCache>
                <c:formatCode>General</c:formatCode>
                <c:ptCount val="13"/>
                <c:pt idx="0">
                  <c:v>212</c:v>
                </c:pt>
                <c:pt idx="1">
                  <c:v>222</c:v>
                </c:pt>
                <c:pt idx="2">
                  <c:v>245</c:v>
                </c:pt>
                <c:pt idx="3">
                  <c:v>240</c:v>
                </c:pt>
                <c:pt idx="4">
                  <c:v>235</c:v>
                </c:pt>
                <c:pt idx="5">
                  <c:v>209</c:v>
                </c:pt>
                <c:pt idx="6">
                  <c:v>207</c:v>
                </c:pt>
                <c:pt idx="7">
                  <c:v>186</c:v>
                </c:pt>
                <c:pt idx="8">
                  <c:v>224</c:v>
                </c:pt>
                <c:pt idx="9">
                  <c:v>230</c:v>
                </c:pt>
                <c:pt idx="10">
                  <c:v>217</c:v>
                </c:pt>
                <c:pt idx="11">
                  <c:v>239</c:v>
                </c:pt>
                <c:pt idx="12">
                  <c:v>265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Tabell!#REF!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D7-4297-B627-FE328F66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13056"/>
        <c:axId val="243639424"/>
      </c:lineChart>
      <c:lineChart>
        <c:grouping val="standard"/>
        <c:varyColors val="0"/>
        <c:ser>
          <c:idx val="1"/>
          <c:order val="1"/>
          <c:tx>
            <c:v>Utgående avloppsvatten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Tabell!#REF!</c:f>
              <c:numCache>
                <c:formatCode>General</c:formatCode>
                <c:ptCount val="13"/>
                <c:pt idx="0">
                  <c:v>141</c:v>
                </c:pt>
                <c:pt idx="1">
                  <c:v>124</c:v>
                </c:pt>
                <c:pt idx="2">
                  <c:v>167</c:v>
                </c:pt>
                <c:pt idx="3">
                  <c:v>170</c:v>
                </c:pt>
                <c:pt idx="4">
                  <c:v>174</c:v>
                </c:pt>
                <c:pt idx="5">
                  <c:v>166</c:v>
                </c:pt>
                <c:pt idx="6">
                  <c:v>173</c:v>
                </c:pt>
                <c:pt idx="7">
                  <c:v>145</c:v>
                </c:pt>
                <c:pt idx="8">
                  <c:v>173</c:v>
                </c:pt>
                <c:pt idx="9">
                  <c:v>173</c:v>
                </c:pt>
                <c:pt idx="10">
                  <c:v>170</c:v>
                </c:pt>
                <c:pt idx="11">
                  <c:v>66</c:v>
                </c:pt>
                <c:pt idx="12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Tabell!#REF!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D7-4297-B627-FE328F66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40960"/>
        <c:axId val="243642752"/>
      </c:lineChart>
      <c:catAx>
        <c:axId val="2436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394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4363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13056"/>
        <c:crosses val="autoZero"/>
        <c:crossBetween val="between"/>
      </c:valAx>
      <c:catAx>
        <c:axId val="2436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3642752"/>
        <c:crosses val="autoZero"/>
        <c:auto val="1"/>
        <c:lblAlgn val="ctr"/>
        <c:lblOffset val="100"/>
        <c:noMultiLvlLbl val="0"/>
      </c:catAx>
      <c:valAx>
        <c:axId val="243642752"/>
        <c:scaling>
          <c:orientation val="minMax"/>
          <c:max val="3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4096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72</xdr:row>
      <xdr:rowOff>142875</xdr:rowOff>
    </xdr:from>
    <xdr:to>
      <xdr:col>11</xdr:col>
      <xdr:colOff>0</xdr:colOff>
      <xdr:row>101</xdr:row>
      <xdr:rowOff>142875</xdr:rowOff>
    </xdr:to>
    <xdr:graphicFrame macro="">
      <xdr:nvGraphicFramePr>
        <xdr:cNvPr id="1032" name="Chart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EC29913D-007C-4BBA-AC9D-F5333717028A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attenförsörjning" displayName="Vattenförsörjning" ref="A2:I43" totalsRowShown="0" headerRowDxfId="10" dataDxfId="9">
  <autoFilter ref="A2:I43" xr:uid="{00000000-0009-0000-0100-000001000000}"/>
  <tableColumns count="9">
    <tableColumn id="1" xr3:uid="{00000000-0010-0000-0000-000001000000}" name="År" dataDxfId="8">
      <calculatedColumnFormula>A2+1</calculatedColumnFormula>
    </tableColumn>
    <tableColumn id="2" xr3:uid="{00000000-0010-0000-0000-000002000000}" name="Totalt" dataDxfId="7">
      <calculatedColumnFormula>SUM(C3:G3)</calculatedColumnFormula>
    </tableColumn>
    <tableColumn id="3" xr3:uid="{00000000-0010-0000-0000-000003000000}" name="Ålands Vatten" dataDxfId="6"/>
    <tableColumn id="4" xr3:uid="{00000000-0010-0000-0000-000004000000}" name="Bocknäs Vatten" dataDxfId="5"/>
    <tableColumn id="5" xr3:uid="{00000000-0010-0000-0000-000005000000}" name="Sundets Vatten" dataDxfId="4"/>
    <tableColumn id="6" xr3:uid="{00000000-0010-0000-0000-000006000000}" name="Tjenan Vatten" dataDxfId="3"/>
    <tableColumn id="7" xr3:uid="{00000000-0010-0000-0000-000007000000}" name="Kökar Kommun" dataDxfId="2"/>
    <tableColumn id="9" xr3:uid="{00000000-0010-0000-0000-000009000000}" name="Föglö kommun" dataDxfId="1"/>
    <tableColumn id="8" xr3:uid="{00000000-0010-0000-0000-000008000000}" name="Organiskt material (COD), Ålands vatt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I44"/>
  <sheetViews>
    <sheetView showGridLines="0" workbookViewId="0">
      <pane ySplit="2" topLeftCell="A23" activePane="bottomLeft" state="frozen"/>
      <selection pane="bottomLeft"/>
    </sheetView>
  </sheetViews>
  <sheetFormatPr defaultColWidth="9.109375" defaultRowHeight="12" x14ac:dyDescent="0.25"/>
  <cols>
    <col min="1" max="1" width="6.5546875" style="4" customWidth="1"/>
    <col min="2" max="2" width="8.44140625" style="4" bestFit="1" customWidth="1"/>
    <col min="3" max="3" width="16" style="4" bestFit="1" customWidth="1"/>
    <col min="4" max="4" width="17.44140625" style="4" bestFit="1" customWidth="1"/>
    <col min="5" max="5" width="17.109375" style="4" bestFit="1" customWidth="1"/>
    <col min="6" max="6" width="16.109375" style="4" bestFit="1" customWidth="1"/>
    <col min="7" max="7" width="17.44140625" style="4" bestFit="1" customWidth="1"/>
    <col min="8" max="8" width="17.44140625" style="4" customWidth="1"/>
    <col min="9" max="9" width="41.33203125" style="4" bestFit="1" customWidth="1"/>
    <col min="10" max="16384" width="9.109375" style="4"/>
  </cols>
  <sheetData>
    <row r="1" spans="1:9" ht="13.8" x14ac:dyDescent="0.3">
      <c r="A1" s="1" t="str">
        <f>CONCATENATE("Vattenförsörjningen ",MIN(Vattenförsörjning[År]),"–",MAX(Vattenförsörjning[År])," (1000 m3)")</f>
        <v>Vattenförsörjningen 1985–2025 (1000 m3)</v>
      </c>
      <c r="B1" s="2"/>
      <c r="C1" s="2"/>
      <c r="D1" s="2"/>
      <c r="E1" s="2"/>
      <c r="F1" s="3" t="str">
        <f>CONCATENATE("Ålands Vatten Abs vattenförsörjning ",MIN(Vattenförsörjning[År]),"–",MAX(Vattenförsörjning[År])," (1000 m3)")</f>
        <v>Ålands Vatten Abs vattenförsörjning 1985–2025 (1000 m3)</v>
      </c>
      <c r="G1" s="2"/>
      <c r="H1" s="2"/>
      <c r="I1" s="2"/>
    </row>
    <row r="2" spans="1:9" ht="17.25" customHeight="1" x14ac:dyDescent="0.25">
      <c r="A2" s="5" t="s">
        <v>6</v>
      </c>
      <c r="B2" s="10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8</v>
      </c>
      <c r="I2" s="5" t="s">
        <v>9</v>
      </c>
    </row>
    <row r="3" spans="1:9" ht="17.25" customHeight="1" x14ac:dyDescent="0.25">
      <c r="A3" s="5">
        <v>1985</v>
      </c>
      <c r="B3" s="15" t="s">
        <v>10</v>
      </c>
      <c r="C3" s="6">
        <v>1331</v>
      </c>
      <c r="D3" s="15" t="s">
        <v>10</v>
      </c>
      <c r="E3" s="15" t="s">
        <v>10</v>
      </c>
      <c r="F3" s="15" t="s">
        <v>10</v>
      </c>
      <c r="G3" s="15" t="s">
        <v>10</v>
      </c>
      <c r="H3" s="15" t="s">
        <v>10</v>
      </c>
      <c r="I3" s="7">
        <v>4.45</v>
      </c>
    </row>
    <row r="4" spans="1:9" x14ac:dyDescent="0.25">
      <c r="A4" s="5">
        <f>A3+1</f>
        <v>1986</v>
      </c>
      <c r="B4" s="15" t="s">
        <v>10</v>
      </c>
      <c r="C4" s="6">
        <v>1361</v>
      </c>
      <c r="D4" s="15" t="s">
        <v>10</v>
      </c>
      <c r="E4" s="15" t="s">
        <v>10</v>
      </c>
      <c r="F4" s="15" t="s">
        <v>10</v>
      </c>
      <c r="G4" s="15" t="s">
        <v>10</v>
      </c>
      <c r="H4" s="15" t="s">
        <v>10</v>
      </c>
      <c r="I4" s="7">
        <v>2.8250000000000002</v>
      </c>
    </row>
    <row r="5" spans="1:9" x14ac:dyDescent="0.25">
      <c r="A5" s="5">
        <f t="shared" ref="A5:A29" si="0">A4+1</f>
        <v>1987</v>
      </c>
      <c r="B5" s="15" t="s">
        <v>10</v>
      </c>
      <c r="C5" s="6">
        <v>1394</v>
      </c>
      <c r="D5" s="15" t="s">
        <v>10</v>
      </c>
      <c r="E5" s="15" t="s">
        <v>10</v>
      </c>
      <c r="F5" s="15" t="s">
        <v>10</v>
      </c>
      <c r="G5" s="15" t="s">
        <v>10</v>
      </c>
      <c r="H5" s="15" t="s">
        <v>10</v>
      </c>
      <c r="I5" s="7">
        <v>3.4249999999999998</v>
      </c>
    </row>
    <row r="6" spans="1:9" x14ac:dyDescent="0.25">
      <c r="A6" s="5">
        <f t="shared" si="0"/>
        <v>1988</v>
      </c>
      <c r="B6" s="15" t="s">
        <v>10</v>
      </c>
      <c r="C6" s="6">
        <v>1470</v>
      </c>
      <c r="D6" s="15" t="s">
        <v>10</v>
      </c>
      <c r="E6" s="15" t="s">
        <v>10</v>
      </c>
      <c r="F6" s="15" t="s">
        <v>10</v>
      </c>
      <c r="G6" s="15" t="s">
        <v>10</v>
      </c>
      <c r="H6" s="15" t="s">
        <v>10</v>
      </c>
      <c r="I6" s="7">
        <v>2.85</v>
      </c>
    </row>
    <row r="7" spans="1:9" x14ac:dyDescent="0.25">
      <c r="A7" s="5">
        <f t="shared" si="0"/>
        <v>1989</v>
      </c>
      <c r="B7" s="15" t="s">
        <v>10</v>
      </c>
      <c r="C7" s="6">
        <v>1494</v>
      </c>
      <c r="D7" s="15" t="s">
        <v>10</v>
      </c>
      <c r="E7" s="15" t="s">
        <v>10</v>
      </c>
      <c r="F7" s="15" t="s">
        <v>10</v>
      </c>
      <c r="G7" s="15" t="s">
        <v>10</v>
      </c>
      <c r="H7" s="15" t="s">
        <v>10</v>
      </c>
      <c r="I7" s="7">
        <v>2.5</v>
      </c>
    </row>
    <row r="8" spans="1:9" x14ac:dyDescent="0.25">
      <c r="A8" s="5">
        <f t="shared" si="0"/>
        <v>1990</v>
      </c>
      <c r="B8" s="15" t="s">
        <v>10</v>
      </c>
      <c r="C8" s="6">
        <v>1533</v>
      </c>
      <c r="D8" s="15" t="s">
        <v>10</v>
      </c>
      <c r="E8" s="15" t="s">
        <v>10</v>
      </c>
      <c r="F8" s="15" t="s">
        <v>10</v>
      </c>
      <c r="G8" s="15" t="s">
        <v>10</v>
      </c>
      <c r="H8" s="15" t="s">
        <v>10</v>
      </c>
      <c r="I8" s="7">
        <v>2.4500000000000002</v>
      </c>
    </row>
    <row r="9" spans="1:9" x14ac:dyDescent="0.25">
      <c r="A9" s="5">
        <f t="shared" si="0"/>
        <v>1991</v>
      </c>
      <c r="B9" s="15" t="s">
        <v>10</v>
      </c>
      <c r="C9" s="6">
        <v>1543</v>
      </c>
      <c r="D9" s="15" t="s">
        <v>10</v>
      </c>
      <c r="E9" s="15" t="s">
        <v>10</v>
      </c>
      <c r="F9" s="15" t="s">
        <v>10</v>
      </c>
      <c r="G9" s="15" t="s">
        <v>10</v>
      </c>
      <c r="H9" s="15" t="s">
        <v>10</v>
      </c>
      <c r="I9" s="7">
        <v>2.7250000000000001</v>
      </c>
    </row>
    <row r="10" spans="1:9" x14ac:dyDescent="0.25">
      <c r="A10" s="5">
        <f t="shared" si="0"/>
        <v>1992</v>
      </c>
      <c r="B10" s="15" t="s">
        <v>10</v>
      </c>
      <c r="C10" s="6">
        <v>1542</v>
      </c>
      <c r="D10" s="15" t="s">
        <v>10</v>
      </c>
      <c r="E10" s="15" t="s">
        <v>10</v>
      </c>
      <c r="F10" s="15" t="s">
        <v>10</v>
      </c>
      <c r="G10" s="15" t="s">
        <v>10</v>
      </c>
      <c r="H10" s="15" t="s">
        <v>10</v>
      </c>
      <c r="I10" s="7">
        <v>2.5750000000000002</v>
      </c>
    </row>
    <row r="11" spans="1:9" x14ac:dyDescent="0.25">
      <c r="A11" s="5">
        <f t="shared" si="0"/>
        <v>1993</v>
      </c>
      <c r="B11" s="15" t="s">
        <v>10</v>
      </c>
      <c r="C11" s="6">
        <v>1524</v>
      </c>
      <c r="D11" s="15" t="s">
        <v>10</v>
      </c>
      <c r="E11" s="15" t="s">
        <v>10</v>
      </c>
      <c r="F11" s="15" t="s">
        <v>10</v>
      </c>
      <c r="G11" s="15" t="s">
        <v>10</v>
      </c>
      <c r="H11" s="15" t="s">
        <v>10</v>
      </c>
      <c r="I11" s="7">
        <v>2.5499999999999998</v>
      </c>
    </row>
    <row r="12" spans="1:9" x14ac:dyDescent="0.25">
      <c r="A12" s="5">
        <f t="shared" si="0"/>
        <v>1994</v>
      </c>
      <c r="B12" s="15" t="s">
        <v>10</v>
      </c>
      <c r="C12" s="6">
        <v>1655</v>
      </c>
      <c r="D12" s="15" t="s">
        <v>10</v>
      </c>
      <c r="E12" s="15" t="s">
        <v>10</v>
      </c>
      <c r="F12" s="15" t="s">
        <v>10</v>
      </c>
      <c r="G12" s="15" t="s">
        <v>10</v>
      </c>
      <c r="H12" s="15" t="s">
        <v>10</v>
      </c>
      <c r="I12" s="7">
        <v>2.4500000000000002</v>
      </c>
    </row>
    <row r="13" spans="1:9" x14ac:dyDescent="0.25">
      <c r="A13" s="5">
        <f t="shared" si="0"/>
        <v>1995</v>
      </c>
      <c r="B13" s="15" t="s">
        <v>10</v>
      </c>
      <c r="C13" s="6">
        <v>1638</v>
      </c>
      <c r="D13" s="15" t="s">
        <v>10</v>
      </c>
      <c r="E13" s="15" t="s">
        <v>10</v>
      </c>
      <c r="F13" s="15" t="s">
        <v>10</v>
      </c>
      <c r="G13" s="15" t="s">
        <v>10</v>
      </c>
      <c r="H13" s="15" t="s">
        <v>10</v>
      </c>
      <c r="I13" s="7">
        <v>1.5649999999999999</v>
      </c>
    </row>
    <row r="14" spans="1:9" x14ac:dyDescent="0.25">
      <c r="A14" s="5">
        <f t="shared" si="0"/>
        <v>1996</v>
      </c>
      <c r="B14" s="15" t="s">
        <v>10</v>
      </c>
      <c r="C14" s="6">
        <v>1658</v>
      </c>
      <c r="D14" s="15" t="s">
        <v>10</v>
      </c>
      <c r="E14" s="15" t="s">
        <v>10</v>
      </c>
      <c r="F14" s="15" t="s">
        <v>10</v>
      </c>
      <c r="G14" s="15" t="s">
        <v>10</v>
      </c>
      <c r="H14" s="15" t="s">
        <v>10</v>
      </c>
      <c r="I14" s="7">
        <v>1.7024999999999999</v>
      </c>
    </row>
    <row r="15" spans="1:9" x14ac:dyDescent="0.25">
      <c r="A15" s="5">
        <f t="shared" si="0"/>
        <v>1997</v>
      </c>
      <c r="B15" s="15" t="s">
        <v>10</v>
      </c>
      <c r="C15" s="6">
        <v>1801</v>
      </c>
      <c r="D15" s="15" t="s">
        <v>10</v>
      </c>
      <c r="E15" s="15" t="s">
        <v>10</v>
      </c>
      <c r="F15" s="15" t="s">
        <v>10</v>
      </c>
      <c r="G15" s="15" t="s">
        <v>10</v>
      </c>
      <c r="H15" s="15" t="s">
        <v>10</v>
      </c>
      <c r="I15" s="7">
        <v>1.65</v>
      </c>
    </row>
    <row r="16" spans="1:9" x14ac:dyDescent="0.25">
      <c r="A16" s="5">
        <f t="shared" si="0"/>
        <v>1998</v>
      </c>
      <c r="B16" s="15" t="s">
        <v>10</v>
      </c>
      <c r="C16" s="6">
        <v>1793</v>
      </c>
      <c r="D16" s="15" t="s">
        <v>10</v>
      </c>
      <c r="E16" s="15" t="s">
        <v>10</v>
      </c>
      <c r="F16" s="15" t="s">
        <v>10</v>
      </c>
      <c r="G16" s="15" t="s">
        <v>10</v>
      </c>
      <c r="H16" s="15" t="s">
        <v>10</v>
      </c>
      <c r="I16" s="7">
        <v>1.4750000000000001</v>
      </c>
    </row>
    <row r="17" spans="1:9" x14ac:dyDescent="0.25">
      <c r="A17" s="5">
        <f t="shared" si="0"/>
        <v>1999</v>
      </c>
      <c r="B17" s="15" t="s">
        <v>10</v>
      </c>
      <c r="C17" s="6">
        <v>1794</v>
      </c>
      <c r="D17" s="15" t="s">
        <v>10</v>
      </c>
      <c r="E17" s="15" t="s">
        <v>10</v>
      </c>
      <c r="F17" s="15" t="s">
        <v>10</v>
      </c>
      <c r="G17" s="15" t="s">
        <v>10</v>
      </c>
      <c r="H17" s="15" t="s">
        <v>10</v>
      </c>
      <c r="I17" s="7">
        <v>1.4</v>
      </c>
    </row>
    <row r="18" spans="1:9" x14ac:dyDescent="0.25">
      <c r="A18" s="5">
        <f t="shared" si="0"/>
        <v>2000</v>
      </c>
      <c r="B18" s="15" t="s">
        <v>10</v>
      </c>
      <c r="C18" s="6">
        <v>1649</v>
      </c>
      <c r="D18" s="15" t="s">
        <v>10</v>
      </c>
      <c r="E18" s="15" t="s">
        <v>10</v>
      </c>
      <c r="F18" s="15" t="s">
        <v>10</v>
      </c>
      <c r="G18" s="15" t="s">
        <v>10</v>
      </c>
      <c r="H18" s="15" t="s">
        <v>10</v>
      </c>
      <c r="I18" s="7">
        <v>1.375</v>
      </c>
    </row>
    <row r="19" spans="1:9" x14ac:dyDescent="0.25">
      <c r="A19" s="5">
        <f t="shared" si="0"/>
        <v>2001</v>
      </c>
      <c r="B19" s="15" t="s">
        <v>10</v>
      </c>
      <c r="C19" s="6">
        <v>1662</v>
      </c>
      <c r="D19" s="15" t="s">
        <v>10</v>
      </c>
      <c r="E19" s="15" t="s">
        <v>10</v>
      </c>
      <c r="F19" s="15" t="s">
        <v>10</v>
      </c>
      <c r="G19" s="15" t="s">
        <v>10</v>
      </c>
      <c r="H19" s="15" t="s">
        <v>10</v>
      </c>
      <c r="I19" s="7">
        <v>1.31</v>
      </c>
    </row>
    <row r="20" spans="1:9" x14ac:dyDescent="0.25">
      <c r="A20" s="5">
        <f t="shared" si="0"/>
        <v>2002</v>
      </c>
      <c r="B20" s="11">
        <f>SUM(C20:H20)</f>
        <v>1913.0540000000001</v>
      </c>
      <c r="C20" s="6">
        <v>1706</v>
      </c>
      <c r="D20" s="6">
        <v>161.44900000000001</v>
      </c>
      <c r="E20" s="6">
        <v>15.81</v>
      </c>
      <c r="F20" s="6">
        <v>16.315999999999999</v>
      </c>
      <c r="G20" s="6">
        <v>13.478999999999999</v>
      </c>
      <c r="H20" s="15" t="s">
        <v>10</v>
      </c>
      <c r="I20" s="7">
        <v>1.48</v>
      </c>
    </row>
    <row r="21" spans="1:9" x14ac:dyDescent="0.25">
      <c r="A21" s="5">
        <f t="shared" si="0"/>
        <v>2003</v>
      </c>
      <c r="B21" s="11">
        <f t="shared" ref="B21:B41" si="1">SUM(C21:H21)</f>
        <v>2078.1679999999997</v>
      </c>
      <c r="C21" s="6">
        <v>1808.36</v>
      </c>
      <c r="D21" s="6">
        <v>213.92599999999999</v>
      </c>
      <c r="E21" s="6">
        <v>15.85</v>
      </c>
      <c r="F21" s="6">
        <v>18.855</v>
      </c>
      <c r="G21" s="6">
        <v>21.177</v>
      </c>
      <c r="H21" s="15" t="s">
        <v>10</v>
      </c>
      <c r="I21" s="7">
        <v>1.4</v>
      </c>
    </row>
    <row r="22" spans="1:9" x14ac:dyDescent="0.25">
      <c r="A22" s="5">
        <f t="shared" si="0"/>
        <v>2004</v>
      </c>
      <c r="B22" s="11">
        <f t="shared" si="1"/>
        <v>2095.2750000000001</v>
      </c>
      <c r="C22" s="6">
        <v>1872</v>
      </c>
      <c r="D22" s="6">
        <v>173.89</v>
      </c>
      <c r="E22" s="6">
        <v>19</v>
      </c>
      <c r="F22" s="6">
        <v>15</v>
      </c>
      <c r="G22" s="6">
        <v>15.385</v>
      </c>
      <c r="H22" s="15" t="s">
        <v>10</v>
      </c>
      <c r="I22" s="7">
        <v>1.5</v>
      </c>
    </row>
    <row r="23" spans="1:9" x14ac:dyDescent="0.25">
      <c r="A23" s="5">
        <f t="shared" si="0"/>
        <v>2005</v>
      </c>
      <c r="B23" s="11">
        <f t="shared" si="1"/>
        <v>2089.8419999999996</v>
      </c>
      <c r="C23" s="6">
        <v>1853</v>
      </c>
      <c r="D23" s="6">
        <v>164.16800000000001</v>
      </c>
      <c r="E23" s="6">
        <v>19.693000000000001</v>
      </c>
      <c r="F23" s="6">
        <v>15</v>
      </c>
      <c r="G23" s="6">
        <v>16.562000000000001</v>
      </c>
      <c r="H23" s="6">
        <v>21.419</v>
      </c>
      <c r="I23" s="7">
        <v>1.4</v>
      </c>
    </row>
    <row r="24" spans="1:9" x14ac:dyDescent="0.25">
      <c r="A24" s="5">
        <f t="shared" si="0"/>
        <v>2006</v>
      </c>
      <c r="B24" s="11">
        <f t="shared" si="1"/>
        <v>2212.806</v>
      </c>
      <c r="C24" s="6">
        <v>1969</v>
      </c>
      <c r="D24" s="6">
        <v>164</v>
      </c>
      <c r="E24" s="6">
        <v>20</v>
      </c>
      <c r="F24" s="6">
        <v>16</v>
      </c>
      <c r="G24" s="6">
        <v>21</v>
      </c>
      <c r="H24" s="6">
        <v>22.806000000000001</v>
      </c>
      <c r="I24" s="7">
        <v>1.7</v>
      </c>
    </row>
    <row r="25" spans="1:9" x14ac:dyDescent="0.25">
      <c r="A25" s="5">
        <f t="shared" si="0"/>
        <v>2007</v>
      </c>
      <c r="B25" s="11">
        <f t="shared" si="1"/>
        <v>2173.1170000000002</v>
      </c>
      <c r="C25" s="6">
        <v>1935</v>
      </c>
      <c r="D25" s="6">
        <v>154</v>
      </c>
      <c r="E25" s="6">
        <v>21</v>
      </c>
      <c r="F25" s="6">
        <v>24</v>
      </c>
      <c r="G25" s="6">
        <v>16</v>
      </c>
      <c r="H25" s="6">
        <v>23.117000000000001</v>
      </c>
      <c r="I25" s="7">
        <v>1.8</v>
      </c>
    </row>
    <row r="26" spans="1:9" x14ac:dyDescent="0.25">
      <c r="A26" s="5">
        <f t="shared" si="0"/>
        <v>2008</v>
      </c>
      <c r="B26" s="11">
        <f t="shared" si="1"/>
        <v>2351.596</v>
      </c>
      <c r="C26" s="6">
        <v>2100.2620000000002</v>
      </c>
      <c r="D26" s="6">
        <v>180.40100000000001</v>
      </c>
      <c r="E26" s="6">
        <v>20.928999999999998</v>
      </c>
      <c r="F26" s="6">
        <v>16.7</v>
      </c>
      <c r="G26" s="6">
        <v>14.228</v>
      </c>
      <c r="H26" s="6">
        <v>19.076000000000001</v>
      </c>
      <c r="I26" s="7">
        <v>1.7</v>
      </c>
    </row>
    <row r="27" spans="1:9" x14ac:dyDescent="0.25">
      <c r="A27" s="5">
        <f t="shared" si="0"/>
        <v>2009</v>
      </c>
      <c r="B27" s="11">
        <f t="shared" si="1"/>
        <v>2186.4160000000002</v>
      </c>
      <c r="C27" s="8">
        <v>1940</v>
      </c>
      <c r="D27" s="8">
        <v>185</v>
      </c>
      <c r="E27" s="8">
        <v>18.128</v>
      </c>
      <c r="F27" s="8">
        <v>12</v>
      </c>
      <c r="G27" s="8">
        <v>13.994999999999999</v>
      </c>
      <c r="H27" s="8">
        <v>17.292999999999999</v>
      </c>
      <c r="I27" s="7">
        <v>1.6</v>
      </c>
    </row>
    <row r="28" spans="1:9" x14ac:dyDescent="0.25">
      <c r="A28" s="5">
        <f t="shared" si="0"/>
        <v>2010</v>
      </c>
      <c r="B28" s="11">
        <f t="shared" si="1"/>
        <v>2236.1369999999997</v>
      </c>
      <c r="C28" s="8">
        <v>1970</v>
      </c>
      <c r="D28" s="8">
        <v>200</v>
      </c>
      <c r="E28" s="8">
        <v>20</v>
      </c>
      <c r="F28" s="8">
        <v>12</v>
      </c>
      <c r="G28" s="8">
        <v>14.122</v>
      </c>
      <c r="H28" s="8">
        <v>20.015000000000001</v>
      </c>
      <c r="I28" s="7">
        <v>1.7</v>
      </c>
    </row>
    <row r="29" spans="1:9" x14ac:dyDescent="0.25">
      <c r="A29" s="5">
        <f t="shared" si="0"/>
        <v>2011</v>
      </c>
      <c r="B29" s="11">
        <f t="shared" si="1"/>
        <v>2267.1709999999998</v>
      </c>
      <c r="C29" s="8">
        <v>1986</v>
      </c>
      <c r="D29" s="8">
        <v>216</v>
      </c>
      <c r="E29" s="8">
        <v>22.103999999999999</v>
      </c>
      <c r="F29" s="8">
        <v>12</v>
      </c>
      <c r="G29" s="8">
        <v>14</v>
      </c>
      <c r="H29" s="8">
        <v>17.067</v>
      </c>
      <c r="I29" s="7">
        <v>1.6</v>
      </c>
    </row>
    <row r="30" spans="1:9" x14ac:dyDescent="0.25">
      <c r="A30" s="5">
        <f t="shared" ref="A30:A35" si="2">A29+1</f>
        <v>2012</v>
      </c>
      <c r="B30" s="11">
        <f t="shared" si="1"/>
        <v>2276.1150000000002</v>
      </c>
      <c r="C30" s="8">
        <v>2016</v>
      </c>
      <c r="D30" s="8">
        <v>198</v>
      </c>
      <c r="E30" s="8">
        <v>20</v>
      </c>
      <c r="F30" s="8">
        <v>12</v>
      </c>
      <c r="G30" s="8">
        <v>13.4</v>
      </c>
      <c r="H30" s="8">
        <v>16.715</v>
      </c>
      <c r="I30" s="7">
        <v>1.65</v>
      </c>
    </row>
    <row r="31" spans="1:9" x14ac:dyDescent="0.25">
      <c r="A31" s="12">
        <f t="shared" si="2"/>
        <v>2013</v>
      </c>
      <c r="B31" s="11">
        <f t="shared" si="1"/>
        <v>2388.3050000000003</v>
      </c>
      <c r="C31" s="13">
        <v>2149</v>
      </c>
      <c r="D31" s="13">
        <v>180</v>
      </c>
      <c r="E31" s="13">
        <v>20.83</v>
      </c>
      <c r="F31" s="13">
        <v>11</v>
      </c>
      <c r="G31" s="13">
        <v>15.907</v>
      </c>
      <c r="H31" s="13">
        <v>11.568</v>
      </c>
      <c r="I31" s="14">
        <v>1.84</v>
      </c>
    </row>
    <row r="32" spans="1:9" x14ac:dyDescent="0.25">
      <c r="A32" s="12">
        <f t="shared" si="2"/>
        <v>2014</v>
      </c>
      <c r="B32" s="11">
        <f t="shared" si="1"/>
        <v>2385.1260000000002</v>
      </c>
      <c r="C32" s="13">
        <v>2113</v>
      </c>
      <c r="D32" s="13">
        <v>200</v>
      </c>
      <c r="E32" s="13">
        <v>31</v>
      </c>
      <c r="F32" s="13">
        <v>11.266</v>
      </c>
      <c r="G32" s="13">
        <v>15.717000000000001</v>
      </c>
      <c r="H32" s="13">
        <v>14.143000000000001</v>
      </c>
      <c r="I32" s="14">
        <v>1.52</v>
      </c>
    </row>
    <row r="33" spans="1:9" x14ac:dyDescent="0.25">
      <c r="A33" s="12">
        <f t="shared" si="2"/>
        <v>2015</v>
      </c>
      <c r="B33" s="11">
        <f t="shared" si="1"/>
        <v>2351.1030000000001</v>
      </c>
      <c r="C33" s="13">
        <v>2072</v>
      </c>
      <c r="D33" s="13">
        <v>207.8</v>
      </c>
      <c r="E33" s="13">
        <v>29</v>
      </c>
      <c r="F33" s="13">
        <v>11.782999999999999</v>
      </c>
      <c r="G33" s="13">
        <v>16.149000000000001</v>
      </c>
      <c r="H33" s="13">
        <v>14.371</v>
      </c>
      <c r="I33" s="14">
        <v>1.9</v>
      </c>
    </row>
    <row r="34" spans="1:9" x14ac:dyDescent="0.25">
      <c r="A34" s="5">
        <f t="shared" si="2"/>
        <v>2016</v>
      </c>
      <c r="B34" s="11">
        <f t="shared" si="1"/>
        <v>2382.8000000000002</v>
      </c>
      <c r="C34" s="8">
        <v>2095</v>
      </c>
      <c r="D34" s="8">
        <v>211.16300000000001</v>
      </c>
      <c r="E34" s="8">
        <v>33</v>
      </c>
      <c r="F34" s="8">
        <v>13.637</v>
      </c>
      <c r="G34" s="8">
        <v>16</v>
      </c>
      <c r="H34" s="8">
        <v>14</v>
      </c>
      <c r="I34" s="7">
        <v>1.7</v>
      </c>
    </row>
    <row r="35" spans="1:9" x14ac:dyDescent="0.25">
      <c r="A35" s="5">
        <f t="shared" si="2"/>
        <v>2017</v>
      </c>
      <c r="B35" s="11">
        <f t="shared" si="1"/>
        <v>2404.7660000000001</v>
      </c>
      <c r="C35" s="8">
        <v>2054</v>
      </c>
      <c r="D35" s="8">
        <v>275</v>
      </c>
      <c r="E35" s="8">
        <v>34</v>
      </c>
      <c r="F35" s="8">
        <v>12.766</v>
      </c>
      <c r="G35" s="8">
        <v>16</v>
      </c>
      <c r="H35" s="8">
        <v>13</v>
      </c>
      <c r="I35" s="7">
        <v>1.6</v>
      </c>
    </row>
    <row r="36" spans="1:9" x14ac:dyDescent="0.25">
      <c r="A36" s="5">
        <f t="shared" ref="A36:A41" si="3">A35+1</f>
        <v>2018</v>
      </c>
      <c r="B36" s="11">
        <f t="shared" si="1"/>
        <v>2493.6949999999997</v>
      </c>
      <c r="C36" s="8">
        <v>2218</v>
      </c>
      <c r="D36" s="8">
        <v>194.28100000000001</v>
      </c>
      <c r="E36" s="8">
        <v>31.655000000000001</v>
      </c>
      <c r="F36" s="8">
        <v>16.794</v>
      </c>
      <c r="G36" s="8">
        <v>18.297999999999998</v>
      </c>
      <c r="H36" s="8">
        <v>14.667</v>
      </c>
      <c r="I36" s="7">
        <v>1.7</v>
      </c>
    </row>
    <row r="37" spans="1:9" x14ac:dyDescent="0.25">
      <c r="A37" s="5">
        <f t="shared" si="3"/>
        <v>2019</v>
      </c>
      <c r="B37" s="11">
        <f t="shared" si="1"/>
        <v>2344.5879999999997</v>
      </c>
      <c r="C37" s="8">
        <v>2071</v>
      </c>
      <c r="D37" s="8">
        <v>197</v>
      </c>
      <c r="E37" s="8">
        <v>32.597999999999999</v>
      </c>
      <c r="F37" s="8">
        <v>14.256</v>
      </c>
      <c r="G37" s="8">
        <v>17.241</v>
      </c>
      <c r="H37" s="8">
        <v>12.493</v>
      </c>
      <c r="I37" s="7">
        <v>1.7</v>
      </c>
    </row>
    <row r="38" spans="1:9" x14ac:dyDescent="0.25">
      <c r="A38" s="5">
        <f t="shared" si="3"/>
        <v>2020</v>
      </c>
      <c r="B38" s="11">
        <f t="shared" si="1"/>
        <v>2443.5149999999999</v>
      </c>
      <c r="C38" s="8">
        <v>2147.1469999999999</v>
      </c>
      <c r="D38" s="8">
        <v>220.422</v>
      </c>
      <c r="E38" s="8">
        <v>32.229999999999997</v>
      </c>
      <c r="F38" s="8">
        <v>15.832000000000001</v>
      </c>
      <c r="G38" s="8">
        <v>15.808</v>
      </c>
      <c r="H38" s="8">
        <v>12.076000000000001</v>
      </c>
      <c r="I38" s="7">
        <v>1.7</v>
      </c>
    </row>
    <row r="39" spans="1:9" x14ac:dyDescent="0.25">
      <c r="A39" s="5">
        <f t="shared" si="3"/>
        <v>2021</v>
      </c>
      <c r="B39" s="11">
        <f t="shared" si="1"/>
        <v>2576.922</v>
      </c>
      <c r="C39" s="8">
        <v>2249</v>
      </c>
      <c r="D39" s="8">
        <v>233.714</v>
      </c>
      <c r="E39" s="8">
        <v>45</v>
      </c>
      <c r="F39" s="8">
        <v>14.983000000000001</v>
      </c>
      <c r="G39" s="8">
        <v>18.651</v>
      </c>
      <c r="H39" s="8">
        <v>15.574</v>
      </c>
      <c r="I39" s="7">
        <v>2</v>
      </c>
    </row>
    <row r="40" spans="1:9" x14ac:dyDescent="0.25">
      <c r="A40" s="5">
        <f t="shared" si="3"/>
        <v>2022</v>
      </c>
      <c r="B40" s="11">
        <f t="shared" si="1"/>
        <v>2737.0749999999998</v>
      </c>
      <c r="C40" s="8">
        <v>2381</v>
      </c>
      <c r="D40" s="8">
        <v>260.41399999999999</v>
      </c>
      <c r="E40" s="8">
        <v>45.744999999999997</v>
      </c>
      <c r="F40" s="8">
        <v>15.385999999999999</v>
      </c>
      <c r="G40" s="8">
        <v>18.875</v>
      </c>
      <c r="H40" s="8">
        <v>15.654999999999999</v>
      </c>
      <c r="I40" s="7">
        <v>1.5</v>
      </c>
    </row>
    <row r="41" spans="1:9" x14ac:dyDescent="0.25">
      <c r="A41" s="5">
        <f t="shared" si="3"/>
        <v>2023</v>
      </c>
      <c r="B41" s="11">
        <f t="shared" si="1"/>
        <v>2544.8670000000002</v>
      </c>
      <c r="C41" s="8">
        <v>2231</v>
      </c>
      <c r="D41" s="8">
        <v>222.50700000000001</v>
      </c>
      <c r="E41" s="8">
        <v>35.893000000000001</v>
      </c>
      <c r="F41" s="8">
        <v>17.867000000000001</v>
      </c>
      <c r="G41" s="8">
        <v>21.279</v>
      </c>
      <c r="H41" s="8">
        <v>16.321000000000002</v>
      </c>
      <c r="I41" s="7">
        <v>1.2</v>
      </c>
    </row>
    <row r="42" spans="1:9" x14ac:dyDescent="0.25">
      <c r="A42" s="5">
        <f>A41+1</f>
        <v>2024</v>
      </c>
      <c r="B42" s="11">
        <f>SUM(C42:G42)</f>
        <v>2477.8905</v>
      </c>
      <c r="C42" s="8">
        <v>2173</v>
      </c>
      <c r="D42" s="8">
        <v>239.40600000000001</v>
      </c>
      <c r="E42" s="8">
        <v>25.039000000000001</v>
      </c>
      <c r="F42" s="8">
        <v>17.0045</v>
      </c>
      <c r="G42" s="8">
        <v>23.440999999999999</v>
      </c>
      <c r="H42" s="8">
        <v>16.567</v>
      </c>
      <c r="I42" s="7">
        <v>1.7</v>
      </c>
    </row>
    <row r="43" spans="1:9" ht="18.600000000000001" customHeight="1" x14ac:dyDescent="0.25">
      <c r="A43" s="5">
        <f>A42+1</f>
        <v>2025</v>
      </c>
      <c r="B43" s="11">
        <f>SUM(C43:G43)</f>
        <v>2417</v>
      </c>
      <c r="C43" s="8">
        <v>2114</v>
      </c>
      <c r="D43" s="8">
        <v>262</v>
      </c>
      <c r="E43" s="8">
        <v>3</v>
      </c>
      <c r="F43" s="8">
        <v>16</v>
      </c>
      <c r="G43" s="8">
        <v>22</v>
      </c>
      <c r="H43" s="8">
        <v>16</v>
      </c>
      <c r="I43" s="7">
        <v>1.64</v>
      </c>
    </row>
    <row r="44" spans="1:9" x14ac:dyDescent="0.25">
      <c r="A44" s="9" t="s">
        <v>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9:B20 B21:B22 B3:B8 A3" calculatedColumn="1"/>
    <ignoredError sqref="B23:B41" formulaRange="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59AB-7236-47B5-9DBB-857041AD0209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Ekolog5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2008-11-13T08:18:38Z</dcterms:created>
  <dcterms:modified xsi:type="dcterms:W3CDTF">2026-04-10T07:46:27Z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dbd826b506b44b5188a7dd447c52041d</vt:lpwstr>
  </property>
</Properties>
</file>