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6013CF9D-567C-429E-A3A2-92F37F66AB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nom2" sheetId="12" r:id="rId1"/>
    <sheet name="Tabell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9" l="1"/>
  <c r="F37" i="9"/>
  <c r="E36" i="9"/>
  <c r="F36" i="9"/>
  <c r="E35" i="9"/>
  <c r="F35" i="9"/>
  <c r="E34" i="9"/>
  <c r="F34" i="9"/>
  <c r="E33" i="9"/>
  <c r="F33" i="9"/>
  <c r="E32" i="9"/>
  <c r="F32" i="9"/>
  <c r="E31" i="9"/>
  <c r="F31" i="9"/>
  <c r="F30" i="9" l="1"/>
  <c r="E30" i="9"/>
  <c r="E29" i="9" l="1"/>
  <c r="F29" i="9"/>
  <c r="E28" i="9" l="1"/>
  <c r="F28" i="9"/>
  <c r="E27" i="9" l="1"/>
  <c r="F27" i="9"/>
  <c r="E26" i="9" l="1"/>
  <c r="F26" i="9"/>
  <c r="E25" i="9" l="1"/>
  <c r="F25" i="9"/>
  <c r="E24" i="9" l="1"/>
  <c r="F24" i="9"/>
  <c r="A4" i="9" l="1"/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E14" i="9"/>
  <c r="E15" i="9"/>
  <c r="F15" i="9"/>
  <c r="E16" i="9"/>
  <c r="F16" i="9"/>
  <c r="E17" i="9"/>
  <c r="F17" i="9"/>
  <c r="E18" i="9"/>
  <c r="F18" i="9"/>
  <c r="E19" i="9"/>
  <c r="F19" i="9"/>
  <c r="E20" i="9"/>
  <c r="F20" i="9"/>
  <c r="E21" i="9"/>
  <c r="F21" i="9"/>
  <c r="E22" i="9"/>
  <c r="F22" i="9"/>
  <c r="E23" i="9"/>
  <c r="F23" i="9"/>
  <c r="A1" i="9" l="1"/>
  <c r="E3" i="9"/>
  <c r="F3" i="9"/>
  <c r="E4" i="9"/>
  <c r="F4" i="9"/>
  <c r="E5" i="9"/>
  <c r="F5" i="9"/>
  <c r="E6" i="9"/>
  <c r="F6" i="9"/>
  <c r="E7" i="9"/>
  <c r="F7" i="9"/>
  <c r="E8" i="9"/>
  <c r="F8" i="9"/>
  <c r="E9" i="9"/>
  <c r="F9" i="9"/>
  <c r="E10" i="9"/>
  <c r="F10" i="9"/>
  <c r="E11" i="9"/>
  <c r="F11" i="9"/>
  <c r="E12" i="9"/>
  <c r="F12" i="9"/>
  <c r="E13" i="9"/>
  <c r="F13" i="9"/>
  <c r="F14" i="9"/>
</calcChain>
</file>

<file path=xl/sharedStrings.xml><?xml version="1.0" encoding="utf-8"?>
<sst xmlns="http://schemas.openxmlformats.org/spreadsheetml/2006/main" count="8" uniqueCount="8">
  <si>
    <t>BNP</t>
  </si>
  <si>
    <t>Kom</t>
  </si>
  <si>
    <t>LR</t>
  </si>
  <si>
    <t>År</t>
  </si>
  <si>
    <t>Källa: Statistisk årsbok för Åland, boksluten för LR och kommunerna</t>
  </si>
  <si>
    <t>Kommunernas andel, %</t>
  </si>
  <si>
    <t>Ålands Landskapsregerings andel, %</t>
  </si>
  <si>
    <t>Fotnot: Uppgifterna gäller kommunernas lånestock och Ålands landskapsregerings skuldförbindelselån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</si>
</sst>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7" fillId="0" borderId="0" xfId="0" applyFont="1"/>
    <xf numFmtId="165" fontId="7" fillId="0" borderId="0" xfId="0" applyNumberFormat="1" applyFont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5" formatCode="0.00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Den offentliga skulden i relation till Ålands BNP 1989–2023</c:v>
            </c:pt>
          </c:strCache>
        </c:strRef>
      </c:tx>
      <c:layout>
        <c:manualLayout>
          <c:xMode val="edge"/>
          <c:yMode val="edge"/>
          <c:x val="0.28581062523085504"/>
          <c:y val="1.512598542828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4.4236027941104296E-2"/>
          <c:y val="9.4117823507355702E-2"/>
          <c:w val="0.9245139451527109"/>
          <c:h val="0.79719958534594937"/>
        </c:manualLayout>
      </c:layout>
      <c:areaChart>
        <c:grouping val="stacked"/>
        <c:varyColors val="0"/>
        <c:ser>
          <c:idx val="0"/>
          <c:order val="0"/>
          <c:tx>
            <c:strRef>
              <c:f>Tabell!$E$2</c:f>
              <c:strCache>
                <c:ptCount val="1"/>
                <c:pt idx="0">
                  <c:v>Kommunernas andel, %</c:v>
                </c:pt>
              </c:strCache>
            </c:strRef>
          </c:tx>
          <c:spPr>
            <a:solidFill>
              <a:schemeClr val="accent6"/>
            </a:solidFill>
            <a:ln w="190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numCache>
            </c:numRef>
          </c:cat>
          <c:val>
            <c:numRef>
              <c:f>Tabell!$E$3:$E$37</c:f>
              <c:numCache>
                <c:formatCode>0.0</c:formatCode>
                <c:ptCount val="35"/>
                <c:pt idx="0">
                  <c:v>5.4627109807209964</c:v>
                </c:pt>
                <c:pt idx="1">
                  <c:v>4.7364403789395864</c:v>
                </c:pt>
                <c:pt idx="2">
                  <c:v>4.2614716863351427</c:v>
                </c:pt>
                <c:pt idx="3">
                  <c:v>4.908122132822772</c:v>
                </c:pt>
                <c:pt idx="4">
                  <c:v>4.8469587077118756</c:v>
                </c:pt>
                <c:pt idx="5">
                  <c:v>4.508481797381843</c:v>
                </c:pt>
                <c:pt idx="6">
                  <c:v>4.4225650900637454</c:v>
                </c:pt>
                <c:pt idx="7">
                  <c:v>3.9062362252247071</c:v>
                </c:pt>
                <c:pt idx="8">
                  <c:v>2.8590808350880375</c:v>
                </c:pt>
                <c:pt idx="9">
                  <c:v>2.3707488011485989</c:v>
                </c:pt>
                <c:pt idx="10">
                  <c:v>2.4107955546670534</c:v>
                </c:pt>
                <c:pt idx="11">
                  <c:v>1.8607188610188892</c:v>
                </c:pt>
                <c:pt idx="12">
                  <c:v>2.0709041359372558</c:v>
                </c:pt>
                <c:pt idx="13">
                  <c:v>2.1401338833806909</c:v>
                </c:pt>
                <c:pt idx="14">
                  <c:v>3.0702709667090011</c:v>
                </c:pt>
                <c:pt idx="15">
                  <c:v>5.1714441939447076</c:v>
                </c:pt>
                <c:pt idx="16">
                  <c:v>5.6324244302363677</c:v>
                </c:pt>
                <c:pt idx="17">
                  <c:v>5.4645128756512458</c:v>
                </c:pt>
                <c:pt idx="18">
                  <c:v>5.038606899218764</c:v>
                </c:pt>
                <c:pt idx="19">
                  <c:v>5.0695563364958058</c:v>
                </c:pt>
                <c:pt idx="20">
                  <c:v>5.2161112118842103</c:v>
                </c:pt>
                <c:pt idx="21">
                  <c:v>5.0185767485520953</c:v>
                </c:pt>
                <c:pt idx="22">
                  <c:v>4.6423098693145297</c:v>
                </c:pt>
                <c:pt idx="23">
                  <c:v>5.0602318682734566</c:v>
                </c:pt>
                <c:pt idx="24">
                  <c:v>5.0077757199091559</c:v>
                </c:pt>
                <c:pt idx="25">
                  <c:v>5.1501797608532094</c:v>
                </c:pt>
                <c:pt idx="26">
                  <c:v>4.2159917257957211</c:v>
                </c:pt>
                <c:pt idx="27">
                  <c:v>3.8884599822001036</c:v>
                </c:pt>
                <c:pt idx="28">
                  <c:v>3.4002702882204647</c:v>
                </c:pt>
                <c:pt idx="29">
                  <c:v>3.3356049798082759</c:v>
                </c:pt>
                <c:pt idx="30">
                  <c:v>3.4121724181862225</c:v>
                </c:pt>
                <c:pt idx="31">
                  <c:v>4.439385426671989</c:v>
                </c:pt>
                <c:pt idx="32">
                  <c:v>4.0506037375487711</c:v>
                </c:pt>
                <c:pt idx="33">
                  <c:v>3.2559329625432278</c:v>
                </c:pt>
                <c:pt idx="34">
                  <c:v>2.6307285296500584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3-4F22-9575-64BC95A75767}"/>
            </c:ext>
          </c:extLst>
        </c:ser>
        <c:ser>
          <c:idx val="1"/>
          <c:order val="1"/>
          <c:tx>
            <c:strRef>
              <c:f>Tabell!$F$2</c:f>
              <c:strCache>
                <c:ptCount val="1"/>
                <c:pt idx="0">
                  <c:v>Ålands Landskapsregerings andel, %</c:v>
                </c:pt>
              </c:strCache>
            </c:strRef>
          </c:tx>
          <c:spPr>
            <a:solidFill>
              <a:schemeClr val="accent5"/>
            </a:solidFill>
            <a:ln w="190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cat>
            <c:numRef>
              <c:f>Tabell!$A$3:$A$37</c:f>
              <c:numCache>
                <c:formatCode>General</c:formatCod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numCache>
            </c:numRef>
          </c:cat>
          <c:val>
            <c:numRef>
              <c:f>Tabell!$F$3:$F$37</c:f>
              <c:numCache>
                <c:formatCode>0.0</c:formatCode>
                <c:ptCount val="35"/>
                <c:pt idx="0">
                  <c:v>1.2995744954628827</c:v>
                </c:pt>
                <c:pt idx="1">
                  <c:v>1.1630993999898571</c:v>
                </c:pt>
                <c:pt idx="2">
                  <c:v>1.0819069625555044</c:v>
                </c:pt>
                <c:pt idx="3">
                  <c:v>1.2328187853916035</c:v>
                </c:pt>
                <c:pt idx="4">
                  <c:v>1.4646482506499434</c:v>
                </c:pt>
                <c:pt idx="5">
                  <c:v>1.2834591000462474</c:v>
                </c:pt>
                <c:pt idx="6">
                  <c:v>1.0923477432443911</c:v>
                </c:pt>
                <c:pt idx="7">
                  <c:v>0.92078794084344584</c:v>
                </c:pt>
                <c:pt idx="8">
                  <c:v>0.70940928149521931</c:v>
                </c:pt>
                <c:pt idx="9">
                  <c:v>0.80604658961537412</c:v>
                </c:pt>
                <c:pt idx="10">
                  <c:v>0.78829275348103767</c:v>
                </c:pt>
                <c:pt idx="11">
                  <c:v>1.0875149632624059</c:v>
                </c:pt>
                <c:pt idx="12">
                  <c:v>1.0551654055969697</c:v>
                </c:pt>
                <c:pt idx="13">
                  <c:v>0.96461616441705733</c:v>
                </c:pt>
                <c:pt idx="14">
                  <c:v>0.84406511490742342</c:v>
                </c:pt>
                <c:pt idx="15">
                  <c:v>0.76571594990177017</c:v>
                </c:pt>
                <c:pt idx="16">
                  <c:v>0.61303763969549852</c:v>
                </c:pt>
                <c:pt idx="17">
                  <c:v>0.5062452658114367</c:v>
                </c:pt>
                <c:pt idx="18">
                  <c:v>0.39109257864612962</c:v>
                </c:pt>
                <c:pt idx="19">
                  <c:v>0.36789914261038315</c:v>
                </c:pt>
                <c:pt idx="20">
                  <c:v>0.29353448434120699</c:v>
                </c:pt>
                <c:pt idx="21">
                  <c:v>0.2387988538138836</c:v>
                </c:pt>
                <c:pt idx="22">
                  <c:v>0.22656636325163104</c:v>
                </c:pt>
                <c:pt idx="23">
                  <c:v>0.23590775906313344</c:v>
                </c:pt>
                <c:pt idx="24">
                  <c:v>0.21056464625354129</c:v>
                </c:pt>
                <c:pt idx="25">
                  <c:v>0.31172274744094891</c:v>
                </c:pt>
                <c:pt idx="26">
                  <c:v>0.4479827137270882</c:v>
                </c:pt>
                <c:pt idx="27">
                  <c:v>0.41099890965320657</c:v>
                </c:pt>
                <c:pt idx="28">
                  <c:v>0.41083329361338977</c:v>
                </c:pt>
                <c:pt idx="29">
                  <c:v>3.1029783145467643E-2</c:v>
                </c:pt>
                <c:pt idx="30">
                  <c:v>1.4710915845137196E-2</c:v>
                </c:pt>
                <c:pt idx="31">
                  <c:v>0</c:v>
                </c:pt>
                <c:pt idx="32">
                  <c:v>0.81174423598171763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3-4F22-9575-64BC95A75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48512"/>
        <c:axId val="58884096"/>
      </c:areaChart>
      <c:catAx>
        <c:axId val="2504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58884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884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sv-SE"/>
                  <a:t>Procent (%)</a:t>
                </a:r>
              </a:p>
            </c:rich>
          </c:tx>
          <c:layout>
            <c:manualLayout>
              <c:xMode val="edge"/>
              <c:yMode val="edge"/>
              <c:x val="4.7377486454350318E-3"/>
              <c:y val="4.53781215419944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250448512"/>
        <c:crosses val="autoZero"/>
        <c:crossBetween val="midCat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9549626762094244"/>
          <c:y val="0.9532871920421716"/>
          <c:w val="0.64226226657982832"/>
          <c:h val="3.3267429806568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entliga_skulden" displayName="Offentliga_skulden" ref="A2:F37" totalsRowShown="0" headerRowDxfId="7" dataDxfId="6">
  <autoFilter ref="A2:F37" xr:uid="{00000000-0009-0000-0100-000001000000}"/>
  <tableColumns count="6">
    <tableColumn id="1" xr3:uid="{00000000-0010-0000-0000-000001000000}" name="År" dataDxfId="5">
      <calculatedColumnFormula>A2+1</calculatedColumnFormula>
    </tableColumn>
    <tableColumn id="2" xr3:uid="{00000000-0010-0000-0000-000002000000}" name="BNP" dataDxfId="4"/>
    <tableColumn id="3" xr3:uid="{00000000-0010-0000-0000-000003000000}" name="Kom" dataDxfId="3"/>
    <tableColumn id="4" xr3:uid="{00000000-0010-0000-0000-000004000000}" name="LR" dataDxfId="2"/>
    <tableColumn id="5" xr3:uid="{00000000-0010-0000-0000-000005000000}" name="Kommunernas andel, %" dataDxfId="1">
      <calculatedColumnFormula>C3/B3*100</calculatedColumnFormula>
    </tableColumn>
    <tableColumn id="6" xr3:uid="{00000000-0010-0000-0000-000006000000}" name="Ålands Landskapsregerings andel, %" dataDxfId="0">
      <calculatedColumnFormula>D3/B3*100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showGridLines="0" workbookViewId="0">
      <pane ySplit="2" topLeftCell="A19" activePane="bottomLeft" state="frozen"/>
      <selection pane="bottomLeft"/>
    </sheetView>
  </sheetViews>
  <sheetFormatPr defaultColWidth="9.109375" defaultRowHeight="12" x14ac:dyDescent="0.25"/>
  <cols>
    <col min="1" max="1" width="9.109375" style="3"/>
    <col min="2" max="2" width="7.109375" style="3" bestFit="1" customWidth="1"/>
    <col min="3" max="3" width="7.44140625" style="3" bestFit="1" customWidth="1"/>
    <col min="4" max="4" width="5.6640625" style="3" bestFit="1" customWidth="1"/>
    <col min="5" max="5" width="25.109375" style="3" bestFit="1" customWidth="1"/>
    <col min="6" max="6" width="37.33203125" style="3" bestFit="1" customWidth="1"/>
    <col min="7" max="7" width="12" style="3" bestFit="1" customWidth="1"/>
    <col min="8" max="8" width="23.33203125" style="3" bestFit="1" customWidth="1"/>
    <col min="9" max="16384" width="9.109375" style="3"/>
  </cols>
  <sheetData>
    <row r="1" spans="1:8" ht="13.8" x14ac:dyDescent="0.3">
      <c r="A1" s="1" t="str">
        <f>CONCATENATE("Den offentliga skulden i relation till Ålands BNP ",MIN(Offentliga_skulden[År]),"–",MAX(Offentliga_skulden[År]))</f>
        <v>Den offentliga skulden i relation till Ålands BNP 1989–2023</v>
      </c>
      <c r="B1" s="2"/>
      <c r="C1" s="2"/>
      <c r="D1" s="2"/>
      <c r="E1" s="2"/>
      <c r="F1" s="2"/>
      <c r="G1" s="2"/>
      <c r="H1" s="2"/>
    </row>
    <row r="2" spans="1:8" ht="17.25" customHeight="1" x14ac:dyDescent="0.25">
      <c r="A2" s="4" t="s">
        <v>3</v>
      </c>
      <c r="B2" s="4" t="s">
        <v>0</v>
      </c>
      <c r="C2" s="4" t="s">
        <v>1</v>
      </c>
      <c r="D2" s="4" t="s">
        <v>2</v>
      </c>
      <c r="E2" s="4" t="s">
        <v>5</v>
      </c>
      <c r="F2" s="4" t="s">
        <v>6</v>
      </c>
    </row>
    <row r="3" spans="1:8" ht="17.25" customHeight="1" x14ac:dyDescent="0.25">
      <c r="A3" s="4">
        <v>1989</v>
      </c>
      <c r="B3" s="5">
        <v>482.53061287165673</v>
      </c>
      <c r="C3" s="6">
        <v>26.359252774680314</v>
      </c>
      <c r="D3" s="7">
        <v>6.2708447776807885</v>
      </c>
      <c r="E3" s="5">
        <f t="shared" ref="E3" si="0">C3/B3*100</f>
        <v>5.4627109807209964</v>
      </c>
      <c r="F3" s="5">
        <f t="shared" ref="F3" si="1">D3/B3*100</f>
        <v>1.2995744954628827</v>
      </c>
    </row>
    <row r="4" spans="1:8" x14ac:dyDescent="0.25">
      <c r="A4" s="4">
        <f>A3+1</f>
        <v>1990</v>
      </c>
      <c r="B4" s="5">
        <v>555.49764267802266</v>
      </c>
      <c r="C4" s="6">
        <v>26.310814651859403</v>
      </c>
      <c r="D4" s="7">
        <v>6.4609897489458818</v>
      </c>
      <c r="E4" s="5">
        <f t="shared" ref="E4:E23" si="2">C4/B4*100</f>
        <v>4.7364403789395864</v>
      </c>
      <c r="F4" s="5">
        <f t="shared" ref="F4:F23" si="3">D4/B4*100</f>
        <v>1.1630993999898571</v>
      </c>
    </row>
    <row r="5" spans="1:8" x14ac:dyDescent="0.25">
      <c r="A5" s="4">
        <f t="shared" ref="A5:A23" si="4">A4+1</f>
        <v>1991</v>
      </c>
      <c r="B5" s="5">
        <v>657.18640498168952</v>
      </c>
      <c r="C5" s="6">
        <v>28.005812574738506</v>
      </c>
      <c r="D5" s="7">
        <v>7.1101454724651134</v>
      </c>
      <c r="E5" s="5">
        <f t="shared" si="2"/>
        <v>4.2614716863351427</v>
      </c>
      <c r="F5" s="5">
        <f t="shared" si="3"/>
        <v>1.0819069625555044</v>
      </c>
    </row>
    <row r="6" spans="1:8" x14ac:dyDescent="0.25">
      <c r="A6" s="4">
        <f t="shared" si="4"/>
        <v>1992</v>
      </c>
      <c r="B6" s="5">
        <v>606.43808577262587</v>
      </c>
      <c r="C6" s="6">
        <v>29.764721909672993</v>
      </c>
      <c r="D6" s="7">
        <v>7.4762826431741765</v>
      </c>
      <c r="E6" s="5">
        <f t="shared" si="2"/>
        <v>4.908122132822772</v>
      </c>
      <c r="F6" s="5">
        <f t="shared" si="3"/>
        <v>1.2328187853916035</v>
      </c>
    </row>
    <row r="7" spans="1:8" x14ac:dyDescent="0.25">
      <c r="A7" s="4">
        <f t="shared" si="4"/>
        <v>1993</v>
      </c>
      <c r="B7" s="5">
        <v>569.15112625526876</v>
      </c>
      <c r="C7" s="6">
        <v>27.586520074069959</v>
      </c>
      <c r="D7" s="7">
        <v>8.3360620142522457</v>
      </c>
      <c r="E7" s="5">
        <f t="shared" si="2"/>
        <v>4.8469587077118756</v>
      </c>
      <c r="F7" s="5">
        <f t="shared" si="3"/>
        <v>1.4646482506499434</v>
      </c>
    </row>
    <row r="8" spans="1:8" x14ac:dyDescent="0.25">
      <c r="A8" s="4">
        <f t="shared" si="4"/>
        <v>1994</v>
      </c>
      <c r="B8" s="5">
        <v>624.52307056444181</v>
      </c>
      <c r="C8" s="6">
        <v>28.156508956848022</v>
      </c>
      <c r="D8" s="7">
        <v>8.0154981810475761</v>
      </c>
      <c r="E8" s="5">
        <f t="shared" si="2"/>
        <v>4.508481797381843</v>
      </c>
      <c r="F8" s="5">
        <f t="shared" si="3"/>
        <v>1.2834591000462474</v>
      </c>
    </row>
    <row r="9" spans="1:8" x14ac:dyDescent="0.25">
      <c r="A9" s="4">
        <f t="shared" si="4"/>
        <v>1995</v>
      </c>
      <c r="B9" s="5">
        <v>638.66357208577756</v>
      </c>
      <c r="C9" s="6">
        <v>28.245312182019699</v>
      </c>
      <c r="D9" s="7">
        <v>6.9764271166030065</v>
      </c>
      <c r="E9" s="5">
        <f t="shared" si="2"/>
        <v>4.4225650900637454</v>
      </c>
      <c r="F9" s="5">
        <f t="shared" si="3"/>
        <v>1.0923477432443911</v>
      </c>
    </row>
    <row r="10" spans="1:8" x14ac:dyDescent="0.25">
      <c r="A10" s="4">
        <f t="shared" si="4"/>
        <v>1996</v>
      </c>
      <c r="B10" s="5">
        <v>671.07057840201924</v>
      </c>
      <c r="C10" s="6">
        <v>26.213602030364648</v>
      </c>
      <c r="D10" s="7">
        <v>6.1791369604741551</v>
      </c>
      <c r="E10" s="5">
        <f t="shared" si="2"/>
        <v>3.9062362252247071</v>
      </c>
      <c r="F10" s="5">
        <f t="shared" si="3"/>
        <v>0.92078794084344584</v>
      </c>
    </row>
    <row r="11" spans="1:8" x14ac:dyDescent="0.25">
      <c r="A11" s="4">
        <f t="shared" si="4"/>
        <v>1997</v>
      </c>
      <c r="B11" s="5">
        <v>767.22468506960581</v>
      </c>
      <c r="C11" s="6">
        <v>21.935573932889653</v>
      </c>
      <c r="D11" s="6">
        <v>5.4427631258062501</v>
      </c>
      <c r="E11" s="5">
        <f t="shared" si="2"/>
        <v>2.8590808350880375</v>
      </c>
      <c r="F11" s="5">
        <f t="shared" si="3"/>
        <v>0.70940928149521931</v>
      </c>
    </row>
    <row r="12" spans="1:8" x14ac:dyDescent="0.25">
      <c r="A12" s="4">
        <f t="shared" si="4"/>
        <v>1998</v>
      </c>
      <c r="B12" s="5">
        <v>808.40916535976851</v>
      </c>
      <c r="C12" s="6">
        <v>19.165350596142105</v>
      </c>
      <c r="D12" s="6">
        <v>6.5161545075205236</v>
      </c>
      <c r="E12" s="5">
        <f t="shared" si="2"/>
        <v>2.3707488011485989</v>
      </c>
      <c r="F12" s="5">
        <f t="shared" si="3"/>
        <v>0.80604658961537412</v>
      </c>
    </row>
    <row r="13" spans="1:8" x14ac:dyDescent="0.25">
      <c r="A13" s="4">
        <f t="shared" si="4"/>
        <v>1999</v>
      </c>
      <c r="B13" s="5">
        <v>847.38742197250826</v>
      </c>
      <c r="C13" s="6">
        <v>20.428778299720975</v>
      </c>
      <c r="D13" s="6">
        <v>6.6798936413190644</v>
      </c>
      <c r="E13" s="5">
        <f t="shared" si="2"/>
        <v>2.4107955546670534</v>
      </c>
      <c r="F13" s="5">
        <f t="shared" si="3"/>
        <v>0.78829275348103767</v>
      </c>
    </row>
    <row r="14" spans="1:8" x14ac:dyDescent="0.25">
      <c r="A14" s="4">
        <f t="shared" si="4"/>
        <v>2000</v>
      </c>
      <c r="B14" s="5">
        <v>886.16288819531735</v>
      </c>
      <c r="C14" s="3">
        <v>16.489000000000001</v>
      </c>
      <c r="D14" s="6">
        <v>9.6371540080023816</v>
      </c>
      <c r="E14" s="5">
        <f t="shared" si="2"/>
        <v>1.8607188610188892</v>
      </c>
      <c r="F14" s="5">
        <f t="shared" si="3"/>
        <v>1.0875149632624059</v>
      </c>
    </row>
    <row r="15" spans="1:8" x14ac:dyDescent="0.25">
      <c r="A15" s="4">
        <f t="shared" si="4"/>
        <v>2001</v>
      </c>
      <c r="B15" s="5">
        <v>906.12596084788265</v>
      </c>
      <c r="C15" s="3">
        <v>18.765000000000001</v>
      </c>
      <c r="D15" s="6">
        <v>9.5611276699999994</v>
      </c>
      <c r="E15" s="5">
        <f t="shared" si="2"/>
        <v>2.0709041359372558</v>
      </c>
      <c r="F15" s="5">
        <f t="shared" si="3"/>
        <v>1.0551654055969697</v>
      </c>
    </row>
    <row r="16" spans="1:8" x14ac:dyDescent="0.25">
      <c r="A16" s="4">
        <f t="shared" si="4"/>
        <v>2002</v>
      </c>
      <c r="B16" s="5">
        <v>904.89665858699652</v>
      </c>
      <c r="C16" s="3">
        <v>19.366</v>
      </c>
      <c r="D16" s="6">
        <v>8.7287794400000003</v>
      </c>
      <c r="E16" s="5">
        <f t="shared" si="2"/>
        <v>2.1401338833806909</v>
      </c>
      <c r="F16" s="5">
        <f t="shared" si="3"/>
        <v>0.96461616441705733</v>
      </c>
    </row>
    <row r="17" spans="1:6" x14ac:dyDescent="0.25">
      <c r="A17" s="4">
        <f t="shared" si="4"/>
        <v>2003</v>
      </c>
      <c r="B17" s="5">
        <v>938.87478703218039</v>
      </c>
      <c r="C17" s="3">
        <v>28.826000000000001</v>
      </c>
      <c r="D17" s="6">
        <v>7.92471455</v>
      </c>
      <c r="E17" s="5">
        <f t="shared" si="2"/>
        <v>3.0702709667090011</v>
      </c>
      <c r="F17" s="5">
        <f t="shared" si="3"/>
        <v>0.84406511490742342</v>
      </c>
    </row>
    <row r="18" spans="1:6" x14ac:dyDescent="0.25">
      <c r="A18" s="4">
        <f t="shared" si="4"/>
        <v>2004</v>
      </c>
      <c r="B18" s="5">
        <v>962.76780977929548</v>
      </c>
      <c r="C18" s="3">
        <v>49.789000000000001</v>
      </c>
      <c r="D18" s="6">
        <v>7.3720666799999996</v>
      </c>
      <c r="E18" s="5">
        <f t="shared" si="2"/>
        <v>5.1714441939447076</v>
      </c>
      <c r="F18" s="5">
        <f t="shared" si="3"/>
        <v>0.76571594990177017</v>
      </c>
    </row>
    <row r="19" spans="1:6" x14ac:dyDescent="0.25">
      <c r="A19" s="4">
        <f t="shared" si="4"/>
        <v>2005</v>
      </c>
      <c r="B19" s="5">
        <v>1018.9040387638479</v>
      </c>
      <c r="C19" s="3">
        <v>57.389000000000003</v>
      </c>
      <c r="D19" s="6">
        <v>6.2462652700000003</v>
      </c>
      <c r="E19" s="5">
        <f t="shared" si="2"/>
        <v>5.6324244302363677</v>
      </c>
      <c r="F19" s="5">
        <f t="shared" si="3"/>
        <v>0.61303763969549852</v>
      </c>
    </row>
    <row r="20" spans="1:6" x14ac:dyDescent="0.25">
      <c r="A20" s="4">
        <f t="shared" si="4"/>
        <v>2006</v>
      </c>
      <c r="B20" s="5">
        <v>1067.9268459596258</v>
      </c>
      <c r="C20" s="3">
        <v>58.356999999999999</v>
      </c>
      <c r="D20" s="6">
        <v>5.4063290999999998</v>
      </c>
      <c r="E20" s="5">
        <f t="shared" si="2"/>
        <v>5.4645128756512458</v>
      </c>
      <c r="F20" s="5">
        <f t="shared" si="3"/>
        <v>0.5062452658114367</v>
      </c>
    </row>
    <row r="21" spans="1:6" x14ac:dyDescent="0.25">
      <c r="A21" s="4">
        <f t="shared" si="4"/>
        <v>2007</v>
      </c>
      <c r="B21" s="5">
        <v>1138.2114371512514</v>
      </c>
      <c r="C21" s="6">
        <v>57.35</v>
      </c>
      <c r="D21" s="6">
        <v>4.4514604599999998</v>
      </c>
      <c r="E21" s="5">
        <f t="shared" si="2"/>
        <v>5.038606899218764</v>
      </c>
      <c r="F21" s="5">
        <f t="shared" si="3"/>
        <v>0.39109257864612962</v>
      </c>
    </row>
    <row r="22" spans="1:6" x14ac:dyDescent="0.25">
      <c r="A22" s="4">
        <f t="shared" si="4"/>
        <v>2008</v>
      </c>
      <c r="B22" s="5">
        <v>1071.3758048015516</v>
      </c>
      <c r="C22" s="6">
        <v>54.314</v>
      </c>
      <c r="D22" s="6">
        <v>3.9415824000000002</v>
      </c>
      <c r="E22" s="5">
        <f t="shared" si="2"/>
        <v>5.0695563364958058</v>
      </c>
      <c r="F22" s="5">
        <f t="shared" si="3"/>
        <v>0.36789914261038315</v>
      </c>
    </row>
    <row r="23" spans="1:6" x14ac:dyDescent="0.25">
      <c r="A23" s="4">
        <f t="shared" si="4"/>
        <v>2009</v>
      </c>
      <c r="B23" s="5">
        <v>1144.8375537688901</v>
      </c>
      <c r="C23" s="6">
        <v>59.716000000000001</v>
      </c>
      <c r="D23" s="6">
        <v>3.3604930099999999</v>
      </c>
      <c r="E23" s="5">
        <f t="shared" si="2"/>
        <v>5.2161112118842103</v>
      </c>
      <c r="F23" s="5">
        <f t="shared" si="3"/>
        <v>0.29353448434120699</v>
      </c>
    </row>
    <row r="24" spans="1:6" ht="12" customHeight="1" x14ac:dyDescent="0.25">
      <c r="A24" s="4">
        <f t="shared" ref="A24:A29" si="5">A23+1</f>
        <v>2010</v>
      </c>
      <c r="B24" s="5">
        <v>1203.1698034192812</v>
      </c>
      <c r="C24" s="6">
        <v>60.381999999999998</v>
      </c>
      <c r="D24" s="6">
        <v>2.8731556999999999</v>
      </c>
      <c r="E24" s="5">
        <f t="shared" ref="E24:E29" si="6">C24/B24*100</f>
        <v>5.0185767485520953</v>
      </c>
      <c r="F24" s="5">
        <f t="shared" ref="F24:F29" si="7">D24/B24*100</f>
        <v>0.2387988538138836</v>
      </c>
    </row>
    <row r="25" spans="1:6" ht="12" customHeight="1" x14ac:dyDescent="0.25">
      <c r="A25" s="4">
        <f t="shared" si="5"/>
        <v>2011</v>
      </c>
      <c r="B25" s="5">
        <v>1186.0474968279102</v>
      </c>
      <c r="C25" s="6">
        <v>55.06</v>
      </c>
      <c r="D25" s="6">
        <v>2.6871846800000001</v>
      </c>
      <c r="E25" s="5">
        <f t="shared" si="6"/>
        <v>4.6423098693145297</v>
      </c>
      <c r="F25" s="5">
        <f t="shared" si="7"/>
        <v>0.22656636325163104</v>
      </c>
    </row>
    <row r="26" spans="1:6" ht="12" customHeight="1" x14ac:dyDescent="0.25">
      <c r="A26" s="4">
        <f t="shared" si="5"/>
        <v>2012</v>
      </c>
      <c r="B26" s="5">
        <v>1149.0777797073422</v>
      </c>
      <c r="C26" s="6">
        <v>58.146000000000001</v>
      </c>
      <c r="D26" s="6">
        <v>2.7107636400000001</v>
      </c>
      <c r="E26" s="5">
        <f t="shared" si="6"/>
        <v>5.0602318682734566</v>
      </c>
      <c r="F26" s="5">
        <f t="shared" si="7"/>
        <v>0.23590775906313344</v>
      </c>
    </row>
    <row r="27" spans="1:6" x14ac:dyDescent="0.25">
      <c r="A27" s="4">
        <f t="shared" si="5"/>
        <v>2013</v>
      </c>
      <c r="B27" s="5">
        <v>1211.4160735836729</v>
      </c>
      <c r="C27" s="6">
        <v>60.664999999999999</v>
      </c>
      <c r="D27" s="6">
        <v>2.5508139700000001</v>
      </c>
      <c r="E27" s="5">
        <f t="shared" si="6"/>
        <v>5.0077757199091559</v>
      </c>
      <c r="F27" s="5">
        <f t="shared" si="7"/>
        <v>0.21056464625354129</v>
      </c>
    </row>
    <row r="28" spans="1:6" x14ac:dyDescent="0.25">
      <c r="A28" s="9">
        <f t="shared" si="5"/>
        <v>2014</v>
      </c>
      <c r="B28" s="10">
        <v>1224.034944938629</v>
      </c>
      <c r="C28" s="12">
        <v>63.04</v>
      </c>
      <c r="D28" s="12">
        <v>3.8155953600000001</v>
      </c>
      <c r="E28" s="10">
        <f t="shared" si="6"/>
        <v>5.1501797608532094</v>
      </c>
      <c r="F28" s="10">
        <f t="shared" si="7"/>
        <v>0.31172274744094891</v>
      </c>
    </row>
    <row r="29" spans="1:6" x14ac:dyDescent="0.25">
      <c r="A29" s="9">
        <f t="shared" si="5"/>
        <v>2015</v>
      </c>
      <c r="B29" s="10">
        <v>1283.7548913781345</v>
      </c>
      <c r="C29" s="11">
        <v>54.122999999999998</v>
      </c>
      <c r="D29" s="12">
        <v>5.7510000000000003</v>
      </c>
      <c r="E29" s="10">
        <f t="shared" si="6"/>
        <v>4.2159917257957211</v>
      </c>
      <c r="F29" s="10">
        <f t="shared" si="7"/>
        <v>0.4479827137270882</v>
      </c>
    </row>
    <row r="30" spans="1:6" x14ac:dyDescent="0.25">
      <c r="A30" s="4">
        <f t="shared" ref="A30:A35" si="8">A29+1</f>
        <v>2016</v>
      </c>
      <c r="B30" s="5">
        <v>1281.9985348491282</v>
      </c>
      <c r="C30" s="6">
        <v>49.85</v>
      </c>
      <c r="D30" s="6">
        <v>5.2690000000000001</v>
      </c>
      <c r="E30" s="5">
        <f t="shared" ref="E30:E35" si="9">C30/B30*100</f>
        <v>3.8884599822001036</v>
      </c>
      <c r="F30" s="5">
        <f t="shared" ref="F30:F35" si="10">D30/B30*100</f>
        <v>0.41099890965320657</v>
      </c>
    </row>
    <row r="31" spans="1:6" x14ac:dyDescent="0.25">
      <c r="A31" s="13">
        <f t="shared" si="8"/>
        <v>2017</v>
      </c>
      <c r="B31" s="14">
        <v>1312.4544879447096</v>
      </c>
      <c r="C31" s="15">
        <v>44.627000000000002</v>
      </c>
      <c r="D31" s="16">
        <v>5.3920000000000003</v>
      </c>
      <c r="E31" s="14">
        <f t="shared" si="9"/>
        <v>3.4002702882204647</v>
      </c>
      <c r="F31" s="14">
        <f t="shared" si="10"/>
        <v>0.41083329361338977</v>
      </c>
    </row>
    <row r="32" spans="1:6" x14ac:dyDescent="0.25">
      <c r="A32" s="4">
        <f t="shared" si="8"/>
        <v>2018</v>
      </c>
      <c r="B32" s="5">
        <v>1238.905693274726</v>
      </c>
      <c r="C32" s="3">
        <v>41.325000000000003</v>
      </c>
      <c r="D32" s="6">
        <v>0.38442975000000001</v>
      </c>
      <c r="E32" s="5">
        <f t="shared" si="9"/>
        <v>3.3356049798082759</v>
      </c>
      <c r="F32" s="5">
        <f t="shared" si="10"/>
        <v>3.1029783145467643E-2</v>
      </c>
    </row>
    <row r="33" spans="1:6" x14ac:dyDescent="0.25">
      <c r="A33" s="4">
        <f t="shared" si="8"/>
        <v>2019</v>
      </c>
      <c r="B33" s="5">
        <v>1306.6162706894838</v>
      </c>
      <c r="C33" s="3">
        <v>44.584000000000003</v>
      </c>
      <c r="D33" s="6">
        <v>0.19221521999999999</v>
      </c>
      <c r="E33" s="5">
        <f t="shared" si="9"/>
        <v>3.4121724181862225</v>
      </c>
      <c r="F33" s="5">
        <f t="shared" si="10"/>
        <v>1.4710915845137196E-2</v>
      </c>
    </row>
    <row r="34" spans="1:6" x14ac:dyDescent="0.25">
      <c r="A34" s="4">
        <f t="shared" si="8"/>
        <v>2020</v>
      </c>
      <c r="B34" s="5">
        <v>1111.4601517487413</v>
      </c>
      <c r="C34" s="3">
        <v>49.341999999999999</v>
      </c>
      <c r="D34" s="6">
        <v>0</v>
      </c>
      <c r="E34" s="5">
        <f t="shared" si="9"/>
        <v>4.439385426671989</v>
      </c>
      <c r="F34" s="5">
        <f t="shared" si="10"/>
        <v>0</v>
      </c>
    </row>
    <row r="35" spans="1:6" x14ac:dyDescent="0.25">
      <c r="A35" s="4">
        <f t="shared" si="8"/>
        <v>2021</v>
      </c>
      <c r="B35" s="5">
        <v>1293.510878743891</v>
      </c>
      <c r="C35" s="3">
        <v>52.395000000000003</v>
      </c>
      <c r="D35" s="6">
        <v>10.5</v>
      </c>
      <c r="E35" s="5">
        <f t="shared" si="9"/>
        <v>4.0506037375487711</v>
      </c>
      <c r="F35" s="5">
        <f t="shared" si="10"/>
        <v>0.81174423598171763</v>
      </c>
    </row>
    <row r="36" spans="1:6" x14ac:dyDescent="0.25">
      <c r="A36" s="4">
        <f>A35+1</f>
        <v>2022</v>
      </c>
      <c r="B36" s="5">
        <v>1398.7388722041403</v>
      </c>
      <c r="C36" s="3">
        <v>45.542000000000002</v>
      </c>
      <c r="D36" s="6">
        <v>0</v>
      </c>
      <c r="E36" s="5">
        <f>C36/B36*100</f>
        <v>3.2559329625432278</v>
      </c>
      <c r="F36" s="5">
        <f>D36/B36*100</f>
        <v>0</v>
      </c>
    </row>
    <row r="37" spans="1:6" ht="15.75" customHeight="1" x14ac:dyDescent="0.25">
      <c r="A37" s="4">
        <f>A36+1</f>
        <v>2023</v>
      </c>
      <c r="B37" s="5">
        <v>1548.6204502225576</v>
      </c>
      <c r="C37" s="3">
        <v>40.74</v>
      </c>
      <c r="D37" s="6">
        <v>0</v>
      </c>
      <c r="E37" s="5">
        <f>C37/B37*100</f>
        <v>2.6307285296500584</v>
      </c>
      <c r="F37" s="5">
        <f>D37/B37*100</f>
        <v>0</v>
      </c>
    </row>
    <row r="38" spans="1:6" x14ac:dyDescent="0.25">
      <c r="A38" s="8" t="s">
        <v>4</v>
      </c>
    </row>
    <row r="39" spans="1:6" x14ac:dyDescent="0.25">
      <c r="A39" s="8" t="s">
        <v>7</v>
      </c>
    </row>
  </sheetData>
  <phoneticPr fontId="0" type="noConversion"/>
  <pageMargins left="0.75" right="0.75" top="1" bottom="1" header="0.5" footer="0.5"/>
  <headerFooter alignWithMargins="0"/>
  <ignoredErrors>
    <ignoredError sqref="A3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Ekonom2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cp:lastPrinted>2009-06-04T07:42:48Z</cp:lastPrinted>
  <dcterms:created xsi:type="dcterms:W3CDTF">2008-11-13T09:49:02Z</dcterms:created>
  <dcterms:modified xsi:type="dcterms:W3CDTF">2026-02-05T06:50:58Z</dcterms:modified>
</cp:coreProperties>
</file>