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Ekonomisk hållbarhet\"/>
    </mc:Choice>
  </mc:AlternateContent>
  <xr:revisionPtr revIDLastSave="0" documentId="13_ncr:1_{26F09406-547D-4739-ADCA-E880851AD66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konom8" sheetId="2" r:id="rId1"/>
    <sheet name="Tabell" sheetId="1" r:id="rId2"/>
    <sheet name="ESRI_MAPINFO_SHEET" sheetId="3" state="very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7" i="1" l="1"/>
  <c r="Y19" i="1"/>
  <c r="Y2" i="1"/>
  <c r="X15" i="1"/>
  <c r="X17" i="1"/>
  <c r="X18" i="1"/>
  <c r="X19" i="1"/>
  <c r="V15" i="1"/>
  <c r="W15" i="1"/>
  <c r="V17" i="1"/>
  <c r="W17" i="1"/>
  <c r="V18" i="1"/>
  <c r="W18" i="1"/>
  <c r="V19" i="1"/>
  <c r="W19" i="1"/>
  <c r="U15" i="1" l="1"/>
  <c r="U17" i="1"/>
  <c r="U18" i="1"/>
  <c r="U19" i="1"/>
  <c r="U20" i="1"/>
  <c r="T15" i="1"/>
  <c r="T17" i="1"/>
  <c r="T18" i="1"/>
  <c r="T19" i="1"/>
  <c r="T20" i="1"/>
  <c r="S15" i="1"/>
  <c r="S17" i="1"/>
  <c r="S18" i="1"/>
  <c r="S19" i="1"/>
  <c r="S20" i="1"/>
  <c r="R15" i="1"/>
  <c r="R17" i="1" l="1"/>
  <c r="R18" i="1"/>
  <c r="R19" i="1"/>
  <c r="R20" i="1"/>
  <c r="Q15" i="1" l="1"/>
  <c r="Q17" i="1" l="1"/>
  <c r="Q18" i="1"/>
  <c r="Q19" i="1"/>
  <c r="Q20" i="1"/>
  <c r="C19" i="1" l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B20" i="1"/>
  <c r="B19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B18" i="1"/>
  <c r="B17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B15" i="1"/>
  <c r="C2" i="1" l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</calcChain>
</file>

<file path=xl/sharedStrings.xml><?xml version="1.0" encoding="utf-8"?>
<sst xmlns="http://schemas.openxmlformats.org/spreadsheetml/2006/main" count="93" uniqueCount="18">
  <si>
    <t>Antal bostadshushåll</t>
  </si>
  <si>
    <t xml:space="preserve">    - varav bostadshushåll med skulder</t>
  </si>
  <si>
    <t>Antal personer</t>
  </si>
  <si>
    <t>Skulderna sammanlagt</t>
  </si>
  <si>
    <t xml:space="preserve">    - varav bostadsskulder</t>
  </si>
  <si>
    <t xml:space="preserve">    - varav övriga skulder</t>
  </si>
  <si>
    <t xml:space="preserve">    - varav studieskulder</t>
  </si>
  <si>
    <t xml:space="preserve">    - varav skulder för inkomstens förvärvande</t>
  </si>
  <si>
    <t>Räntorna sammanlagt</t>
  </si>
  <si>
    <t>Disponibla penninginkomster</t>
  </si>
  <si>
    <t>Skuldsättning i procent av disponibla inkomsten</t>
  </si>
  <si>
    <t>Skulder per bostadshushåll</t>
  </si>
  <si>
    <t>Skulder per person</t>
  </si>
  <si>
    <t>*) Inte tillgängligt vid publicering</t>
  </si>
  <si>
    <t>..</t>
  </si>
  <si>
    <t>*) Från och med år 2015 ingår studieskulderna i övriga skulder. </t>
  </si>
  <si>
    <t>*</t>
  </si>
  <si>
    <t>Hushållens skuldsättning 2002–2025, miljoner euro (i det senaste årets priser)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</si>
</sst>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3" fontId="4" fillId="0" borderId="0" xfId="0" applyNumberFormat="1" applyFont="1"/>
    <xf numFmtId="164" fontId="4" fillId="0" borderId="0" xfId="0" applyNumberFormat="1" applyFont="1"/>
    <xf numFmtId="0" fontId="4" fillId="0" borderId="2" xfId="0" applyFont="1" applyBorder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Hushållens skuldsättning 2002–2024 (i</a:t>
            </a:r>
            <a:r>
              <a:rPr lang="en-US" baseline="0"/>
              <a:t> det senaste årets priser</a:t>
            </a:r>
            <a:r>
              <a:rPr lang="en-US"/>
              <a:t>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874546576973647E-2"/>
          <c:y val="0.10470551542811983"/>
          <c:w val="0.93172265018601863"/>
          <c:h val="0.79037834691117115"/>
        </c:manualLayout>
      </c:layout>
      <c:barChart>
        <c:barDir val="col"/>
        <c:grouping val="clustered"/>
        <c:varyColors val="0"/>
        <c:ser>
          <c:idx val="0"/>
          <c:order val="0"/>
          <c:tx>
            <c:v>Samtliga bostadshushåll</c:v>
          </c:tx>
          <c:spPr>
            <a:ln>
              <a:solidFill>
                <a:schemeClr val="tx1"/>
              </a:solidFill>
            </a:ln>
          </c:spPr>
          <c:invertIfNegative val="0"/>
          <c:cat>
            <c:numRef>
              <c:f>Tabell!$B$2:$X$2</c:f>
              <c:numCache>
                <c:formatCode>General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</c:numCache>
            </c:numRef>
          </c:cat>
          <c:val>
            <c:numRef>
              <c:f>Tabell!$B$15:$X$15</c:f>
              <c:numCache>
                <c:formatCode>0\.0</c:formatCode>
                <c:ptCount val="23"/>
                <c:pt idx="0">
                  <c:v>80.868893339294928</c:v>
                </c:pt>
                <c:pt idx="1">
                  <c:v>86.732680161652354</c:v>
                </c:pt>
                <c:pt idx="2">
                  <c:v>90.432853302921885</c:v>
                </c:pt>
                <c:pt idx="3">
                  <c:v>94.905377213651533</c:v>
                </c:pt>
                <c:pt idx="4">
                  <c:v>105.11203685601218</c:v>
                </c:pt>
                <c:pt idx="5">
                  <c:v>108.12551450066152</c:v>
                </c:pt>
                <c:pt idx="6">
                  <c:v>116.22587196842966</c:v>
                </c:pt>
                <c:pt idx="7">
                  <c:v>120.54860674774561</c:v>
                </c:pt>
                <c:pt idx="8">
                  <c:v>120.42051168632568</c:v>
                </c:pt>
                <c:pt idx="9">
                  <c:v>124.86852449682064</c:v>
                </c:pt>
                <c:pt idx="10">
                  <c:v>129.38125194033202</c:v>
                </c:pt>
                <c:pt idx="11">
                  <c:v>130.98053195211108</c:v>
                </c:pt>
                <c:pt idx="12">
                  <c:v>136.85153907367294</c:v>
                </c:pt>
                <c:pt idx="13">
                  <c:v>139.28329627039676</c:v>
                </c:pt>
                <c:pt idx="14">
                  <c:v>146.17950491480175</c:v>
                </c:pt>
                <c:pt idx="15">
                  <c:v>150.09578121673704</c:v>
                </c:pt>
                <c:pt idx="16">
                  <c:v>151.93762038251108</c:v>
                </c:pt>
                <c:pt idx="17">
                  <c:v>149.95113424099205</c:v>
                </c:pt>
                <c:pt idx="18">
                  <c:v>154.29786908623666</c:v>
                </c:pt>
                <c:pt idx="19">
                  <c:v>148.16361368411174</c:v>
                </c:pt>
                <c:pt idx="20">
                  <c:v>146.6709488817032</c:v>
                </c:pt>
                <c:pt idx="21">
                  <c:v>138.57824049018018</c:v>
                </c:pt>
                <c:pt idx="22">
                  <c:v>126.91408848944667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2-4DB8-8D26-4B34D3F2C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5843712"/>
        <c:axId val="255927424"/>
      </c:barChart>
      <c:catAx>
        <c:axId val="25584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5927424"/>
        <c:crosses val="autoZero"/>
        <c:auto val="1"/>
        <c:lblAlgn val="ctr"/>
        <c:lblOffset val="100"/>
        <c:noMultiLvlLbl val="0"/>
      </c:catAx>
      <c:valAx>
        <c:axId val="255927424"/>
        <c:scaling>
          <c:orientation val="minMax"/>
          <c:max val="200"/>
          <c:min val="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sv-FI"/>
                  <a:t>%, disponibla</a:t>
                </a:r>
                <a:br>
                  <a:rPr lang="sv-FI"/>
                </a:br>
                <a:r>
                  <a:rPr lang="sv-FI"/>
                  <a:t>inkomsten</a:t>
                </a:r>
              </a:p>
            </c:rich>
          </c:tx>
          <c:layout>
            <c:manualLayout>
              <c:xMode val="edge"/>
              <c:yMode val="edge"/>
              <c:x val="0"/>
              <c:y val="2.4958817158757293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55843712"/>
        <c:crosses val="autoZero"/>
        <c:crossBetween val="between"/>
        <c:majorUnit val="25"/>
        <c:minorUnit val="5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+mn-lt"/>
          <a:cs typeface="Arial" pitchFamily="34" charset="0"/>
        </a:defRPr>
      </a:pPr>
      <a:endParaRPr lang="sv-FI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2261" cy="7589601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135440</xdr:colOff>
      <xdr:row>9</xdr:row>
      <xdr:rowOff>142205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D9AD4664-2B3B-4BB8-B8D7-A305DF0E4DCA}"/>
            </a:ext>
          </a:extLst>
        </xdr:cNvPr>
        <xdr:cNvSpPr/>
      </xdr:nvSpPr>
      <xdr:spPr>
        <a:xfrm>
          <a:off x="0" y="0"/>
          <a:ext cx="684104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REDIGERA INTE </a:t>
          </a:r>
        </a:p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Endast till för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1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2" x14ac:dyDescent="0.25"/>
  <cols>
    <col min="1" max="1" width="41.33203125" style="2" bestFit="1" customWidth="1"/>
    <col min="2" max="25" width="6.6640625" style="2" customWidth="1"/>
    <col min="26" max="16384" width="9.109375" style="2"/>
  </cols>
  <sheetData>
    <row r="1" spans="1:27" ht="13.8" x14ac:dyDescent="0.3">
      <c r="A1" s="1" t="s">
        <v>17</v>
      </c>
    </row>
    <row r="2" spans="1:27" ht="17.25" customHeight="1" x14ac:dyDescent="0.25">
      <c r="A2" s="3"/>
      <c r="B2" s="4">
        <v>2002</v>
      </c>
      <c r="C2" s="4">
        <f>B2+1</f>
        <v>2003</v>
      </c>
      <c r="D2" s="4">
        <f t="shared" ref="D2:J2" si="0">C2+1</f>
        <v>2004</v>
      </c>
      <c r="E2" s="4">
        <f t="shared" si="0"/>
        <v>2005</v>
      </c>
      <c r="F2" s="4">
        <f t="shared" si="0"/>
        <v>2006</v>
      </c>
      <c r="G2" s="4">
        <f t="shared" si="0"/>
        <v>2007</v>
      </c>
      <c r="H2" s="4">
        <f t="shared" si="0"/>
        <v>2008</v>
      </c>
      <c r="I2" s="4">
        <f t="shared" si="0"/>
        <v>2009</v>
      </c>
      <c r="J2" s="4">
        <f t="shared" si="0"/>
        <v>2010</v>
      </c>
      <c r="K2" s="4">
        <f t="shared" ref="K2" si="1">J2+1</f>
        <v>2011</v>
      </c>
      <c r="L2" s="4">
        <f t="shared" ref="L2:Y2" si="2">K2+1</f>
        <v>2012</v>
      </c>
      <c r="M2" s="4">
        <f t="shared" si="2"/>
        <v>2013</v>
      </c>
      <c r="N2" s="4">
        <f t="shared" si="2"/>
        <v>2014</v>
      </c>
      <c r="O2" s="4">
        <f t="shared" si="2"/>
        <v>2015</v>
      </c>
      <c r="P2" s="4">
        <f t="shared" si="2"/>
        <v>2016</v>
      </c>
      <c r="Q2" s="4">
        <f t="shared" si="2"/>
        <v>2017</v>
      </c>
      <c r="R2" s="4">
        <f t="shared" si="2"/>
        <v>2018</v>
      </c>
      <c r="S2" s="4">
        <f t="shared" si="2"/>
        <v>2019</v>
      </c>
      <c r="T2" s="4">
        <f t="shared" si="2"/>
        <v>2020</v>
      </c>
      <c r="U2" s="4">
        <f t="shared" si="2"/>
        <v>2021</v>
      </c>
      <c r="V2" s="4">
        <f t="shared" si="2"/>
        <v>2022</v>
      </c>
      <c r="W2" s="4">
        <f t="shared" si="2"/>
        <v>2023</v>
      </c>
      <c r="X2" s="4">
        <f t="shared" si="2"/>
        <v>2024</v>
      </c>
      <c r="Y2" s="4">
        <f t="shared" si="2"/>
        <v>2025</v>
      </c>
    </row>
    <row r="3" spans="1:27" ht="17.25" customHeight="1" x14ac:dyDescent="0.25">
      <c r="A3" s="2" t="s">
        <v>0</v>
      </c>
      <c r="B3" s="5">
        <v>11460</v>
      </c>
      <c r="C3" s="5">
        <v>11655</v>
      </c>
      <c r="D3" s="5">
        <v>11830</v>
      </c>
      <c r="E3" s="5">
        <v>12046</v>
      </c>
      <c r="F3" s="5">
        <v>12175</v>
      </c>
      <c r="G3" s="5">
        <v>12416</v>
      </c>
      <c r="H3" s="5">
        <v>12551</v>
      </c>
      <c r="I3" s="5">
        <v>12723</v>
      </c>
      <c r="J3" s="5">
        <v>12894</v>
      </c>
      <c r="K3" s="5">
        <v>13033</v>
      </c>
      <c r="L3" s="5">
        <v>13132</v>
      </c>
      <c r="M3" s="5">
        <v>13318</v>
      </c>
      <c r="N3" s="5">
        <v>13455</v>
      </c>
      <c r="O3" s="5">
        <v>13568</v>
      </c>
      <c r="P3" s="5">
        <v>13699</v>
      </c>
      <c r="Q3" s="5">
        <v>13863</v>
      </c>
      <c r="R3" s="5">
        <v>14008</v>
      </c>
      <c r="S3" s="5">
        <v>14085</v>
      </c>
      <c r="T3" s="5">
        <v>14243</v>
      </c>
      <c r="U3" s="5">
        <v>14301</v>
      </c>
      <c r="V3" s="5">
        <v>14380</v>
      </c>
      <c r="W3" s="5">
        <v>14529</v>
      </c>
      <c r="X3" s="5">
        <v>14605</v>
      </c>
      <c r="Y3" s="5">
        <v>14693</v>
      </c>
    </row>
    <row r="4" spans="1:27" ht="12" customHeight="1" x14ac:dyDescent="0.25">
      <c r="A4" s="2" t="s">
        <v>1</v>
      </c>
      <c r="B4" s="5">
        <v>6816</v>
      </c>
      <c r="C4" s="5">
        <v>6965</v>
      </c>
      <c r="D4" s="5">
        <v>7036</v>
      </c>
      <c r="E4" s="5">
        <v>7156</v>
      </c>
      <c r="F4" s="5">
        <v>7373</v>
      </c>
      <c r="G4" s="5">
        <v>7520</v>
      </c>
      <c r="H4" s="5">
        <v>7610</v>
      </c>
      <c r="I4" s="5">
        <v>7798</v>
      </c>
      <c r="J4" s="5">
        <v>7878</v>
      </c>
      <c r="K4" s="5">
        <v>8326</v>
      </c>
      <c r="L4" s="5">
        <v>7807</v>
      </c>
      <c r="M4" s="5">
        <v>7899</v>
      </c>
      <c r="N4" s="5">
        <v>8041</v>
      </c>
      <c r="O4" s="5">
        <v>8150</v>
      </c>
      <c r="P4" s="5">
        <v>8235</v>
      </c>
      <c r="Q4" s="5">
        <v>8331</v>
      </c>
      <c r="R4" s="5">
        <v>8326</v>
      </c>
      <c r="S4" s="5">
        <v>8404</v>
      </c>
      <c r="T4" s="5">
        <v>8436</v>
      </c>
      <c r="U4" s="5">
        <v>8453</v>
      </c>
      <c r="V4" s="5">
        <v>8383</v>
      </c>
      <c r="W4" s="5">
        <v>8301</v>
      </c>
      <c r="X4" s="5">
        <v>8178</v>
      </c>
      <c r="Y4" s="8" t="s">
        <v>14</v>
      </c>
    </row>
    <row r="5" spans="1:27" ht="17.25" customHeight="1" x14ac:dyDescent="0.25">
      <c r="A5" s="2" t="s">
        <v>2</v>
      </c>
      <c r="B5" s="5">
        <v>25966</v>
      </c>
      <c r="C5" s="5">
        <v>26019</v>
      </c>
      <c r="D5" s="5">
        <v>26171</v>
      </c>
      <c r="E5" s="5">
        <v>26416</v>
      </c>
      <c r="F5" s="5">
        <v>26534</v>
      </c>
      <c r="G5" s="5">
        <v>26807</v>
      </c>
      <c r="H5" s="5">
        <v>27072</v>
      </c>
      <c r="I5" s="5">
        <v>27317</v>
      </c>
      <c r="J5" s="5">
        <v>27559</v>
      </c>
      <c r="K5" s="5">
        <v>27910</v>
      </c>
      <c r="L5" s="5">
        <v>28065</v>
      </c>
      <c r="M5" s="5">
        <v>28242</v>
      </c>
      <c r="N5" s="5">
        <v>28480</v>
      </c>
      <c r="O5" s="5">
        <v>28540</v>
      </c>
      <c r="P5" s="5">
        <v>28753</v>
      </c>
      <c r="Q5" s="5">
        <v>28977</v>
      </c>
      <c r="R5" s="5">
        <v>29253</v>
      </c>
      <c r="S5" s="5">
        <v>29274</v>
      </c>
      <c r="T5" s="5">
        <v>29493</v>
      </c>
      <c r="U5" s="5">
        <v>29670</v>
      </c>
      <c r="V5" s="5">
        <v>29755</v>
      </c>
      <c r="W5" s="5">
        <v>29923</v>
      </c>
      <c r="X5" s="5">
        <v>30081</v>
      </c>
      <c r="Y5" s="5">
        <v>30160</v>
      </c>
    </row>
    <row r="6" spans="1:27" ht="12" customHeight="1" x14ac:dyDescent="0.25">
      <c r="A6" s="2" t="s">
        <v>1</v>
      </c>
      <c r="B6" s="5">
        <v>10653</v>
      </c>
      <c r="C6" s="5">
        <v>10820</v>
      </c>
      <c r="D6" s="5">
        <v>10931</v>
      </c>
      <c r="E6" s="5">
        <v>11096</v>
      </c>
      <c r="F6" s="5">
        <v>11357</v>
      </c>
      <c r="G6" s="5">
        <v>11564</v>
      </c>
      <c r="H6" s="5">
        <v>11711</v>
      </c>
      <c r="I6" s="5">
        <v>11964</v>
      </c>
      <c r="J6" s="5">
        <v>12082</v>
      </c>
      <c r="K6" s="5">
        <v>12762</v>
      </c>
      <c r="L6" s="8">
        <v>12122</v>
      </c>
      <c r="M6" s="5">
        <v>12190</v>
      </c>
      <c r="N6" s="5">
        <v>12379</v>
      </c>
      <c r="O6" s="5">
        <v>12482</v>
      </c>
      <c r="P6" s="5">
        <v>12611</v>
      </c>
      <c r="Q6" s="5">
        <v>12749</v>
      </c>
      <c r="R6" s="5">
        <v>12711</v>
      </c>
      <c r="S6" s="5">
        <v>12825</v>
      </c>
      <c r="T6" s="5">
        <v>12879</v>
      </c>
      <c r="U6" s="5">
        <v>12884</v>
      </c>
      <c r="V6" s="8" t="s">
        <v>14</v>
      </c>
      <c r="W6" s="8" t="s">
        <v>14</v>
      </c>
      <c r="X6" s="8" t="s">
        <v>14</v>
      </c>
      <c r="Y6" s="8" t="s">
        <v>14</v>
      </c>
    </row>
    <row r="7" spans="1:27" ht="17.25" customHeight="1" x14ac:dyDescent="0.25">
      <c r="A7" s="2" t="s">
        <v>3</v>
      </c>
      <c r="B7" s="5">
        <v>483.15371099999999</v>
      </c>
      <c r="C7" s="5">
        <v>536.81756700000005</v>
      </c>
      <c r="D7" s="5">
        <v>603.34365000000003</v>
      </c>
      <c r="E7" s="5">
        <v>655.75287400000002</v>
      </c>
      <c r="F7" s="5">
        <v>714.00025400000004</v>
      </c>
      <c r="G7" s="5">
        <v>771.02114200000005</v>
      </c>
      <c r="H7" s="5">
        <v>811.71445700000004</v>
      </c>
      <c r="I7" s="5">
        <v>868.098206</v>
      </c>
      <c r="J7" s="5">
        <v>900.91672800000003</v>
      </c>
      <c r="K7" s="5">
        <v>938.71233900000004</v>
      </c>
      <c r="L7" s="5">
        <v>956.71566299999995</v>
      </c>
      <c r="M7" s="5">
        <v>985.66301499999997</v>
      </c>
      <c r="N7" s="5">
        <v>1029.5970609999999</v>
      </c>
      <c r="O7" s="5">
        <v>1084.2855320000001</v>
      </c>
      <c r="P7" s="5">
        <v>1139.950186</v>
      </c>
      <c r="Q7" s="5">
        <v>1190.7656320000001</v>
      </c>
      <c r="R7" s="5">
        <v>1208.8139619999999</v>
      </c>
      <c r="S7" s="5">
        <v>1239.2540710000001</v>
      </c>
      <c r="T7" s="5">
        <v>1257.207789</v>
      </c>
      <c r="U7" s="5">
        <v>1252.8426179999999</v>
      </c>
      <c r="V7" s="5">
        <v>1186.4451409999999</v>
      </c>
      <c r="W7" s="5">
        <v>1102.1716590000001</v>
      </c>
      <c r="X7" s="5">
        <v>1070.31105</v>
      </c>
      <c r="Y7" s="5">
        <v>1057.327955</v>
      </c>
      <c r="AA7" s="5"/>
    </row>
    <row r="8" spans="1:27" ht="12" customHeight="1" x14ac:dyDescent="0.25">
      <c r="A8" s="2" t="s">
        <v>4</v>
      </c>
      <c r="B8" s="5">
        <v>303.33160099999998</v>
      </c>
      <c r="C8" s="5">
        <v>347.775891</v>
      </c>
      <c r="D8" s="5">
        <v>394.324929</v>
      </c>
      <c r="E8" s="5">
        <v>437.79855600000002</v>
      </c>
      <c r="F8" s="5">
        <v>479.18600099999998</v>
      </c>
      <c r="G8" s="5">
        <v>524.36993700000005</v>
      </c>
      <c r="H8" s="5">
        <v>557.39841699999999</v>
      </c>
      <c r="I8" s="5">
        <v>606.66507999999999</v>
      </c>
      <c r="J8" s="5">
        <v>643.80610000000001</v>
      </c>
      <c r="K8" s="5">
        <v>672.384411</v>
      </c>
      <c r="L8" s="5">
        <v>701.11656600000003</v>
      </c>
      <c r="M8" s="5">
        <v>718.71874300000002</v>
      </c>
      <c r="N8" s="5">
        <v>749.22665700000005</v>
      </c>
      <c r="O8" s="5">
        <v>786.19036800000003</v>
      </c>
      <c r="P8" s="5">
        <v>812.77951800000005</v>
      </c>
      <c r="Q8" s="5">
        <v>835.70237699999996</v>
      </c>
      <c r="R8" s="5">
        <v>849.80958899999996</v>
      </c>
      <c r="S8" s="5">
        <v>861.43695300000002</v>
      </c>
      <c r="T8" s="5">
        <v>887.73334699999998</v>
      </c>
      <c r="U8" s="5">
        <v>884.05134899999996</v>
      </c>
      <c r="V8" s="5">
        <v>844.76539400000001</v>
      </c>
      <c r="W8" s="5">
        <v>801.71536600000002</v>
      </c>
      <c r="X8" s="5">
        <v>782.91247999999996</v>
      </c>
      <c r="Y8" s="5">
        <v>775.37224200000003</v>
      </c>
      <c r="AA8" s="5"/>
    </row>
    <row r="9" spans="1:27" ht="12" customHeight="1" x14ac:dyDescent="0.25">
      <c r="A9" s="2" t="s">
        <v>5</v>
      </c>
      <c r="B9" s="5">
        <v>84.501338000000004</v>
      </c>
      <c r="C9" s="5">
        <v>91.765788999999998</v>
      </c>
      <c r="D9" s="5">
        <v>106.84849</v>
      </c>
      <c r="E9" s="5">
        <v>122.88686300000001</v>
      </c>
      <c r="F9" s="5">
        <v>145.49096599999999</v>
      </c>
      <c r="G9" s="5">
        <v>153.994012</v>
      </c>
      <c r="H9" s="5">
        <v>161.53699599999999</v>
      </c>
      <c r="I9" s="5">
        <v>177.57049900000001</v>
      </c>
      <c r="J9" s="5">
        <v>179.640264</v>
      </c>
      <c r="K9" s="5">
        <v>188.17707200000001</v>
      </c>
      <c r="L9" s="5">
        <v>183.636662</v>
      </c>
      <c r="M9" s="5">
        <v>191.57322500000001</v>
      </c>
      <c r="N9" s="5">
        <v>199.02127999999999</v>
      </c>
      <c r="O9" s="5">
        <v>234.170624</v>
      </c>
      <c r="P9" s="5">
        <v>264.80393099999998</v>
      </c>
      <c r="Q9" s="5">
        <v>292.04076199999997</v>
      </c>
      <c r="R9" s="5">
        <v>291.50688300000002</v>
      </c>
      <c r="S9" s="5">
        <v>311.47114800000003</v>
      </c>
      <c r="T9" s="5">
        <v>300.96827500000001</v>
      </c>
      <c r="U9" s="5">
        <v>303.005225</v>
      </c>
      <c r="V9" s="5">
        <v>272.47402299999999</v>
      </c>
      <c r="W9" s="5">
        <v>228.22921199999999</v>
      </c>
      <c r="X9" s="5">
        <v>178.531699</v>
      </c>
      <c r="Y9" s="5">
        <v>176.06343000000001</v>
      </c>
      <c r="AA9" s="5"/>
    </row>
    <row r="10" spans="1:27" ht="12" customHeight="1" x14ac:dyDescent="0.25">
      <c r="A10" s="2" t="s">
        <v>6</v>
      </c>
      <c r="B10" s="5">
        <v>16.858491000000001</v>
      </c>
      <c r="C10" s="5">
        <v>16.799831000000001</v>
      </c>
      <c r="D10" s="5">
        <v>17.030759</v>
      </c>
      <c r="E10" s="5">
        <v>17.197848</v>
      </c>
      <c r="F10" s="5">
        <v>16.200064000000001</v>
      </c>
      <c r="G10" s="5">
        <v>15.808926</v>
      </c>
      <c r="H10" s="5">
        <v>15.375368999999999</v>
      </c>
      <c r="I10" s="5">
        <v>15.191561</v>
      </c>
      <c r="J10" s="5">
        <v>14.96134</v>
      </c>
      <c r="K10" s="5">
        <v>14.877482000000001</v>
      </c>
      <c r="L10" s="5">
        <v>14.818286000000001</v>
      </c>
      <c r="M10" s="5">
        <v>15.271673</v>
      </c>
      <c r="N10" s="5">
        <v>16.161871999999999</v>
      </c>
      <c r="O10" s="8" t="s">
        <v>14</v>
      </c>
      <c r="P10" s="8" t="s">
        <v>14</v>
      </c>
      <c r="Q10" s="8" t="s">
        <v>14</v>
      </c>
      <c r="R10" s="8" t="s">
        <v>14</v>
      </c>
      <c r="S10" s="8" t="s">
        <v>14</v>
      </c>
      <c r="T10" s="8" t="s">
        <v>14</v>
      </c>
      <c r="U10" s="8" t="s">
        <v>14</v>
      </c>
      <c r="V10" s="8" t="s">
        <v>14</v>
      </c>
      <c r="W10" s="8" t="s">
        <v>14</v>
      </c>
      <c r="X10" s="8" t="s">
        <v>14</v>
      </c>
      <c r="Y10" s="8" t="s">
        <v>14</v>
      </c>
      <c r="Z10" s="2" t="s">
        <v>16</v>
      </c>
    </row>
    <row r="11" spans="1:27" ht="12" customHeight="1" x14ac:dyDescent="0.25">
      <c r="A11" s="2" t="s">
        <v>7</v>
      </c>
      <c r="B11" s="5">
        <v>78.462402999999995</v>
      </c>
      <c r="C11" s="5">
        <v>80.476067</v>
      </c>
      <c r="D11" s="5">
        <v>85.139494999999997</v>
      </c>
      <c r="E11" s="5">
        <v>77.869669999999999</v>
      </c>
      <c r="F11" s="5">
        <v>73.123330999999993</v>
      </c>
      <c r="G11" s="5">
        <v>76.848251000000005</v>
      </c>
      <c r="H11" s="5">
        <v>77.403727000000003</v>
      </c>
      <c r="I11" s="5">
        <v>68.671171000000001</v>
      </c>
      <c r="J11" s="5">
        <v>62.509149000000001</v>
      </c>
      <c r="K11" s="5">
        <v>63.273432</v>
      </c>
      <c r="L11" s="5">
        <v>57.144205999999997</v>
      </c>
      <c r="M11" s="5">
        <v>60.099401</v>
      </c>
      <c r="N11" s="5">
        <v>65.187295000000006</v>
      </c>
      <c r="O11" s="5">
        <v>63.924599000000001</v>
      </c>
      <c r="P11" s="5">
        <v>62.366767000000003</v>
      </c>
      <c r="Q11" s="5">
        <v>63.022491000000002</v>
      </c>
      <c r="R11" s="5">
        <v>67.497468999999995</v>
      </c>
      <c r="S11" s="5">
        <v>66.346005000000005</v>
      </c>
      <c r="T11" s="5">
        <v>68.506253999999998</v>
      </c>
      <c r="U11" s="5">
        <v>65.785998000000006</v>
      </c>
      <c r="V11" s="5">
        <v>69.205844999999997</v>
      </c>
      <c r="W11" s="5">
        <v>72.227124000000003</v>
      </c>
      <c r="X11" s="5">
        <v>108.866871</v>
      </c>
      <c r="Y11" s="5">
        <v>105.89228300000001</v>
      </c>
    </row>
    <row r="12" spans="1:27" ht="17.25" customHeight="1" x14ac:dyDescent="0.25">
      <c r="A12" s="2" t="s">
        <v>8</v>
      </c>
      <c r="B12" s="5">
        <v>23.389959999999999</v>
      </c>
      <c r="C12" s="5">
        <v>21.26032</v>
      </c>
      <c r="D12" s="5">
        <v>20.932828000000001</v>
      </c>
      <c r="E12" s="5">
        <v>22.014897000000001</v>
      </c>
      <c r="F12" s="5">
        <v>25.666941999999999</v>
      </c>
      <c r="G12" s="5">
        <v>35.407609999999998</v>
      </c>
      <c r="H12" s="5">
        <v>40.737855000000003</v>
      </c>
      <c r="I12" s="5">
        <v>26.805244999999999</v>
      </c>
      <c r="J12" s="5">
        <v>19.48264</v>
      </c>
      <c r="K12" s="5">
        <v>22.288575000000002</v>
      </c>
      <c r="L12" s="5">
        <v>20.782841999999999</v>
      </c>
      <c r="M12" s="5">
        <v>16.541233999999999</v>
      </c>
      <c r="N12" s="5">
        <v>17.51022</v>
      </c>
      <c r="O12" s="5">
        <v>16.751882999999999</v>
      </c>
      <c r="P12" s="5">
        <v>15.417448</v>
      </c>
      <c r="Q12" s="5">
        <v>15.045833</v>
      </c>
      <c r="R12" s="5">
        <v>15.559547999999999</v>
      </c>
      <c r="S12" s="5">
        <v>15.209194999999999</v>
      </c>
      <c r="T12" s="5">
        <v>14.940949</v>
      </c>
      <c r="U12" s="5">
        <v>13.88599</v>
      </c>
      <c r="V12" s="5">
        <v>15.595711</v>
      </c>
      <c r="W12" s="5">
        <v>38.697364</v>
      </c>
      <c r="X12" s="5">
        <v>48.331501000000003</v>
      </c>
      <c r="Y12" s="5">
        <v>36.868966999999998</v>
      </c>
    </row>
    <row r="13" spans="1:27" ht="17.25" customHeight="1" x14ac:dyDescent="0.25">
      <c r="A13" s="2" t="s">
        <v>9</v>
      </c>
      <c r="B13" s="5">
        <v>597.45310099999995</v>
      </c>
      <c r="C13" s="5">
        <v>618.933447</v>
      </c>
      <c r="D13" s="5">
        <v>667.17307700000003</v>
      </c>
      <c r="E13" s="5">
        <v>690.95439399999998</v>
      </c>
      <c r="F13" s="5">
        <v>679.275443</v>
      </c>
      <c r="G13" s="5">
        <v>713.07974400000001</v>
      </c>
      <c r="H13" s="5">
        <v>698.39394900000002</v>
      </c>
      <c r="I13" s="5">
        <v>720.12296900000001</v>
      </c>
      <c r="J13" s="5">
        <v>748.14225199999998</v>
      </c>
      <c r="K13" s="5">
        <v>751.76057600000001</v>
      </c>
      <c r="L13" s="5">
        <v>739.45463400000006</v>
      </c>
      <c r="M13" s="5">
        <v>752.52634899999998</v>
      </c>
      <c r="N13" s="8">
        <v>752.34598600000004</v>
      </c>
      <c r="O13" s="8">
        <v>778.47492199999999</v>
      </c>
      <c r="P13" s="8">
        <v>779.82901000000004</v>
      </c>
      <c r="Q13" s="8">
        <v>793.337176</v>
      </c>
      <c r="R13" s="8">
        <v>795.59885099999997</v>
      </c>
      <c r="S13" s="8">
        <v>826.43861100000004</v>
      </c>
      <c r="T13" s="8">
        <v>814.79271000000006</v>
      </c>
      <c r="U13" s="8">
        <v>845.58049500000004</v>
      </c>
      <c r="V13" s="8">
        <v>808.91625099999999</v>
      </c>
      <c r="W13" s="8">
        <v>795.34251200000006</v>
      </c>
      <c r="X13" s="8">
        <v>843.33509600000002</v>
      </c>
      <c r="Y13" s="8" t="s">
        <v>14</v>
      </c>
    </row>
    <row r="14" spans="1:27" ht="12" customHeight="1" x14ac:dyDescent="0.25">
      <c r="A14" s="2" t="s">
        <v>1</v>
      </c>
      <c r="B14" s="8" t="s">
        <v>14</v>
      </c>
      <c r="C14" s="8" t="s">
        <v>14</v>
      </c>
      <c r="D14" s="8" t="s">
        <v>14</v>
      </c>
      <c r="E14" s="8" t="s">
        <v>14</v>
      </c>
      <c r="F14" s="8" t="s">
        <v>14</v>
      </c>
      <c r="G14" s="8" t="s">
        <v>14</v>
      </c>
      <c r="H14" s="8" t="s">
        <v>14</v>
      </c>
      <c r="I14" s="8" t="s">
        <v>14</v>
      </c>
      <c r="J14" s="8" t="s">
        <v>14</v>
      </c>
      <c r="K14" s="8" t="s">
        <v>14</v>
      </c>
      <c r="L14" s="8" t="s">
        <v>14</v>
      </c>
      <c r="M14" s="8" t="s">
        <v>14</v>
      </c>
      <c r="N14" s="8" t="s">
        <v>14</v>
      </c>
      <c r="O14" s="8" t="s">
        <v>14</v>
      </c>
      <c r="P14" s="8" t="s">
        <v>14</v>
      </c>
      <c r="Q14" s="8" t="s">
        <v>14</v>
      </c>
      <c r="R14" s="8" t="s">
        <v>14</v>
      </c>
      <c r="S14" s="8" t="s">
        <v>14</v>
      </c>
      <c r="T14" s="8" t="s">
        <v>14</v>
      </c>
      <c r="U14" s="8" t="s">
        <v>14</v>
      </c>
      <c r="V14" s="8" t="s">
        <v>14</v>
      </c>
      <c r="W14" s="8" t="s">
        <v>14</v>
      </c>
      <c r="X14" s="8" t="s">
        <v>14</v>
      </c>
      <c r="Y14" s="8" t="s">
        <v>14</v>
      </c>
    </row>
    <row r="15" spans="1:27" ht="17.25" customHeight="1" x14ac:dyDescent="0.25">
      <c r="A15" s="2" t="s">
        <v>10</v>
      </c>
      <c r="B15" s="6">
        <f>B7/B13*100</f>
        <v>80.868893339294928</v>
      </c>
      <c r="C15" s="6">
        <f t="shared" ref="C15:P15" si="3">C7/C13*100</f>
        <v>86.732680161652354</v>
      </c>
      <c r="D15" s="6">
        <f t="shared" si="3"/>
        <v>90.432853302921885</v>
      </c>
      <c r="E15" s="6">
        <f t="shared" si="3"/>
        <v>94.905377213651533</v>
      </c>
      <c r="F15" s="6">
        <f t="shared" si="3"/>
        <v>105.11203685601218</v>
      </c>
      <c r="G15" s="6">
        <f t="shared" si="3"/>
        <v>108.12551450066152</v>
      </c>
      <c r="H15" s="6">
        <f t="shared" si="3"/>
        <v>116.22587196842966</v>
      </c>
      <c r="I15" s="6">
        <f t="shared" si="3"/>
        <v>120.54860674774561</v>
      </c>
      <c r="J15" s="6">
        <f t="shared" si="3"/>
        <v>120.42051168632568</v>
      </c>
      <c r="K15" s="6">
        <f t="shared" si="3"/>
        <v>124.86852449682064</v>
      </c>
      <c r="L15" s="6">
        <f t="shared" si="3"/>
        <v>129.38125194033202</v>
      </c>
      <c r="M15" s="6">
        <f t="shared" si="3"/>
        <v>130.98053195211108</v>
      </c>
      <c r="N15" s="6">
        <f t="shared" si="3"/>
        <v>136.85153907367294</v>
      </c>
      <c r="O15" s="6">
        <f t="shared" si="3"/>
        <v>139.28329627039676</v>
      </c>
      <c r="P15" s="6">
        <f t="shared" si="3"/>
        <v>146.17950491480175</v>
      </c>
      <c r="Q15" s="6">
        <f t="shared" ref="Q15:R15" si="4">Q7/Q13*100</f>
        <v>150.09578121673704</v>
      </c>
      <c r="R15" s="6">
        <f t="shared" si="4"/>
        <v>151.93762038251108</v>
      </c>
      <c r="S15" s="6">
        <f t="shared" ref="S15:T15" si="5">S7/S13*100</f>
        <v>149.95113424099205</v>
      </c>
      <c r="T15" s="6">
        <f t="shared" si="5"/>
        <v>154.29786908623666</v>
      </c>
      <c r="U15" s="6">
        <f t="shared" ref="U15" si="6">U7/U13*100</f>
        <v>148.16361368411174</v>
      </c>
      <c r="V15" s="6">
        <f t="shared" ref="V15:X15" si="7">V7/V13*100</f>
        <v>146.6709488817032</v>
      </c>
      <c r="W15" s="6">
        <f t="shared" si="7"/>
        <v>138.57824049018018</v>
      </c>
      <c r="X15" s="6">
        <f t="shared" si="7"/>
        <v>126.91408848944667</v>
      </c>
      <c r="Y15" s="9" t="s">
        <v>14</v>
      </c>
    </row>
    <row r="16" spans="1:27" ht="12" customHeight="1" x14ac:dyDescent="0.25">
      <c r="A16" s="2" t="s">
        <v>1</v>
      </c>
      <c r="B16" s="9" t="s">
        <v>14</v>
      </c>
      <c r="C16" s="9" t="s">
        <v>14</v>
      </c>
      <c r="D16" s="9" t="s">
        <v>14</v>
      </c>
      <c r="E16" s="9" t="s">
        <v>14</v>
      </c>
      <c r="F16" s="9" t="s">
        <v>14</v>
      </c>
      <c r="G16" s="9" t="s">
        <v>14</v>
      </c>
      <c r="H16" s="9" t="s">
        <v>14</v>
      </c>
      <c r="I16" s="9" t="s">
        <v>14</v>
      </c>
      <c r="J16" s="9" t="s">
        <v>14</v>
      </c>
      <c r="K16" s="9" t="s">
        <v>14</v>
      </c>
      <c r="L16" s="9" t="s">
        <v>14</v>
      </c>
      <c r="M16" s="9" t="s">
        <v>14</v>
      </c>
      <c r="N16" s="9" t="s">
        <v>14</v>
      </c>
      <c r="O16" s="9" t="s">
        <v>14</v>
      </c>
      <c r="P16" s="9" t="s">
        <v>14</v>
      </c>
      <c r="Q16" s="9" t="s">
        <v>14</v>
      </c>
      <c r="R16" s="9" t="s">
        <v>14</v>
      </c>
      <c r="S16" s="9" t="s">
        <v>14</v>
      </c>
      <c r="T16" s="9" t="s">
        <v>14</v>
      </c>
      <c r="U16" s="9" t="s">
        <v>14</v>
      </c>
      <c r="V16" s="9" t="s">
        <v>14</v>
      </c>
      <c r="W16" s="9" t="s">
        <v>14</v>
      </c>
      <c r="X16" s="9" t="s">
        <v>14</v>
      </c>
      <c r="Y16" s="9" t="s">
        <v>14</v>
      </c>
    </row>
    <row r="17" spans="1:25" ht="17.25" customHeight="1" x14ac:dyDescent="0.25">
      <c r="A17" s="2" t="s">
        <v>11</v>
      </c>
      <c r="B17" s="5">
        <f>B7/B3*1000000</f>
        <v>42160.009685863872</v>
      </c>
      <c r="C17" s="5">
        <f t="shared" ref="C17:P17" si="8">C7/C3*1000000</f>
        <v>46058.993307593315</v>
      </c>
      <c r="D17" s="5">
        <f t="shared" si="8"/>
        <v>51001.153846153851</v>
      </c>
      <c r="E17" s="5">
        <f t="shared" si="8"/>
        <v>54437.396148098953</v>
      </c>
      <c r="F17" s="5">
        <f t="shared" si="8"/>
        <v>58644.78472279261</v>
      </c>
      <c r="G17" s="5">
        <f t="shared" si="8"/>
        <v>62098.996617268043</v>
      </c>
      <c r="H17" s="5">
        <f t="shared" si="8"/>
        <v>64673.289538682176</v>
      </c>
      <c r="I17" s="5">
        <f t="shared" si="8"/>
        <v>68230.622180303384</v>
      </c>
      <c r="J17" s="5">
        <f t="shared" si="8"/>
        <v>69871.004187994418</v>
      </c>
      <c r="K17" s="5">
        <f t="shared" si="8"/>
        <v>72025.806721399524</v>
      </c>
      <c r="L17" s="5">
        <f t="shared" si="8"/>
        <v>72853.766600670118</v>
      </c>
      <c r="M17" s="5">
        <f t="shared" si="8"/>
        <v>74009.837438053757</v>
      </c>
      <c r="N17" s="5">
        <f t="shared" si="8"/>
        <v>76521.520698625041</v>
      </c>
      <c r="O17" s="5">
        <f t="shared" si="8"/>
        <v>79914.912441037741</v>
      </c>
      <c r="P17" s="5">
        <f t="shared" si="8"/>
        <v>83214.116796846487</v>
      </c>
      <c r="Q17" s="5">
        <f t="shared" ref="Q17:R17" si="9">Q7/Q3*1000000</f>
        <v>85895.234220587183</v>
      </c>
      <c r="R17" s="5">
        <f t="shared" si="9"/>
        <v>86294.543260993712</v>
      </c>
      <c r="S17" s="5">
        <f t="shared" ref="S17:T17" si="10">S7/S3*1000000</f>
        <v>87983.959602413932</v>
      </c>
      <c r="T17" s="5">
        <f t="shared" si="10"/>
        <v>88268.467949168014</v>
      </c>
      <c r="U17" s="5">
        <f t="shared" ref="U17" si="11">U7/U3*1000000</f>
        <v>87605.245647157528</v>
      </c>
      <c r="V17" s="5">
        <f t="shared" ref="V17:W17" si="12">V7/V3*1000000</f>
        <v>82506.616203059792</v>
      </c>
      <c r="W17" s="5">
        <f t="shared" si="12"/>
        <v>75860.118315093961</v>
      </c>
      <c r="X17" s="5">
        <f t="shared" ref="X17:Y17" si="13">X7/X3*1000000</f>
        <v>73283.878808627196</v>
      </c>
      <c r="Y17" s="8">
        <f t="shared" si="13"/>
        <v>71961.339073027979</v>
      </c>
    </row>
    <row r="18" spans="1:25" ht="12" customHeight="1" x14ac:dyDescent="0.25">
      <c r="A18" s="2" t="s">
        <v>1</v>
      </c>
      <c r="B18" s="5">
        <f>B7/B4*1000000</f>
        <v>70885.227552816898</v>
      </c>
      <c r="C18" s="5">
        <f t="shared" ref="C18:P18" si="14">C7/C4*1000000</f>
        <v>77073.591816223983</v>
      </c>
      <c r="D18" s="5">
        <f t="shared" si="14"/>
        <v>85750.945139283693</v>
      </c>
      <c r="E18" s="5">
        <f t="shared" si="14"/>
        <v>91636.790665176071</v>
      </c>
      <c r="F18" s="5">
        <f t="shared" si="14"/>
        <v>96839.855418418563</v>
      </c>
      <c r="G18" s="5">
        <f t="shared" si="14"/>
        <v>102529.40718085108</v>
      </c>
      <c r="H18" s="5">
        <f t="shared" si="14"/>
        <v>106664.18620236531</v>
      </c>
      <c r="I18" s="5">
        <f t="shared" si="14"/>
        <v>111323.18620159016</v>
      </c>
      <c r="J18" s="5">
        <f t="shared" si="14"/>
        <v>114358.55902513328</v>
      </c>
      <c r="K18" s="5">
        <f t="shared" si="14"/>
        <v>112744.696012491</v>
      </c>
      <c r="L18" s="5">
        <f t="shared" si="14"/>
        <v>122545.87716152171</v>
      </c>
      <c r="M18" s="5">
        <f t="shared" si="14"/>
        <v>124783.26560324091</v>
      </c>
      <c r="N18" s="5">
        <f t="shared" si="14"/>
        <v>128043.41014799153</v>
      </c>
      <c r="O18" s="5">
        <f t="shared" si="14"/>
        <v>133041.16957055216</v>
      </c>
      <c r="P18" s="5">
        <f t="shared" si="14"/>
        <v>138427.46642380086</v>
      </c>
      <c r="Q18" s="5">
        <f t="shared" ref="Q18:R18" si="15">Q7/Q4*1000000</f>
        <v>142931.89677109593</v>
      </c>
      <c r="R18" s="5">
        <f t="shared" si="15"/>
        <v>145185.43862599088</v>
      </c>
      <c r="S18" s="5">
        <f t="shared" ref="S18:T18" si="16">S7/S4*1000000</f>
        <v>147460.02748691101</v>
      </c>
      <c r="T18" s="5">
        <f t="shared" si="16"/>
        <v>149028.89864864867</v>
      </c>
      <c r="U18" s="5">
        <f t="shared" ref="U18" si="17">U7/U4*1000000</f>
        <v>148212.77865846443</v>
      </c>
      <c r="V18" s="5">
        <f t="shared" ref="V18:W18" si="18">V7/V4*1000000</f>
        <v>141529.8987236073</v>
      </c>
      <c r="W18" s="5">
        <f t="shared" si="18"/>
        <v>132775.76906396821</v>
      </c>
      <c r="X18" s="5">
        <f t="shared" ref="X18:Y18" si="19">X7/X4*1000000</f>
        <v>130876.87087307409</v>
      </c>
      <c r="Y18" s="8" t="s">
        <v>14</v>
      </c>
    </row>
    <row r="19" spans="1:25" ht="17.25" customHeight="1" x14ac:dyDescent="0.25">
      <c r="A19" s="2" t="s">
        <v>12</v>
      </c>
      <c r="B19" s="5">
        <f>B7/B5*1000000</f>
        <v>18607.167488253868</v>
      </c>
      <c r="C19" s="5">
        <f t="shared" ref="C19:P19" si="20">C7/C5*1000000</f>
        <v>20631.752450132597</v>
      </c>
      <c r="D19" s="5">
        <f t="shared" si="20"/>
        <v>23053.901264758704</v>
      </c>
      <c r="E19" s="5">
        <f t="shared" si="20"/>
        <v>24824.07911871593</v>
      </c>
      <c r="F19" s="5">
        <f t="shared" si="20"/>
        <v>26908.881209014849</v>
      </c>
      <c r="G19" s="5">
        <f t="shared" si="20"/>
        <v>28761.933151788715</v>
      </c>
      <c r="H19" s="5">
        <f t="shared" si="20"/>
        <v>29983.542294621751</v>
      </c>
      <c r="I19" s="5">
        <f t="shared" si="20"/>
        <v>31778.680162536148</v>
      </c>
      <c r="J19" s="5">
        <f t="shared" si="20"/>
        <v>32690.47236837331</v>
      </c>
      <c r="K19" s="5">
        <f t="shared" si="20"/>
        <v>33633.548513077752</v>
      </c>
      <c r="L19" s="5">
        <f t="shared" si="20"/>
        <v>34089.28070550508</v>
      </c>
      <c r="M19" s="5">
        <f t="shared" si="20"/>
        <v>34900.609553147791</v>
      </c>
      <c r="N19" s="5">
        <f t="shared" si="20"/>
        <v>36151.582198033706</v>
      </c>
      <c r="O19" s="5">
        <f t="shared" si="20"/>
        <v>37991.78458304135</v>
      </c>
      <c r="P19" s="5">
        <f t="shared" si="20"/>
        <v>39646.304246513406</v>
      </c>
      <c r="Q19" s="5">
        <f t="shared" ref="Q19:R19" si="21">Q7/Q5*1000000</f>
        <v>41093.475238982646</v>
      </c>
      <c r="R19" s="5">
        <f t="shared" si="21"/>
        <v>41322.734830615656</v>
      </c>
      <c r="S19" s="5">
        <f t="shared" ref="S19:T19" si="22">S7/S5*1000000</f>
        <v>42332.925838628136</v>
      </c>
      <c r="T19" s="5">
        <f t="shared" si="22"/>
        <v>42627.328145661682</v>
      </c>
      <c r="U19" s="5">
        <f t="shared" ref="U19" si="23">U7/U5*1000000</f>
        <v>42225.905561172898</v>
      </c>
      <c r="V19" s="5">
        <f t="shared" ref="V19:W19" si="24">V7/V5*1000000</f>
        <v>39873.807460930933</v>
      </c>
      <c r="W19" s="5">
        <f t="shared" si="24"/>
        <v>36833.594860141035</v>
      </c>
      <c r="X19" s="5">
        <f t="shared" ref="X19:Y19" si="25">X7/X5*1000000</f>
        <v>35580.966390744994</v>
      </c>
      <c r="Y19" s="5">
        <f t="shared" si="25"/>
        <v>35057.292937665785</v>
      </c>
    </row>
    <row r="20" spans="1:25" ht="12" customHeight="1" x14ac:dyDescent="0.25">
      <c r="A20" s="2" t="s">
        <v>1</v>
      </c>
      <c r="B20" s="5">
        <f>B7/B6*1000000</f>
        <v>45353.769923965083</v>
      </c>
      <c r="C20" s="5">
        <f t="shared" ref="C20:P20" si="26">C7/C6*1000000</f>
        <v>49613.453512014792</v>
      </c>
      <c r="D20" s="5">
        <f t="shared" si="26"/>
        <v>55195.64998627756</v>
      </c>
      <c r="E20" s="5">
        <f t="shared" si="26"/>
        <v>59098.13211968277</v>
      </c>
      <c r="F20" s="5">
        <f t="shared" si="26"/>
        <v>62868.737694813768</v>
      </c>
      <c r="G20" s="5">
        <f t="shared" si="26"/>
        <v>66674.259944655845</v>
      </c>
      <c r="H20" s="5">
        <f t="shared" si="26"/>
        <v>69312.138758432237</v>
      </c>
      <c r="I20" s="5">
        <f t="shared" si="26"/>
        <v>72559.194750919429</v>
      </c>
      <c r="J20" s="5">
        <f t="shared" si="26"/>
        <v>74566.853832146997</v>
      </c>
      <c r="K20" s="5">
        <f t="shared" si="26"/>
        <v>73555.268688293378</v>
      </c>
      <c r="L20" s="5">
        <f t="shared" si="26"/>
        <v>78923.912143210691</v>
      </c>
      <c r="M20" s="5">
        <f t="shared" si="26"/>
        <v>80858.327727645607</v>
      </c>
      <c r="N20" s="5">
        <f t="shared" si="26"/>
        <v>83172.878342353986</v>
      </c>
      <c r="O20" s="5">
        <f t="shared" si="26"/>
        <v>86867.932382630985</v>
      </c>
      <c r="P20" s="5">
        <f t="shared" si="26"/>
        <v>90393.322179050039</v>
      </c>
      <c r="Q20" s="5">
        <f t="shared" ref="Q20:R20" si="27">Q7/Q6*1000000</f>
        <v>93400.708447721394</v>
      </c>
      <c r="R20" s="5">
        <f t="shared" si="27"/>
        <v>95099.83179922901</v>
      </c>
      <c r="S20" s="5">
        <f t="shared" ref="S20:T20" si="28">S7/S6*1000000</f>
        <v>96627.997738791426</v>
      </c>
      <c r="T20" s="5">
        <f t="shared" si="28"/>
        <v>97616.879338457962</v>
      </c>
      <c r="U20" s="5">
        <f t="shared" ref="U20" si="29">U7/U6*1000000</f>
        <v>97240.190779261087</v>
      </c>
      <c r="V20" s="8" t="s">
        <v>14</v>
      </c>
      <c r="W20" s="8" t="s">
        <v>14</v>
      </c>
      <c r="X20" s="8" t="s">
        <v>14</v>
      </c>
      <c r="Y20" s="8" t="s">
        <v>14</v>
      </c>
    </row>
    <row r="21" spans="1:25" ht="12" hidden="1" customHeight="1" x14ac:dyDescent="0.25">
      <c r="A21" s="7" t="s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25" ht="12" customHeight="1" x14ac:dyDescent="0.25">
      <c r="A22" s="7" t="s">
        <v>15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2" customHeight="1" x14ac:dyDescent="0.25"/>
    <row r="24" spans="1:25" ht="12" customHeight="1" x14ac:dyDescent="0.25"/>
    <row r="25" spans="1:25" ht="12" customHeight="1" x14ac:dyDescent="0.25"/>
    <row r="26" spans="1:25" ht="12" customHeight="1" x14ac:dyDescent="0.25"/>
    <row r="27" spans="1:25" ht="12" customHeight="1" x14ac:dyDescent="0.25"/>
    <row r="28" spans="1:25" ht="12" customHeight="1" x14ac:dyDescent="0.25"/>
    <row r="29" spans="1:25" ht="12" customHeight="1" x14ac:dyDescent="0.25"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2" customHeight="1" x14ac:dyDescent="0.25"/>
    <row r="31" spans="1:25" ht="12" customHeight="1" x14ac:dyDescent="0.25"/>
    <row r="32" spans="1:2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</sheetData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B4BC7-C493-42C7-8A21-A7D68E191856}">
  <dimension ref="A1"/>
  <sheetViews>
    <sheetView workbookViewId="0"/>
  </sheetViews>
  <sheetFormatPr defaultRowHeight="13.2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</vt:vector>
  </HeadingPairs>
  <TitlesOfParts>
    <vt:vector size="2" baseType="lpstr">
      <vt:lpstr>Tabell</vt:lpstr>
      <vt:lpstr>Ekonom8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ÅSUB/JoKa</dc:creator>
  <cp:lastModifiedBy>Jonas Karlsson</cp:lastModifiedBy>
  <dcterms:created xsi:type="dcterms:W3CDTF">2012-08-22T06:31:37Z</dcterms:created>
  <dcterms:modified xsi:type="dcterms:W3CDTF">2026-08-21T07:56:22Z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6044d782adbf451bb5ec2a39b1485c54</vt:lpwstr>
  </property>
</Properties>
</file>