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Hälso- och sjukvård\"/>
    </mc:Choice>
  </mc:AlternateContent>
  <xr:revisionPtr revIDLastSave="0" documentId="13_ncr:1_{AC688F5C-3093-4933-90A9-CB5B1B3C00B3}" xr6:coauthVersionLast="47" xr6:coauthVersionMax="47" xr10:uidLastSave="{00000000-0000-0000-0000-000000000000}"/>
  <bookViews>
    <workbookView xWindow="-28260" yWindow="360" windowWidth="25875" windowHeight="14610" xr2:uid="{E236D5F9-2030-46CE-9F31-A56470CC1B05}"/>
  </bookViews>
  <sheets>
    <sheet name="Dödsorsak efter kön" sheetId="2" r:id="rId1"/>
    <sheet name="Femårsgrupper, 2001-2020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32" i="2" l="1"/>
  <c r="AM5" i="2" l="1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BF5" i="2"/>
  <c r="T5" i="2" l="1"/>
  <c r="S6" i="2"/>
  <c r="BE5" i="2"/>
  <c r="AL5" i="2"/>
  <c r="S7" i="2" l="1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S5" i="2" l="1"/>
  <c r="BD5" i="2"/>
  <c r="AK5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C13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R5" i="2" l="1"/>
  <c r="K5" i="2"/>
  <c r="C5" i="2"/>
  <c r="I5" i="2"/>
  <c r="Q5" i="2"/>
  <c r="D5" i="2"/>
  <c r="L5" i="2"/>
  <c r="E5" i="2"/>
  <c r="M5" i="2"/>
  <c r="F5" i="2"/>
  <c r="N5" i="2"/>
  <c r="G5" i="2"/>
  <c r="O5" i="2"/>
  <c r="H5" i="2"/>
  <c r="P5" i="2"/>
  <c r="J5" i="2"/>
</calcChain>
</file>

<file path=xl/sharedStrings.xml><?xml version="1.0" encoding="utf-8"?>
<sst xmlns="http://schemas.openxmlformats.org/spreadsheetml/2006/main" count="342" uniqueCount="44">
  <si>
    <t>Övrigt</t>
  </si>
  <si>
    <t>Självmord</t>
  </si>
  <si>
    <t>Olycksfall, förgiftning eller yttre våld</t>
  </si>
  <si>
    <t>Medfödda missbildningar</t>
  </si>
  <si>
    <t>Andningsorganens sjukd.</t>
  </si>
  <si>
    <t>Övriga cirkulationsorg. sjukd.</t>
  </si>
  <si>
    <t>Hjärtsjukdomar</t>
  </si>
  <si>
    <t>Nervsystemets och sinnesorg:s sjukd.</t>
  </si>
  <si>
    <t>Endokrina systemets sjukdomar</t>
  </si>
  <si>
    <t>Tumörer</t>
  </si>
  <si>
    <t>Infektionssjukdomar, parasitära sjukd.</t>
  </si>
  <si>
    <t>Totalt</t>
  </si>
  <si>
    <t>Män</t>
  </si>
  <si>
    <t>Kvinnor</t>
  </si>
  <si>
    <t>Avlidna efter dödsorsak och kön (femårsperioder) 2001-2020</t>
  </si>
  <si>
    <t>Källa: Statistikcentralen</t>
  </si>
  <si>
    <t>Matsmältningsorganens sjukdomar</t>
  </si>
  <si>
    <t>2001-
2005</t>
  </si>
  <si>
    <t>2006-
2010</t>
  </si>
  <si>
    <t>2011-
2015</t>
  </si>
  <si>
    <t>2016-
2020</t>
  </si>
  <si>
    <t>Dödsorsaker</t>
  </si>
  <si>
    <t>Antal personer</t>
  </si>
  <si>
    <t>Infektionssjukd., parasitära sjukd.</t>
  </si>
  <si>
    <t>-</t>
  </si>
  <si>
    <t>Endokrina systemets sjukd.</t>
  </si>
  <si>
    <t>Cirkulationsorg. sjukd.</t>
  </si>
  <si>
    <t>-därav hjärtsjukdomar</t>
  </si>
  <si>
    <t>-därav lunginflammation</t>
  </si>
  <si>
    <t>Matsmältningsorg. sjukd.</t>
  </si>
  <si>
    <t>Medfödda missbildningar, m.m.</t>
  </si>
  <si>
    <t>Olycksfall eller yttre våld</t>
  </si>
  <si>
    <t>-därav självmord</t>
  </si>
  <si>
    <t xml:space="preserve">Övrigt   </t>
  </si>
  <si>
    <t>Per 100 000 personer av medelfolkmängden</t>
  </si>
  <si>
    <t>Källa: ÅSUB Befolkning, Statistikcentralen</t>
  </si>
  <si>
    <t>Covid -19</t>
  </si>
  <si>
    <t>Ålands statistik- och utredningsbyrå</t>
  </si>
  <si>
    <t>Senats uppdaterad 7.10.2022</t>
  </si>
  <si>
    <t>..</t>
  </si>
  <si>
    <t>Psykiska sjukdomar</t>
  </si>
  <si>
    <t>Sjukdomar i urin- och könsorganen</t>
  </si>
  <si>
    <t>Avlidna efter dödsorsak och kön 2006-2023</t>
  </si>
  <si>
    <t>Senast uppdaterad 11.9.2025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</si>
</sst>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horizontal="right" wrapText="1"/>
    </xf>
    <xf numFmtId="0" fontId="9" fillId="2" borderId="0" xfId="0" applyFont="1" applyFill="1"/>
    <xf numFmtId="3" fontId="9" fillId="2" borderId="0" xfId="0" applyNumberFormat="1" applyFont="1" applyFill="1"/>
    <xf numFmtId="3" fontId="8" fillId="2" borderId="0" xfId="0" applyNumberFormat="1" applyFont="1" applyFill="1"/>
    <xf numFmtId="0" fontId="8" fillId="2" borderId="1" xfId="0" applyFont="1" applyFill="1" applyBorder="1"/>
    <xf numFmtId="3" fontId="8" fillId="2" borderId="1" xfId="0" applyNumberFormat="1" applyFont="1" applyFill="1" applyBorder="1"/>
    <xf numFmtId="0" fontId="10" fillId="2" borderId="0" xfId="0" applyFont="1" applyFill="1"/>
    <xf numFmtId="0" fontId="6" fillId="2" borderId="5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4" xfId="0" applyFont="1" applyFill="1" applyBorder="1"/>
    <xf numFmtId="1" fontId="10" fillId="2" borderId="0" xfId="0" applyNumberFormat="1" applyFont="1" applyFill="1"/>
    <xf numFmtId="1" fontId="10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1" fontId="6" fillId="2" borderId="0" xfId="0" applyNumberFormat="1" applyFont="1" applyFill="1" applyAlignment="1">
      <alignment horizontal="right"/>
    </xf>
    <xf numFmtId="0" fontId="6" fillId="2" borderId="0" xfId="0" quotePrefix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1" fontId="6" fillId="2" borderId="0" xfId="0" quotePrefix="1" applyNumberFormat="1" applyFont="1" applyFill="1" applyAlignment="1">
      <alignment horizontal="right"/>
    </xf>
    <xf numFmtId="3" fontId="6" fillId="2" borderId="0" xfId="0" quotePrefix="1" applyNumberFormat="1" applyFont="1" applyFill="1" applyAlignment="1">
      <alignment horizontal="right"/>
    </xf>
    <xf numFmtId="0" fontId="6" fillId="2" borderId="0" xfId="0" quotePrefix="1" applyFont="1" applyFill="1"/>
    <xf numFmtId="3" fontId="10" fillId="2" borderId="0" xfId="0" applyNumberFormat="1" applyFont="1" applyFill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right"/>
    </xf>
    <xf numFmtId="0" fontId="11" fillId="2" borderId="0" xfId="0" applyFont="1" applyFill="1"/>
    <xf numFmtId="0" fontId="6" fillId="2" borderId="5" xfId="0" applyFont="1" applyFill="1" applyBorder="1" applyAlignment="1">
      <alignment horizontal="centerContinuous"/>
    </xf>
    <xf numFmtId="0" fontId="8" fillId="2" borderId="0" xfId="0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quotePrefix="1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6" fillId="0" borderId="0" xfId="0" quotePrefix="1" applyFont="1" applyAlignment="1">
      <alignment horizontal="right"/>
    </xf>
    <xf numFmtId="1" fontId="6" fillId="0" borderId="0" xfId="0" applyNumberFormat="1" applyFont="1" applyAlignment="1">
      <alignment horizontal="right"/>
    </xf>
    <xf numFmtId="0" fontId="8" fillId="0" borderId="0" xfId="0" applyFont="1"/>
    <xf numFmtId="3" fontId="5" fillId="2" borderId="0" xfId="0" applyNumberFormat="1" applyFont="1" applyFill="1"/>
    <xf numFmtId="0" fontId="6" fillId="2" borderId="3" xfId="0" applyFont="1" applyFill="1" applyBorder="1" applyAlignment="1">
      <alignment horizontal="center"/>
    </xf>
    <xf numFmtId="1" fontId="8" fillId="2" borderId="0" xfId="0" applyNumberFormat="1" applyFont="1" applyFill="1"/>
    <xf numFmtId="1" fontId="8" fillId="2" borderId="0" xfId="0" applyNumberFormat="1" applyFont="1" applyFill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/>
    <xf numFmtId="1" fontId="8" fillId="2" borderId="1" xfId="0" applyNumberFormat="1" applyFont="1" applyFill="1" applyBorder="1" applyAlignment="1">
      <alignment horizontal="right"/>
    </xf>
    <xf numFmtId="168" fontId="6" fillId="0" borderId="0" xfId="0" applyNumberFormat="1" applyFont="1" applyAlignment="1">
      <alignment horizontal="right"/>
    </xf>
    <xf numFmtId="1" fontId="8" fillId="2" borderId="0" xfId="0" quotePrefix="1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quotePrefix="1" applyFont="1" applyFill="1" applyAlignment="1">
      <alignment horizontal="right"/>
    </xf>
    <xf numFmtId="3" fontId="6" fillId="0" borderId="0" xfId="0" quotePrefix="1" applyNumberFormat="1" applyFont="1" applyFill="1" applyAlignment="1">
      <alignment horizontal="right"/>
    </xf>
  </cellXfs>
  <cellStyles count="2">
    <cellStyle name="Normal" xfId="0" builtinId="0"/>
    <cellStyle name="Normal 6" xfId="1" xr:uid="{D8A1E3CA-9217-40CA-916C-25EAFF3F76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270E-9272-49A8-B4F4-7BAEAB1539E6}">
  <dimension ref="A1:BK44"/>
  <sheetViews>
    <sheetView showGridLines="0" tabSelected="1" workbookViewId="0"/>
  </sheetViews>
  <sheetFormatPr defaultColWidth="9.140625" defaultRowHeight="12" x14ac:dyDescent="0.2"/>
  <cols>
    <col min="1" max="1" width="9.140625" style="10"/>
    <col min="2" max="2" width="22.140625" style="10" customWidth="1"/>
    <col min="3" max="20" width="5.28515625" style="10" customWidth="1"/>
    <col min="21" max="21" width="4" style="10" customWidth="1"/>
    <col min="22" max="39" width="5" style="10" customWidth="1"/>
    <col min="40" max="40" width="3.85546875" style="10" customWidth="1"/>
    <col min="41" max="58" width="5" style="10" customWidth="1"/>
    <col min="59" max="16384" width="9.140625" style="10"/>
  </cols>
  <sheetData>
    <row r="1" spans="1:58" ht="13.9" customHeight="1" x14ac:dyDescent="0.2">
      <c r="A1" s="10" t="s">
        <v>37</v>
      </c>
    </row>
    <row r="2" spans="1:58" ht="29.45" customHeight="1" thickBot="1" x14ac:dyDescent="0.25">
      <c r="A2" s="4" t="s">
        <v>42</v>
      </c>
      <c r="B2" s="5"/>
      <c r="C2" s="6"/>
      <c r="D2" s="6"/>
      <c r="E2" s="6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49"/>
      <c r="T2" s="49"/>
      <c r="U2" s="6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58" ht="13.15" customHeight="1" x14ac:dyDescent="0.2">
      <c r="A3" s="20" t="s">
        <v>21</v>
      </c>
      <c r="B3" s="20"/>
      <c r="C3" s="50" t="s">
        <v>11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39"/>
      <c r="V3" s="50" t="s">
        <v>13</v>
      </c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20"/>
      <c r="AO3" s="50" t="s">
        <v>12</v>
      </c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21"/>
      <c r="BE3" s="21"/>
      <c r="BF3" s="21"/>
    </row>
    <row r="4" spans="1:58" ht="13.15" customHeight="1" x14ac:dyDescent="0.2">
      <c r="A4" s="22"/>
      <c r="B4" s="22"/>
      <c r="C4" s="22">
        <v>2006</v>
      </c>
      <c r="D4" s="22">
        <v>2007</v>
      </c>
      <c r="E4" s="22">
        <v>2008</v>
      </c>
      <c r="F4" s="22">
        <v>2009</v>
      </c>
      <c r="G4" s="22">
        <v>2010</v>
      </c>
      <c r="H4" s="22">
        <v>2011</v>
      </c>
      <c r="I4" s="22">
        <v>2012</v>
      </c>
      <c r="J4" s="22">
        <v>2013</v>
      </c>
      <c r="K4" s="22">
        <v>2014</v>
      </c>
      <c r="L4" s="22">
        <v>2015</v>
      </c>
      <c r="M4" s="22">
        <v>2016</v>
      </c>
      <c r="N4" s="22">
        <v>2017</v>
      </c>
      <c r="O4" s="22">
        <v>2018</v>
      </c>
      <c r="P4" s="22">
        <v>2019</v>
      </c>
      <c r="Q4" s="22">
        <v>2020</v>
      </c>
      <c r="R4" s="22">
        <v>2021</v>
      </c>
      <c r="S4" s="22">
        <v>2022</v>
      </c>
      <c r="T4" s="22">
        <v>2023</v>
      </c>
      <c r="U4" s="22"/>
      <c r="V4" s="22">
        <v>2006</v>
      </c>
      <c r="W4" s="22">
        <v>2007</v>
      </c>
      <c r="X4" s="22">
        <v>2008</v>
      </c>
      <c r="Y4" s="22">
        <v>2009</v>
      </c>
      <c r="Z4" s="22">
        <v>2010</v>
      </c>
      <c r="AA4" s="22">
        <v>2011</v>
      </c>
      <c r="AB4" s="22">
        <v>2012</v>
      </c>
      <c r="AC4" s="22">
        <v>2013</v>
      </c>
      <c r="AD4" s="22">
        <v>2014</v>
      </c>
      <c r="AE4" s="22">
        <v>2015</v>
      </c>
      <c r="AF4" s="22">
        <v>2016</v>
      </c>
      <c r="AG4" s="22">
        <v>2017</v>
      </c>
      <c r="AH4" s="22">
        <v>2018</v>
      </c>
      <c r="AI4" s="22">
        <v>2019</v>
      </c>
      <c r="AJ4" s="22">
        <v>2020</v>
      </c>
      <c r="AK4" s="22">
        <v>2021</v>
      </c>
      <c r="AL4" s="22">
        <v>2022</v>
      </c>
      <c r="AM4" s="22">
        <v>2023</v>
      </c>
      <c r="AN4" s="22"/>
      <c r="AO4" s="23">
        <v>2006</v>
      </c>
      <c r="AP4" s="23">
        <v>2007</v>
      </c>
      <c r="AQ4" s="22">
        <v>2008</v>
      </c>
      <c r="AR4" s="22">
        <v>2009</v>
      </c>
      <c r="AS4" s="22">
        <v>2010</v>
      </c>
      <c r="AT4" s="22">
        <v>2011</v>
      </c>
      <c r="AU4" s="22">
        <v>2012</v>
      </c>
      <c r="AV4" s="22">
        <v>2013</v>
      </c>
      <c r="AW4" s="22">
        <v>2014</v>
      </c>
      <c r="AX4" s="22">
        <v>2015</v>
      </c>
      <c r="AY4" s="22">
        <v>2016</v>
      </c>
      <c r="AZ4" s="22">
        <v>2017</v>
      </c>
      <c r="BA4" s="22">
        <v>2018</v>
      </c>
      <c r="BB4" s="23">
        <v>2019</v>
      </c>
      <c r="BC4" s="23">
        <v>2020</v>
      </c>
      <c r="BD4" s="23">
        <v>2021</v>
      </c>
      <c r="BE4" s="23">
        <v>2022</v>
      </c>
      <c r="BF4" s="23">
        <v>2023</v>
      </c>
    </row>
    <row r="5" spans="1:58" ht="16.899999999999999" customHeight="1" x14ac:dyDescent="0.2">
      <c r="A5" s="19" t="s">
        <v>22</v>
      </c>
      <c r="B5" s="24"/>
      <c r="C5" s="25">
        <f t="shared" ref="C5:Q5" si="0">SUM(C7,C8,C9,C10,C11,C12,C14,C16,C17,C18,C19,C21)</f>
        <v>257</v>
      </c>
      <c r="D5" s="25">
        <f t="shared" si="0"/>
        <v>250</v>
      </c>
      <c r="E5" s="25">
        <f t="shared" si="0"/>
        <v>250</v>
      </c>
      <c r="F5" s="25">
        <f t="shared" si="0"/>
        <v>255</v>
      </c>
      <c r="G5" s="25">
        <f t="shared" si="0"/>
        <v>239</v>
      </c>
      <c r="H5" s="25">
        <f t="shared" si="0"/>
        <v>275</v>
      </c>
      <c r="I5" s="25">
        <f t="shared" si="0"/>
        <v>325</v>
      </c>
      <c r="J5" s="25">
        <f t="shared" si="0"/>
        <v>267</v>
      </c>
      <c r="K5" s="25">
        <f t="shared" si="0"/>
        <v>255</v>
      </c>
      <c r="L5" s="25">
        <f t="shared" si="0"/>
        <v>285</v>
      </c>
      <c r="M5" s="25">
        <f t="shared" si="0"/>
        <v>297</v>
      </c>
      <c r="N5" s="25">
        <f t="shared" si="0"/>
        <v>237</v>
      </c>
      <c r="O5" s="25">
        <f t="shared" si="0"/>
        <v>270</v>
      </c>
      <c r="P5" s="25">
        <f t="shared" si="0"/>
        <v>266</v>
      </c>
      <c r="Q5" s="25">
        <f t="shared" si="0"/>
        <v>291</v>
      </c>
      <c r="R5" s="25">
        <f t="shared" ref="R5" si="1">SUM(R7,R8,R9,R10,R11,R12,R14,R16,R17,R18,R19,R21)</f>
        <v>262</v>
      </c>
      <c r="S5" s="25">
        <f>SUM(S6,S7,S8,S9,S10,S11,S12,S14,S16,S17,S18,S19,S21)</f>
        <v>302</v>
      </c>
      <c r="T5" s="25">
        <f>SUM(T6,T7,T8,T9,T10,T11,T12,T14,T16,T17,T18,T19,T21)</f>
        <v>268</v>
      </c>
      <c r="U5" s="25"/>
      <c r="V5" s="25">
        <f t="shared" ref="V5:AH5" si="2">SUM(V7,V8,V9,V10,V11,V12,V14,V16,V17,V18,V19,V21)</f>
        <v>134</v>
      </c>
      <c r="W5" s="25">
        <f t="shared" si="2"/>
        <v>118</v>
      </c>
      <c r="X5" s="25">
        <f t="shared" si="2"/>
        <v>147</v>
      </c>
      <c r="Y5" s="25">
        <f t="shared" si="2"/>
        <v>127</v>
      </c>
      <c r="Z5" s="25">
        <f t="shared" si="2"/>
        <v>114</v>
      </c>
      <c r="AA5" s="25">
        <f t="shared" si="2"/>
        <v>144</v>
      </c>
      <c r="AB5" s="25">
        <f t="shared" si="2"/>
        <v>170</v>
      </c>
      <c r="AC5" s="25">
        <f t="shared" si="2"/>
        <v>124</v>
      </c>
      <c r="AD5" s="25">
        <f t="shared" si="2"/>
        <v>134</v>
      </c>
      <c r="AE5" s="25">
        <f t="shared" si="2"/>
        <v>143</v>
      </c>
      <c r="AF5" s="25">
        <f t="shared" si="2"/>
        <v>144</v>
      </c>
      <c r="AG5" s="25">
        <f t="shared" si="2"/>
        <v>122</v>
      </c>
      <c r="AH5" s="25">
        <f t="shared" si="2"/>
        <v>130</v>
      </c>
      <c r="AI5" s="25">
        <f>SUM(AI7,AI8,AI9,AI10,AI11,AI12,AI14,AI16,AI17,AI18,AI19,AI21)</f>
        <v>127</v>
      </c>
      <c r="AJ5" s="25">
        <f>SUM(AJ7,AJ8,AJ9,AJ10,AJ11,AJ12,AJ14,AJ16,AJ17,AJ18,AJ19,AJ21)</f>
        <v>132</v>
      </c>
      <c r="AK5" s="25">
        <f>SUM(AK7,AK8,AK9,AK10,AK11,AK12,AK14,AK16,AK17,AK18,AK19,AK21)</f>
        <v>131</v>
      </c>
      <c r="AL5" s="25">
        <f>SUM(AL6,AL7,AL8,AL9,AL10,AL11,AL12,AL14,AL16,AL17,AL18,AL19,AL21)</f>
        <v>152</v>
      </c>
      <c r="AM5" s="25">
        <f>SUM(AM6,AM7,AM8,AM9,AM10,AM11,AM12,AM14,AM16,AM17,AM18,AM19,AM21)</f>
        <v>121</v>
      </c>
      <c r="AN5" s="25"/>
      <c r="AO5" s="25">
        <f t="shared" ref="AO5:BC5" si="3">SUM(AO7,AO8,AO9,AO10,AO11,AO12,AO14,AO16,AO17,AO18,AO19,AO21)</f>
        <v>123</v>
      </c>
      <c r="AP5" s="25">
        <f t="shared" si="3"/>
        <v>132</v>
      </c>
      <c r="AQ5" s="25">
        <f t="shared" si="3"/>
        <v>103</v>
      </c>
      <c r="AR5" s="25">
        <f t="shared" si="3"/>
        <v>128</v>
      </c>
      <c r="AS5" s="25">
        <f t="shared" si="3"/>
        <v>125</v>
      </c>
      <c r="AT5" s="25">
        <f t="shared" si="3"/>
        <v>131</v>
      </c>
      <c r="AU5" s="25">
        <f t="shared" si="3"/>
        <v>155</v>
      </c>
      <c r="AV5" s="25">
        <f t="shared" si="3"/>
        <v>143</v>
      </c>
      <c r="AW5" s="25">
        <f t="shared" si="3"/>
        <v>121</v>
      </c>
      <c r="AX5" s="25">
        <f t="shared" si="3"/>
        <v>142</v>
      </c>
      <c r="AY5" s="25">
        <f t="shared" si="3"/>
        <v>153</v>
      </c>
      <c r="AZ5" s="25">
        <f t="shared" si="3"/>
        <v>115</v>
      </c>
      <c r="BA5" s="25">
        <f t="shared" si="3"/>
        <v>140</v>
      </c>
      <c r="BB5" s="25">
        <f t="shared" si="3"/>
        <v>139</v>
      </c>
      <c r="BC5" s="25">
        <f t="shared" si="3"/>
        <v>159</v>
      </c>
      <c r="BD5" s="25">
        <f t="shared" ref="BD5" si="4">SUM(BD7,BD8,BD9,BD10,BD11,BD12,BD14,BD16,BD17,BD18,BD19,BD21)</f>
        <v>131</v>
      </c>
      <c r="BE5" s="25">
        <f>SUM(BE6,BE7,BE8,BE9,BE10,BE11,BE12,BE14,BE16,BE17,BE18,BE19,BE21)</f>
        <v>150</v>
      </c>
      <c r="BF5" s="25">
        <f>SUM(BF6,BF7,BF8,BF9,BF10,BF11,BF12,BF14,BF16,BF17,BF18,BF19,BF21)</f>
        <v>147</v>
      </c>
    </row>
    <row r="6" spans="1:58" ht="13.7" customHeight="1" x14ac:dyDescent="0.2">
      <c r="A6" s="8" t="s">
        <v>36</v>
      </c>
      <c r="B6" s="24"/>
      <c r="C6" s="27" t="s">
        <v>39</v>
      </c>
      <c r="D6" s="27" t="s">
        <v>39</v>
      </c>
      <c r="E6" s="27" t="s">
        <v>39</v>
      </c>
      <c r="F6" s="27" t="s">
        <v>39</v>
      </c>
      <c r="G6" s="27" t="s">
        <v>39</v>
      </c>
      <c r="H6" s="27" t="s">
        <v>39</v>
      </c>
      <c r="I6" s="27" t="s">
        <v>39</v>
      </c>
      <c r="J6" s="27" t="s">
        <v>39</v>
      </c>
      <c r="K6" s="27" t="s">
        <v>39</v>
      </c>
      <c r="L6" s="27" t="s">
        <v>39</v>
      </c>
      <c r="M6" s="27" t="s">
        <v>39</v>
      </c>
      <c r="N6" s="27" t="s">
        <v>39</v>
      </c>
      <c r="O6" s="27" t="s">
        <v>39</v>
      </c>
      <c r="P6" s="27" t="s">
        <v>39</v>
      </c>
      <c r="Q6" s="27" t="s">
        <v>39</v>
      </c>
      <c r="R6" s="27" t="s">
        <v>39</v>
      </c>
      <c r="S6" s="26">
        <f t="shared" ref="S6:T12" si="5">IF(SUM(AL6,BE6)=0,"-",SUM(AL6,BE6))</f>
        <v>19</v>
      </c>
      <c r="T6" s="26">
        <f t="shared" si="5"/>
        <v>6</v>
      </c>
      <c r="U6" s="25"/>
      <c r="V6" s="27" t="s">
        <v>39</v>
      </c>
      <c r="W6" s="27" t="s">
        <v>39</v>
      </c>
      <c r="X6" s="27" t="s">
        <v>39</v>
      </c>
      <c r="Y6" s="27" t="s">
        <v>39</v>
      </c>
      <c r="Z6" s="27" t="s">
        <v>39</v>
      </c>
      <c r="AA6" s="27" t="s">
        <v>39</v>
      </c>
      <c r="AB6" s="27" t="s">
        <v>39</v>
      </c>
      <c r="AC6" s="27" t="s">
        <v>39</v>
      </c>
      <c r="AD6" s="27" t="s">
        <v>39</v>
      </c>
      <c r="AE6" s="27" t="s">
        <v>39</v>
      </c>
      <c r="AF6" s="27" t="s">
        <v>39</v>
      </c>
      <c r="AG6" s="27" t="s">
        <v>39</v>
      </c>
      <c r="AH6" s="27" t="s">
        <v>39</v>
      </c>
      <c r="AI6" s="27" t="s">
        <v>39</v>
      </c>
      <c r="AJ6" s="27" t="s">
        <v>39</v>
      </c>
      <c r="AK6" s="27" t="s">
        <v>39</v>
      </c>
      <c r="AL6" s="27">
        <v>8</v>
      </c>
      <c r="AM6" s="27">
        <v>2</v>
      </c>
      <c r="AN6" s="27"/>
      <c r="AO6" s="27" t="s">
        <v>39</v>
      </c>
      <c r="AP6" s="27" t="s">
        <v>39</v>
      </c>
      <c r="AQ6" s="27" t="s">
        <v>39</v>
      </c>
      <c r="AR6" s="27" t="s">
        <v>39</v>
      </c>
      <c r="AS6" s="27" t="s">
        <v>39</v>
      </c>
      <c r="AT6" s="27" t="s">
        <v>39</v>
      </c>
      <c r="AU6" s="27" t="s">
        <v>39</v>
      </c>
      <c r="AV6" s="27" t="s">
        <v>39</v>
      </c>
      <c r="AW6" s="27" t="s">
        <v>39</v>
      </c>
      <c r="AX6" s="27" t="s">
        <v>39</v>
      </c>
      <c r="AY6" s="27" t="s">
        <v>39</v>
      </c>
      <c r="AZ6" s="27" t="s">
        <v>39</v>
      </c>
      <c r="BA6" s="27" t="s">
        <v>39</v>
      </c>
      <c r="BB6" s="27" t="s">
        <v>39</v>
      </c>
      <c r="BC6" s="27" t="s">
        <v>39</v>
      </c>
      <c r="BD6" s="27" t="s">
        <v>39</v>
      </c>
      <c r="BE6" s="27">
        <v>11</v>
      </c>
      <c r="BF6" s="27">
        <v>4</v>
      </c>
    </row>
    <row r="7" spans="1:58" ht="13.7" customHeight="1" x14ac:dyDescent="0.2">
      <c r="A7" s="8" t="s">
        <v>23</v>
      </c>
      <c r="B7" s="8"/>
      <c r="C7" s="26">
        <f>IF(SUM(V7,AO7)=0,"-",SUM(V7,AO7))</f>
        <v>2</v>
      </c>
      <c r="D7" s="26">
        <f>IF(SUM(W7,AP7)=0,"-",SUM(W7,AP7))</f>
        <v>3</v>
      </c>
      <c r="E7" s="26">
        <f>IF(SUM(X7,AQ7)=0,"-",SUM(X7,AQ7))</f>
        <v>1</v>
      </c>
      <c r="F7" s="26">
        <f>IF(SUM(Y7,AR7)=0,"-",SUM(Y7,AR7))</f>
        <v>2</v>
      </c>
      <c r="G7" s="26">
        <f>IF(SUM(Z7,AS7)=0,"-",SUM(Z7,AS7))</f>
        <v>2</v>
      </c>
      <c r="H7" s="26">
        <f>IF(SUM(AA7,AT7)=0,"-",SUM(AA7,AT7))</f>
        <v>4</v>
      </c>
      <c r="I7" s="26">
        <f>IF(SUM(AB7,AU7)=0,"-",SUM(AB7,AU7))</f>
        <v>2</v>
      </c>
      <c r="J7" s="26">
        <f>IF(SUM(AC7,AV7)=0,"-",SUM(AC7,AV7))</f>
        <v>1</v>
      </c>
      <c r="K7" s="26">
        <f>IF(SUM(AD7,AW7)=0,"-",SUM(AD7,AW7))</f>
        <v>4</v>
      </c>
      <c r="L7" s="26">
        <f>IF(SUM(AE7,AX7)=0,"-",SUM(AE7,AX7))</f>
        <v>3</v>
      </c>
      <c r="M7" s="26">
        <f>IF(SUM(AF7,AY7)=0,"-",SUM(AF7,AY7))</f>
        <v>3</v>
      </c>
      <c r="N7" s="26">
        <f>IF(SUM(AG7,AZ7)=0,"-",SUM(AG7,AZ7))</f>
        <v>2</v>
      </c>
      <c r="O7" s="26">
        <f>IF(SUM(AH7,BA7)=0,"-",SUM(AH7,BA7))</f>
        <v>5</v>
      </c>
      <c r="P7" s="26">
        <f>IF(SUM(AI7,BB7)=0,"-",SUM(AI7,BB7))</f>
        <v>1</v>
      </c>
      <c r="Q7" s="26">
        <f>IF(SUM(AJ7,BC7)=0,"-",SUM(AJ7,BC7))</f>
        <v>1</v>
      </c>
      <c r="R7" s="26">
        <f>IF(SUM(AK7,BD7)=0,"-",SUM(AK7,BD7))</f>
        <v>4</v>
      </c>
      <c r="S7" s="26">
        <f t="shared" si="5"/>
        <v>3</v>
      </c>
      <c r="T7" s="26">
        <f t="shared" si="5"/>
        <v>1</v>
      </c>
      <c r="U7" s="26"/>
      <c r="V7" s="28">
        <v>1</v>
      </c>
      <c r="W7" s="28">
        <v>1</v>
      </c>
      <c r="X7" s="28">
        <v>1</v>
      </c>
      <c r="Y7" s="28">
        <v>1</v>
      </c>
      <c r="Z7" s="28">
        <v>1</v>
      </c>
      <c r="AA7" s="28">
        <v>1</v>
      </c>
      <c r="AB7" s="28" t="s">
        <v>24</v>
      </c>
      <c r="AC7" s="28" t="s">
        <v>24</v>
      </c>
      <c r="AD7" s="28">
        <v>2</v>
      </c>
      <c r="AE7" s="28">
        <v>1</v>
      </c>
      <c r="AF7" s="28">
        <v>2</v>
      </c>
      <c r="AG7" s="28">
        <v>2</v>
      </c>
      <c r="AH7" s="28">
        <v>5</v>
      </c>
      <c r="AI7" s="10">
        <v>1</v>
      </c>
      <c r="AJ7" s="40" t="s">
        <v>24</v>
      </c>
      <c r="AK7" s="40" t="s">
        <v>24</v>
      </c>
      <c r="AL7" s="10">
        <v>1</v>
      </c>
      <c r="AM7" s="10">
        <v>1</v>
      </c>
      <c r="AN7" s="28"/>
      <c r="AO7" s="28">
        <v>1</v>
      </c>
      <c r="AP7" s="28">
        <v>2</v>
      </c>
      <c r="AQ7" s="28" t="s">
        <v>24</v>
      </c>
      <c r="AR7" s="28">
        <v>1</v>
      </c>
      <c r="AS7" s="28">
        <v>1</v>
      </c>
      <c r="AT7" s="28">
        <v>3</v>
      </c>
      <c r="AU7" s="28">
        <v>2</v>
      </c>
      <c r="AV7" s="29">
        <v>1</v>
      </c>
      <c r="AW7" s="29">
        <v>2</v>
      </c>
      <c r="AX7" s="29">
        <v>2</v>
      </c>
      <c r="AY7" s="29">
        <v>1</v>
      </c>
      <c r="AZ7" s="28" t="s">
        <v>24</v>
      </c>
      <c r="BA7" s="28" t="s">
        <v>24</v>
      </c>
      <c r="BB7" s="28" t="s">
        <v>24</v>
      </c>
      <c r="BC7" s="28">
        <v>1</v>
      </c>
      <c r="BD7" s="28">
        <v>4</v>
      </c>
      <c r="BE7" s="28">
        <v>2</v>
      </c>
      <c r="BF7" s="28" t="s">
        <v>24</v>
      </c>
    </row>
    <row r="8" spans="1:58" ht="13.7" customHeight="1" x14ac:dyDescent="0.2">
      <c r="A8" s="8" t="s">
        <v>9</v>
      </c>
      <c r="B8" s="8"/>
      <c r="C8" s="26">
        <f>IF(SUM(V8,AO8)=0,"-",SUM(V8,AO8))</f>
        <v>70</v>
      </c>
      <c r="D8" s="26">
        <f>IF(SUM(W8,AP8)=0,"-",SUM(W8,AP8))</f>
        <v>68</v>
      </c>
      <c r="E8" s="26">
        <f>IF(SUM(X8,AQ8)=0,"-",SUM(X8,AQ8))</f>
        <v>65</v>
      </c>
      <c r="F8" s="26">
        <f>IF(SUM(Y8,AR8)=0,"-",SUM(Y8,AR8))</f>
        <v>76</v>
      </c>
      <c r="G8" s="26">
        <f>IF(SUM(Z8,AS8)=0,"-",SUM(Z8,AS8))</f>
        <v>76</v>
      </c>
      <c r="H8" s="26">
        <f>IF(SUM(AA8,AT8)=0,"-",SUM(AA8,AT8))</f>
        <v>67</v>
      </c>
      <c r="I8" s="26">
        <f>IF(SUM(AB8,AU8)=0,"-",SUM(AB8,AU8))</f>
        <v>94</v>
      </c>
      <c r="J8" s="26">
        <f>IF(SUM(AC8,AV8)=0,"-",SUM(AC8,AV8))</f>
        <v>71</v>
      </c>
      <c r="K8" s="26">
        <f>IF(SUM(AD8,AW8)=0,"-",SUM(AD8,AW8))</f>
        <v>60</v>
      </c>
      <c r="L8" s="26">
        <f>IF(SUM(AE8,AX8)=0,"-",SUM(AE8,AX8))</f>
        <v>81</v>
      </c>
      <c r="M8" s="26">
        <f>IF(SUM(AF8,AY8)=0,"-",SUM(AF8,AY8))</f>
        <v>81</v>
      </c>
      <c r="N8" s="26">
        <f>IF(SUM(AG8,AZ8)=0,"-",SUM(AG8,AZ8))</f>
        <v>74</v>
      </c>
      <c r="O8" s="26">
        <f>IF(SUM(AH8,BA8)=0,"-",SUM(AH8,BA8))</f>
        <v>87</v>
      </c>
      <c r="P8" s="26">
        <f>IF(SUM(AI8,BB8)=0,"-",SUM(AI8,BB8))</f>
        <v>89</v>
      </c>
      <c r="Q8" s="26">
        <f>IF(SUM(AJ8,BC8)=0,"-",SUM(AJ8,BC8))</f>
        <v>89</v>
      </c>
      <c r="R8" s="26">
        <f>IF(SUM(AK8,BD8)=0,"-",SUM(AK8,BD8))</f>
        <v>80</v>
      </c>
      <c r="S8" s="26">
        <f t="shared" si="5"/>
        <v>90</v>
      </c>
      <c r="T8" s="26">
        <f t="shared" si="5"/>
        <v>72</v>
      </c>
      <c r="U8" s="26"/>
      <c r="V8" s="27">
        <v>38</v>
      </c>
      <c r="W8" s="27">
        <v>27</v>
      </c>
      <c r="X8" s="27">
        <v>32</v>
      </c>
      <c r="Y8" s="27">
        <v>37</v>
      </c>
      <c r="Z8" s="27">
        <v>35</v>
      </c>
      <c r="AA8" s="27">
        <v>29</v>
      </c>
      <c r="AB8" s="27">
        <v>48</v>
      </c>
      <c r="AC8" s="29">
        <v>23</v>
      </c>
      <c r="AD8" s="29">
        <v>29</v>
      </c>
      <c r="AE8" s="29">
        <v>35</v>
      </c>
      <c r="AF8" s="29">
        <v>43</v>
      </c>
      <c r="AG8" s="29">
        <v>38</v>
      </c>
      <c r="AH8" s="29">
        <v>43</v>
      </c>
      <c r="AI8" s="10">
        <v>37</v>
      </c>
      <c r="AJ8" s="10">
        <v>40</v>
      </c>
      <c r="AK8" s="10">
        <v>43</v>
      </c>
      <c r="AL8" s="10">
        <v>40</v>
      </c>
      <c r="AM8" s="10">
        <v>31</v>
      </c>
      <c r="AN8" s="29"/>
      <c r="AO8" s="26">
        <v>32</v>
      </c>
      <c r="AP8" s="26">
        <v>41</v>
      </c>
      <c r="AQ8" s="26">
        <v>33</v>
      </c>
      <c r="AR8" s="26">
        <v>39</v>
      </c>
      <c r="AS8" s="26">
        <v>41</v>
      </c>
      <c r="AT8" s="26">
        <v>38</v>
      </c>
      <c r="AU8" s="26">
        <v>46</v>
      </c>
      <c r="AV8" s="29">
        <v>48</v>
      </c>
      <c r="AW8" s="29">
        <v>31</v>
      </c>
      <c r="AX8" s="26">
        <v>46</v>
      </c>
      <c r="AY8" s="26">
        <v>38</v>
      </c>
      <c r="AZ8" s="26">
        <v>36</v>
      </c>
      <c r="BA8" s="26">
        <v>44</v>
      </c>
      <c r="BB8" s="26">
        <v>52</v>
      </c>
      <c r="BC8" s="26">
        <v>49</v>
      </c>
      <c r="BD8" s="26">
        <v>37</v>
      </c>
      <c r="BE8" s="26">
        <v>50</v>
      </c>
      <c r="BF8" s="26">
        <v>41</v>
      </c>
    </row>
    <row r="9" spans="1:58" ht="13.7" customHeight="1" x14ac:dyDescent="0.2">
      <c r="A9" s="8" t="s">
        <v>25</v>
      </c>
      <c r="B9" s="8"/>
      <c r="C9" s="26">
        <f>IF(SUM(V9,AO9)=0,"-",SUM(V9,AO9))</f>
        <v>2</v>
      </c>
      <c r="D9" s="26">
        <f>IF(SUM(W9,AP9)=0,"-",SUM(W9,AP9))</f>
        <v>4</v>
      </c>
      <c r="E9" s="26">
        <f>IF(SUM(X9,AQ9)=0,"-",SUM(X9,AQ9))</f>
        <v>2</v>
      </c>
      <c r="F9" s="26">
        <f>IF(SUM(Y9,AR9)=0,"-",SUM(Y9,AR9))</f>
        <v>4</v>
      </c>
      <c r="G9" s="26">
        <f>IF(SUM(Z9,AS9)=0,"-",SUM(Z9,AS9))</f>
        <v>5</v>
      </c>
      <c r="H9" s="26">
        <f>IF(SUM(AA9,AT9)=0,"-",SUM(AA9,AT9))</f>
        <v>4</v>
      </c>
      <c r="I9" s="26">
        <f>IF(SUM(AB9,AU9)=0,"-",SUM(AB9,AU9))</f>
        <v>2</v>
      </c>
      <c r="J9" s="26">
        <f>IF(SUM(AC9,AV9)=0,"-",SUM(AC9,AV9))</f>
        <v>3</v>
      </c>
      <c r="K9" s="26">
        <f>IF(SUM(AD9,AW9)=0,"-",SUM(AD9,AW9))</f>
        <v>4</v>
      </c>
      <c r="L9" s="26">
        <f>IF(SUM(AE9,AX9)=0,"-",SUM(AE9,AX9))</f>
        <v>4</v>
      </c>
      <c r="M9" s="26">
        <f>IF(SUM(AF9,AY9)=0,"-",SUM(AF9,AY9))</f>
        <v>2</v>
      </c>
      <c r="N9" s="26">
        <f>IF(SUM(AG9,AZ9)=0,"-",SUM(AG9,AZ9))</f>
        <v>1</v>
      </c>
      <c r="O9" s="26">
        <f>IF(SUM(AH9,BA9)=0,"-",SUM(AH9,BA9))</f>
        <v>2</v>
      </c>
      <c r="P9" s="26">
        <f>IF(SUM(AI9,BB9)=0,"-",SUM(AI9,BB9))</f>
        <v>2</v>
      </c>
      <c r="Q9" s="26">
        <f>IF(SUM(AJ9,BC9)=0,"-",SUM(AJ9,BC9))</f>
        <v>4</v>
      </c>
      <c r="R9" s="26">
        <f>IF(SUM(AK9,BD9)=0,"-",SUM(AK9,BD9))</f>
        <v>4</v>
      </c>
      <c r="S9" s="26">
        <f t="shared" si="5"/>
        <v>5</v>
      </c>
      <c r="T9" s="26">
        <f t="shared" si="5"/>
        <v>10</v>
      </c>
      <c r="U9" s="26"/>
      <c r="V9" s="27">
        <v>1</v>
      </c>
      <c r="W9" s="27">
        <v>2</v>
      </c>
      <c r="X9" s="27">
        <v>2</v>
      </c>
      <c r="Y9" s="30" t="s">
        <v>24</v>
      </c>
      <c r="Z9" s="30">
        <v>3</v>
      </c>
      <c r="AA9" s="30">
        <v>3</v>
      </c>
      <c r="AB9" s="30">
        <v>1</v>
      </c>
      <c r="AC9" s="29">
        <v>1</v>
      </c>
      <c r="AD9" s="29">
        <v>2</v>
      </c>
      <c r="AE9" s="29">
        <v>3</v>
      </c>
      <c r="AF9" s="29">
        <v>1</v>
      </c>
      <c r="AG9" s="28" t="s">
        <v>24</v>
      </c>
      <c r="AH9" s="28">
        <v>1</v>
      </c>
      <c r="AI9" s="10">
        <v>1</v>
      </c>
      <c r="AJ9" s="10">
        <v>3</v>
      </c>
      <c r="AK9" s="10">
        <v>2</v>
      </c>
      <c r="AL9" s="10">
        <v>1</v>
      </c>
      <c r="AM9" s="10">
        <v>2</v>
      </c>
      <c r="AN9" s="29"/>
      <c r="AO9" s="26">
        <v>1</v>
      </c>
      <c r="AP9" s="26">
        <v>2</v>
      </c>
      <c r="AQ9" s="31" t="s">
        <v>24</v>
      </c>
      <c r="AR9" s="31">
        <v>4</v>
      </c>
      <c r="AS9" s="31">
        <v>2</v>
      </c>
      <c r="AT9" s="31">
        <v>1</v>
      </c>
      <c r="AU9" s="31">
        <v>1</v>
      </c>
      <c r="AV9" s="29">
        <v>2</v>
      </c>
      <c r="AW9" s="29">
        <v>2</v>
      </c>
      <c r="AX9" s="26">
        <v>1</v>
      </c>
      <c r="AY9" s="26">
        <v>1</v>
      </c>
      <c r="AZ9" s="26">
        <v>1</v>
      </c>
      <c r="BA9" s="26">
        <v>1</v>
      </c>
      <c r="BB9" s="26">
        <v>1</v>
      </c>
      <c r="BC9" s="26">
        <v>1</v>
      </c>
      <c r="BD9" s="26">
        <v>2</v>
      </c>
      <c r="BE9" s="26">
        <v>4</v>
      </c>
      <c r="BF9" s="26">
        <v>8</v>
      </c>
    </row>
    <row r="10" spans="1:58" ht="13.7" customHeight="1" x14ac:dyDescent="0.2">
      <c r="A10" s="8" t="s">
        <v>40</v>
      </c>
      <c r="B10" s="8"/>
      <c r="C10" s="26">
        <f>IF(SUM(V10,AO10)=0,"-",SUM(V10,AO10))</f>
        <v>9</v>
      </c>
      <c r="D10" s="26">
        <f>IF(SUM(W10,AP10)=0,"-",SUM(W10,AP10))</f>
        <v>9</v>
      </c>
      <c r="E10" s="26">
        <f>IF(SUM(X10,AQ10)=0,"-",SUM(X10,AQ10))</f>
        <v>7</v>
      </c>
      <c r="F10" s="26">
        <f>IF(SUM(Y10,AR10)=0,"-",SUM(Y10,AR10))</f>
        <v>4</v>
      </c>
      <c r="G10" s="26">
        <f>IF(SUM(Z10,AS10)=0,"-",SUM(Z10,AS10))</f>
        <v>5</v>
      </c>
      <c r="H10" s="26">
        <f>IF(SUM(AA10,AT10)=0,"-",SUM(AA10,AT10))</f>
        <v>8</v>
      </c>
      <c r="I10" s="26">
        <f>IF(SUM(AB10,AU10)=0,"-",SUM(AB10,AU10))</f>
        <v>9</v>
      </c>
      <c r="J10" s="26">
        <f>IF(SUM(AC10,AV10)=0,"-",SUM(AC10,AV10))</f>
        <v>12</v>
      </c>
      <c r="K10" s="26">
        <f>IF(SUM(AD10,AW10)=0,"-",SUM(AD10,AW10))</f>
        <v>8</v>
      </c>
      <c r="L10" s="26">
        <f>IF(SUM(AE10,AX10)=0,"-",SUM(AE10,AX10))</f>
        <v>3</v>
      </c>
      <c r="M10" s="26">
        <f>IF(SUM(AF10,AY10)=0,"-",SUM(AF10,AY10))</f>
        <v>9</v>
      </c>
      <c r="N10" s="26">
        <f>IF(SUM(AG10,AZ10)=0,"-",SUM(AG10,AZ10))</f>
        <v>8</v>
      </c>
      <c r="O10" s="26">
        <f>IF(SUM(AH10,BA10)=0,"-",SUM(AH10,BA10))</f>
        <v>6</v>
      </c>
      <c r="P10" s="26">
        <f>IF(SUM(AI10,BB10)=0,"-",SUM(AI10,BB10))</f>
        <v>13</v>
      </c>
      <c r="Q10" s="26">
        <f>IF(SUM(AJ10,BC10)=0,"-",SUM(AJ10,BC10))</f>
        <v>17</v>
      </c>
      <c r="R10" s="26">
        <f>IF(SUM(AK10,BD10)=0,"-",SUM(AK10,BD10))</f>
        <v>12</v>
      </c>
      <c r="S10" s="26">
        <f t="shared" si="5"/>
        <v>16</v>
      </c>
      <c r="T10" s="26">
        <f t="shared" si="5"/>
        <v>12</v>
      </c>
      <c r="U10" s="26"/>
      <c r="V10" s="27">
        <v>8</v>
      </c>
      <c r="W10" s="27">
        <v>7</v>
      </c>
      <c r="X10" s="27">
        <v>5</v>
      </c>
      <c r="Y10" s="27">
        <v>2</v>
      </c>
      <c r="Z10" s="27">
        <v>2</v>
      </c>
      <c r="AA10" s="27">
        <v>5</v>
      </c>
      <c r="AB10" s="27">
        <v>6</v>
      </c>
      <c r="AC10" s="29">
        <v>5</v>
      </c>
      <c r="AD10" s="29">
        <v>4</v>
      </c>
      <c r="AE10" s="29">
        <v>3</v>
      </c>
      <c r="AF10" s="29">
        <v>7</v>
      </c>
      <c r="AG10" s="29">
        <v>6</v>
      </c>
      <c r="AH10" s="29">
        <v>2</v>
      </c>
      <c r="AI10" s="10">
        <v>10</v>
      </c>
      <c r="AJ10" s="10">
        <v>9</v>
      </c>
      <c r="AK10" s="10">
        <v>3</v>
      </c>
      <c r="AL10" s="10">
        <v>12</v>
      </c>
      <c r="AM10" s="10">
        <v>7</v>
      </c>
      <c r="AN10" s="29"/>
      <c r="AO10" s="26">
        <v>1</v>
      </c>
      <c r="AP10" s="26">
        <v>2</v>
      </c>
      <c r="AQ10" s="26">
        <v>2</v>
      </c>
      <c r="AR10" s="26">
        <v>2</v>
      </c>
      <c r="AS10" s="26">
        <v>3</v>
      </c>
      <c r="AT10" s="26">
        <v>3</v>
      </c>
      <c r="AU10" s="26">
        <v>3</v>
      </c>
      <c r="AV10" s="29">
        <v>7</v>
      </c>
      <c r="AW10" s="29">
        <v>4</v>
      </c>
      <c r="AX10" s="28" t="s">
        <v>24</v>
      </c>
      <c r="AY10" s="29">
        <v>2</v>
      </c>
      <c r="AZ10" s="29">
        <v>2</v>
      </c>
      <c r="BA10" s="29">
        <v>4</v>
      </c>
      <c r="BB10" s="29">
        <v>3</v>
      </c>
      <c r="BC10" s="29">
        <v>8</v>
      </c>
      <c r="BD10" s="29">
        <v>9</v>
      </c>
      <c r="BE10" s="29">
        <v>4</v>
      </c>
      <c r="BF10" s="29">
        <v>5</v>
      </c>
    </row>
    <row r="11" spans="1:58" ht="16.899999999999999" customHeight="1" x14ac:dyDescent="0.2">
      <c r="A11" s="8" t="s">
        <v>7</v>
      </c>
      <c r="B11" s="8"/>
      <c r="C11" s="26">
        <f>IF(SUM(V11,AO11)=0,"-",SUM(V11,AO11))</f>
        <v>14</v>
      </c>
      <c r="D11" s="26">
        <f>IF(SUM(W11,AP11)=0,"-",SUM(W11,AP11))</f>
        <v>20</v>
      </c>
      <c r="E11" s="26">
        <f>IF(SUM(X11,AQ11)=0,"-",SUM(X11,AQ11))</f>
        <v>19</v>
      </c>
      <c r="F11" s="26">
        <f>IF(SUM(Y11,AR11)=0,"-",SUM(Y11,AR11))</f>
        <v>20</v>
      </c>
      <c r="G11" s="26">
        <f>IF(SUM(Z11,AS11)=0,"-",SUM(Z11,AS11))</f>
        <v>25</v>
      </c>
      <c r="H11" s="26">
        <f>IF(SUM(AA11,AT11)=0,"-",SUM(AA11,AT11))</f>
        <v>22</v>
      </c>
      <c r="I11" s="26">
        <f>IF(SUM(AB11,AU11)=0,"-",SUM(AB11,AU11))</f>
        <v>28</v>
      </c>
      <c r="J11" s="26">
        <f>IF(SUM(AC11,AV11)=0,"-",SUM(AC11,AV11))</f>
        <v>28</v>
      </c>
      <c r="K11" s="26">
        <f>IF(SUM(AD11,AW11)=0,"-",SUM(AD11,AW11))</f>
        <v>20</v>
      </c>
      <c r="L11" s="26">
        <f>IF(SUM(AE11,AX11)=0,"-",SUM(AE11,AX11))</f>
        <v>29</v>
      </c>
      <c r="M11" s="26">
        <f>IF(SUM(AF11,AY11)=0,"-",SUM(AF11,AY11))</f>
        <v>33</v>
      </c>
      <c r="N11" s="26">
        <f>IF(SUM(AG11,AZ11)=0,"-",SUM(AG11,AZ11))</f>
        <v>18</v>
      </c>
      <c r="O11" s="26">
        <f>IF(SUM(AH11,BA11)=0,"-",SUM(AH11,BA11))</f>
        <v>22</v>
      </c>
      <c r="P11" s="26">
        <f>IF(SUM(AI11,BB11)=0,"-",SUM(AI11,BB11))</f>
        <v>27</v>
      </c>
      <c r="Q11" s="26">
        <f>IF(SUM(AJ11,BC11)=0,"-",SUM(AJ11,BC11))</f>
        <v>26</v>
      </c>
      <c r="R11" s="26">
        <f>IF(SUM(AK11,BD11)=0,"-",SUM(AK11,BD11))</f>
        <v>31</v>
      </c>
      <c r="S11" s="26">
        <f t="shared" si="5"/>
        <v>34</v>
      </c>
      <c r="T11" s="26">
        <f t="shared" si="5"/>
        <v>26</v>
      </c>
      <c r="U11" s="26"/>
      <c r="V11" s="27">
        <v>9</v>
      </c>
      <c r="W11" s="27">
        <v>13</v>
      </c>
      <c r="X11" s="27">
        <v>17</v>
      </c>
      <c r="Y11" s="27">
        <v>16</v>
      </c>
      <c r="Z11" s="27">
        <v>14</v>
      </c>
      <c r="AA11" s="27">
        <v>12</v>
      </c>
      <c r="AB11" s="27">
        <v>19</v>
      </c>
      <c r="AC11" s="29">
        <v>16</v>
      </c>
      <c r="AD11" s="29">
        <v>15</v>
      </c>
      <c r="AE11" s="29">
        <v>22</v>
      </c>
      <c r="AF11" s="29">
        <v>15</v>
      </c>
      <c r="AG11" s="29">
        <v>10</v>
      </c>
      <c r="AH11" s="29">
        <v>15</v>
      </c>
      <c r="AI11" s="10">
        <v>19</v>
      </c>
      <c r="AJ11" s="10">
        <v>16</v>
      </c>
      <c r="AK11" s="10">
        <v>20</v>
      </c>
      <c r="AL11" s="10">
        <v>25</v>
      </c>
      <c r="AM11" s="10">
        <v>16</v>
      </c>
      <c r="AN11" s="29"/>
      <c r="AO11" s="26">
        <v>5</v>
      </c>
      <c r="AP11" s="26">
        <v>7</v>
      </c>
      <c r="AQ11" s="26">
        <v>2</v>
      </c>
      <c r="AR11" s="26">
        <v>4</v>
      </c>
      <c r="AS11" s="26">
        <v>11</v>
      </c>
      <c r="AT11" s="26">
        <v>10</v>
      </c>
      <c r="AU11" s="26">
        <v>9</v>
      </c>
      <c r="AV11" s="29">
        <v>12</v>
      </c>
      <c r="AW11" s="29">
        <v>5</v>
      </c>
      <c r="AX11" s="26">
        <v>7</v>
      </c>
      <c r="AY11" s="26">
        <v>18</v>
      </c>
      <c r="AZ11" s="26">
        <v>8</v>
      </c>
      <c r="BA11" s="26">
        <v>7</v>
      </c>
      <c r="BB11" s="26">
        <v>8</v>
      </c>
      <c r="BC11" s="26">
        <v>10</v>
      </c>
      <c r="BD11" s="26">
        <v>11</v>
      </c>
      <c r="BE11" s="26">
        <v>9</v>
      </c>
      <c r="BF11" s="26">
        <v>10</v>
      </c>
    </row>
    <row r="12" spans="1:58" ht="13.7" customHeight="1" x14ac:dyDescent="0.2">
      <c r="A12" s="8" t="s">
        <v>26</v>
      </c>
      <c r="B12" s="8"/>
      <c r="C12" s="26">
        <f>IF(SUM(V12,AO12)=0,"-",SUM(V12,AO12))</f>
        <v>116</v>
      </c>
      <c r="D12" s="26">
        <f>IF(SUM(W12,AP12)=0,"-",SUM(W12,AP12))</f>
        <v>109</v>
      </c>
      <c r="E12" s="26">
        <f>IF(SUM(X12,AQ12)=0,"-",SUM(X12,AQ12))</f>
        <v>91</v>
      </c>
      <c r="F12" s="26">
        <f>IF(SUM(Y12,AR12)=0,"-",SUM(Y12,AR12))</f>
        <v>97</v>
      </c>
      <c r="G12" s="26">
        <f>IF(SUM(Z12,AS12)=0,"-",SUM(Z12,AS12))</f>
        <v>95</v>
      </c>
      <c r="H12" s="26">
        <f>IF(SUM(AA12,AT12)=0,"-",SUM(AA12,AT12))</f>
        <v>114</v>
      </c>
      <c r="I12" s="26">
        <f>IF(SUM(AB12,AU12)=0,"-",SUM(AB12,AU12))</f>
        <v>127</v>
      </c>
      <c r="J12" s="26">
        <f>IF(SUM(AC12,AV12)=0,"-",SUM(AC12,AV12))</f>
        <v>96</v>
      </c>
      <c r="K12" s="26">
        <f>IF(SUM(AD12,AW12)=0,"-",SUM(AD12,AW12))</f>
        <v>109</v>
      </c>
      <c r="L12" s="26">
        <f>IF(SUM(AE12,AX12)=0,"-",SUM(AE12,AX12))</f>
        <v>113</v>
      </c>
      <c r="M12" s="26">
        <f>IF(SUM(AF12,AY12)=0,"-",SUM(AF12,AY12))</f>
        <v>128</v>
      </c>
      <c r="N12" s="26">
        <f>IF(SUM(AG12,AZ12)=0,"-",SUM(AG12,AZ12))</f>
        <v>100</v>
      </c>
      <c r="O12" s="26">
        <f>IF(SUM(AH12,BA12)=0,"-",SUM(AH12,BA12))</f>
        <v>93</v>
      </c>
      <c r="P12" s="26">
        <f>IF(SUM(AI12,BB12)=0,"-",SUM(AI12,BB12))</f>
        <v>93</v>
      </c>
      <c r="Q12" s="26">
        <f>IF(SUM(AJ12,BC12)=0,"-",SUM(AJ12,BC12))</f>
        <v>101</v>
      </c>
      <c r="R12" s="26">
        <f>IF(SUM(AK12,BD12)=0,"-",SUM(AK12,BD12))</f>
        <v>88</v>
      </c>
      <c r="S12" s="26">
        <f t="shared" si="5"/>
        <v>88</v>
      </c>
      <c r="T12" s="26">
        <f t="shared" si="5"/>
        <v>99</v>
      </c>
      <c r="U12" s="26"/>
      <c r="V12" s="27">
        <v>61</v>
      </c>
      <c r="W12" s="27">
        <v>56</v>
      </c>
      <c r="X12" s="27">
        <v>56</v>
      </c>
      <c r="Y12" s="27">
        <v>48</v>
      </c>
      <c r="Z12" s="27">
        <v>46</v>
      </c>
      <c r="AA12" s="27">
        <v>65</v>
      </c>
      <c r="AB12" s="27">
        <v>72</v>
      </c>
      <c r="AC12" s="29">
        <v>52</v>
      </c>
      <c r="AD12" s="29">
        <v>57</v>
      </c>
      <c r="AE12" s="29">
        <v>53</v>
      </c>
      <c r="AF12" s="29">
        <v>68</v>
      </c>
      <c r="AG12" s="29">
        <v>53</v>
      </c>
      <c r="AH12" s="29">
        <v>40</v>
      </c>
      <c r="AI12" s="29">
        <v>45</v>
      </c>
      <c r="AJ12" s="29">
        <v>47</v>
      </c>
      <c r="AK12" s="29">
        <v>48</v>
      </c>
      <c r="AL12" s="58">
        <v>49</v>
      </c>
      <c r="AM12" s="58">
        <v>46</v>
      </c>
      <c r="AN12" s="58"/>
      <c r="AO12" s="59">
        <v>55</v>
      </c>
      <c r="AP12" s="59">
        <v>53</v>
      </c>
      <c r="AQ12" s="59">
        <v>35</v>
      </c>
      <c r="AR12" s="59">
        <v>49</v>
      </c>
      <c r="AS12" s="59">
        <v>49</v>
      </c>
      <c r="AT12" s="59">
        <v>49</v>
      </c>
      <c r="AU12" s="59">
        <v>55</v>
      </c>
      <c r="AV12" s="58">
        <v>44</v>
      </c>
      <c r="AW12" s="58">
        <v>52</v>
      </c>
      <c r="AX12" s="59">
        <v>60</v>
      </c>
      <c r="AY12" s="59">
        <v>60</v>
      </c>
      <c r="AZ12" s="59">
        <v>47</v>
      </c>
      <c r="BA12" s="59">
        <v>53</v>
      </c>
      <c r="BB12" s="59">
        <v>48</v>
      </c>
      <c r="BC12" s="59">
        <v>54</v>
      </c>
      <c r="BD12" s="59">
        <v>40</v>
      </c>
      <c r="BE12" s="59">
        <v>39</v>
      </c>
      <c r="BF12" s="59">
        <v>53</v>
      </c>
    </row>
    <row r="13" spans="1:58" ht="13.7" customHeight="1" x14ac:dyDescent="0.2">
      <c r="A13" s="8"/>
      <c r="B13" s="32" t="s">
        <v>27</v>
      </c>
      <c r="C13" s="26">
        <f t="shared" ref="C13:C21" si="6">IF(SUM(V13,AO13)=0,"-",SUM(V13,AO13))</f>
        <v>71</v>
      </c>
      <c r="D13" s="26">
        <v>66</v>
      </c>
      <c r="E13" s="26">
        <f t="shared" ref="E13:E21" si="7">IF(SUM(X13,AQ13)=0,"-",SUM(X13,AQ13))</f>
        <v>53</v>
      </c>
      <c r="F13" s="26">
        <f t="shared" ref="F13:F21" si="8">IF(SUM(Y13,AR13)=0,"-",SUM(Y13,AR13))</f>
        <v>67</v>
      </c>
      <c r="G13" s="26">
        <f t="shared" ref="G13:G21" si="9">IF(SUM(Z13,AS13)=0,"-",SUM(Z13,AS13))</f>
        <v>64</v>
      </c>
      <c r="H13" s="26">
        <f t="shared" ref="H13:H21" si="10">IF(SUM(AA13,AT13)=0,"-",SUM(AA13,AT13))</f>
        <v>79</v>
      </c>
      <c r="I13" s="26">
        <f t="shared" ref="I13:I21" si="11">IF(SUM(AB13,AU13)=0,"-",SUM(AB13,AU13))</f>
        <v>87</v>
      </c>
      <c r="J13" s="26">
        <f t="shared" ref="J13:J21" si="12">IF(SUM(AC13,AV13)=0,"-",SUM(AC13,AV13))</f>
        <v>60</v>
      </c>
      <c r="K13" s="26">
        <f t="shared" ref="K13:K21" si="13">IF(SUM(AD13,AW13)=0,"-",SUM(AD13,AW13))</f>
        <v>76</v>
      </c>
      <c r="L13" s="26">
        <f t="shared" ref="L13:L21" si="14">IF(SUM(AE13,AX13)=0,"-",SUM(AE13,AX13))</f>
        <v>76</v>
      </c>
      <c r="M13" s="26">
        <f t="shared" ref="M13:M21" si="15">IF(SUM(AF13,AY13)=0,"-",SUM(AF13,AY13))</f>
        <v>85</v>
      </c>
      <c r="N13" s="26">
        <f t="shared" ref="N13:N21" si="16">IF(SUM(AG13,AZ13)=0,"-",SUM(AG13,AZ13))</f>
        <v>60</v>
      </c>
      <c r="O13" s="26">
        <f t="shared" ref="O13:O21" si="17">IF(SUM(AH13,BA13)=0,"-",SUM(AH13,BA13))</f>
        <v>61</v>
      </c>
      <c r="P13" s="26">
        <f t="shared" ref="P13:P21" si="18">IF(SUM(AI13,BB13)=0,"-",SUM(AI13,BB13))</f>
        <v>56</v>
      </c>
      <c r="Q13" s="26">
        <f>IF(SUM(AJ13,BC13)=0,"-",SUM(AJ13,BC13))</f>
        <v>41</v>
      </c>
      <c r="R13" s="26">
        <f>IF(SUM(AK13,BD13)=0,"-",SUM(AK13,BD13))</f>
        <v>50</v>
      </c>
      <c r="S13" s="26">
        <f>IF(SUM(AL13,BE13)=0,"-",SUM(AL13,BE13))</f>
        <v>54</v>
      </c>
      <c r="T13" s="26">
        <f>IF(SUM(AM13,BF13)=0,"-",SUM(AM13,BF13))</f>
        <v>58</v>
      </c>
      <c r="U13" s="26"/>
      <c r="V13" s="27">
        <v>33</v>
      </c>
      <c r="W13" s="27">
        <v>32</v>
      </c>
      <c r="X13" s="27">
        <v>30</v>
      </c>
      <c r="Y13" s="27">
        <v>32</v>
      </c>
      <c r="Z13" s="27">
        <v>25</v>
      </c>
      <c r="AA13" s="27">
        <v>45</v>
      </c>
      <c r="AB13" s="27">
        <v>50</v>
      </c>
      <c r="AC13" s="29">
        <v>32</v>
      </c>
      <c r="AD13" s="29">
        <v>44</v>
      </c>
      <c r="AE13" s="29">
        <v>32</v>
      </c>
      <c r="AF13" s="29">
        <v>46</v>
      </c>
      <c r="AG13" s="29">
        <v>27</v>
      </c>
      <c r="AH13" s="29">
        <v>30</v>
      </c>
      <c r="AI13" s="29">
        <v>26</v>
      </c>
      <c r="AJ13" s="29">
        <v>24</v>
      </c>
      <c r="AK13" s="29">
        <v>22</v>
      </c>
      <c r="AL13" s="58">
        <v>26</v>
      </c>
      <c r="AM13" s="58">
        <v>24</v>
      </c>
      <c r="AN13" s="58"/>
      <c r="AO13" s="59">
        <v>38</v>
      </c>
      <c r="AP13" s="59">
        <v>34</v>
      </c>
      <c r="AQ13" s="59">
        <v>23</v>
      </c>
      <c r="AR13" s="59">
        <v>35</v>
      </c>
      <c r="AS13" s="59">
        <v>39</v>
      </c>
      <c r="AT13" s="59">
        <v>34</v>
      </c>
      <c r="AU13" s="59">
        <v>37</v>
      </c>
      <c r="AV13" s="58">
        <v>28</v>
      </c>
      <c r="AW13" s="58">
        <v>32</v>
      </c>
      <c r="AX13" s="58">
        <v>44</v>
      </c>
      <c r="AY13" s="58">
        <v>39</v>
      </c>
      <c r="AZ13" s="58">
        <v>33</v>
      </c>
      <c r="BA13" s="58">
        <v>31</v>
      </c>
      <c r="BB13" s="58">
        <v>30</v>
      </c>
      <c r="BC13" s="58">
        <v>17</v>
      </c>
      <c r="BD13" s="58">
        <v>28</v>
      </c>
      <c r="BE13" s="58">
        <v>28</v>
      </c>
      <c r="BF13" s="58">
        <v>34</v>
      </c>
    </row>
    <row r="14" spans="1:58" ht="13.7" customHeight="1" x14ac:dyDescent="0.2">
      <c r="A14" s="8" t="s">
        <v>4</v>
      </c>
      <c r="B14" s="8"/>
      <c r="C14" s="26">
        <f t="shared" si="6"/>
        <v>9</v>
      </c>
      <c r="D14" s="26">
        <f t="shared" ref="D14:D21" si="19">IF(SUM(W14,AP14)=0,"-",SUM(W14,AP14))</f>
        <v>13</v>
      </c>
      <c r="E14" s="26">
        <f t="shared" si="7"/>
        <v>27</v>
      </c>
      <c r="F14" s="26">
        <f t="shared" si="8"/>
        <v>15</v>
      </c>
      <c r="G14" s="26">
        <f t="shared" si="9"/>
        <v>11</v>
      </c>
      <c r="H14" s="26">
        <f t="shared" si="10"/>
        <v>16</v>
      </c>
      <c r="I14" s="26">
        <f t="shared" si="11"/>
        <v>10</v>
      </c>
      <c r="J14" s="26">
        <f t="shared" si="12"/>
        <v>23</v>
      </c>
      <c r="K14" s="26">
        <f t="shared" si="13"/>
        <v>22</v>
      </c>
      <c r="L14" s="26">
        <f t="shared" si="14"/>
        <v>19</v>
      </c>
      <c r="M14" s="26">
        <f t="shared" si="15"/>
        <v>10</v>
      </c>
      <c r="N14" s="26">
        <f t="shared" si="16"/>
        <v>6</v>
      </c>
      <c r="O14" s="26">
        <f t="shared" si="17"/>
        <v>27</v>
      </c>
      <c r="P14" s="26">
        <f t="shared" si="18"/>
        <v>12</v>
      </c>
      <c r="Q14" s="26">
        <f>IF(SUM(AJ14,BC14)=0,"-",SUM(AJ14,BC14))</f>
        <v>11</v>
      </c>
      <c r="R14" s="26">
        <f>IF(SUM(AK14,BD14)=0,"-",SUM(AK14,BD14))</f>
        <v>11</v>
      </c>
      <c r="S14" s="26">
        <f>IF(SUM(AL14,BE14)=0,"-",SUM(AL14,BE14))</f>
        <v>8</v>
      </c>
      <c r="T14" s="26">
        <f>IF(SUM(AM14,BF14)=0,"-",SUM(AM14,BF14))</f>
        <v>15</v>
      </c>
      <c r="U14" s="26"/>
      <c r="V14" s="27">
        <v>1</v>
      </c>
      <c r="W14" s="27">
        <v>4</v>
      </c>
      <c r="X14" s="27">
        <v>15</v>
      </c>
      <c r="Y14" s="27">
        <v>7</v>
      </c>
      <c r="Z14" s="27">
        <v>6</v>
      </c>
      <c r="AA14" s="27">
        <v>6</v>
      </c>
      <c r="AB14" s="27">
        <v>7</v>
      </c>
      <c r="AC14" s="29">
        <v>12</v>
      </c>
      <c r="AD14" s="29">
        <v>11</v>
      </c>
      <c r="AE14" s="29">
        <v>7</v>
      </c>
      <c r="AF14" s="29">
        <v>2</v>
      </c>
      <c r="AG14" s="29">
        <v>3</v>
      </c>
      <c r="AH14" s="29">
        <v>14</v>
      </c>
      <c r="AI14" s="29">
        <v>5</v>
      </c>
      <c r="AJ14" s="29">
        <v>4</v>
      </c>
      <c r="AK14" s="29">
        <v>3</v>
      </c>
      <c r="AL14" s="58">
        <v>2</v>
      </c>
      <c r="AM14" s="58">
        <v>7</v>
      </c>
      <c r="AN14" s="58"/>
      <c r="AO14" s="59">
        <v>8</v>
      </c>
      <c r="AP14" s="59">
        <v>9</v>
      </c>
      <c r="AQ14" s="59">
        <v>12</v>
      </c>
      <c r="AR14" s="59">
        <v>8</v>
      </c>
      <c r="AS14" s="59">
        <v>5</v>
      </c>
      <c r="AT14" s="59">
        <v>10</v>
      </c>
      <c r="AU14" s="59">
        <v>3</v>
      </c>
      <c r="AV14" s="58">
        <v>11</v>
      </c>
      <c r="AW14" s="58">
        <v>11</v>
      </c>
      <c r="AX14" s="59">
        <v>12</v>
      </c>
      <c r="AY14" s="59">
        <v>8</v>
      </c>
      <c r="AZ14" s="59">
        <v>3</v>
      </c>
      <c r="BA14" s="59">
        <v>13</v>
      </c>
      <c r="BB14" s="59">
        <v>7</v>
      </c>
      <c r="BC14" s="59">
        <v>7</v>
      </c>
      <c r="BD14" s="59">
        <v>8</v>
      </c>
      <c r="BE14" s="59">
        <v>6</v>
      </c>
      <c r="BF14" s="59">
        <v>8</v>
      </c>
    </row>
    <row r="15" spans="1:58" ht="13.7" customHeight="1" x14ac:dyDescent="0.2">
      <c r="A15" s="8"/>
      <c r="B15" s="32" t="s">
        <v>28</v>
      </c>
      <c r="C15" s="26">
        <f t="shared" si="6"/>
        <v>4</v>
      </c>
      <c r="D15" s="26">
        <f t="shared" si="19"/>
        <v>2</v>
      </c>
      <c r="E15" s="26">
        <f t="shared" si="7"/>
        <v>6</v>
      </c>
      <c r="F15" s="26">
        <f t="shared" si="8"/>
        <v>5</v>
      </c>
      <c r="G15" s="26">
        <f t="shared" si="9"/>
        <v>4</v>
      </c>
      <c r="H15" s="26">
        <f t="shared" si="10"/>
        <v>4</v>
      </c>
      <c r="I15" s="26">
        <f t="shared" si="11"/>
        <v>2</v>
      </c>
      <c r="J15" s="26">
        <f t="shared" si="12"/>
        <v>7</v>
      </c>
      <c r="K15" s="26">
        <f t="shared" si="13"/>
        <v>5</v>
      </c>
      <c r="L15" s="26">
        <f t="shared" si="14"/>
        <v>5</v>
      </c>
      <c r="M15" s="26">
        <f t="shared" si="15"/>
        <v>3</v>
      </c>
      <c r="N15" s="26">
        <f t="shared" si="16"/>
        <v>1</v>
      </c>
      <c r="O15" s="26">
        <f t="shared" si="17"/>
        <v>4</v>
      </c>
      <c r="P15" s="26" t="str">
        <f t="shared" si="18"/>
        <v>-</v>
      </c>
      <c r="Q15" s="26" t="str">
        <f>IF(SUM(AJ15,BC15)=0,"-",SUM(AJ15,BC15))</f>
        <v>-</v>
      </c>
      <c r="R15" s="26" t="str">
        <f>IF(SUM(AK15,BD15)=0,"-",SUM(AK15,BD15))</f>
        <v>-</v>
      </c>
      <c r="S15" s="26">
        <f>IF(SUM(AL15,BE15)=0,"-",SUM(AL15,BE15))</f>
        <v>1</v>
      </c>
      <c r="T15" s="26">
        <f>IF(SUM(AM15,BF15)=0,"-",SUM(AM15,BF15))</f>
        <v>1</v>
      </c>
      <c r="U15" s="26"/>
      <c r="V15" s="27">
        <v>1</v>
      </c>
      <c r="W15" s="27">
        <v>1</v>
      </c>
      <c r="X15" s="27">
        <v>2</v>
      </c>
      <c r="Y15" s="27">
        <v>2</v>
      </c>
      <c r="Z15" s="27">
        <v>2</v>
      </c>
      <c r="AA15" s="27">
        <v>2</v>
      </c>
      <c r="AB15" s="27">
        <v>1</v>
      </c>
      <c r="AC15" s="29">
        <v>4</v>
      </c>
      <c r="AD15" s="29">
        <v>3</v>
      </c>
      <c r="AE15" s="29">
        <v>1</v>
      </c>
      <c r="AF15" s="28" t="s">
        <v>24</v>
      </c>
      <c r="AG15" s="28">
        <v>1</v>
      </c>
      <c r="AH15" s="28">
        <v>1</v>
      </c>
      <c r="AI15" s="28" t="s">
        <v>24</v>
      </c>
      <c r="AJ15" s="28" t="s">
        <v>24</v>
      </c>
      <c r="AK15" s="28" t="s">
        <v>24</v>
      </c>
      <c r="AL15" s="60" t="s">
        <v>24</v>
      </c>
      <c r="AM15" s="60" t="s">
        <v>24</v>
      </c>
      <c r="AN15" s="58"/>
      <c r="AO15" s="59">
        <v>3</v>
      </c>
      <c r="AP15" s="59">
        <v>1</v>
      </c>
      <c r="AQ15" s="59">
        <v>4</v>
      </c>
      <c r="AR15" s="59">
        <v>3</v>
      </c>
      <c r="AS15" s="59">
        <v>2</v>
      </c>
      <c r="AT15" s="59">
        <v>2</v>
      </c>
      <c r="AU15" s="59">
        <v>1</v>
      </c>
      <c r="AV15" s="58">
        <v>3</v>
      </c>
      <c r="AW15" s="58">
        <v>2</v>
      </c>
      <c r="AX15" s="59">
        <v>4</v>
      </c>
      <c r="AY15" s="59">
        <v>3</v>
      </c>
      <c r="AZ15" s="61" t="s">
        <v>24</v>
      </c>
      <c r="BA15" s="61">
        <v>3</v>
      </c>
      <c r="BB15" s="61" t="s">
        <v>24</v>
      </c>
      <c r="BC15" s="61" t="s">
        <v>24</v>
      </c>
      <c r="BD15" s="61" t="s">
        <v>24</v>
      </c>
      <c r="BE15" s="61">
        <v>1</v>
      </c>
      <c r="BF15" s="61">
        <v>1</v>
      </c>
    </row>
    <row r="16" spans="1:58" ht="13.7" customHeight="1" x14ac:dyDescent="0.2">
      <c r="A16" s="8" t="s">
        <v>29</v>
      </c>
      <c r="B16" s="8"/>
      <c r="C16" s="26">
        <f t="shared" si="6"/>
        <v>6</v>
      </c>
      <c r="D16" s="26">
        <f t="shared" si="19"/>
        <v>9</v>
      </c>
      <c r="E16" s="26">
        <f t="shared" si="7"/>
        <v>8</v>
      </c>
      <c r="F16" s="26">
        <f t="shared" si="8"/>
        <v>11</v>
      </c>
      <c r="G16" s="26">
        <f t="shared" si="9"/>
        <v>7</v>
      </c>
      <c r="H16" s="26">
        <f t="shared" si="10"/>
        <v>12</v>
      </c>
      <c r="I16" s="26">
        <f t="shared" si="11"/>
        <v>12</v>
      </c>
      <c r="J16" s="26">
        <f t="shared" si="12"/>
        <v>9</v>
      </c>
      <c r="K16" s="26">
        <f t="shared" si="13"/>
        <v>5</v>
      </c>
      <c r="L16" s="26">
        <f t="shared" si="14"/>
        <v>9</v>
      </c>
      <c r="M16" s="26">
        <f t="shared" si="15"/>
        <v>7</v>
      </c>
      <c r="N16" s="26">
        <f t="shared" si="16"/>
        <v>5</v>
      </c>
      <c r="O16" s="26">
        <f t="shared" si="17"/>
        <v>9</v>
      </c>
      <c r="P16" s="26">
        <f t="shared" si="18"/>
        <v>7</v>
      </c>
      <c r="Q16" s="26">
        <f>IF(SUM(AJ16,BC16)=0,"-",SUM(AJ16,BC16))</f>
        <v>17</v>
      </c>
      <c r="R16" s="26">
        <f>IF(SUM(AK16,BD16)=0,"-",SUM(AK16,BD16))</f>
        <v>11</v>
      </c>
      <c r="S16" s="26">
        <f>IF(SUM(AL16,BE16)=0,"-",SUM(AL16,BE16))</f>
        <v>7</v>
      </c>
      <c r="T16" s="26">
        <f>IF(SUM(AM16,BF16)=0,"-",SUM(AM16,BF16))</f>
        <v>12</v>
      </c>
      <c r="U16" s="26"/>
      <c r="V16" s="27">
        <v>5</v>
      </c>
      <c r="W16" s="27">
        <v>4</v>
      </c>
      <c r="X16" s="27">
        <v>6</v>
      </c>
      <c r="Y16" s="27">
        <v>6</v>
      </c>
      <c r="Z16" s="27">
        <v>2</v>
      </c>
      <c r="AA16" s="27">
        <v>9</v>
      </c>
      <c r="AB16" s="27">
        <v>4</v>
      </c>
      <c r="AC16" s="29">
        <v>6</v>
      </c>
      <c r="AD16" s="29">
        <v>3</v>
      </c>
      <c r="AE16" s="29">
        <v>6</v>
      </c>
      <c r="AF16" s="29">
        <v>1</v>
      </c>
      <c r="AG16" s="29">
        <v>2</v>
      </c>
      <c r="AH16" s="29">
        <v>4</v>
      </c>
      <c r="AI16" s="29">
        <v>3</v>
      </c>
      <c r="AJ16" s="28">
        <v>7</v>
      </c>
      <c r="AK16" s="28">
        <v>6</v>
      </c>
      <c r="AL16" s="60">
        <v>5</v>
      </c>
      <c r="AM16" s="60">
        <v>4</v>
      </c>
      <c r="AN16" s="58"/>
      <c r="AO16" s="61">
        <v>1</v>
      </c>
      <c r="AP16" s="61">
        <v>5</v>
      </c>
      <c r="AQ16" s="61">
        <v>2</v>
      </c>
      <c r="AR16" s="61">
        <v>5</v>
      </c>
      <c r="AS16" s="61">
        <v>5</v>
      </c>
      <c r="AT16" s="61">
        <v>3</v>
      </c>
      <c r="AU16" s="61">
        <v>8</v>
      </c>
      <c r="AV16" s="58">
        <v>3</v>
      </c>
      <c r="AW16" s="58">
        <v>2</v>
      </c>
      <c r="AX16" s="58">
        <v>3</v>
      </c>
      <c r="AY16" s="58">
        <v>6</v>
      </c>
      <c r="AZ16" s="58">
        <v>3</v>
      </c>
      <c r="BA16" s="58">
        <v>5</v>
      </c>
      <c r="BB16" s="58">
        <v>4</v>
      </c>
      <c r="BC16" s="58">
        <v>10</v>
      </c>
      <c r="BD16" s="58">
        <v>5</v>
      </c>
      <c r="BE16" s="58">
        <v>2</v>
      </c>
      <c r="BF16" s="58">
        <v>8</v>
      </c>
    </row>
    <row r="17" spans="1:63" ht="13.7" customHeight="1" x14ac:dyDescent="0.2">
      <c r="A17" s="8" t="s">
        <v>41</v>
      </c>
      <c r="B17" s="8"/>
      <c r="C17" s="26">
        <f t="shared" si="6"/>
        <v>5</v>
      </c>
      <c r="D17" s="26" t="str">
        <f t="shared" si="19"/>
        <v>-</v>
      </c>
      <c r="E17" s="26">
        <f t="shared" si="7"/>
        <v>2</v>
      </c>
      <c r="F17" s="26">
        <f t="shared" si="8"/>
        <v>5</v>
      </c>
      <c r="G17" s="26">
        <f t="shared" si="9"/>
        <v>5</v>
      </c>
      <c r="H17" s="26">
        <f t="shared" si="10"/>
        <v>4</v>
      </c>
      <c r="I17" s="26">
        <f t="shared" si="11"/>
        <v>3</v>
      </c>
      <c r="J17" s="26">
        <f t="shared" si="12"/>
        <v>1</v>
      </c>
      <c r="K17" s="26">
        <f t="shared" si="13"/>
        <v>3</v>
      </c>
      <c r="L17" s="26">
        <f t="shared" si="14"/>
        <v>3</v>
      </c>
      <c r="M17" s="26">
        <f t="shared" si="15"/>
        <v>1</v>
      </c>
      <c r="N17" s="26">
        <f t="shared" si="16"/>
        <v>1</v>
      </c>
      <c r="O17" s="26">
        <f t="shared" si="17"/>
        <v>1</v>
      </c>
      <c r="P17" s="26">
        <f t="shared" si="18"/>
        <v>2</v>
      </c>
      <c r="Q17" s="26">
        <f>IF(SUM(AJ17,BC17)=0,"-",SUM(AJ17,BC17))</f>
        <v>4</v>
      </c>
      <c r="R17" s="26">
        <f>IF(SUM(AK17,BD17)=0,"-",SUM(AK17,BD17))</f>
        <v>4</v>
      </c>
      <c r="S17" s="26">
        <f>IF(SUM(AL17,BE17)=0,"-",SUM(AL17,BE17))</f>
        <v>4</v>
      </c>
      <c r="T17" s="26">
        <f>IF(SUM(AM17,BF17)=0,"-",SUM(AM17,BF17))</f>
        <v>1</v>
      </c>
      <c r="U17" s="26"/>
      <c r="V17" s="27">
        <v>2</v>
      </c>
      <c r="W17" s="27" t="s">
        <v>24</v>
      </c>
      <c r="X17" s="27">
        <v>2</v>
      </c>
      <c r="Y17" s="27">
        <v>3</v>
      </c>
      <c r="Z17" s="27">
        <v>1</v>
      </c>
      <c r="AA17" s="27">
        <v>2</v>
      </c>
      <c r="AB17" s="30" t="s">
        <v>24</v>
      </c>
      <c r="AC17" s="28" t="s">
        <v>24</v>
      </c>
      <c r="AD17" s="28">
        <v>1</v>
      </c>
      <c r="AE17" s="28">
        <v>2</v>
      </c>
      <c r="AF17" s="28" t="s">
        <v>24</v>
      </c>
      <c r="AG17" s="28" t="s">
        <v>24</v>
      </c>
      <c r="AH17" s="28">
        <v>1</v>
      </c>
      <c r="AI17" s="28" t="s">
        <v>24</v>
      </c>
      <c r="AJ17" s="29">
        <v>1</v>
      </c>
      <c r="AK17" s="29">
        <v>1</v>
      </c>
      <c r="AL17" s="58">
        <v>1</v>
      </c>
      <c r="AM17" s="58">
        <v>1</v>
      </c>
      <c r="AN17" s="60"/>
      <c r="AO17" s="61">
        <v>3</v>
      </c>
      <c r="AP17" s="61" t="s">
        <v>24</v>
      </c>
      <c r="AQ17" s="59" t="s">
        <v>24</v>
      </c>
      <c r="AR17" s="59">
        <v>2</v>
      </c>
      <c r="AS17" s="59">
        <v>4</v>
      </c>
      <c r="AT17" s="59">
        <v>2</v>
      </c>
      <c r="AU17" s="59">
        <v>3</v>
      </c>
      <c r="AV17" s="58">
        <v>1</v>
      </c>
      <c r="AW17" s="58">
        <v>2</v>
      </c>
      <c r="AX17" s="59">
        <v>1</v>
      </c>
      <c r="AY17" s="59">
        <v>1</v>
      </c>
      <c r="AZ17" s="59">
        <v>1</v>
      </c>
      <c r="BA17" s="61" t="s">
        <v>24</v>
      </c>
      <c r="BB17" s="61">
        <v>2</v>
      </c>
      <c r="BC17" s="61">
        <v>3</v>
      </c>
      <c r="BD17" s="61">
        <v>3</v>
      </c>
      <c r="BE17" s="61">
        <v>3</v>
      </c>
      <c r="BF17" s="61" t="s">
        <v>24</v>
      </c>
    </row>
    <row r="18" spans="1:63" ht="16.899999999999999" customHeight="1" x14ac:dyDescent="0.2">
      <c r="A18" s="8" t="s">
        <v>30</v>
      </c>
      <c r="B18" s="8"/>
      <c r="C18" s="26" t="str">
        <f t="shared" si="6"/>
        <v>-</v>
      </c>
      <c r="D18" s="26">
        <f t="shared" si="19"/>
        <v>1</v>
      </c>
      <c r="E18" s="26">
        <f t="shared" si="7"/>
        <v>1</v>
      </c>
      <c r="F18" s="26">
        <f t="shared" si="8"/>
        <v>1</v>
      </c>
      <c r="G18" s="26">
        <f t="shared" si="9"/>
        <v>1</v>
      </c>
      <c r="H18" s="26" t="str">
        <f t="shared" si="10"/>
        <v>-</v>
      </c>
      <c r="I18" s="26">
        <f t="shared" si="11"/>
        <v>1</v>
      </c>
      <c r="J18" s="26">
        <f t="shared" si="12"/>
        <v>1</v>
      </c>
      <c r="K18" s="26">
        <f t="shared" si="13"/>
        <v>3</v>
      </c>
      <c r="L18" s="26">
        <f t="shared" si="14"/>
        <v>1</v>
      </c>
      <c r="M18" s="26">
        <f t="shared" si="15"/>
        <v>3</v>
      </c>
      <c r="N18" s="26">
        <f t="shared" si="16"/>
        <v>1</v>
      </c>
      <c r="O18" s="26" t="str">
        <f t="shared" si="17"/>
        <v>-</v>
      </c>
      <c r="P18" s="26" t="str">
        <f t="shared" si="18"/>
        <v>-</v>
      </c>
      <c r="Q18" s="26">
        <f>IF(SUM(AJ18,BC18)=0,"-",SUM(AJ18,BC18))</f>
        <v>1</v>
      </c>
      <c r="R18" s="26" t="str">
        <f>IF(SUM(AK18,BD18)=0,"-",SUM(AK18,BD18))</f>
        <v>-</v>
      </c>
      <c r="S18" s="26">
        <f>IF(SUM(AL18,BE18)=0,"-",SUM(AL18,BE18))</f>
        <v>1</v>
      </c>
      <c r="T18" s="26">
        <f>IF(SUM(AM18,BF18)=0,"-",SUM(AM18,BF18))</f>
        <v>1</v>
      </c>
      <c r="U18" s="26"/>
      <c r="V18" s="28" t="s">
        <v>24</v>
      </c>
      <c r="W18" s="28">
        <v>1</v>
      </c>
      <c r="X18" s="29">
        <v>1</v>
      </c>
      <c r="Y18" s="29">
        <v>1</v>
      </c>
      <c r="Z18" s="28" t="s">
        <v>24</v>
      </c>
      <c r="AA18" s="28" t="s">
        <v>24</v>
      </c>
      <c r="AB18" s="28">
        <v>1</v>
      </c>
      <c r="AC18" s="29">
        <v>1</v>
      </c>
      <c r="AD18" s="29">
        <v>3</v>
      </c>
      <c r="AE18" s="29" t="s">
        <v>24</v>
      </c>
      <c r="AF18" s="28" t="s">
        <v>24</v>
      </c>
      <c r="AG18" s="28" t="s">
        <v>24</v>
      </c>
      <c r="AH18" s="28" t="s">
        <v>24</v>
      </c>
      <c r="AI18" s="28" t="s">
        <v>24</v>
      </c>
      <c r="AJ18" s="28">
        <v>1</v>
      </c>
      <c r="AK18" s="28" t="s">
        <v>24</v>
      </c>
      <c r="AL18" s="46" t="s">
        <v>24</v>
      </c>
      <c r="AM18" s="46" t="s">
        <v>24</v>
      </c>
      <c r="AN18" s="29"/>
      <c r="AO18" s="28" t="s">
        <v>24</v>
      </c>
      <c r="AP18" s="28" t="s">
        <v>24</v>
      </c>
      <c r="AQ18" s="29" t="s">
        <v>24</v>
      </c>
      <c r="AR18" s="28" t="s">
        <v>24</v>
      </c>
      <c r="AS18" s="28">
        <v>1</v>
      </c>
      <c r="AT18" s="28" t="s">
        <v>24</v>
      </c>
      <c r="AU18" s="28" t="s">
        <v>24</v>
      </c>
      <c r="AV18" s="28" t="s">
        <v>24</v>
      </c>
      <c r="AW18" s="28" t="s">
        <v>24</v>
      </c>
      <c r="AX18" s="26">
        <v>1</v>
      </c>
      <c r="AY18" s="26">
        <v>3</v>
      </c>
      <c r="AZ18" s="26">
        <v>1</v>
      </c>
      <c r="BA18" s="31" t="s">
        <v>24</v>
      </c>
      <c r="BB18" s="31" t="s">
        <v>24</v>
      </c>
      <c r="BC18" s="31" t="s">
        <v>24</v>
      </c>
      <c r="BD18" s="31" t="s">
        <v>24</v>
      </c>
      <c r="BE18" s="44">
        <v>1</v>
      </c>
      <c r="BF18" s="44">
        <v>1</v>
      </c>
    </row>
    <row r="19" spans="1:63" ht="13.7" customHeight="1" x14ac:dyDescent="0.2">
      <c r="A19" s="8" t="s">
        <v>31</v>
      </c>
      <c r="B19" s="8"/>
      <c r="C19" s="26">
        <f t="shared" si="6"/>
        <v>18</v>
      </c>
      <c r="D19" s="26">
        <f t="shared" si="19"/>
        <v>12</v>
      </c>
      <c r="E19" s="26">
        <f t="shared" si="7"/>
        <v>21</v>
      </c>
      <c r="F19" s="26">
        <f t="shared" si="8"/>
        <v>14</v>
      </c>
      <c r="G19" s="26">
        <f t="shared" si="9"/>
        <v>7</v>
      </c>
      <c r="H19" s="26">
        <f t="shared" si="10"/>
        <v>18</v>
      </c>
      <c r="I19" s="26">
        <f t="shared" si="11"/>
        <v>25</v>
      </c>
      <c r="J19" s="26">
        <f t="shared" si="12"/>
        <v>13</v>
      </c>
      <c r="K19" s="26">
        <f t="shared" si="13"/>
        <v>12</v>
      </c>
      <c r="L19" s="26">
        <f t="shared" si="14"/>
        <v>12</v>
      </c>
      <c r="M19" s="26">
        <f t="shared" si="15"/>
        <v>16</v>
      </c>
      <c r="N19" s="26">
        <f t="shared" si="16"/>
        <v>17</v>
      </c>
      <c r="O19" s="26">
        <f t="shared" si="17"/>
        <v>11</v>
      </c>
      <c r="P19" s="26">
        <f t="shared" si="18"/>
        <v>11</v>
      </c>
      <c r="Q19" s="26">
        <f>IF(SUM(AJ19,BC19)=0,"-",SUM(AJ19,BC19))</f>
        <v>11</v>
      </c>
      <c r="R19" s="26">
        <f>IF(SUM(AK19,BD19)=0,"-",SUM(AK19,BD19))</f>
        <v>10</v>
      </c>
      <c r="S19" s="26">
        <f>IF(SUM(AL19,BE19)=0,"-",SUM(AL19,BE19))</f>
        <v>20</v>
      </c>
      <c r="T19" s="26">
        <f>IF(SUM(AM19,BF19)=0,"-",SUM(AM19,BF19))</f>
        <v>10</v>
      </c>
      <c r="U19" s="26"/>
      <c r="V19" s="27">
        <v>6</v>
      </c>
      <c r="W19" s="27">
        <v>3</v>
      </c>
      <c r="X19" s="27">
        <v>8</v>
      </c>
      <c r="Y19" s="27">
        <v>5</v>
      </c>
      <c r="Z19" s="27">
        <v>4</v>
      </c>
      <c r="AA19" s="27">
        <v>8</v>
      </c>
      <c r="AB19" s="27">
        <v>7</v>
      </c>
      <c r="AC19" s="29">
        <v>6</v>
      </c>
      <c r="AD19" s="29">
        <v>4</v>
      </c>
      <c r="AE19" s="29">
        <v>4</v>
      </c>
      <c r="AF19" s="29">
        <v>3</v>
      </c>
      <c r="AG19" s="29">
        <v>6</v>
      </c>
      <c r="AH19" s="29">
        <v>2</v>
      </c>
      <c r="AI19" s="29">
        <v>4</v>
      </c>
      <c r="AJ19" s="28">
        <v>2</v>
      </c>
      <c r="AK19" s="28">
        <v>2</v>
      </c>
      <c r="AL19" s="46">
        <v>6</v>
      </c>
      <c r="AM19" s="46">
        <v>2</v>
      </c>
      <c r="AN19" s="29"/>
      <c r="AO19" s="26">
        <v>12</v>
      </c>
      <c r="AP19" s="26">
        <v>9</v>
      </c>
      <c r="AQ19" s="26">
        <v>13</v>
      </c>
      <c r="AR19" s="26">
        <v>9</v>
      </c>
      <c r="AS19" s="26">
        <v>3</v>
      </c>
      <c r="AT19" s="26">
        <v>10</v>
      </c>
      <c r="AU19" s="26">
        <v>18</v>
      </c>
      <c r="AV19" s="29">
        <v>7</v>
      </c>
      <c r="AW19" s="29">
        <v>8</v>
      </c>
      <c r="AX19" s="29">
        <v>8</v>
      </c>
      <c r="AY19" s="29">
        <v>13</v>
      </c>
      <c r="AZ19" s="29">
        <v>11</v>
      </c>
      <c r="BA19" s="29">
        <v>9</v>
      </c>
      <c r="BB19" s="29">
        <v>7</v>
      </c>
      <c r="BC19" s="29">
        <v>9</v>
      </c>
      <c r="BD19" s="29">
        <v>8</v>
      </c>
      <c r="BE19" s="43">
        <v>14</v>
      </c>
      <c r="BF19" s="43">
        <v>8</v>
      </c>
    </row>
    <row r="20" spans="1:63" ht="13.7" customHeight="1" x14ac:dyDescent="0.2">
      <c r="A20" s="8"/>
      <c r="B20" s="32" t="s">
        <v>32</v>
      </c>
      <c r="C20" s="26">
        <f t="shared" si="6"/>
        <v>4</v>
      </c>
      <c r="D20" s="26">
        <f t="shared" si="19"/>
        <v>3</v>
      </c>
      <c r="E20" s="26">
        <f t="shared" si="7"/>
        <v>4</v>
      </c>
      <c r="F20" s="26">
        <f t="shared" si="8"/>
        <v>4</v>
      </c>
      <c r="G20" s="26">
        <f t="shared" si="9"/>
        <v>1</v>
      </c>
      <c r="H20" s="26">
        <f t="shared" si="10"/>
        <v>1</v>
      </c>
      <c r="I20" s="26">
        <f t="shared" si="11"/>
        <v>8</v>
      </c>
      <c r="J20" s="26" t="str">
        <f t="shared" si="12"/>
        <v>-</v>
      </c>
      <c r="K20" s="26">
        <f t="shared" si="13"/>
        <v>4</v>
      </c>
      <c r="L20" s="26">
        <f t="shared" si="14"/>
        <v>1</v>
      </c>
      <c r="M20" s="26">
        <f t="shared" si="15"/>
        <v>4</v>
      </c>
      <c r="N20" s="26">
        <f t="shared" si="16"/>
        <v>3</v>
      </c>
      <c r="O20" s="26">
        <f t="shared" si="17"/>
        <v>5</v>
      </c>
      <c r="P20" s="26">
        <f t="shared" si="18"/>
        <v>2</v>
      </c>
      <c r="Q20" s="26">
        <f>IF(SUM(AJ20,BC20)=0,"-",SUM(AJ20,BC20))</f>
        <v>1</v>
      </c>
      <c r="R20" s="26">
        <f>IF(SUM(AK20,BD20)=0,"-",SUM(AK20,BD20))</f>
        <v>1</v>
      </c>
      <c r="S20" s="26">
        <f>IF(SUM(AL20,BE20)=0,"-",SUM(AL20,BE20))</f>
        <v>4</v>
      </c>
      <c r="T20" s="26">
        <f>IF(SUM(AM20,BF20)=0,"-",SUM(AM20,BF20))</f>
        <v>3</v>
      </c>
      <c r="U20" s="26"/>
      <c r="V20" s="30">
        <v>2</v>
      </c>
      <c r="W20" s="30">
        <v>1</v>
      </c>
      <c r="X20" s="30">
        <v>3</v>
      </c>
      <c r="Y20" s="30">
        <v>2</v>
      </c>
      <c r="Z20" s="30">
        <v>1</v>
      </c>
      <c r="AA20" s="30" t="s">
        <v>24</v>
      </c>
      <c r="AB20" s="30">
        <v>1</v>
      </c>
      <c r="AC20" s="28" t="s">
        <v>24</v>
      </c>
      <c r="AD20" s="28">
        <v>1</v>
      </c>
      <c r="AE20" s="29" t="s">
        <v>24</v>
      </c>
      <c r="AF20" s="28" t="s">
        <v>24</v>
      </c>
      <c r="AG20" s="28">
        <v>1</v>
      </c>
      <c r="AH20" s="28" t="s">
        <v>24</v>
      </c>
      <c r="AI20" s="28">
        <v>1</v>
      </c>
      <c r="AJ20" s="29" t="s">
        <v>24</v>
      </c>
      <c r="AK20" s="29" t="s">
        <v>24</v>
      </c>
      <c r="AL20" s="43">
        <v>1</v>
      </c>
      <c r="AM20" s="46" t="s">
        <v>24</v>
      </c>
      <c r="AN20" s="28"/>
      <c r="AO20" s="26">
        <v>2</v>
      </c>
      <c r="AP20" s="26">
        <v>2</v>
      </c>
      <c r="AQ20" s="26">
        <v>1</v>
      </c>
      <c r="AR20" s="26">
        <v>2</v>
      </c>
      <c r="AS20" s="31" t="s">
        <v>24</v>
      </c>
      <c r="AT20" s="31">
        <v>1</v>
      </c>
      <c r="AU20" s="31">
        <v>7</v>
      </c>
      <c r="AV20" s="28" t="s">
        <v>24</v>
      </c>
      <c r="AW20" s="28">
        <v>3</v>
      </c>
      <c r="AX20" s="26">
        <v>1</v>
      </c>
      <c r="AY20" s="26">
        <v>4</v>
      </c>
      <c r="AZ20" s="26">
        <v>2</v>
      </c>
      <c r="BA20" s="26">
        <v>5</v>
      </c>
      <c r="BB20" s="26">
        <v>1</v>
      </c>
      <c r="BC20" s="26">
        <v>1</v>
      </c>
      <c r="BD20" s="26">
        <v>1</v>
      </c>
      <c r="BE20" s="41">
        <v>3</v>
      </c>
      <c r="BF20" s="41">
        <v>3</v>
      </c>
    </row>
    <row r="21" spans="1:63" ht="13.7" customHeight="1" x14ac:dyDescent="0.2">
      <c r="A21" s="8" t="s">
        <v>33</v>
      </c>
      <c r="B21" s="8"/>
      <c r="C21" s="26">
        <f t="shared" si="6"/>
        <v>6</v>
      </c>
      <c r="D21" s="26">
        <f t="shared" si="19"/>
        <v>2</v>
      </c>
      <c r="E21" s="26">
        <f t="shared" si="7"/>
        <v>6</v>
      </c>
      <c r="F21" s="26">
        <f t="shared" si="8"/>
        <v>6</v>
      </c>
      <c r="G21" s="26" t="str">
        <f t="shared" si="9"/>
        <v>-</v>
      </c>
      <c r="H21" s="26">
        <f t="shared" si="10"/>
        <v>6</v>
      </c>
      <c r="I21" s="26">
        <f t="shared" si="11"/>
        <v>12</v>
      </c>
      <c r="J21" s="26">
        <f t="shared" si="12"/>
        <v>9</v>
      </c>
      <c r="K21" s="26">
        <f t="shared" si="13"/>
        <v>5</v>
      </c>
      <c r="L21" s="26">
        <f t="shared" si="14"/>
        <v>8</v>
      </c>
      <c r="M21" s="26">
        <f t="shared" si="15"/>
        <v>4</v>
      </c>
      <c r="N21" s="26">
        <f t="shared" si="16"/>
        <v>4</v>
      </c>
      <c r="O21" s="26">
        <f t="shared" si="17"/>
        <v>7</v>
      </c>
      <c r="P21" s="26">
        <f t="shared" si="18"/>
        <v>9</v>
      </c>
      <c r="Q21" s="26">
        <f>IF(SUM(AJ21,BC21)=0,"-",SUM(AJ21,BC21))</f>
        <v>9</v>
      </c>
      <c r="R21" s="26">
        <f>IF(SUM(AK21,BD21)=0,"-",SUM(AK21,BD21))</f>
        <v>7</v>
      </c>
      <c r="S21" s="26">
        <f>IF(SUM(AL21,BE21)=0,"-",SUM(AL21,BE21))</f>
        <v>7</v>
      </c>
      <c r="T21" s="26">
        <f>IF(SUM(AM21,BF21)=0,"-",SUM(AM21,BF21))</f>
        <v>3</v>
      </c>
      <c r="U21" s="26"/>
      <c r="V21" s="27">
        <v>2</v>
      </c>
      <c r="W21" s="27" t="s">
        <v>24</v>
      </c>
      <c r="X21" s="27">
        <v>2</v>
      </c>
      <c r="Y21" s="27">
        <v>1</v>
      </c>
      <c r="Z21" s="30" t="s">
        <v>24</v>
      </c>
      <c r="AA21" s="30">
        <v>4</v>
      </c>
      <c r="AB21" s="30">
        <v>5</v>
      </c>
      <c r="AC21" s="29">
        <v>2</v>
      </c>
      <c r="AD21" s="29">
        <v>3</v>
      </c>
      <c r="AE21" s="29">
        <v>7</v>
      </c>
      <c r="AF21" s="29">
        <v>2</v>
      </c>
      <c r="AG21" s="29">
        <v>2</v>
      </c>
      <c r="AH21" s="29">
        <v>3</v>
      </c>
      <c r="AI21" s="29">
        <v>2</v>
      </c>
      <c r="AJ21" s="28">
        <v>2</v>
      </c>
      <c r="AK21" s="28">
        <v>3</v>
      </c>
      <c r="AL21" s="46">
        <v>2</v>
      </c>
      <c r="AM21" s="46">
        <v>2</v>
      </c>
      <c r="AN21" s="29"/>
      <c r="AO21" s="31">
        <v>4</v>
      </c>
      <c r="AP21" s="31">
        <v>2</v>
      </c>
      <c r="AQ21" s="31">
        <v>4</v>
      </c>
      <c r="AR21" s="31">
        <v>5</v>
      </c>
      <c r="AS21" s="31" t="s">
        <v>24</v>
      </c>
      <c r="AT21" s="31">
        <v>2</v>
      </c>
      <c r="AU21" s="31">
        <v>7</v>
      </c>
      <c r="AV21" s="29">
        <v>7</v>
      </c>
      <c r="AW21" s="29">
        <v>2</v>
      </c>
      <c r="AX21" s="26">
        <v>1</v>
      </c>
      <c r="AY21" s="26">
        <v>2</v>
      </c>
      <c r="AZ21" s="26">
        <v>2</v>
      </c>
      <c r="BA21" s="26">
        <v>4</v>
      </c>
      <c r="BB21" s="26">
        <v>7</v>
      </c>
      <c r="BC21" s="26">
        <v>7</v>
      </c>
      <c r="BD21" s="26">
        <v>4</v>
      </c>
      <c r="BE21" s="41">
        <v>5</v>
      </c>
      <c r="BF21" s="41">
        <v>1</v>
      </c>
    </row>
    <row r="22" spans="1:63" ht="16.899999999999999" customHeight="1" x14ac:dyDescent="0.2">
      <c r="A22" s="19" t="s">
        <v>34</v>
      </c>
      <c r="B22" s="19"/>
      <c r="C22" s="33">
        <v>957.36556836595946</v>
      </c>
      <c r="D22" s="33">
        <v>924.62460241142105</v>
      </c>
      <c r="E22" s="33">
        <v>915.59999267520016</v>
      </c>
      <c r="F22" s="33">
        <v>924.08044935676742</v>
      </c>
      <c r="G22" s="33">
        <v>857.53753969250636</v>
      </c>
      <c r="H22" s="33">
        <v>975.83478230013134</v>
      </c>
      <c r="I22" s="33">
        <v>1143.2189528114393</v>
      </c>
      <c r="J22" s="33">
        <v>934.08900083963056</v>
      </c>
      <c r="K22" s="33">
        <v>885.69344586850048</v>
      </c>
      <c r="L22" s="33">
        <v>984.47296153646857</v>
      </c>
      <c r="M22" s="33">
        <v>1020.6711686169391</v>
      </c>
      <c r="N22" s="33">
        <v>807.4544742176721</v>
      </c>
      <c r="O22" s="33">
        <v>910.96190829650129</v>
      </c>
      <c r="P22" s="33">
        <v>891.52548053558553</v>
      </c>
      <c r="Q22" s="33">
        <v>969.78987885958054</v>
      </c>
      <c r="R22" s="33">
        <v>866.50240603244424</v>
      </c>
      <c r="S22" s="33">
        <v>932.40861242442713</v>
      </c>
      <c r="T22" s="33">
        <v>880.1</v>
      </c>
      <c r="U22" s="33"/>
      <c r="V22" s="33">
        <v>989.22191052709286</v>
      </c>
      <c r="W22" s="33">
        <v>865.67383170713822</v>
      </c>
      <c r="X22" s="33">
        <v>1068.8577037737221</v>
      </c>
      <c r="Y22" s="33">
        <v>915.57926609472997</v>
      </c>
      <c r="Z22" s="33">
        <v>814.8386405060578</v>
      </c>
      <c r="AA22" s="33">
        <v>1018.6396915785378</v>
      </c>
      <c r="AB22" s="33">
        <v>1192.3967174019781</v>
      </c>
      <c r="AC22" s="33">
        <v>865.347709271084</v>
      </c>
      <c r="AD22" s="33">
        <v>929.49051434120622</v>
      </c>
      <c r="AE22" s="33">
        <v>987.3304104670832</v>
      </c>
      <c r="AF22" s="33">
        <v>988.16263510036026</v>
      </c>
      <c r="AG22" s="33">
        <v>829.48055480010873</v>
      </c>
      <c r="AH22" s="33">
        <v>875.77472379412552</v>
      </c>
      <c r="AI22" s="33">
        <v>848.81700307445522</v>
      </c>
      <c r="AJ22" s="33">
        <v>875.76712555979441</v>
      </c>
      <c r="AK22" s="45">
        <v>861.95552046321893</v>
      </c>
      <c r="AL22" s="45">
        <v>995.0574449281529</v>
      </c>
      <c r="AM22" s="45">
        <v>787.9</v>
      </c>
      <c r="AN22" s="45"/>
      <c r="AO22" s="45">
        <v>924.91634394856555</v>
      </c>
      <c r="AP22" s="45">
        <v>984.56030431863951</v>
      </c>
      <c r="AQ22" s="45">
        <v>760.06346160941598</v>
      </c>
      <c r="AR22" s="45">
        <v>932.67269017779086</v>
      </c>
      <c r="AS22" s="45">
        <v>900.57636887608066</v>
      </c>
      <c r="AT22" s="45">
        <v>932.74947488340626</v>
      </c>
      <c r="AU22" s="45">
        <v>1093.744487174964</v>
      </c>
      <c r="AV22" s="45">
        <v>1003.1919744642042</v>
      </c>
      <c r="AW22" s="45">
        <v>841.76840933597691</v>
      </c>
      <c r="AX22" s="45">
        <v>981.61205585510845</v>
      </c>
      <c r="AY22" s="45">
        <v>1053.2837670384138</v>
      </c>
      <c r="AZ22" s="45">
        <v>785.33137569570113</v>
      </c>
      <c r="BA22" s="45">
        <v>946.26563028050009</v>
      </c>
      <c r="BB22" s="45">
        <v>934.48519277958917</v>
      </c>
      <c r="BC22" s="45">
        <v>1064.684612294094</v>
      </c>
      <c r="BD22" s="45">
        <v>871.09751637463842</v>
      </c>
      <c r="BE22" s="45">
        <v>994.95887503316533</v>
      </c>
      <c r="BF22" s="45">
        <v>974</v>
      </c>
    </row>
    <row r="23" spans="1:63" ht="16.899999999999999" customHeight="1" x14ac:dyDescent="0.2">
      <c r="A23" s="8" t="s">
        <v>36</v>
      </c>
      <c r="B23" s="19"/>
      <c r="C23" s="27" t="s">
        <v>39</v>
      </c>
      <c r="D23" s="27" t="s">
        <v>39</v>
      </c>
      <c r="E23" s="27" t="s">
        <v>39</v>
      </c>
      <c r="F23" s="27" t="s">
        <v>39</v>
      </c>
      <c r="G23" s="27" t="s">
        <v>39</v>
      </c>
      <c r="H23" s="27" t="s">
        <v>39</v>
      </c>
      <c r="I23" s="27" t="s">
        <v>39</v>
      </c>
      <c r="J23" s="27" t="s">
        <v>39</v>
      </c>
      <c r="K23" s="27" t="s">
        <v>39</v>
      </c>
      <c r="L23" s="27" t="s">
        <v>39</v>
      </c>
      <c r="M23" s="27" t="s">
        <v>39</v>
      </c>
      <c r="N23" s="27" t="s">
        <v>39</v>
      </c>
      <c r="O23" s="27" t="s">
        <v>39</v>
      </c>
      <c r="P23" s="27" t="s">
        <v>39</v>
      </c>
      <c r="Q23" s="27" t="s">
        <v>39</v>
      </c>
      <c r="R23" s="27" t="s">
        <v>39</v>
      </c>
      <c r="S23" s="26">
        <v>62.599871505526913</v>
      </c>
      <c r="T23" s="52">
        <v>19.704433497536947</v>
      </c>
      <c r="U23" s="33"/>
      <c r="V23" s="27" t="s">
        <v>39</v>
      </c>
      <c r="W23" s="27" t="s">
        <v>39</v>
      </c>
      <c r="X23" s="27" t="s">
        <v>39</v>
      </c>
      <c r="Y23" s="27" t="s">
        <v>39</v>
      </c>
      <c r="Z23" s="27" t="s">
        <v>39</v>
      </c>
      <c r="AA23" s="27" t="s">
        <v>39</v>
      </c>
      <c r="AB23" s="27" t="s">
        <v>39</v>
      </c>
      <c r="AC23" s="27" t="s">
        <v>39</v>
      </c>
      <c r="AD23" s="27" t="s">
        <v>39</v>
      </c>
      <c r="AE23" s="27" t="s">
        <v>39</v>
      </c>
      <c r="AF23" s="27" t="s">
        <v>39</v>
      </c>
      <c r="AG23" s="27" t="s">
        <v>39</v>
      </c>
      <c r="AH23" s="27" t="s">
        <v>39</v>
      </c>
      <c r="AI23" s="27" t="s">
        <v>39</v>
      </c>
      <c r="AJ23" s="27" t="s">
        <v>39</v>
      </c>
      <c r="AK23" s="47" t="s">
        <v>39</v>
      </c>
      <c r="AL23" s="45">
        <v>52.371444469902784</v>
      </c>
      <c r="AM23" s="52">
        <v>13.023376961646154</v>
      </c>
      <c r="AN23" s="45"/>
      <c r="AO23" s="47" t="s">
        <v>39</v>
      </c>
      <c r="AP23" s="47" t="s">
        <v>39</v>
      </c>
      <c r="AQ23" s="47" t="s">
        <v>39</v>
      </c>
      <c r="AR23" s="47" t="s">
        <v>39</v>
      </c>
      <c r="AS23" s="47" t="s">
        <v>39</v>
      </c>
      <c r="AT23" s="47" t="s">
        <v>39</v>
      </c>
      <c r="AU23" s="47" t="s">
        <v>39</v>
      </c>
      <c r="AV23" s="47" t="s">
        <v>39</v>
      </c>
      <c r="AW23" s="47" t="s">
        <v>39</v>
      </c>
      <c r="AX23" s="47" t="s">
        <v>39</v>
      </c>
      <c r="AY23" s="47" t="s">
        <v>39</v>
      </c>
      <c r="AZ23" s="47" t="s">
        <v>39</v>
      </c>
      <c r="BA23" s="47" t="s">
        <v>39</v>
      </c>
      <c r="BB23" s="47" t="s">
        <v>39</v>
      </c>
      <c r="BC23" s="47" t="s">
        <v>39</v>
      </c>
      <c r="BD23" s="47" t="s">
        <v>39</v>
      </c>
      <c r="BE23" s="41">
        <v>72.963650835765449</v>
      </c>
      <c r="BF23" s="52">
        <v>26.502352083747432</v>
      </c>
      <c r="BG23" s="51"/>
      <c r="BI23" s="51"/>
      <c r="BJ23" s="51"/>
      <c r="BK23" s="51"/>
    </row>
    <row r="24" spans="1:63" ht="13.9" customHeight="1" x14ac:dyDescent="0.2">
      <c r="A24" s="8" t="s">
        <v>23</v>
      </c>
      <c r="B24" s="8"/>
      <c r="C24" s="26">
        <v>7.4503157071280892</v>
      </c>
      <c r="D24" s="26">
        <v>11.09549522893705</v>
      </c>
      <c r="E24" s="26">
        <v>3.6623999707008004</v>
      </c>
      <c r="F24" s="26">
        <v>7.2476897988766087</v>
      </c>
      <c r="G24" s="26">
        <v>7.1760463572594677</v>
      </c>
      <c r="H24" s="26">
        <v>14.193960469820091</v>
      </c>
      <c r="I24" s="26">
        <v>7.035193555762703</v>
      </c>
      <c r="J24" s="26">
        <v>3.4984606773019871</v>
      </c>
      <c r="K24" s="26">
        <v>13.89323052342746</v>
      </c>
      <c r="L24" s="26">
        <v>10.36287327933125</v>
      </c>
      <c r="M24" s="26">
        <v>10.309809784009484</v>
      </c>
      <c r="N24" s="26">
        <v>6.8139618077440671</v>
      </c>
      <c r="O24" s="26">
        <v>16.869664968453726</v>
      </c>
      <c r="P24" s="26">
        <v>3.3515995508856604</v>
      </c>
      <c r="Q24" s="26">
        <v>3.3326112675586961</v>
      </c>
      <c r="R24" s="26">
        <v>13.229044366907546</v>
      </c>
      <c r="S24" s="41">
        <v>9.8841902377147743</v>
      </c>
      <c r="T24" s="52">
        <v>3.284072249589491</v>
      </c>
      <c r="U24" s="26"/>
      <c r="V24" s="26">
        <v>7.3822530636350221</v>
      </c>
      <c r="W24" s="26">
        <v>7.3362189127723569</v>
      </c>
      <c r="X24" s="26">
        <v>7.2711408419981094</v>
      </c>
      <c r="Y24" s="26">
        <v>7.2092855598010237</v>
      </c>
      <c r="Z24" s="26">
        <v>7.1477073728601548</v>
      </c>
      <c r="AA24" s="26">
        <v>7.0738867470731792</v>
      </c>
      <c r="AB24" s="26" t="s">
        <v>24</v>
      </c>
      <c r="AC24" s="26" t="s">
        <v>24</v>
      </c>
      <c r="AD24" s="26">
        <v>13.872992751361288</v>
      </c>
      <c r="AE24" s="26">
        <v>6.9044084648047779</v>
      </c>
      <c r="AF24" s="26">
        <v>13.724481043060559</v>
      </c>
      <c r="AG24" s="26">
        <v>13.598041881968996</v>
      </c>
      <c r="AH24" s="26">
        <v>33.683643222850982</v>
      </c>
      <c r="AI24" s="26">
        <v>6.6835984494051592</v>
      </c>
      <c r="AJ24" s="26" t="s">
        <v>24</v>
      </c>
      <c r="AK24" s="41" t="s">
        <v>24</v>
      </c>
      <c r="AL24" s="41">
        <v>6.546430558737848</v>
      </c>
      <c r="AM24" s="52">
        <v>6.5116884808230768</v>
      </c>
      <c r="AN24" s="41"/>
      <c r="AO24" s="41">
        <v>7.5196450727525663</v>
      </c>
      <c r="AP24" s="41">
        <v>14.917580368464236</v>
      </c>
      <c r="AQ24" s="41" t="s">
        <v>24</v>
      </c>
      <c r="AR24" s="41">
        <v>7.2865053920139911</v>
      </c>
      <c r="AS24" s="41">
        <v>7.2046109510086458</v>
      </c>
      <c r="AT24" s="41">
        <v>21.360674997329916</v>
      </c>
      <c r="AU24" s="41">
        <v>14.112832092580179</v>
      </c>
      <c r="AV24" s="41">
        <v>7.015328492756673</v>
      </c>
      <c r="AW24" s="41">
        <v>13.913527427040941</v>
      </c>
      <c r="AX24" s="41">
        <v>13.825521913452231</v>
      </c>
      <c r="AY24" s="41">
        <v>6.8842076277020512</v>
      </c>
      <c r="AZ24" s="41" t="s">
        <v>24</v>
      </c>
      <c r="BA24" s="41" t="s">
        <v>24</v>
      </c>
      <c r="BB24" s="41" t="s">
        <v>24</v>
      </c>
      <c r="BC24" s="41">
        <v>6.6961296370697747</v>
      </c>
      <c r="BD24" s="41">
        <v>26.598397446553843</v>
      </c>
      <c r="BE24" s="41">
        <v>13.266118333775536</v>
      </c>
      <c r="BF24" s="52" t="s">
        <v>24</v>
      </c>
      <c r="BG24" s="51"/>
      <c r="BI24" s="51"/>
      <c r="BJ24" s="51"/>
      <c r="BK24" s="51"/>
    </row>
    <row r="25" spans="1:63" ht="13.7" customHeight="1" x14ac:dyDescent="0.2">
      <c r="A25" s="8" t="s">
        <v>9</v>
      </c>
      <c r="B25" s="8"/>
      <c r="C25" s="26">
        <v>260.76104974948311</v>
      </c>
      <c r="D25" s="26">
        <v>251.49789185590649</v>
      </c>
      <c r="E25" s="26">
        <v>238.05599809555204</v>
      </c>
      <c r="F25" s="26">
        <v>275.41221235731115</v>
      </c>
      <c r="G25" s="26">
        <v>272.68976157585973</v>
      </c>
      <c r="H25" s="26">
        <v>237.74883786948655</v>
      </c>
      <c r="I25" s="26">
        <v>330.65409712084704</v>
      </c>
      <c r="J25" s="26">
        <v>248.39070808844107</v>
      </c>
      <c r="K25" s="26">
        <v>208.39845785141191</v>
      </c>
      <c r="L25" s="26">
        <v>279.79757854194372</v>
      </c>
      <c r="M25" s="26">
        <v>278.36486416825608</v>
      </c>
      <c r="N25" s="26">
        <v>252.11658688653048</v>
      </c>
      <c r="O25" s="26">
        <v>293.53217045109483</v>
      </c>
      <c r="P25" s="26">
        <v>298.29236002882379</v>
      </c>
      <c r="Q25" s="26">
        <v>296.60240281272388</v>
      </c>
      <c r="R25" s="26">
        <v>264.58088733815089</v>
      </c>
      <c r="S25" s="41">
        <v>296.52570713144326</v>
      </c>
      <c r="T25" s="52">
        <v>236.45320197044333</v>
      </c>
      <c r="U25" s="26"/>
      <c r="V25" s="26">
        <v>280.52561641813082</v>
      </c>
      <c r="W25" s="26">
        <v>198.07791064485363</v>
      </c>
      <c r="X25" s="26">
        <v>232.6765069439395</v>
      </c>
      <c r="Y25" s="26">
        <v>266.74356571263786</v>
      </c>
      <c r="Z25" s="26">
        <v>250.1697580501054</v>
      </c>
      <c r="AA25" s="26">
        <v>205.14271566512221</v>
      </c>
      <c r="AB25" s="26">
        <v>336.67672020761734</v>
      </c>
      <c r="AC25" s="26">
        <v>160.50804284866882</v>
      </c>
      <c r="AD25" s="26">
        <v>201.15839489473868</v>
      </c>
      <c r="AE25" s="26">
        <v>241.6542962681672</v>
      </c>
      <c r="AF25" s="26">
        <v>295.07634242580201</v>
      </c>
      <c r="AG25" s="26">
        <v>258.36279575741094</v>
      </c>
      <c r="AH25" s="26">
        <v>289.67933171651845</v>
      </c>
      <c r="AI25" s="26">
        <v>247.29314262799093</v>
      </c>
      <c r="AJ25" s="26">
        <v>265.38397744236192</v>
      </c>
      <c r="AK25" s="41">
        <v>282.93196473220161</v>
      </c>
      <c r="AL25" s="41">
        <v>261.8572223495139</v>
      </c>
      <c r="AM25" s="52">
        <v>201.86234290551539</v>
      </c>
      <c r="AN25" s="41"/>
      <c r="AO25" s="41">
        <v>240.62864232808212</v>
      </c>
      <c r="AP25" s="41">
        <v>305.81039755351685</v>
      </c>
      <c r="AQ25" s="41">
        <v>243.51547799136628</v>
      </c>
      <c r="AR25" s="41">
        <v>284.17371028854564</v>
      </c>
      <c r="AS25" s="41">
        <v>295.38904899135451</v>
      </c>
      <c r="AT25" s="41">
        <v>270.56854996617892</v>
      </c>
      <c r="AU25" s="41">
        <v>324.59513812934415</v>
      </c>
      <c r="AV25" s="41">
        <v>336.73576765232031</v>
      </c>
      <c r="AW25" s="41">
        <v>215.65967511913459</v>
      </c>
      <c r="AX25" s="41">
        <v>317.98700400940135</v>
      </c>
      <c r="AY25" s="41">
        <v>261.59988985267796</v>
      </c>
      <c r="AZ25" s="41">
        <v>245.84286543517601</v>
      </c>
      <c r="BA25" s="41">
        <v>297.3977695167286</v>
      </c>
      <c r="BB25" s="41">
        <v>349.59158291034993</v>
      </c>
      <c r="BC25" s="41">
        <v>328.1103522164189</v>
      </c>
      <c r="BD25" s="41">
        <v>246.03517638062308</v>
      </c>
      <c r="BE25" s="41">
        <v>331.65295834438842</v>
      </c>
      <c r="BF25" s="52">
        <v>271.64910885841118</v>
      </c>
      <c r="BG25" s="51"/>
      <c r="BI25" s="51"/>
      <c r="BJ25" s="51"/>
      <c r="BK25" s="51"/>
    </row>
    <row r="26" spans="1:63" ht="13.7" customHeight="1" x14ac:dyDescent="0.2">
      <c r="A26" s="8" t="s">
        <v>25</v>
      </c>
      <c r="B26" s="8"/>
      <c r="C26" s="26">
        <v>7.4503157071280892</v>
      </c>
      <c r="D26" s="26">
        <v>14.793993638582737</v>
      </c>
      <c r="E26" s="26">
        <v>7.3247999414016007</v>
      </c>
      <c r="F26" s="26">
        <v>14.495379597753217</v>
      </c>
      <c r="G26" s="26">
        <v>17.940115893148668</v>
      </c>
      <c r="H26" s="26">
        <v>14.193960469820091</v>
      </c>
      <c r="I26" s="26">
        <v>7.035193555762703</v>
      </c>
      <c r="J26" s="26">
        <v>10.495382031905962</v>
      </c>
      <c r="K26" s="26">
        <v>13.89323052342746</v>
      </c>
      <c r="L26" s="26">
        <v>13.817164372441665</v>
      </c>
      <c r="M26" s="26">
        <v>6.8732065226729908</v>
      </c>
      <c r="N26" s="26">
        <v>3.4069809038720336</v>
      </c>
      <c r="O26" s="26">
        <v>6.7478659873814912</v>
      </c>
      <c r="P26" s="26">
        <v>6.7031991017713208</v>
      </c>
      <c r="Q26" s="26">
        <v>13.330445070234784</v>
      </c>
      <c r="R26" s="26">
        <v>13.229044366907546</v>
      </c>
      <c r="S26" s="41">
        <v>16.473650396191292</v>
      </c>
      <c r="T26" s="52">
        <v>32.840722495894909</v>
      </c>
      <c r="U26" s="26"/>
      <c r="V26" s="26">
        <v>7.3822530636350221</v>
      </c>
      <c r="W26" s="26">
        <v>14.672437825544714</v>
      </c>
      <c r="X26" s="26">
        <v>14.542281683996219</v>
      </c>
      <c r="Y26" s="26" t="s">
        <v>24</v>
      </c>
      <c r="Z26" s="26">
        <v>21.443122118580465</v>
      </c>
      <c r="AA26" s="26">
        <v>21.221660241219539</v>
      </c>
      <c r="AB26" s="26">
        <v>7.0140983376586936</v>
      </c>
      <c r="AC26" s="26">
        <v>6.9786105586377749</v>
      </c>
      <c r="AD26" s="26">
        <v>13.872992751361288</v>
      </c>
      <c r="AE26" s="26">
        <v>20.713225394414334</v>
      </c>
      <c r="AF26" s="26">
        <v>6.8622405215302793</v>
      </c>
      <c r="AG26" s="26" t="s">
        <v>24</v>
      </c>
      <c r="AH26" s="26">
        <v>6.7367286445701966</v>
      </c>
      <c r="AI26" s="26">
        <v>6.6835984494051592</v>
      </c>
      <c r="AJ26" s="26">
        <v>19.903798308177144</v>
      </c>
      <c r="AK26" s="41">
        <v>13.15962626661403</v>
      </c>
      <c r="AL26" s="41">
        <v>6.546430558737848</v>
      </c>
      <c r="AM26" s="52">
        <v>13.023376961646154</v>
      </c>
      <c r="AN26" s="41"/>
      <c r="AO26" s="41">
        <v>7.5196450727525663</v>
      </c>
      <c r="AP26" s="41">
        <v>14.917580368464236</v>
      </c>
      <c r="AQ26" s="41" t="s">
        <v>24</v>
      </c>
      <c r="AR26" s="41">
        <v>29.146021568055964</v>
      </c>
      <c r="AS26" s="41">
        <v>14.409221902017292</v>
      </c>
      <c r="AT26" s="41">
        <v>7.120224999109972</v>
      </c>
      <c r="AU26" s="41">
        <v>7.0564160462900896</v>
      </c>
      <c r="AV26" s="41">
        <v>14.030656985513346</v>
      </c>
      <c r="AW26" s="41">
        <v>13.913527427040941</v>
      </c>
      <c r="AX26" s="41">
        <v>6.9127609567261157</v>
      </c>
      <c r="AY26" s="41">
        <v>6.8842076277020512</v>
      </c>
      <c r="AZ26" s="41">
        <v>6.8289684843104448</v>
      </c>
      <c r="BA26" s="41">
        <v>6.7590402162892866</v>
      </c>
      <c r="BB26" s="41">
        <v>6.7229150559682687</v>
      </c>
      <c r="BC26" s="41">
        <v>6.6961296370697747</v>
      </c>
      <c r="BD26" s="41">
        <v>13.299198723276922</v>
      </c>
      <c r="BE26" s="41">
        <v>26.532236667551071</v>
      </c>
      <c r="BF26" s="52">
        <v>53.004704167494864</v>
      </c>
      <c r="BG26" s="51"/>
      <c r="BI26" s="51"/>
      <c r="BJ26" s="51"/>
      <c r="BK26" s="51"/>
    </row>
    <row r="27" spans="1:63" ht="13.7" customHeight="1" x14ac:dyDescent="0.2">
      <c r="A27" s="8" t="s">
        <v>40</v>
      </c>
      <c r="B27" s="8"/>
      <c r="C27" s="26">
        <v>33.526420682076399</v>
      </c>
      <c r="D27" s="26">
        <v>33.286485686811154</v>
      </c>
      <c r="E27" s="26">
        <v>25.636799794905603</v>
      </c>
      <c r="F27" s="26">
        <v>14.495379597753217</v>
      </c>
      <c r="G27" s="26">
        <v>17.940115893148668</v>
      </c>
      <c r="H27" s="26">
        <v>28.387920939640182</v>
      </c>
      <c r="I27" s="26">
        <v>31.658371000932163</v>
      </c>
      <c r="J27" s="26">
        <v>41.981528127623847</v>
      </c>
      <c r="K27" s="26">
        <v>27.786461046854921</v>
      </c>
      <c r="L27" s="26">
        <v>10.36287327933125</v>
      </c>
      <c r="M27" s="26">
        <v>30.929429352028457</v>
      </c>
      <c r="N27" s="26">
        <v>27.255847230976268</v>
      </c>
      <c r="O27" s="26">
        <v>20.243597962144474</v>
      </c>
      <c r="P27" s="26">
        <v>43.570794161513582</v>
      </c>
      <c r="Q27" s="26">
        <v>56.654391548497827</v>
      </c>
      <c r="R27" s="26">
        <v>39.68713310072264</v>
      </c>
      <c r="S27" s="41">
        <v>52.715681267812137</v>
      </c>
      <c r="T27" s="52">
        <v>39.408866995073893</v>
      </c>
      <c r="U27" s="26"/>
      <c r="V27" s="26">
        <v>59.058024509080177</v>
      </c>
      <c r="W27" s="26">
        <v>51.353532389406496</v>
      </c>
      <c r="X27" s="26">
        <v>36.355704209990549</v>
      </c>
      <c r="Y27" s="26">
        <v>14.418571119602047</v>
      </c>
      <c r="Z27" s="26">
        <v>14.29541474572031</v>
      </c>
      <c r="AA27" s="26">
        <v>35.369433735365895</v>
      </c>
      <c r="AB27" s="26">
        <v>42.084590025952167</v>
      </c>
      <c r="AC27" s="26">
        <v>34.893052793188872</v>
      </c>
      <c r="AD27" s="26">
        <v>27.745985502722576</v>
      </c>
      <c r="AE27" s="26">
        <v>20.713225394414334</v>
      </c>
      <c r="AF27" s="26">
        <v>48.03568365071196</v>
      </c>
      <c r="AG27" s="26">
        <v>40.794125645906988</v>
      </c>
      <c r="AH27" s="26">
        <v>13.473457289140393</v>
      </c>
      <c r="AI27" s="26">
        <v>66.835984494051601</v>
      </c>
      <c r="AJ27" s="26">
        <v>59.711394924531433</v>
      </c>
      <c r="AK27" s="41">
        <v>19.739439399921043</v>
      </c>
      <c r="AL27" s="41">
        <v>78.557166704854183</v>
      </c>
      <c r="AM27" s="52">
        <v>45.58181936576154</v>
      </c>
      <c r="AN27" s="41"/>
      <c r="AO27" s="41">
        <v>7.5196450727525663</v>
      </c>
      <c r="AP27" s="41">
        <v>14.917580368464236</v>
      </c>
      <c r="AQ27" s="41">
        <v>14.758513817658562</v>
      </c>
      <c r="AR27" s="41">
        <v>14.573010784027982</v>
      </c>
      <c r="AS27" s="41">
        <v>21.613832853025936</v>
      </c>
      <c r="AT27" s="41">
        <v>21.360674997329916</v>
      </c>
      <c r="AU27" s="41">
        <v>21.169248138870266</v>
      </c>
      <c r="AV27" s="41">
        <v>49.107299449296711</v>
      </c>
      <c r="AW27" s="41">
        <v>27.827054854081883</v>
      </c>
      <c r="AX27" s="41" t="s">
        <v>24</v>
      </c>
      <c r="AY27" s="41">
        <v>13.768415255404102</v>
      </c>
      <c r="AZ27" s="41">
        <v>13.65793696862089</v>
      </c>
      <c r="BA27" s="41">
        <v>27.036160865157147</v>
      </c>
      <c r="BB27" s="41">
        <v>20.168745167904802</v>
      </c>
      <c r="BC27" s="41">
        <v>53.569037096558198</v>
      </c>
      <c r="BD27" s="41">
        <v>59.846394254746158</v>
      </c>
      <c r="BE27" s="41">
        <v>26.532236667551071</v>
      </c>
      <c r="BF27" s="52">
        <v>33.127940104684292</v>
      </c>
      <c r="BG27" s="51"/>
      <c r="BI27" s="51"/>
      <c r="BJ27" s="51"/>
      <c r="BK27" s="51"/>
    </row>
    <row r="28" spans="1:63" ht="16.899999999999999" customHeight="1" x14ac:dyDescent="0.2">
      <c r="A28" s="8" t="s">
        <v>7</v>
      </c>
      <c r="B28" s="8"/>
      <c r="C28" s="26">
        <v>52.15220994989663</v>
      </c>
      <c r="D28" s="26">
        <v>73.969968192913683</v>
      </c>
      <c r="E28" s="26">
        <v>69.585599443315203</v>
      </c>
      <c r="F28" s="26">
        <v>72.476897988766083</v>
      </c>
      <c r="G28" s="26">
        <v>89.700579465743346</v>
      </c>
      <c r="H28" s="26">
        <v>78.066782584010511</v>
      </c>
      <c r="I28" s="26">
        <v>98.492709780677828</v>
      </c>
      <c r="J28" s="26">
        <v>97.956898964455632</v>
      </c>
      <c r="K28" s="26">
        <v>69.466152617137297</v>
      </c>
      <c r="L28" s="26">
        <v>100.17444170020208</v>
      </c>
      <c r="M28" s="26">
        <v>113.40790762410433</v>
      </c>
      <c r="N28" s="26">
        <v>61.325656269696616</v>
      </c>
      <c r="O28" s="26">
        <v>74.226525861196393</v>
      </c>
      <c r="P28" s="26">
        <v>90.493187873912817</v>
      </c>
      <c r="Q28" s="26">
        <v>86.647892956526093</v>
      </c>
      <c r="R28" s="26">
        <v>102.52509384353348</v>
      </c>
      <c r="S28" s="41">
        <v>112.02082269410077</v>
      </c>
      <c r="T28" s="52">
        <v>85.385878489326771</v>
      </c>
      <c r="U28" s="26"/>
      <c r="V28" s="26">
        <v>66.440277572715189</v>
      </c>
      <c r="W28" s="26">
        <v>95.370845866040654</v>
      </c>
      <c r="X28" s="26">
        <v>123.60939431396785</v>
      </c>
      <c r="Y28" s="26">
        <v>115.34856895681638</v>
      </c>
      <c r="Z28" s="26">
        <v>100.06790322004218</v>
      </c>
      <c r="AA28" s="26">
        <v>84.886640964878154</v>
      </c>
      <c r="AB28" s="26">
        <v>133.26786841551518</v>
      </c>
      <c r="AC28" s="26">
        <v>111.6577689382044</v>
      </c>
      <c r="AD28" s="26">
        <v>104.04744563520966</v>
      </c>
      <c r="AE28" s="26">
        <v>151.89698622570512</v>
      </c>
      <c r="AF28" s="26">
        <v>102.9336078229542</v>
      </c>
      <c r="AG28" s="26">
        <v>67.990209409844994</v>
      </c>
      <c r="AH28" s="26">
        <v>101.05092966855295</v>
      </c>
      <c r="AI28" s="26">
        <v>126.98837053869802</v>
      </c>
      <c r="AJ28" s="26">
        <v>106.15359097694477</v>
      </c>
      <c r="AK28" s="41">
        <v>131.59626266614029</v>
      </c>
      <c r="AL28" s="41">
        <v>163.66076396844622</v>
      </c>
      <c r="AM28" s="52">
        <v>104.18701569316923</v>
      </c>
      <c r="AN28" s="41"/>
      <c r="AO28" s="41">
        <v>37.598225363762829</v>
      </c>
      <c r="AP28" s="41">
        <v>52.21153128962483</v>
      </c>
      <c r="AQ28" s="41">
        <v>14.758513817658562</v>
      </c>
      <c r="AR28" s="41">
        <v>29.146021568055964</v>
      </c>
      <c r="AS28" s="41">
        <v>79.250720461095099</v>
      </c>
      <c r="AT28" s="41">
        <v>71.20224999109972</v>
      </c>
      <c r="AU28" s="41">
        <v>63.507744416610805</v>
      </c>
      <c r="AV28" s="41">
        <v>84.183941913080076</v>
      </c>
      <c r="AW28" s="41">
        <v>34.783818567602346</v>
      </c>
      <c r="AX28" s="41">
        <v>48.389326697082815</v>
      </c>
      <c r="AY28" s="41">
        <v>123.91573729863693</v>
      </c>
      <c r="AZ28" s="41">
        <v>54.631747874483558</v>
      </c>
      <c r="BA28" s="41">
        <v>47.313281514025007</v>
      </c>
      <c r="BB28" s="41">
        <v>53.783320447746149</v>
      </c>
      <c r="BC28" s="41">
        <v>66.961296370697738</v>
      </c>
      <c r="BD28" s="41">
        <v>73.145592978023075</v>
      </c>
      <c r="BE28" s="41">
        <v>59.697532501989912</v>
      </c>
      <c r="BF28" s="52">
        <v>66.255880209368584</v>
      </c>
      <c r="BG28" s="51"/>
      <c r="BI28" s="51"/>
      <c r="BJ28" s="51"/>
      <c r="BK28" s="51"/>
    </row>
    <row r="29" spans="1:63" ht="13.7" customHeight="1" x14ac:dyDescent="0.2">
      <c r="A29" s="8" t="s">
        <v>26</v>
      </c>
      <c r="B29" s="8"/>
      <c r="C29" s="26">
        <v>432.11831101342915</v>
      </c>
      <c r="D29" s="26">
        <v>403.13632665137948</v>
      </c>
      <c r="E29" s="26">
        <v>333.27839733377283</v>
      </c>
      <c r="F29" s="26">
        <v>351.51295524551551</v>
      </c>
      <c r="G29" s="26">
        <v>340.86220196982475</v>
      </c>
      <c r="H29" s="26">
        <v>404.52787338987258</v>
      </c>
      <c r="I29" s="26">
        <v>446.73479079093164</v>
      </c>
      <c r="J29" s="26">
        <v>335.85222502099077</v>
      </c>
      <c r="K29" s="26">
        <v>378.5905317633983</v>
      </c>
      <c r="L29" s="26">
        <v>390.33489352147706</v>
      </c>
      <c r="M29" s="26">
        <v>439.88521745107141</v>
      </c>
      <c r="N29" s="26">
        <v>340.69809038720337</v>
      </c>
      <c r="O29" s="26">
        <v>313.77576841323935</v>
      </c>
      <c r="P29" s="26">
        <v>311.6987582323664</v>
      </c>
      <c r="Q29" s="26">
        <v>336.59373802342827</v>
      </c>
      <c r="R29" s="26">
        <v>291.03897607196603</v>
      </c>
      <c r="S29" s="41">
        <v>289.93624697296673</v>
      </c>
      <c r="T29" s="51">
        <v>325.1231527093596</v>
      </c>
      <c r="U29" s="26"/>
      <c r="V29" s="26">
        <v>450.31743688173634</v>
      </c>
      <c r="W29" s="26">
        <v>410.82825911525197</v>
      </c>
      <c r="X29" s="26">
        <v>407.18388715189417</v>
      </c>
      <c r="Y29" s="26">
        <v>346.04570687044912</v>
      </c>
      <c r="Z29" s="26">
        <v>328.79453915156716</v>
      </c>
      <c r="AA29" s="26">
        <v>459.8026385597567</v>
      </c>
      <c r="AB29" s="26">
        <v>505.015080311426</v>
      </c>
      <c r="AC29" s="26">
        <v>362.88774904916431</v>
      </c>
      <c r="AD29" s="26">
        <v>395.38029341379666</v>
      </c>
      <c r="AE29" s="26">
        <v>365.9336486346532</v>
      </c>
      <c r="AF29" s="26">
        <v>466.63235546405906</v>
      </c>
      <c r="AG29" s="26">
        <v>360.34810987217844</v>
      </c>
      <c r="AH29" s="26">
        <v>269.46914578280786</v>
      </c>
      <c r="AI29" s="26">
        <v>300.76193022323218</v>
      </c>
      <c r="AJ29" s="26">
        <v>311.82617349477528</v>
      </c>
      <c r="AK29" s="41">
        <v>315.83103039873669</v>
      </c>
      <c r="AL29" s="41">
        <v>320.77509737815456</v>
      </c>
      <c r="AM29" s="51">
        <v>299.53767011786158</v>
      </c>
      <c r="AN29" s="41"/>
      <c r="AO29" s="41">
        <v>413.5804790013911</v>
      </c>
      <c r="AP29" s="41">
        <v>395.31587976430222</v>
      </c>
      <c r="AQ29" s="41">
        <v>258.27399180902484</v>
      </c>
      <c r="AR29" s="41">
        <v>357.03876420868551</v>
      </c>
      <c r="AS29" s="41">
        <v>353.02593659942363</v>
      </c>
      <c r="AT29" s="41">
        <v>348.89102495638861</v>
      </c>
      <c r="AU29" s="41">
        <v>388.10288254595491</v>
      </c>
      <c r="AV29" s="41">
        <v>308.67445368129364</v>
      </c>
      <c r="AW29" s="41">
        <v>361.75171310306445</v>
      </c>
      <c r="AX29" s="41">
        <v>414.76565740356699</v>
      </c>
      <c r="AY29" s="41">
        <v>413.05245766212306</v>
      </c>
      <c r="AZ29" s="41">
        <v>320.96151876259091</v>
      </c>
      <c r="BA29" s="41">
        <v>358.22913146333218</v>
      </c>
      <c r="BB29" s="41">
        <v>322.69992268647684</v>
      </c>
      <c r="BC29" s="41">
        <v>361.59100040176776</v>
      </c>
      <c r="BD29" s="41">
        <v>265.98397446553844</v>
      </c>
      <c r="BE29" s="41">
        <v>258.68930750862296</v>
      </c>
      <c r="BF29" s="51">
        <v>351.15616510965344</v>
      </c>
      <c r="BG29" s="51"/>
    </row>
    <row r="30" spans="1:63" ht="13.15" customHeight="1" x14ac:dyDescent="0.2">
      <c r="A30" s="8"/>
      <c r="B30" s="32" t="s">
        <v>27</v>
      </c>
      <c r="C30" s="26">
        <v>264.48620760304721</v>
      </c>
      <c r="D30" s="26">
        <v>244.10089503661513</v>
      </c>
      <c r="E30" s="26">
        <v>194.10719844714239</v>
      </c>
      <c r="F30" s="26">
        <v>242.79760826236637</v>
      </c>
      <c r="G30" s="26">
        <v>229.63348343230297</v>
      </c>
      <c r="H30" s="26">
        <v>280.33071927894679</v>
      </c>
      <c r="I30" s="26">
        <v>306.03091967567758</v>
      </c>
      <c r="J30" s="26">
        <v>209.90764063811923</v>
      </c>
      <c r="K30" s="26">
        <v>263.97137994512178</v>
      </c>
      <c r="L30" s="26">
        <v>262.52612307639163</v>
      </c>
      <c r="M30" s="26">
        <v>292.11127721360208</v>
      </c>
      <c r="N30" s="26">
        <v>204.41885423232205</v>
      </c>
      <c r="O30" s="26">
        <v>205.80991261513543</v>
      </c>
      <c r="P30" s="26">
        <v>187.68957484959699</v>
      </c>
      <c r="Q30" s="26">
        <v>136.63706196990654</v>
      </c>
      <c r="R30" s="26">
        <v>165.3630545863443</v>
      </c>
      <c r="S30" s="41">
        <v>177.91542427886597</v>
      </c>
      <c r="T30" s="56">
        <v>190.47619047619048</v>
      </c>
      <c r="U30" s="26"/>
      <c r="V30" s="26">
        <v>243.61435109995568</v>
      </c>
      <c r="W30" s="26">
        <v>234.75900520871542</v>
      </c>
      <c r="X30" s="26">
        <v>218.13422525994329</v>
      </c>
      <c r="Y30" s="26">
        <v>230.69713791363276</v>
      </c>
      <c r="Z30" s="26">
        <v>178.69268432150386</v>
      </c>
      <c r="AA30" s="26">
        <v>318.32490361829309</v>
      </c>
      <c r="AB30" s="26">
        <v>350.7049168829347</v>
      </c>
      <c r="AC30" s="26">
        <v>223.3155378764088</v>
      </c>
      <c r="AD30" s="26">
        <v>305.20584052994832</v>
      </c>
      <c r="AE30" s="26">
        <v>220.94107087375289</v>
      </c>
      <c r="AF30" s="26">
        <v>315.66306399039286</v>
      </c>
      <c r="AG30" s="26">
        <v>183.57356540658145</v>
      </c>
      <c r="AH30" s="26">
        <v>202.10185933710591</v>
      </c>
      <c r="AI30" s="26">
        <v>173.77355968453415</v>
      </c>
      <c r="AJ30" s="26">
        <v>159.23038646541715</v>
      </c>
      <c r="AK30" s="41">
        <v>144.75588893275432</v>
      </c>
      <c r="AL30" s="41">
        <v>170.20719452718404</v>
      </c>
      <c r="AM30" s="52">
        <v>156.28052353975386</v>
      </c>
      <c r="AN30" s="41"/>
      <c r="AO30" s="41">
        <v>285.74651276459747</v>
      </c>
      <c r="AP30" s="41">
        <v>253.59886626389201</v>
      </c>
      <c r="AQ30" s="41">
        <v>169.72290890307346</v>
      </c>
      <c r="AR30" s="41">
        <v>255.02768872048966</v>
      </c>
      <c r="AS30" s="41">
        <v>280.97982708933716</v>
      </c>
      <c r="AT30" s="41">
        <v>242.08764996973903</v>
      </c>
      <c r="AU30" s="41">
        <v>261.08739371273327</v>
      </c>
      <c r="AV30" s="41">
        <v>196.42919779718684</v>
      </c>
      <c r="AW30" s="41">
        <v>222.61643883265506</v>
      </c>
      <c r="AX30" s="41">
        <v>304.16148209594911</v>
      </c>
      <c r="AY30" s="41">
        <v>268.48409748038</v>
      </c>
      <c r="AZ30" s="41">
        <v>225.35595998224468</v>
      </c>
      <c r="BA30" s="41">
        <v>209.53024670496791</v>
      </c>
      <c r="BB30" s="41">
        <v>201.68745167904802</v>
      </c>
      <c r="BC30" s="41">
        <v>113.83420383018615</v>
      </c>
      <c r="BD30" s="41">
        <v>186.18878212587691</v>
      </c>
      <c r="BE30" s="41">
        <v>185.72565667285753</v>
      </c>
      <c r="BF30" s="52">
        <v>225.26999271185315</v>
      </c>
      <c r="BG30" s="51"/>
      <c r="BI30" s="51"/>
      <c r="BJ30" s="51"/>
      <c r="BK30" s="51"/>
    </row>
    <row r="31" spans="1:63" ht="13.7" customHeight="1" x14ac:dyDescent="0.2">
      <c r="A31" s="8" t="s">
        <v>4</v>
      </c>
      <c r="B31" s="8"/>
      <c r="C31" s="26">
        <v>33.526420682076399</v>
      </c>
      <c r="D31" s="26">
        <v>48.080479325393895</v>
      </c>
      <c r="E31" s="26">
        <v>98.884799208921606</v>
      </c>
      <c r="F31" s="26">
        <v>54.357673491574559</v>
      </c>
      <c r="G31" s="26">
        <v>39.468254964927077</v>
      </c>
      <c r="H31" s="26">
        <v>56.775841879280364</v>
      </c>
      <c r="I31" s="26">
        <v>35.175967778813515</v>
      </c>
      <c r="J31" s="26">
        <v>80.464595577945715</v>
      </c>
      <c r="K31" s="26">
        <v>76.412767878851028</v>
      </c>
      <c r="L31" s="26">
        <v>65.631530769097907</v>
      </c>
      <c r="M31" s="26">
        <v>34.366032613364951</v>
      </c>
      <c r="N31" s="26">
        <v>20.441885423232204</v>
      </c>
      <c r="O31" s="26">
        <v>91.096190829650126</v>
      </c>
      <c r="P31" s="26">
        <v>40.219194610627923</v>
      </c>
      <c r="Q31" s="26">
        <v>36.658723943145652</v>
      </c>
      <c r="R31" s="26">
        <v>36.379872008995754</v>
      </c>
      <c r="S31" s="41">
        <v>26.357840633906068</v>
      </c>
      <c r="T31" s="51">
        <v>49.261083743842363</v>
      </c>
      <c r="U31" s="26"/>
      <c r="V31" s="26">
        <v>7.3822530636350221</v>
      </c>
      <c r="W31" s="26">
        <v>29.344875651089428</v>
      </c>
      <c r="X31" s="26">
        <v>109.06711262997165</v>
      </c>
      <c r="Y31" s="26">
        <v>50.464998918607165</v>
      </c>
      <c r="Z31" s="26">
        <v>42.88624423716093</v>
      </c>
      <c r="AA31" s="26">
        <v>42.443320482439077</v>
      </c>
      <c r="AB31" s="26">
        <v>49.098688363610862</v>
      </c>
      <c r="AC31" s="26">
        <v>83.74332670365331</v>
      </c>
      <c r="AD31" s="26">
        <v>76.30146013248708</v>
      </c>
      <c r="AE31" s="26">
        <v>48.330859253633449</v>
      </c>
      <c r="AF31" s="26">
        <v>13.724481043060559</v>
      </c>
      <c r="AG31" s="26">
        <v>20.397062822953494</v>
      </c>
      <c r="AH31" s="26">
        <v>94.314201023982761</v>
      </c>
      <c r="AI31" s="26">
        <v>33.417992247025801</v>
      </c>
      <c r="AJ31" s="26">
        <v>26.538397744236192</v>
      </c>
      <c r="AK31" s="41">
        <v>19.739439399921043</v>
      </c>
      <c r="AL31" s="41">
        <v>13.092861117475696</v>
      </c>
      <c r="AM31" s="51">
        <v>45.58181936576154</v>
      </c>
      <c r="AN31" s="41"/>
      <c r="AO31" s="41">
        <v>60.157160582020531</v>
      </c>
      <c r="AP31" s="41">
        <v>67.129111658089059</v>
      </c>
      <c r="AQ31" s="41">
        <v>88.551082905951375</v>
      </c>
      <c r="AR31" s="41">
        <v>58.292043136111928</v>
      </c>
      <c r="AS31" s="41">
        <v>36.023054755043226</v>
      </c>
      <c r="AT31" s="41">
        <v>71.20224999109972</v>
      </c>
      <c r="AU31" s="41">
        <v>21.169248138870266</v>
      </c>
      <c r="AV31" s="41">
        <v>77.16861342032341</v>
      </c>
      <c r="AW31" s="41">
        <v>76.524400848725165</v>
      </c>
      <c r="AX31" s="41">
        <v>82.953131480713395</v>
      </c>
      <c r="AY31" s="41">
        <v>55.07366102161641</v>
      </c>
      <c r="AZ31" s="41">
        <v>20.486905452931335</v>
      </c>
      <c r="BA31" s="41">
        <v>87.867522811760722</v>
      </c>
      <c r="BB31" s="41">
        <v>47.06040539177787</v>
      </c>
      <c r="BC31" s="41">
        <v>46.872907459488417</v>
      </c>
      <c r="BD31" s="41">
        <v>53.196794893107686</v>
      </c>
      <c r="BE31" s="41">
        <v>39.798355001326613</v>
      </c>
      <c r="BF31" s="51">
        <v>53.004704167494864</v>
      </c>
      <c r="BG31" s="51"/>
    </row>
    <row r="32" spans="1:63" ht="13.7" customHeight="1" x14ac:dyDescent="0.2">
      <c r="A32" s="8"/>
      <c r="B32" s="32" t="s">
        <v>28</v>
      </c>
      <c r="C32" s="26">
        <v>14.900631414256178</v>
      </c>
      <c r="D32" s="26">
        <v>7.3969968192913687</v>
      </c>
      <c r="E32" s="26">
        <v>21.974399824204802</v>
      </c>
      <c r="F32" s="26">
        <v>18.119224497191521</v>
      </c>
      <c r="G32" s="26">
        <v>14.352092714518935</v>
      </c>
      <c r="H32" s="26">
        <v>14.193960469820091</v>
      </c>
      <c r="I32" s="26">
        <v>7.035193555762703</v>
      </c>
      <c r="J32" s="26">
        <v>24.489224741113908</v>
      </c>
      <c r="K32" s="26">
        <v>17.366538154284324</v>
      </c>
      <c r="L32" s="26">
        <v>17.27145546555208</v>
      </c>
      <c r="M32" s="26">
        <v>10.309809784009484</v>
      </c>
      <c r="N32" s="26">
        <v>3.4069809038720336</v>
      </c>
      <c r="O32" s="26">
        <v>13.495731974762982</v>
      </c>
      <c r="P32" s="26" t="s">
        <v>24</v>
      </c>
      <c r="Q32" s="26" t="s">
        <v>24</v>
      </c>
      <c r="R32" s="26" t="s">
        <v>24</v>
      </c>
      <c r="S32" s="41">
        <v>3.2947300792382586</v>
      </c>
      <c r="T32" s="56" t="str">
        <f>IF(P32="-","-",P32/AA$7*100000)</f>
        <v>-</v>
      </c>
      <c r="U32" s="26"/>
      <c r="V32" s="26">
        <v>7.3822530636350221</v>
      </c>
      <c r="W32" s="26">
        <v>7.3362189127723569</v>
      </c>
      <c r="X32" s="26">
        <v>14.542281683996219</v>
      </c>
      <c r="Y32" s="26">
        <v>14.418571119602047</v>
      </c>
      <c r="Z32" s="26">
        <v>14.29541474572031</v>
      </c>
      <c r="AA32" s="26">
        <v>14.147773494146358</v>
      </c>
      <c r="AB32" s="26">
        <v>7.0140983376586936</v>
      </c>
      <c r="AC32" s="26">
        <v>27.9144422345511</v>
      </c>
      <c r="AD32" s="26">
        <v>20.809489127041932</v>
      </c>
      <c r="AE32" s="26">
        <v>6.9044084648047779</v>
      </c>
      <c r="AF32" s="26" t="s">
        <v>24</v>
      </c>
      <c r="AG32" s="26">
        <v>6.7990209409844979</v>
      </c>
      <c r="AH32" s="26">
        <v>6.7367286445701966</v>
      </c>
      <c r="AI32" s="26" t="s">
        <v>24</v>
      </c>
      <c r="AJ32" s="26" t="s">
        <v>24</v>
      </c>
      <c r="AK32" s="41" t="s">
        <v>24</v>
      </c>
      <c r="AL32" s="41" t="s">
        <v>24</v>
      </c>
      <c r="AM32" s="57" t="s">
        <v>24</v>
      </c>
      <c r="AN32" s="41"/>
      <c r="AO32" s="41">
        <v>22.558935218257698</v>
      </c>
      <c r="AP32" s="41">
        <v>7.458790184232118</v>
      </c>
      <c r="AQ32" s="41">
        <v>29.517027635317124</v>
      </c>
      <c r="AR32" s="41">
        <v>21.859516176041971</v>
      </c>
      <c r="AS32" s="41">
        <v>14.409221902017292</v>
      </c>
      <c r="AT32" s="41">
        <v>14.240449998219944</v>
      </c>
      <c r="AU32" s="41">
        <v>7.0564160462900896</v>
      </c>
      <c r="AV32" s="41">
        <v>21.045985478270019</v>
      </c>
      <c r="AW32" s="41">
        <v>13.913527427040941</v>
      </c>
      <c r="AX32" s="41">
        <v>27.651043826904463</v>
      </c>
      <c r="AY32" s="41">
        <v>20.652622883106154</v>
      </c>
      <c r="AZ32" s="41" t="s">
        <v>24</v>
      </c>
      <c r="BA32" s="41">
        <v>20.277120648867861</v>
      </c>
      <c r="BB32" s="41" t="s">
        <v>24</v>
      </c>
      <c r="BC32" s="41" t="s">
        <v>24</v>
      </c>
      <c r="BD32" s="41" t="s">
        <v>24</v>
      </c>
      <c r="BE32" s="41">
        <v>6.6330591668877679</v>
      </c>
      <c r="BF32" s="52">
        <v>6.6255880209368581</v>
      </c>
      <c r="BG32" s="51"/>
      <c r="BI32" s="51"/>
      <c r="BJ32" s="51"/>
      <c r="BK32" s="51"/>
    </row>
    <row r="33" spans="1:63" ht="13.7" customHeight="1" x14ac:dyDescent="0.2">
      <c r="A33" s="8" t="s">
        <v>29</v>
      </c>
      <c r="B33" s="8"/>
      <c r="C33" s="26">
        <v>22.350947121384266</v>
      </c>
      <c r="D33" s="26">
        <v>33.286485686811154</v>
      </c>
      <c r="E33" s="26">
        <v>29.299199765606403</v>
      </c>
      <c r="F33" s="26">
        <v>39.862293893821345</v>
      </c>
      <c r="G33" s="26">
        <v>25.116162250408138</v>
      </c>
      <c r="H33" s="26">
        <v>42.58188140946028</v>
      </c>
      <c r="I33" s="26">
        <v>42.211161334576218</v>
      </c>
      <c r="J33" s="26">
        <v>31.486146095717885</v>
      </c>
      <c r="K33" s="26">
        <v>17.366538154284324</v>
      </c>
      <c r="L33" s="26">
        <v>31.08861983799375</v>
      </c>
      <c r="M33" s="26">
        <v>24.056222829355466</v>
      </c>
      <c r="N33" s="26">
        <v>17.034904519360168</v>
      </c>
      <c r="O33" s="26">
        <v>30.365396943216705</v>
      </c>
      <c r="P33" s="26">
        <v>23.461196856199624</v>
      </c>
      <c r="Q33" s="26">
        <v>56.654391548497827</v>
      </c>
      <c r="R33" s="26">
        <v>36.379872008995754</v>
      </c>
      <c r="S33" s="41">
        <v>23.063110554667809</v>
      </c>
      <c r="T33" s="52">
        <v>39.408866995073893</v>
      </c>
      <c r="U33" s="26"/>
      <c r="V33" s="26">
        <v>36.911265318175111</v>
      </c>
      <c r="W33" s="26">
        <v>29.344875651089428</v>
      </c>
      <c r="X33" s="26">
        <v>43.626845051988653</v>
      </c>
      <c r="Y33" s="26">
        <v>43.25571335880614</v>
      </c>
      <c r="Z33" s="26">
        <v>14.29541474572031</v>
      </c>
      <c r="AA33" s="26">
        <v>63.664980723658616</v>
      </c>
      <c r="AB33" s="26">
        <v>28.056393350634774</v>
      </c>
      <c r="AC33" s="26">
        <v>41.871663351826655</v>
      </c>
      <c r="AD33" s="26">
        <v>20.809489127041932</v>
      </c>
      <c r="AE33" s="26">
        <v>41.426450788828667</v>
      </c>
      <c r="AF33" s="26">
        <v>6.8622405215302793</v>
      </c>
      <c r="AG33" s="26">
        <v>13.598041881968996</v>
      </c>
      <c r="AH33" s="26">
        <v>26.946914578280786</v>
      </c>
      <c r="AI33" s="26">
        <v>20.05079534821548</v>
      </c>
      <c r="AJ33" s="26">
        <v>46.442196052413337</v>
      </c>
      <c r="AK33" s="41">
        <v>39.478878799842086</v>
      </c>
      <c r="AL33" s="41">
        <v>32.732152793689238</v>
      </c>
      <c r="AM33" s="52">
        <v>26.046753923292307</v>
      </c>
      <c r="AN33" s="41"/>
      <c r="AO33" s="41">
        <v>7.5196450727525663</v>
      </c>
      <c r="AP33" s="41">
        <v>37.293950921160587</v>
      </c>
      <c r="AQ33" s="41">
        <v>14.758513817658562</v>
      </c>
      <c r="AR33" s="41">
        <v>36.43252696006995</v>
      </c>
      <c r="AS33" s="41">
        <v>36.023054755043226</v>
      </c>
      <c r="AT33" s="41">
        <v>21.360674997329916</v>
      </c>
      <c r="AU33" s="41">
        <v>56.451328370320716</v>
      </c>
      <c r="AV33" s="41">
        <v>21.045985478270019</v>
      </c>
      <c r="AW33" s="41">
        <v>13.913527427040941</v>
      </c>
      <c r="AX33" s="41">
        <v>20.738282870178349</v>
      </c>
      <c r="AY33" s="41">
        <v>41.305245766212309</v>
      </c>
      <c r="AZ33" s="41">
        <v>20.486905452931335</v>
      </c>
      <c r="BA33" s="41">
        <v>33.795201081446429</v>
      </c>
      <c r="BB33" s="41">
        <v>26.891660223873075</v>
      </c>
      <c r="BC33" s="41">
        <v>66.961296370697738</v>
      </c>
      <c r="BD33" s="41">
        <v>33.247996808192305</v>
      </c>
      <c r="BE33" s="41">
        <v>13.266118333775536</v>
      </c>
      <c r="BF33" s="52">
        <v>53.004704167494864</v>
      </c>
      <c r="BG33" s="51"/>
      <c r="BI33" s="51"/>
      <c r="BJ33" s="51"/>
      <c r="BK33" s="51"/>
    </row>
    <row r="34" spans="1:63" ht="13.7" customHeight="1" x14ac:dyDescent="0.2">
      <c r="A34" s="8" t="s">
        <v>41</v>
      </c>
      <c r="B34" s="8"/>
      <c r="C34" s="26">
        <v>18.625789267820224</v>
      </c>
      <c r="D34" s="26" t="s">
        <v>24</v>
      </c>
      <c r="E34" s="26">
        <v>7.3247999414016007</v>
      </c>
      <c r="F34" s="26">
        <v>18.119224497191521</v>
      </c>
      <c r="G34" s="26">
        <v>17.940115893148668</v>
      </c>
      <c r="H34" s="26">
        <v>14.193960469820091</v>
      </c>
      <c r="I34" s="26">
        <v>10.552790333644054</v>
      </c>
      <c r="J34" s="26">
        <v>3.4984606773019871</v>
      </c>
      <c r="K34" s="26">
        <v>10.419922892570595</v>
      </c>
      <c r="L34" s="26">
        <v>10.36287327933125</v>
      </c>
      <c r="M34" s="26">
        <v>3.4366032613364954</v>
      </c>
      <c r="N34" s="26">
        <v>3.4069809038720336</v>
      </c>
      <c r="O34" s="26">
        <v>3.3739329936907456</v>
      </c>
      <c r="P34" s="26">
        <v>6.7031991017713208</v>
      </c>
      <c r="Q34" s="26">
        <v>13.330445070234784</v>
      </c>
      <c r="R34" s="26">
        <v>13.229044366907546</v>
      </c>
      <c r="S34" s="41">
        <v>13.178920316953034</v>
      </c>
      <c r="T34" s="52">
        <v>3.284072249589491</v>
      </c>
      <c r="U34" s="26"/>
      <c r="V34" s="26">
        <v>14.764506127270044</v>
      </c>
      <c r="W34" s="26" t="s">
        <v>24</v>
      </c>
      <c r="X34" s="26">
        <v>14.542281683996219</v>
      </c>
      <c r="Y34" s="26">
        <v>21.62785667940307</v>
      </c>
      <c r="Z34" s="26">
        <v>7.1477073728601548</v>
      </c>
      <c r="AA34" s="26">
        <v>14.147773494146358</v>
      </c>
      <c r="AB34" s="26" t="s">
        <v>24</v>
      </c>
      <c r="AC34" s="26" t="s">
        <v>24</v>
      </c>
      <c r="AD34" s="26">
        <v>6.9364963756806439</v>
      </c>
      <c r="AE34" s="26">
        <v>13.808816929609556</v>
      </c>
      <c r="AF34" s="26" t="s">
        <v>24</v>
      </c>
      <c r="AG34" s="26" t="s">
        <v>24</v>
      </c>
      <c r="AH34" s="26">
        <v>6.7367286445701966</v>
      </c>
      <c r="AI34" s="26" t="s">
        <v>24</v>
      </c>
      <c r="AJ34" s="26">
        <v>6.6345994360590481</v>
      </c>
      <c r="AK34" s="41">
        <v>6.5798131333070149</v>
      </c>
      <c r="AL34" s="41">
        <v>6.546430558737848</v>
      </c>
      <c r="AM34" s="52">
        <v>6.5116884808230768</v>
      </c>
      <c r="AN34" s="41"/>
      <c r="AO34" s="41">
        <v>22.558935218257698</v>
      </c>
      <c r="AP34" s="41" t="s">
        <v>24</v>
      </c>
      <c r="AQ34" s="41" t="s">
        <v>24</v>
      </c>
      <c r="AR34" s="41">
        <v>14.573010784027982</v>
      </c>
      <c r="AS34" s="41">
        <v>28.818443804034583</v>
      </c>
      <c r="AT34" s="41">
        <v>14.240449998219944</v>
      </c>
      <c r="AU34" s="41">
        <v>21.169248138870266</v>
      </c>
      <c r="AV34" s="41">
        <v>7.015328492756673</v>
      </c>
      <c r="AW34" s="41">
        <v>13.913527427040941</v>
      </c>
      <c r="AX34" s="41">
        <v>6.9127609567261157</v>
      </c>
      <c r="AY34" s="41">
        <v>6.8842076277020512</v>
      </c>
      <c r="AZ34" s="41">
        <v>6.8289684843104448</v>
      </c>
      <c r="BA34" s="41" t="s">
        <v>24</v>
      </c>
      <c r="BB34" s="41">
        <v>13.445830111936537</v>
      </c>
      <c r="BC34" s="41">
        <v>20.088388911209321</v>
      </c>
      <c r="BD34" s="41">
        <v>19.948798084915385</v>
      </c>
      <c r="BE34" s="41">
        <v>19.899177500663306</v>
      </c>
      <c r="BF34" s="52" t="s">
        <v>24</v>
      </c>
      <c r="BG34" s="51"/>
      <c r="BI34" s="51"/>
      <c r="BJ34" s="51"/>
      <c r="BK34" s="51"/>
    </row>
    <row r="35" spans="1:63" ht="16.899999999999999" customHeight="1" x14ac:dyDescent="0.2">
      <c r="A35" s="8" t="s">
        <v>30</v>
      </c>
      <c r="B35" s="8"/>
      <c r="C35" s="26" t="s">
        <v>24</v>
      </c>
      <c r="D35" s="26">
        <v>3.6984984096456843</v>
      </c>
      <c r="E35" s="26">
        <v>3.6623999707008004</v>
      </c>
      <c r="F35" s="26">
        <v>3.6238448994383043</v>
      </c>
      <c r="G35" s="26">
        <v>3.5880231786297339</v>
      </c>
      <c r="H35" s="26" t="s">
        <v>24</v>
      </c>
      <c r="I35" s="26">
        <v>3.5175967778813515</v>
      </c>
      <c r="J35" s="26">
        <v>3.4984606773019871</v>
      </c>
      <c r="K35" s="26">
        <v>10.419922892570595</v>
      </c>
      <c r="L35" s="26">
        <v>3.4542910931104163</v>
      </c>
      <c r="M35" s="26">
        <v>10.309809784009484</v>
      </c>
      <c r="N35" s="26">
        <v>3.4069809038720336</v>
      </c>
      <c r="O35" s="26" t="s">
        <v>24</v>
      </c>
      <c r="P35" s="26" t="s">
        <v>24</v>
      </c>
      <c r="Q35" s="26">
        <v>3.3326112675586961</v>
      </c>
      <c r="R35" s="26" t="s">
        <v>24</v>
      </c>
      <c r="S35" s="41">
        <v>3.2947300792382586</v>
      </c>
      <c r="T35" s="52">
        <v>3.284072249589491</v>
      </c>
      <c r="U35" s="26"/>
      <c r="V35" s="26" t="s">
        <v>24</v>
      </c>
      <c r="W35" s="26">
        <v>7.3362189127723569</v>
      </c>
      <c r="X35" s="26">
        <v>7.2711408419981094</v>
      </c>
      <c r="Y35" s="26">
        <v>7.2092855598010237</v>
      </c>
      <c r="Z35" s="26" t="s">
        <v>24</v>
      </c>
      <c r="AA35" s="26" t="s">
        <v>24</v>
      </c>
      <c r="AB35" s="26">
        <v>7.0140983376586936</v>
      </c>
      <c r="AC35" s="26">
        <v>6.9786105586377749</v>
      </c>
      <c r="AD35" s="26">
        <v>20.809489127041932</v>
      </c>
      <c r="AE35" s="26" t="s">
        <v>24</v>
      </c>
      <c r="AF35" s="26" t="s">
        <v>24</v>
      </c>
      <c r="AG35" s="26" t="s">
        <v>24</v>
      </c>
      <c r="AH35" s="26" t="s">
        <v>24</v>
      </c>
      <c r="AI35" s="26" t="s">
        <v>24</v>
      </c>
      <c r="AJ35" s="26">
        <v>6.6345994360590481</v>
      </c>
      <c r="AK35" s="41" t="s">
        <v>24</v>
      </c>
      <c r="AL35" s="41" t="s">
        <v>24</v>
      </c>
      <c r="AM35" s="52" t="s">
        <v>24</v>
      </c>
      <c r="AN35" s="41"/>
      <c r="AO35" s="41" t="s">
        <v>24</v>
      </c>
      <c r="AP35" s="41" t="s">
        <v>24</v>
      </c>
      <c r="AQ35" s="41" t="s">
        <v>24</v>
      </c>
      <c r="AR35" s="41" t="s">
        <v>24</v>
      </c>
      <c r="AS35" s="41">
        <v>7.2046109510086458</v>
      </c>
      <c r="AT35" s="41" t="s">
        <v>24</v>
      </c>
      <c r="AU35" s="41" t="s">
        <v>24</v>
      </c>
      <c r="AV35" s="41" t="s">
        <v>24</v>
      </c>
      <c r="AW35" s="41" t="s">
        <v>24</v>
      </c>
      <c r="AX35" s="41">
        <v>6.9127609567261157</v>
      </c>
      <c r="AY35" s="41">
        <v>20.652622883106154</v>
      </c>
      <c r="AZ35" s="41">
        <v>6.8289684843104448</v>
      </c>
      <c r="BA35" s="41" t="s">
        <v>24</v>
      </c>
      <c r="BB35" s="41" t="s">
        <v>24</v>
      </c>
      <c r="BC35" s="41" t="s">
        <v>24</v>
      </c>
      <c r="BD35" s="41" t="s">
        <v>24</v>
      </c>
      <c r="BE35" s="41">
        <v>6.6330591668877679</v>
      </c>
      <c r="BF35" s="52">
        <v>6.6255880209368581</v>
      </c>
      <c r="BG35" s="51"/>
      <c r="BI35" s="51"/>
      <c r="BJ35" s="51"/>
      <c r="BK35" s="51"/>
    </row>
    <row r="36" spans="1:63" ht="13.7" customHeight="1" x14ac:dyDescent="0.2">
      <c r="A36" s="8" t="s">
        <v>31</v>
      </c>
      <c r="B36" s="8"/>
      <c r="C36" s="26">
        <v>67.052841364152798</v>
      </c>
      <c r="D36" s="26">
        <v>44.381980915748201</v>
      </c>
      <c r="E36" s="26">
        <v>76.910399384716797</v>
      </c>
      <c r="F36" s="26">
        <v>50.733828592136248</v>
      </c>
      <c r="G36" s="26">
        <v>25.116162250408138</v>
      </c>
      <c r="H36" s="26">
        <v>63.872822114190413</v>
      </c>
      <c r="I36" s="26">
        <v>87.939919447033787</v>
      </c>
      <c r="J36" s="26">
        <v>45.479988804925839</v>
      </c>
      <c r="K36" s="26">
        <v>41.67969157028238</v>
      </c>
      <c r="L36" s="26">
        <v>41.451493117325001</v>
      </c>
      <c r="M36" s="26">
        <v>54.985652181383927</v>
      </c>
      <c r="N36" s="26">
        <v>57.918675365824569</v>
      </c>
      <c r="O36" s="26">
        <v>37.113262930598196</v>
      </c>
      <c r="P36" s="26">
        <v>36.867595059742264</v>
      </c>
      <c r="Q36" s="26">
        <v>36.658723943145652</v>
      </c>
      <c r="R36" s="26">
        <v>33.072610917268861</v>
      </c>
      <c r="S36" s="41">
        <v>65.894601584765169</v>
      </c>
      <c r="T36" s="52">
        <v>22.988505747126435</v>
      </c>
      <c r="U36" s="26"/>
      <c r="V36" s="26">
        <v>44.293518381810131</v>
      </c>
      <c r="W36" s="26">
        <v>22.008656738317072</v>
      </c>
      <c r="X36" s="26">
        <v>58.169126735984875</v>
      </c>
      <c r="Y36" s="26">
        <v>36.046427799005116</v>
      </c>
      <c r="Z36" s="26">
        <v>28.590829491440619</v>
      </c>
      <c r="AA36" s="26">
        <v>56.591093976585434</v>
      </c>
      <c r="AB36" s="26">
        <v>49.098688363610862</v>
      </c>
      <c r="AC36" s="26">
        <v>41.871663351826655</v>
      </c>
      <c r="AD36" s="26">
        <v>27.745985502722576</v>
      </c>
      <c r="AE36" s="26">
        <v>27.617633859219112</v>
      </c>
      <c r="AF36" s="26">
        <v>20.586721564590839</v>
      </c>
      <c r="AG36" s="26">
        <v>40.794125645906988</v>
      </c>
      <c r="AH36" s="26">
        <v>13.473457289140393</v>
      </c>
      <c r="AI36" s="26">
        <v>26.734393797620637</v>
      </c>
      <c r="AJ36" s="26">
        <v>13.269198872118096</v>
      </c>
      <c r="AK36" s="41">
        <v>13.15962626661403</v>
      </c>
      <c r="AL36" s="41">
        <v>39.278583352427091</v>
      </c>
      <c r="AM36" s="52">
        <v>13.023376961646154</v>
      </c>
      <c r="AN36" s="41"/>
      <c r="AO36" s="41">
        <v>90.235740873030792</v>
      </c>
      <c r="AP36" s="41">
        <v>67.129111658089059</v>
      </c>
      <c r="AQ36" s="41">
        <v>95.930339814780652</v>
      </c>
      <c r="AR36" s="41">
        <v>65.578548528125907</v>
      </c>
      <c r="AS36" s="41">
        <v>21.613832853025936</v>
      </c>
      <c r="AT36" s="41">
        <v>71.20224999109972</v>
      </c>
      <c r="AU36" s="41">
        <v>127.01548883322161</v>
      </c>
      <c r="AV36" s="41">
        <v>49.107299449296711</v>
      </c>
      <c r="AW36" s="41">
        <v>55.654109708163766</v>
      </c>
      <c r="AX36" s="41">
        <v>55.302087653808925</v>
      </c>
      <c r="AY36" s="41">
        <v>89.494699160126672</v>
      </c>
      <c r="AZ36" s="41">
        <v>75.11865332741489</v>
      </c>
      <c r="BA36" s="41">
        <v>60.831361946603586</v>
      </c>
      <c r="BB36" s="41">
        <v>47.06040539177787</v>
      </c>
      <c r="BC36" s="41">
        <v>60.265166733627957</v>
      </c>
      <c r="BD36" s="41">
        <v>53.196794893107686</v>
      </c>
      <c r="BE36" s="41">
        <v>92.862828336428763</v>
      </c>
      <c r="BF36" s="52">
        <v>33.127940104684292</v>
      </c>
      <c r="BG36" s="51"/>
      <c r="BI36" s="51"/>
      <c r="BJ36" s="51"/>
      <c r="BK36" s="51"/>
    </row>
    <row r="37" spans="1:63" ht="13.7" customHeight="1" x14ac:dyDescent="0.2">
      <c r="A37" s="8"/>
      <c r="B37" s="32" t="s">
        <v>32</v>
      </c>
      <c r="C37" s="26">
        <v>14.900631414256178</v>
      </c>
      <c r="D37" s="26">
        <v>11.09549522893705</v>
      </c>
      <c r="E37" s="26">
        <v>14.649599882803201</v>
      </c>
      <c r="F37" s="26">
        <v>14.495379597753217</v>
      </c>
      <c r="G37" s="26">
        <v>3.5880231786297339</v>
      </c>
      <c r="H37" s="26">
        <v>3.5484901174550227</v>
      </c>
      <c r="I37" s="26">
        <v>28.140774223050812</v>
      </c>
      <c r="J37" s="26" t="s">
        <v>24</v>
      </c>
      <c r="K37" s="26">
        <v>13.89323052342746</v>
      </c>
      <c r="L37" s="26">
        <v>3.4542910931104163</v>
      </c>
      <c r="M37" s="26">
        <v>13.746413045345982</v>
      </c>
      <c r="N37" s="26">
        <v>10.220942711616102</v>
      </c>
      <c r="O37" s="26">
        <v>16.869664968453726</v>
      </c>
      <c r="P37" s="26">
        <v>6.7031991017713208</v>
      </c>
      <c r="Q37" s="26">
        <v>3.3326112675586961</v>
      </c>
      <c r="R37" s="26">
        <v>3.3072610917268865</v>
      </c>
      <c r="S37" s="41">
        <v>13.178920316953034</v>
      </c>
      <c r="T37" s="52">
        <v>9.8522167487684733</v>
      </c>
      <c r="U37" s="26"/>
      <c r="V37" s="26">
        <v>14.764506127270044</v>
      </c>
      <c r="W37" s="26">
        <v>7.3362189127723569</v>
      </c>
      <c r="X37" s="26">
        <v>21.813422525994326</v>
      </c>
      <c r="Y37" s="26">
        <v>14.418571119602047</v>
      </c>
      <c r="Z37" s="26">
        <v>7.1477073728601548</v>
      </c>
      <c r="AA37" s="26" t="s">
        <v>24</v>
      </c>
      <c r="AB37" s="26">
        <v>7.0140983376586936</v>
      </c>
      <c r="AC37" s="26" t="s">
        <v>24</v>
      </c>
      <c r="AD37" s="26">
        <v>6.9364963756806439</v>
      </c>
      <c r="AE37" s="26" t="s">
        <v>24</v>
      </c>
      <c r="AF37" s="26" t="s">
        <v>24</v>
      </c>
      <c r="AG37" s="26">
        <v>6.7990209409844979</v>
      </c>
      <c r="AH37" s="26" t="s">
        <v>24</v>
      </c>
      <c r="AI37" s="26">
        <v>6.6835984494051592</v>
      </c>
      <c r="AJ37" s="26" t="s">
        <v>24</v>
      </c>
      <c r="AK37" s="41" t="s">
        <v>24</v>
      </c>
      <c r="AL37" s="41">
        <v>6.546430558737848</v>
      </c>
      <c r="AM37" s="52" t="s">
        <v>24</v>
      </c>
      <c r="AN37" s="41"/>
      <c r="AO37" s="41">
        <v>15.039290145505133</v>
      </c>
      <c r="AP37" s="41">
        <v>14.917580368464236</v>
      </c>
      <c r="AQ37" s="41">
        <v>7.379256908829281</v>
      </c>
      <c r="AR37" s="41">
        <v>14.573010784027982</v>
      </c>
      <c r="AS37" s="41" t="s">
        <v>24</v>
      </c>
      <c r="AT37" s="41">
        <v>7.120224999109972</v>
      </c>
      <c r="AU37" s="41">
        <v>49.394912324030621</v>
      </c>
      <c r="AV37" s="41" t="s">
        <v>24</v>
      </c>
      <c r="AW37" s="41">
        <v>20.87029114056141</v>
      </c>
      <c r="AX37" s="41">
        <v>6.9127609567261157</v>
      </c>
      <c r="AY37" s="41">
        <v>27.536830510808205</v>
      </c>
      <c r="AZ37" s="41">
        <v>13.65793696862089</v>
      </c>
      <c r="BA37" s="41">
        <v>33.795201081446429</v>
      </c>
      <c r="BB37" s="41">
        <v>6.7229150559682687</v>
      </c>
      <c r="BC37" s="41">
        <v>6.6961296370697747</v>
      </c>
      <c r="BD37" s="41">
        <v>6.6495993616384608</v>
      </c>
      <c r="BE37" s="41">
        <v>19.899177500663306</v>
      </c>
      <c r="BF37" s="52">
        <v>19.876764062810576</v>
      </c>
      <c r="BG37" s="51"/>
      <c r="BI37" s="51"/>
      <c r="BJ37" s="51"/>
      <c r="BK37" s="51"/>
    </row>
    <row r="38" spans="1:63" ht="13.7" customHeight="1" thickBot="1" x14ac:dyDescent="0.25">
      <c r="A38" s="7" t="s">
        <v>33</v>
      </c>
      <c r="B38" s="7"/>
      <c r="C38" s="34">
        <v>22.350947121384266</v>
      </c>
      <c r="D38" s="34">
        <v>7.3969968192913687</v>
      </c>
      <c r="E38" s="34">
        <v>21.974399824204802</v>
      </c>
      <c r="F38" s="34">
        <v>21.743069396629824</v>
      </c>
      <c r="G38" s="34" t="s">
        <v>24</v>
      </c>
      <c r="H38" s="34">
        <v>21.29094070473014</v>
      </c>
      <c r="I38" s="34">
        <v>42.211161334576218</v>
      </c>
      <c r="J38" s="34">
        <v>31.486146095717885</v>
      </c>
      <c r="K38" s="34">
        <v>17.366538154284324</v>
      </c>
      <c r="L38" s="34">
        <v>27.63432874488333</v>
      </c>
      <c r="M38" s="34">
        <v>13.746413045345982</v>
      </c>
      <c r="N38" s="34">
        <v>13.627923615488134</v>
      </c>
      <c r="O38" s="34">
        <v>23.617530955835218</v>
      </c>
      <c r="P38" s="34">
        <v>30.164395957970939</v>
      </c>
      <c r="Q38" s="34">
        <v>29.993501408028258</v>
      </c>
      <c r="R38" s="34">
        <v>23.150827642088203</v>
      </c>
      <c r="S38" s="42">
        <v>23.063110554667809</v>
      </c>
      <c r="T38" s="55">
        <v>9.8522167487684733</v>
      </c>
      <c r="U38" s="34"/>
      <c r="V38" s="34">
        <v>14.764506127270044</v>
      </c>
      <c r="W38" s="34" t="s">
        <v>24</v>
      </c>
      <c r="X38" s="34">
        <v>14.542281683996219</v>
      </c>
      <c r="Y38" s="34">
        <v>7.2092855598010237</v>
      </c>
      <c r="Z38" s="34" t="s">
        <v>24</v>
      </c>
      <c r="AA38" s="34">
        <v>28.295546988292717</v>
      </c>
      <c r="AB38" s="34">
        <v>35.070491688293473</v>
      </c>
      <c r="AC38" s="34">
        <v>13.95722111727555</v>
      </c>
      <c r="AD38" s="34">
        <v>20.809489127041932</v>
      </c>
      <c r="AE38" s="34">
        <v>48.330859253633449</v>
      </c>
      <c r="AF38" s="34">
        <v>13.724481043060559</v>
      </c>
      <c r="AG38" s="34">
        <v>13.598041881968996</v>
      </c>
      <c r="AH38" s="34">
        <v>20.210185933710591</v>
      </c>
      <c r="AI38" s="34">
        <v>13.367196898810318</v>
      </c>
      <c r="AJ38" s="34">
        <v>13.269198872118096</v>
      </c>
      <c r="AK38" s="42">
        <v>19.739439399921043</v>
      </c>
      <c r="AL38" s="42">
        <v>13.092861117475696</v>
      </c>
      <c r="AM38" s="55">
        <v>13.023376961646154</v>
      </c>
      <c r="AN38" s="42"/>
      <c r="AO38" s="42">
        <v>30.078580291010265</v>
      </c>
      <c r="AP38" s="42">
        <v>14.917580368464236</v>
      </c>
      <c r="AQ38" s="42">
        <v>29.517027635317124</v>
      </c>
      <c r="AR38" s="42">
        <v>36.43252696006995</v>
      </c>
      <c r="AS38" s="42" t="s">
        <v>24</v>
      </c>
      <c r="AT38" s="42">
        <v>14.240449998219944</v>
      </c>
      <c r="AU38" s="42">
        <v>49.394912324030621</v>
      </c>
      <c r="AV38" s="42">
        <v>49.107299449296711</v>
      </c>
      <c r="AW38" s="42">
        <v>13.913527427040941</v>
      </c>
      <c r="AX38" s="42">
        <v>6.9127609567261157</v>
      </c>
      <c r="AY38" s="42">
        <v>13.768415255404102</v>
      </c>
      <c r="AZ38" s="42">
        <v>13.65793696862089</v>
      </c>
      <c r="BA38" s="42">
        <v>27.036160865157147</v>
      </c>
      <c r="BB38" s="42">
        <v>47.06040539177787</v>
      </c>
      <c r="BC38" s="42">
        <v>46.872907459488417</v>
      </c>
      <c r="BD38" s="42">
        <v>26.598397446553843</v>
      </c>
      <c r="BE38" s="42">
        <v>33.165295834438844</v>
      </c>
      <c r="BF38" s="55">
        <v>6.6255880209368581</v>
      </c>
      <c r="BG38" s="51"/>
      <c r="BI38" s="51"/>
      <c r="BJ38" s="51"/>
      <c r="BK38" s="51"/>
    </row>
    <row r="39" spans="1:63" ht="13.7" customHeight="1" x14ac:dyDescent="0.2">
      <c r="A39" s="9" t="s">
        <v>35</v>
      </c>
      <c r="B39" s="20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26"/>
      <c r="T39" s="26"/>
      <c r="U39" s="53"/>
      <c r="V39" s="53"/>
      <c r="W39" s="53"/>
      <c r="X39" s="53"/>
      <c r="Y39" s="53"/>
      <c r="Z39" s="53"/>
      <c r="AA39" s="53"/>
      <c r="AB39" s="53"/>
      <c r="AC39" s="54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36"/>
      <c r="AV39" s="37"/>
      <c r="AW39" s="38"/>
      <c r="AX39" s="38"/>
      <c r="AY39" s="38"/>
      <c r="AZ39" s="38"/>
      <c r="BA39" s="38"/>
      <c r="BB39" s="38"/>
      <c r="BC39" s="38"/>
      <c r="BD39" s="38"/>
      <c r="BE39" s="38"/>
      <c r="BF39" s="38"/>
    </row>
    <row r="40" spans="1:63" ht="13.15" customHeight="1" x14ac:dyDescent="0.2">
      <c r="A40" s="3" t="s">
        <v>43</v>
      </c>
    </row>
    <row r="42" spans="1:63" x14ac:dyDescent="0.2"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63" x14ac:dyDescent="0.2"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63" x14ac:dyDescent="0.2">
      <c r="BI44" s="51"/>
      <c r="BJ44" s="51"/>
      <c r="BK44" s="51"/>
    </row>
  </sheetData>
  <mergeCells count="3">
    <mergeCell ref="AO3:BC3"/>
    <mergeCell ref="C3:T3"/>
    <mergeCell ref="V3:A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D6F4-5A31-4A2B-889A-6E1FBDCA1193}">
  <dimension ref="A1:F52"/>
  <sheetViews>
    <sheetView topLeftCell="A27" workbookViewId="0">
      <selection activeCell="F4" sqref="F4"/>
    </sheetView>
  </sheetViews>
  <sheetFormatPr defaultColWidth="9.140625" defaultRowHeight="13.9" customHeight="1" x14ac:dyDescent="0.25"/>
  <cols>
    <col min="1" max="1" width="32.42578125" style="1" bestFit="1" customWidth="1"/>
    <col min="2" max="16384" width="9.140625" style="1"/>
  </cols>
  <sheetData>
    <row r="1" spans="1:6" ht="13.9" customHeight="1" x14ac:dyDescent="0.25">
      <c r="A1" s="10" t="s">
        <v>37</v>
      </c>
    </row>
    <row r="2" spans="1:6" ht="29.45" customHeight="1" thickBot="1" x14ac:dyDescent="0.3">
      <c r="A2" s="11" t="s">
        <v>14</v>
      </c>
      <c r="B2" s="2"/>
      <c r="C2" s="2"/>
      <c r="D2" s="2"/>
      <c r="E2" s="2"/>
    </row>
    <row r="3" spans="1:6" ht="26.25" customHeight="1" x14ac:dyDescent="0.25">
      <c r="A3" s="12"/>
      <c r="B3" s="13" t="s">
        <v>17</v>
      </c>
      <c r="C3" s="13" t="s">
        <v>18</v>
      </c>
      <c r="D3" s="13" t="s">
        <v>19</v>
      </c>
      <c r="E3" s="13" t="s">
        <v>20</v>
      </c>
      <c r="F3" s="10"/>
    </row>
    <row r="4" spans="1:6" ht="17.45" customHeight="1" x14ac:dyDescent="0.25">
      <c r="A4" s="14" t="s">
        <v>11</v>
      </c>
      <c r="B4" s="15">
        <v>1254</v>
      </c>
      <c r="C4" s="15">
        <v>1251</v>
      </c>
      <c r="D4" s="15">
        <v>1407</v>
      </c>
      <c r="E4" s="15">
        <v>1361</v>
      </c>
      <c r="F4" s="10"/>
    </row>
    <row r="5" spans="1:6" ht="13.9" customHeight="1" x14ac:dyDescent="0.25">
      <c r="A5" s="10" t="s">
        <v>10</v>
      </c>
      <c r="B5" s="16">
        <v>10</v>
      </c>
      <c r="C5" s="16">
        <v>10</v>
      </c>
      <c r="D5" s="16">
        <v>14</v>
      </c>
      <c r="E5" s="16">
        <v>12</v>
      </c>
      <c r="F5" s="10"/>
    </row>
    <row r="6" spans="1:6" ht="13.9" customHeight="1" x14ac:dyDescent="0.25">
      <c r="A6" s="10" t="s">
        <v>9</v>
      </c>
      <c r="B6" s="16">
        <v>336</v>
      </c>
      <c r="C6" s="16">
        <v>355</v>
      </c>
      <c r="D6" s="16">
        <v>373</v>
      </c>
      <c r="E6" s="16">
        <v>420</v>
      </c>
      <c r="F6" s="10"/>
    </row>
    <row r="7" spans="1:6" ht="13.9" customHeight="1" x14ac:dyDescent="0.25">
      <c r="A7" s="10" t="s">
        <v>8</v>
      </c>
      <c r="B7" s="16">
        <v>19</v>
      </c>
      <c r="C7" s="16">
        <v>17</v>
      </c>
      <c r="D7" s="16">
        <v>17</v>
      </c>
      <c r="E7" s="16">
        <v>11</v>
      </c>
      <c r="F7" s="10"/>
    </row>
    <row r="8" spans="1:6" ht="13.9" customHeight="1" x14ac:dyDescent="0.25">
      <c r="A8" s="8" t="s">
        <v>40</v>
      </c>
      <c r="B8" s="16">
        <v>68</v>
      </c>
      <c r="C8" s="16">
        <v>34</v>
      </c>
      <c r="D8" s="16">
        <v>40</v>
      </c>
      <c r="E8" s="16">
        <v>53</v>
      </c>
      <c r="F8" s="10"/>
    </row>
    <row r="9" spans="1:6" ht="13.9" customHeight="1" x14ac:dyDescent="0.25">
      <c r="A9" s="10" t="s">
        <v>7</v>
      </c>
      <c r="B9" s="16">
        <v>67</v>
      </c>
      <c r="C9" s="16">
        <v>98</v>
      </c>
      <c r="D9" s="16">
        <v>127</v>
      </c>
      <c r="E9" s="16">
        <v>126</v>
      </c>
      <c r="F9" s="10"/>
    </row>
    <row r="10" spans="1:6" ht="17.45" customHeight="1" x14ac:dyDescent="0.25">
      <c r="A10" s="10" t="s">
        <v>6</v>
      </c>
      <c r="B10" s="16">
        <v>335</v>
      </c>
      <c r="C10" s="16">
        <v>321</v>
      </c>
      <c r="D10" s="16">
        <v>378</v>
      </c>
      <c r="E10" s="16">
        <v>323</v>
      </c>
      <c r="F10" s="10"/>
    </row>
    <row r="11" spans="1:6" ht="13.9" customHeight="1" x14ac:dyDescent="0.25">
      <c r="A11" s="10" t="s">
        <v>5</v>
      </c>
      <c r="B11" s="16">
        <v>187</v>
      </c>
      <c r="C11" s="16">
        <v>187</v>
      </c>
      <c r="D11" s="16">
        <v>181</v>
      </c>
      <c r="E11" s="16">
        <v>192</v>
      </c>
      <c r="F11" s="10"/>
    </row>
    <row r="12" spans="1:6" ht="13.9" customHeight="1" x14ac:dyDescent="0.25">
      <c r="A12" s="10" t="s">
        <v>4</v>
      </c>
      <c r="B12" s="16">
        <v>85</v>
      </c>
      <c r="C12" s="16">
        <v>75</v>
      </c>
      <c r="D12" s="16">
        <v>90</v>
      </c>
      <c r="E12" s="16">
        <v>66</v>
      </c>
      <c r="F12" s="10"/>
    </row>
    <row r="13" spans="1:6" ht="13.9" customHeight="1" x14ac:dyDescent="0.25">
      <c r="A13" s="10" t="s">
        <v>16</v>
      </c>
      <c r="B13" s="16">
        <v>43</v>
      </c>
      <c r="C13" s="16">
        <v>41</v>
      </c>
      <c r="D13" s="16">
        <v>47</v>
      </c>
      <c r="E13" s="16">
        <v>45</v>
      </c>
      <c r="F13" s="10"/>
    </row>
    <row r="14" spans="1:6" ht="13.9" customHeight="1" x14ac:dyDescent="0.25">
      <c r="A14" s="8" t="s">
        <v>41</v>
      </c>
      <c r="B14" s="16">
        <v>19</v>
      </c>
      <c r="C14" s="16">
        <v>17</v>
      </c>
      <c r="D14" s="16">
        <v>14</v>
      </c>
      <c r="E14" s="16">
        <v>9</v>
      </c>
      <c r="F14" s="10"/>
    </row>
    <row r="15" spans="1:6" ht="17.45" customHeight="1" x14ac:dyDescent="0.25">
      <c r="A15" s="10" t="s">
        <v>3</v>
      </c>
      <c r="B15" s="16">
        <v>5</v>
      </c>
      <c r="C15" s="16">
        <v>4</v>
      </c>
      <c r="D15" s="16">
        <v>6</v>
      </c>
      <c r="E15" s="16">
        <v>5</v>
      </c>
      <c r="F15" s="10"/>
    </row>
    <row r="16" spans="1:6" ht="13.9" customHeight="1" x14ac:dyDescent="0.25">
      <c r="A16" s="10" t="s">
        <v>2</v>
      </c>
      <c r="B16" s="16">
        <v>42</v>
      </c>
      <c r="C16" s="16">
        <v>56</v>
      </c>
      <c r="D16" s="16">
        <v>66</v>
      </c>
      <c r="E16" s="16">
        <v>51</v>
      </c>
      <c r="F16" s="10"/>
    </row>
    <row r="17" spans="1:6" ht="13.9" customHeight="1" x14ac:dyDescent="0.25">
      <c r="A17" s="10" t="s">
        <v>1</v>
      </c>
      <c r="B17" s="16">
        <v>18</v>
      </c>
      <c r="C17" s="16">
        <v>16</v>
      </c>
      <c r="D17" s="16">
        <v>14</v>
      </c>
      <c r="E17" s="16">
        <v>15</v>
      </c>
      <c r="F17" s="10"/>
    </row>
    <row r="18" spans="1:6" ht="13.9" customHeight="1" x14ac:dyDescent="0.25">
      <c r="A18" s="10" t="s">
        <v>0</v>
      </c>
      <c r="B18" s="16">
        <v>20</v>
      </c>
      <c r="C18" s="16">
        <v>20</v>
      </c>
      <c r="D18" s="16">
        <v>40</v>
      </c>
      <c r="E18" s="16">
        <v>33</v>
      </c>
      <c r="F18" s="10"/>
    </row>
    <row r="19" spans="1:6" ht="17.45" customHeight="1" x14ac:dyDescent="0.25">
      <c r="A19" s="14" t="s">
        <v>13</v>
      </c>
      <c r="B19" s="15"/>
      <c r="C19" s="15"/>
      <c r="D19" s="15"/>
      <c r="E19" s="15"/>
      <c r="F19" s="10"/>
    </row>
    <row r="20" spans="1:6" ht="17.45" customHeight="1" x14ac:dyDescent="0.25">
      <c r="A20" s="14" t="s">
        <v>11</v>
      </c>
      <c r="B20" s="15">
        <v>642</v>
      </c>
      <c r="C20" s="15">
        <v>640</v>
      </c>
      <c r="D20" s="15">
        <v>715</v>
      </c>
      <c r="E20" s="15">
        <v>655</v>
      </c>
      <c r="F20" s="10"/>
    </row>
    <row r="21" spans="1:6" ht="13.9" customHeight="1" x14ac:dyDescent="0.25">
      <c r="A21" s="10" t="s">
        <v>10</v>
      </c>
      <c r="B21" s="16">
        <v>5</v>
      </c>
      <c r="C21" s="16">
        <v>5</v>
      </c>
      <c r="D21" s="16">
        <v>4</v>
      </c>
      <c r="E21" s="16">
        <v>10</v>
      </c>
      <c r="F21" s="10"/>
    </row>
    <row r="22" spans="1:6" ht="13.9" customHeight="1" x14ac:dyDescent="0.25">
      <c r="A22" s="10" t="s">
        <v>9</v>
      </c>
      <c r="B22" s="16">
        <v>133</v>
      </c>
      <c r="C22" s="16">
        <v>169</v>
      </c>
      <c r="D22" s="16">
        <v>164</v>
      </c>
      <c r="E22" s="16">
        <v>201</v>
      </c>
      <c r="F22" s="10"/>
    </row>
    <row r="23" spans="1:6" ht="13.9" customHeight="1" x14ac:dyDescent="0.25">
      <c r="A23" s="10" t="s">
        <v>8</v>
      </c>
      <c r="B23" s="16">
        <v>11</v>
      </c>
      <c r="C23" s="16">
        <v>8</v>
      </c>
      <c r="D23" s="16">
        <v>10</v>
      </c>
      <c r="E23" s="16">
        <v>6</v>
      </c>
      <c r="F23" s="10"/>
    </row>
    <row r="24" spans="1:6" ht="13.9" customHeight="1" x14ac:dyDescent="0.25">
      <c r="A24" s="8" t="s">
        <v>40</v>
      </c>
      <c r="B24" s="16">
        <v>48</v>
      </c>
      <c r="C24" s="16">
        <v>24</v>
      </c>
      <c r="D24" s="16">
        <v>23</v>
      </c>
      <c r="E24" s="16">
        <v>34</v>
      </c>
      <c r="F24" s="10"/>
    </row>
    <row r="25" spans="1:6" ht="13.9" customHeight="1" x14ac:dyDescent="0.25">
      <c r="A25" s="10" t="s">
        <v>7</v>
      </c>
      <c r="B25" s="16">
        <v>40</v>
      </c>
      <c r="C25" s="16">
        <v>69</v>
      </c>
      <c r="D25" s="16">
        <v>84</v>
      </c>
      <c r="E25" s="16">
        <v>75</v>
      </c>
      <c r="F25" s="10"/>
    </row>
    <row r="26" spans="1:6" ht="17.45" customHeight="1" x14ac:dyDescent="0.25">
      <c r="A26" s="10" t="s">
        <v>6</v>
      </c>
      <c r="B26" s="16">
        <v>180</v>
      </c>
      <c r="C26" s="16">
        <v>152</v>
      </c>
      <c r="D26" s="16">
        <v>203</v>
      </c>
      <c r="E26" s="16">
        <v>153</v>
      </c>
      <c r="F26" s="10"/>
    </row>
    <row r="27" spans="1:6" ht="13.9" customHeight="1" x14ac:dyDescent="0.25">
      <c r="A27" s="10" t="s">
        <v>5</v>
      </c>
      <c r="B27" s="16">
        <v>123</v>
      </c>
      <c r="C27" s="16">
        <v>115</v>
      </c>
      <c r="D27" s="16">
        <v>96</v>
      </c>
      <c r="E27" s="16">
        <v>100</v>
      </c>
      <c r="F27" s="10"/>
    </row>
    <row r="28" spans="1:6" ht="13.9" customHeight="1" x14ac:dyDescent="0.25">
      <c r="A28" s="10" t="s">
        <v>4</v>
      </c>
      <c r="B28" s="16">
        <v>35</v>
      </c>
      <c r="C28" s="16">
        <v>33</v>
      </c>
      <c r="D28" s="16">
        <v>43</v>
      </c>
      <c r="E28" s="16">
        <v>28</v>
      </c>
      <c r="F28" s="10"/>
    </row>
    <row r="29" spans="1:6" ht="13.9" customHeight="1" x14ac:dyDescent="0.25">
      <c r="A29" s="10" t="s">
        <v>16</v>
      </c>
      <c r="B29" s="16">
        <v>19</v>
      </c>
      <c r="C29" s="16">
        <v>23</v>
      </c>
      <c r="D29" s="16">
        <v>28</v>
      </c>
      <c r="E29" s="16">
        <v>17</v>
      </c>
      <c r="F29" s="10"/>
    </row>
    <row r="30" spans="1:6" ht="13.9" customHeight="1" x14ac:dyDescent="0.25">
      <c r="A30" s="8" t="s">
        <v>41</v>
      </c>
      <c r="B30" s="16">
        <v>13</v>
      </c>
      <c r="C30" s="16">
        <v>8</v>
      </c>
      <c r="D30" s="16">
        <v>5</v>
      </c>
      <c r="E30" s="16">
        <v>2</v>
      </c>
      <c r="F30" s="10"/>
    </row>
    <row r="31" spans="1:6" ht="17.45" customHeight="1" x14ac:dyDescent="0.25">
      <c r="A31" s="10" t="s">
        <v>3</v>
      </c>
      <c r="B31" s="16">
        <v>2</v>
      </c>
      <c r="C31" s="16">
        <v>3</v>
      </c>
      <c r="D31" s="16">
        <v>5</v>
      </c>
      <c r="E31" s="16">
        <v>1</v>
      </c>
      <c r="F31" s="10"/>
    </row>
    <row r="32" spans="1:6" ht="13.9" customHeight="1" x14ac:dyDescent="0.25">
      <c r="A32" s="10" t="s">
        <v>2</v>
      </c>
      <c r="B32" s="16">
        <v>14</v>
      </c>
      <c r="C32" s="16">
        <v>17</v>
      </c>
      <c r="D32" s="16">
        <v>27</v>
      </c>
      <c r="E32" s="16">
        <v>15</v>
      </c>
      <c r="F32" s="10"/>
    </row>
    <row r="33" spans="1:6" ht="13.9" customHeight="1" x14ac:dyDescent="0.25">
      <c r="A33" s="10" t="s">
        <v>1</v>
      </c>
      <c r="B33" s="16">
        <v>3</v>
      </c>
      <c r="C33" s="16">
        <v>9</v>
      </c>
      <c r="D33" s="16">
        <v>2</v>
      </c>
      <c r="E33" s="16">
        <v>2</v>
      </c>
      <c r="F33" s="10"/>
    </row>
    <row r="34" spans="1:6" ht="13.9" customHeight="1" x14ac:dyDescent="0.25">
      <c r="A34" s="10" t="s">
        <v>0</v>
      </c>
      <c r="B34" s="16">
        <v>16</v>
      </c>
      <c r="C34" s="16">
        <v>5</v>
      </c>
      <c r="D34" s="16">
        <v>21</v>
      </c>
      <c r="E34" s="16">
        <v>11</v>
      </c>
      <c r="F34" s="10"/>
    </row>
    <row r="35" spans="1:6" ht="17.45" customHeight="1" x14ac:dyDescent="0.25">
      <c r="A35" s="14" t="s">
        <v>12</v>
      </c>
      <c r="B35" s="15"/>
      <c r="C35" s="15"/>
      <c r="D35" s="15"/>
      <c r="E35" s="15"/>
      <c r="F35" s="10"/>
    </row>
    <row r="36" spans="1:6" ht="17.45" customHeight="1" x14ac:dyDescent="0.25">
      <c r="A36" s="14" t="s">
        <v>11</v>
      </c>
      <c r="B36" s="15">
        <v>612</v>
      </c>
      <c r="C36" s="15">
        <v>611</v>
      </c>
      <c r="D36" s="15">
        <v>692</v>
      </c>
      <c r="E36" s="15">
        <v>706</v>
      </c>
      <c r="F36" s="10"/>
    </row>
    <row r="37" spans="1:6" ht="13.9" customHeight="1" x14ac:dyDescent="0.25">
      <c r="A37" s="10" t="s">
        <v>10</v>
      </c>
      <c r="B37" s="16">
        <v>5</v>
      </c>
      <c r="C37" s="16">
        <v>5</v>
      </c>
      <c r="D37" s="16">
        <v>10</v>
      </c>
      <c r="E37" s="16">
        <v>2</v>
      </c>
      <c r="F37" s="10"/>
    </row>
    <row r="38" spans="1:6" ht="13.9" customHeight="1" x14ac:dyDescent="0.25">
      <c r="A38" s="10" t="s">
        <v>9</v>
      </c>
      <c r="B38" s="16">
        <v>203</v>
      </c>
      <c r="C38" s="16">
        <v>186</v>
      </c>
      <c r="D38" s="16">
        <v>209</v>
      </c>
      <c r="E38" s="16">
        <v>219</v>
      </c>
      <c r="F38" s="10"/>
    </row>
    <row r="39" spans="1:6" ht="13.9" customHeight="1" x14ac:dyDescent="0.25">
      <c r="A39" s="10" t="s">
        <v>8</v>
      </c>
      <c r="B39" s="16">
        <v>8</v>
      </c>
      <c r="C39" s="16">
        <v>9</v>
      </c>
      <c r="D39" s="16">
        <v>7</v>
      </c>
      <c r="E39" s="16">
        <v>5</v>
      </c>
      <c r="F39" s="10"/>
    </row>
    <row r="40" spans="1:6" ht="13.9" customHeight="1" x14ac:dyDescent="0.25">
      <c r="A40" s="8" t="s">
        <v>40</v>
      </c>
      <c r="B40" s="16">
        <v>20</v>
      </c>
      <c r="C40" s="16">
        <v>10</v>
      </c>
      <c r="D40" s="16">
        <v>17</v>
      </c>
      <c r="E40" s="16">
        <v>19</v>
      </c>
      <c r="F40" s="10"/>
    </row>
    <row r="41" spans="1:6" ht="13.9" customHeight="1" x14ac:dyDescent="0.25">
      <c r="A41" s="10" t="s">
        <v>7</v>
      </c>
      <c r="B41" s="16">
        <v>27</v>
      </c>
      <c r="C41" s="16">
        <v>29</v>
      </c>
      <c r="D41" s="16">
        <v>43</v>
      </c>
      <c r="E41" s="16">
        <v>51</v>
      </c>
      <c r="F41" s="10"/>
    </row>
    <row r="42" spans="1:6" ht="17.45" customHeight="1" x14ac:dyDescent="0.25">
      <c r="A42" s="10" t="s">
        <v>6</v>
      </c>
      <c r="B42" s="16">
        <v>155</v>
      </c>
      <c r="C42" s="16">
        <v>169</v>
      </c>
      <c r="D42" s="16">
        <v>175</v>
      </c>
      <c r="E42" s="16">
        <v>170</v>
      </c>
      <c r="F42" s="10"/>
    </row>
    <row r="43" spans="1:6" ht="13.9" customHeight="1" x14ac:dyDescent="0.25">
      <c r="A43" s="10" t="s">
        <v>5</v>
      </c>
      <c r="B43" s="16">
        <v>64</v>
      </c>
      <c r="C43" s="16">
        <v>72</v>
      </c>
      <c r="D43" s="16">
        <v>85</v>
      </c>
      <c r="E43" s="16">
        <v>92</v>
      </c>
      <c r="F43" s="10"/>
    </row>
    <row r="44" spans="1:6" ht="13.9" customHeight="1" x14ac:dyDescent="0.25">
      <c r="A44" s="10" t="s">
        <v>4</v>
      </c>
      <c r="B44" s="16">
        <v>50</v>
      </c>
      <c r="C44" s="16">
        <v>42</v>
      </c>
      <c r="D44" s="16">
        <v>47</v>
      </c>
      <c r="E44" s="16">
        <v>38</v>
      </c>
      <c r="F44" s="10"/>
    </row>
    <row r="45" spans="1:6" ht="13.9" customHeight="1" x14ac:dyDescent="0.25">
      <c r="A45" s="10" t="s">
        <v>16</v>
      </c>
      <c r="B45" s="16">
        <v>24</v>
      </c>
      <c r="C45" s="16">
        <v>18</v>
      </c>
      <c r="D45" s="16">
        <v>19</v>
      </c>
      <c r="E45" s="16">
        <v>28</v>
      </c>
      <c r="F45" s="10"/>
    </row>
    <row r="46" spans="1:6" ht="13.9" customHeight="1" x14ac:dyDescent="0.25">
      <c r="A46" s="8" t="s">
        <v>41</v>
      </c>
      <c r="B46" s="16">
        <v>6</v>
      </c>
      <c r="C46" s="16">
        <v>9</v>
      </c>
      <c r="D46" s="16">
        <v>9</v>
      </c>
      <c r="E46" s="16">
        <v>7</v>
      </c>
      <c r="F46" s="10"/>
    </row>
    <row r="47" spans="1:6" ht="17.45" customHeight="1" x14ac:dyDescent="0.25">
      <c r="A47" s="10" t="s">
        <v>3</v>
      </c>
      <c r="B47" s="16">
        <v>3</v>
      </c>
      <c r="C47" s="16">
        <v>1</v>
      </c>
      <c r="D47" s="16">
        <v>1</v>
      </c>
      <c r="E47" s="16">
        <v>4</v>
      </c>
      <c r="F47" s="10"/>
    </row>
    <row r="48" spans="1:6" ht="13.9" customHeight="1" x14ac:dyDescent="0.25">
      <c r="A48" s="10" t="s">
        <v>2</v>
      </c>
      <c r="B48" s="16">
        <v>28</v>
      </c>
      <c r="C48" s="16">
        <v>39</v>
      </c>
      <c r="D48" s="16">
        <v>39</v>
      </c>
      <c r="E48" s="16">
        <v>36</v>
      </c>
      <c r="F48" s="10"/>
    </row>
    <row r="49" spans="1:6" ht="13.9" customHeight="1" x14ac:dyDescent="0.25">
      <c r="A49" s="10" t="s">
        <v>1</v>
      </c>
      <c r="B49" s="16">
        <v>15</v>
      </c>
      <c r="C49" s="16">
        <v>7</v>
      </c>
      <c r="D49" s="16">
        <v>12</v>
      </c>
      <c r="E49" s="16">
        <v>13</v>
      </c>
      <c r="F49" s="10"/>
    </row>
    <row r="50" spans="1:6" ht="13.9" customHeight="1" thickBot="1" x14ac:dyDescent="0.3">
      <c r="A50" s="17" t="s">
        <v>0</v>
      </c>
      <c r="B50" s="18">
        <v>4</v>
      </c>
      <c r="C50" s="18">
        <v>15</v>
      </c>
      <c r="D50" s="18">
        <v>19</v>
      </c>
      <c r="E50" s="18">
        <v>22</v>
      </c>
      <c r="F50" s="10"/>
    </row>
    <row r="51" spans="1:6" ht="13.9" customHeight="1" x14ac:dyDescent="0.25">
      <c r="A51" s="3" t="s">
        <v>15</v>
      </c>
    </row>
    <row r="52" spans="1:6" ht="13.9" customHeight="1" x14ac:dyDescent="0.25">
      <c r="A52" s="3" t="s">
        <v>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Dödsorsak efter kön</vt:lpstr>
      <vt:lpstr>Femårsgrupper, 2001-2020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Avlidna efter dödsorsak</dc:title>
  <dc:creator>Tove Fagerström</dc:creator>
  <cp:lastModifiedBy>Kenth Häggblom</cp:lastModifiedBy>
  <dcterms:created xsi:type="dcterms:W3CDTF">2022-09-30T08:11:12Z</dcterms:created>
  <dcterms:modified xsi:type="dcterms:W3CDTF">2025-09-11T12:49:16Z</dcterms:modified>
</cp:coreProperties>
</file>