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Inkomster och skatter\"/>
    </mc:Choice>
  </mc:AlternateContent>
  <xr:revisionPtr revIDLastSave="0" documentId="13_ncr:1_{BA66F62A-EFA2-4EE1-8CBA-98F71672861B}" xr6:coauthVersionLast="47" xr6:coauthVersionMax="47" xr10:uidLastSave="{00000000-0000-0000-0000-000000000000}"/>
  <bookViews>
    <workbookView xWindow="19095" yWindow="0" windowWidth="19410" windowHeight="20985" xr2:uid="{F46D58B2-B25D-4234-A500-820F6FE830D5}"/>
  </bookViews>
  <sheets>
    <sheet name="Income earners" sheetId="1" r:id="rId1"/>
    <sheet name="Income subject to taxation" sheetId="2" r:id="rId2"/>
    <sheet name="Total tax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2" i="2"/>
  <c r="C21" i="2"/>
  <c r="C22" i="2"/>
  <c r="B21" i="1"/>
  <c r="C21" i="1"/>
  <c r="B22" i="1"/>
  <c r="C22" i="1"/>
  <c r="E21" i="2"/>
  <c r="C20" i="2" l="1"/>
  <c r="C23" i="2" s="1"/>
  <c r="B20" i="2"/>
  <c r="B23" i="2" s="1"/>
  <c r="B20" i="1"/>
  <c r="B23" i="1" s="1"/>
  <c r="D22" i="2"/>
  <c r="D21" i="2"/>
  <c r="D20" i="2" s="1"/>
  <c r="D23" i="2" s="1"/>
  <c r="E22" i="2"/>
  <c r="E20" i="2" s="1"/>
  <c r="E23" i="2" s="1"/>
  <c r="C20" i="1"/>
  <c r="C23" i="1" s="1"/>
  <c r="D21" i="1" l="1"/>
  <c r="E21" i="1"/>
  <c r="F21" i="1"/>
  <c r="D22" i="1"/>
  <c r="E22" i="1"/>
  <c r="F22" i="1"/>
  <c r="H22" i="2"/>
  <c r="F21" i="2"/>
  <c r="G21" i="2"/>
  <c r="F22" i="2"/>
  <c r="G22" i="2"/>
  <c r="I21" i="2"/>
  <c r="J21" i="2"/>
  <c r="K21" i="2"/>
  <c r="L21" i="2"/>
  <c r="I22" i="2"/>
  <c r="J22" i="2"/>
  <c r="K22" i="2"/>
  <c r="L22" i="2"/>
  <c r="G21" i="1"/>
  <c r="H21" i="1"/>
  <c r="I21" i="1"/>
  <c r="J21" i="1"/>
  <c r="G22" i="1"/>
  <c r="H22" i="1"/>
  <c r="I22" i="1"/>
  <c r="J22" i="1"/>
  <c r="K21" i="1"/>
  <c r="L21" i="1"/>
  <c r="K22" i="1"/>
  <c r="L22" i="1"/>
  <c r="B21" i="3"/>
  <c r="B20" i="3" s="1"/>
  <c r="B23" i="3" s="1"/>
  <c r="C21" i="3"/>
  <c r="C20" i="3" s="1"/>
  <c r="C23" i="3" s="1"/>
  <c r="B22" i="3"/>
  <c r="C22" i="3"/>
  <c r="M21" i="2"/>
  <c r="N21" i="2"/>
  <c r="O21" i="2"/>
  <c r="P21" i="2"/>
  <c r="M22" i="2"/>
  <c r="N22" i="2"/>
  <c r="O22" i="2"/>
  <c r="P22" i="2"/>
  <c r="M21" i="1"/>
  <c r="N21" i="1"/>
  <c r="O21" i="1"/>
  <c r="P21" i="1"/>
  <c r="M22" i="1"/>
  <c r="N22" i="1"/>
  <c r="O22" i="1"/>
  <c r="P22" i="1"/>
  <c r="R21" i="2"/>
  <c r="S21" i="2"/>
  <c r="T21" i="2"/>
  <c r="U21" i="2"/>
  <c r="V21" i="2"/>
  <c r="R22" i="2"/>
  <c r="S22" i="2"/>
  <c r="T22" i="2"/>
  <c r="U22" i="2"/>
  <c r="V22" i="2"/>
  <c r="E21" i="3"/>
  <c r="F21" i="3"/>
  <c r="G21" i="3"/>
  <c r="H21" i="3"/>
  <c r="I21" i="3"/>
  <c r="J21" i="3"/>
  <c r="K21" i="3"/>
  <c r="E22" i="3"/>
  <c r="F22" i="3"/>
  <c r="G22" i="3"/>
  <c r="H22" i="3"/>
  <c r="I22" i="3"/>
  <c r="J22" i="3"/>
  <c r="K22" i="3"/>
  <c r="U21" i="1"/>
  <c r="V21" i="1"/>
  <c r="W21" i="1"/>
  <c r="X21" i="1"/>
  <c r="U22" i="1"/>
  <c r="V22" i="1"/>
  <c r="W22" i="1"/>
  <c r="X22" i="1"/>
  <c r="K20" i="3" l="1"/>
  <c r="K23" i="3" s="1"/>
  <c r="J20" i="3"/>
  <c r="J23" i="3" s="1"/>
  <c r="L20" i="2"/>
  <c r="L23" i="2" s="1"/>
  <c r="L20" i="1"/>
  <c r="L23" i="1" s="1"/>
  <c r="D20" i="1"/>
  <c r="D23" i="1" s="1"/>
  <c r="E20" i="1"/>
  <c r="E23" i="1" s="1"/>
  <c r="H21" i="2"/>
  <c r="H20" i="2" s="1"/>
  <c r="H23" i="2" s="1"/>
  <c r="G20" i="2"/>
  <c r="G23" i="2" s="1"/>
  <c r="F20" i="2"/>
  <c r="F23" i="2" s="1"/>
  <c r="F20" i="1"/>
  <c r="F23" i="1" s="1"/>
  <c r="G20" i="1"/>
  <c r="G23" i="1" s="1"/>
  <c r="J20" i="2"/>
  <c r="J23" i="2" s="1"/>
  <c r="I20" i="2"/>
  <c r="I23" i="2" s="1"/>
  <c r="H20" i="1"/>
  <c r="H23" i="1" s="1"/>
  <c r="I20" i="1"/>
  <c r="I23" i="1" s="1"/>
  <c r="K20" i="2"/>
  <c r="K23" i="2" s="1"/>
  <c r="R20" i="2"/>
  <c r="R23" i="2" s="1"/>
  <c r="J20" i="1"/>
  <c r="J23" i="1" s="1"/>
  <c r="O20" i="1"/>
  <c r="O23" i="1" s="1"/>
  <c r="N20" i="1"/>
  <c r="N23" i="1" s="1"/>
  <c r="K20" i="1"/>
  <c r="K23" i="1" s="1"/>
  <c r="N20" i="2"/>
  <c r="N23" i="2" s="1"/>
  <c r="M20" i="2"/>
  <c r="M23" i="2" s="1"/>
  <c r="M20" i="1"/>
  <c r="M23" i="1" s="1"/>
  <c r="P20" i="2"/>
  <c r="P23" i="2" s="1"/>
  <c r="O20" i="2"/>
  <c r="O23" i="2" s="1"/>
  <c r="P20" i="1"/>
  <c r="P23" i="1" s="1"/>
  <c r="U20" i="2"/>
  <c r="U23" i="2" s="1"/>
  <c r="X20" i="1"/>
  <c r="X23" i="1" s="1"/>
  <c r="W20" i="1"/>
  <c r="W23" i="1" s="1"/>
  <c r="E20" i="3"/>
  <c r="E23" i="3" s="1"/>
  <c r="F20" i="3"/>
  <c r="F23" i="3" s="1"/>
  <c r="G20" i="3"/>
  <c r="G23" i="3" s="1"/>
  <c r="T20" i="2"/>
  <c r="T23" i="2" s="1"/>
  <c r="S20" i="2"/>
  <c r="S23" i="2" s="1"/>
  <c r="H20" i="3"/>
  <c r="H23" i="3" s="1"/>
  <c r="I20" i="3"/>
  <c r="I23" i="3" s="1"/>
  <c r="V20" i="2"/>
  <c r="V23" i="2" s="1"/>
  <c r="U20" i="1"/>
  <c r="U23" i="1" s="1"/>
  <c r="V20" i="1"/>
  <c r="V23" i="1" s="1"/>
  <c r="R21" i="1" l="1"/>
  <c r="S21" i="1"/>
  <c r="T21" i="1"/>
  <c r="Y21" i="1"/>
  <c r="Z21" i="1"/>
  <c r="AA21" i="1"/>
  <c r="R22" i="1"/>
  <c r="S22" i="1"/>
  <c r="T22" i="1"/>
  <c r="Y22" i="1"/>
  <c r="Z22" i="1"/>
  <c r="AA22" i="1"/>
  <c r="AA20" i="1" l="1"/>
  <c r="AA23" i="1" s="1"/>
  <c r="Z20" i="1"/>
  <c r="Z23" i="1" s="1"/>
  <c r="Y20" i="1"/>
  <c r="Y23" i="1" s="1"/>
  <c r="T20" i="1"/>
  <c r="T23" i="1" s="1"/>
  <c r="S20" i="1"/>
  <c r="S23" i="1" s="1"/>
  <c r="R20" i="1"/>
  <c r="R23" i="1" s="1"/>
  <c r="D21" i="3" l="1"/>
  <c r="L21" i="3"/>
  <c r="M21" i="3"/>
  <c r="N21" i="3"/>
  <c r="O21" i="3"/>
  <c r="O20" i="3" s="1"/>
  <c r="O23" i="3" s="1"/>
  <c r="P21" i="3"/>
  <c r="P20" i="3" s="1"/>
  <c r="P23" i="3" s="1"/>
  <c r="Q21" i="3"/>
  <c r="R21" i="3"/>
  <c r="S21" i="3"/>
  <c r="S20" i="3" s="1"/>
  <c r="S23" i="3" s="1"/>
  <c r="T21" i="3"/>
  <c r="U21" i="3"/>
  <c r="U20" i="3" s="1"/>
  <c r="U23" i="3" s="1"/>
  <c r="V21" i="3"/>
  <c r="D22" i="3"/>
  <c r="L22" i="3"/>
  <c r="M22" i="3"/>
  <c r="N22" i="3"/>
  <c r="O22" i="3"/>
  <c r="P22" i="3"/>
  <c r="Q22" i="3"/>
  <c r="R22" i="3"/>
  <c r="S22" i="3"/>
  <c r="T22" i="3"/>
  <c r="U22" i="3"/>
  <c r="V22" i="3"/>
  <c r="Q21" i="2"/>
  <c r="W21" i="2"/>
  <c r="X21" i="2"/>
  <c r="Y21" i="2"/>
  <c r="Z21" i="2"/>
  <c r="AA21" i="2"/>
  <c r="AB21" i="2"/>
  <c r="AC21" i="2"/>
  <c r="AD21" i="2"/>
  <c r="AE21" i="2"/>
  <c r="AF21" i="2"/>
  <c r="AF20" i="2" s="1"/>
  <c r="AF23" i="2" s="1"/>
  <c r="AG21" i="2"/>
  <c r="AG20" i="2" s="1"/>
  <c r="AG23" i="2" s="1"/>
  <c r="AH21" i="2"/>
  <c r="AH20" i="2" s="1"/>
  <c r="AH23" i="2" s="1"/>
  <c r="AI21" i="2"/>
  <c r="Q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Q21" i="1"/>
  <c r="AB21" i="1"/>
  <c r="AC21" i="1"/>
  <c r="AD21" i="1"/>
  <c r="AE21" i="1"/>
  <c r="AF21" i="1"/>
  <c r="AG21" i="1"/>
  <c r="AH21" i="1"/>
  <c r="AI21" i="1"/>
  <c r="Q22" i="1"/>
  <c r="AB22" i="1"/>
  <c r="AC22" i="1"/>
  <c r="AD22" i="1"/>
  <c r="AE22" i="1"/>
  <c r="AF22" i="1"/>
  <c r="AG22" i="1"/>
  <c r="AH22" i="1"/>
  <c r="AI22" i="1"/>
  <c r="N20" i="3" l="1"/>
  <c r="N23" i="3" s="1"/>
  <c r="AE20" i="2"/>
  <c r="AE23" i="2" s="1"/>
  <c r="AD20" i="2"/>
  <c r="AD23" i="2" s="1"/>
  <c r="AB20" i="1"/>
  <c r="AB23" i="1" s="1"/>
  <c r="T20" i="3"/>
  <c r="T23" i="3" s="1"/>
  <c r="L20" i="3"/>
  <c r="L23" i="3" s="1"/>
  <c r="X20" i="2"/>
  <c r="X23" i="2" s="1"/>
  <c r="AI20" i="2"/>
  <c r="AI23" i="2" s="1"/>
  <c r="Q20" i="2"/>
  <c r="Q23" i="2" s="1"/>
  <c r="W20" i="2"/>
  <c r="W23" i="2" s="1"/>
  <c r="Z20" i="2"/>
  <c r="Z23" i="2" s="1"/>
  <c r="D20" i="3"/>
  <c r="D23" i="3" s="1"/>
  <c r="AC20" i="2"/>
  <c r="AC23" i="2" s="1"/>
  <c r="AB20" i="2"/>
  <c r="AB23" i="2" s="1"/>
  <c r="Y20" i="2"/>
  <c r="Y23" i="2" s="1"/>
  <c r="AA20" i="2"/>
  <c r="AA23" i="2" s="1"/>
  <c r="R20" i="3"/>
  <c r="R23" i="3" s="1"/>
  <c r="M20" i="3"/>
  <c r="M23" i="3" s="1"/>
  <c r="Q20" i="3"/>
  <c r="Q23" i="3" s="1"/>
  <c r="V20" i="3"/>
  <c r="V23" i="3" s="1"/>
  <c r="Q20" i="1"/>
  <c r="Q23" i="1" s="1"/>
  <c r="AI20" i="1"/>
  <c r="AI23" i="1" s="1"/>
  <c r="AH20" i="1"/>
  <c r="AH23" i="1" s="1"/>
  <c r="AF20" i="1"/>
  <c r="AF23" i="1" s="1"/>
  <c r="AC20" i="1"/>
  <c r="AC23" i="1" s="1"/>
  <c r="AE20" i="1"/>
  <c r="AE23" i="1" s="1"/>
  <c r="AD20" i="1"/>
  <c r="AD23" i="1" s="1"/>
  <c r="AG20" i="1"/>
  <c r="AG23" i="1" s="1"/>
  <c r="W22" i="3" l="1"/>
  <c r="W21" i="3"/>
  <c r="W20" i="3" s="1"/>
  <c r="W23" i="3" s="1"/>
  <c r="AJ22" i="2"/>
  <c r="AJ21" i="2"/>
  <c r="AJ22" i="1"/>
  <c r="AJ21" i="1"/>
  <c r="AJ20" i="1" s="1"/>
  <c r="AJ23" i="1" s="1"/>
  <c r="AJ20" i="2" l="1"/>
  <c r="AJ23" i="2" s="1"/>
</calcChain>
</file>

<file path=xl/sharedStrings.xml><?xml version="1.0" encoding="utf-8"?>
<sst xmlns="http://schemas.openxmlformats.org/spreadsheetml/2006/main" count="78" uniqueCount="29">
  <si>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</si>
  <si>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</si>
  <si>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</si>
  <si>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</si>
  <si>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</si>
  <si>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</si>
  <si>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</si>
  <si>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</si>
  <si>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</si>
  <si>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</si>
  <si>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</si>
  <si>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</si>
  <si>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</si>
  <si>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</si>
  <si>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</si>
  <si>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</si>
  <si>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</si>
  <si>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För mera information, se följande blad</t>
  </si>
  <si>
    <t>Number of private individuals earning income by municipality 1986-2024</t>
  </si>
  <si>
    <t>Municipality</t>
  </si>
  <si>
    <t>Åland except Mariehamn</t>
  </si>
  <si>
    <t>-Mainland Åland except Mariehamn</t>
  </si>
  <si>
    <t>-Archipelago</t>
  </si>
  <si>
    <t>Source: Statistics Finland, Income and consumption for 1986-2018, the Finnish Tax Administration from 2019</t>
  </si>
  <si>
    <t>Updated 11.02.2026</t>
  </si>
  <si>
    <t>Statistics Åland</t>
  </si>
  <si>
    <t>Income subject to taxation of private individuals by municipality 1986-2024, 1 000 EUR</t>
  </si>
  <si>
    <t>Taxes of private individuals by municipality 2001-2024, 1 000 EUR</t>
  </si>
  <si>
    <t>Note: The figures are presented in current prices.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</si>
</sst>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Border="0" applyAlignment="0"/>
  </cellStyleXfs>
  <cellXfs count="19">
    <xf numFmtId="0" fontId="0" fillId="0" borderId="0" xfId="0"/>
    <xf numFmtId="3" fontId="1" fillId="0" borderId="0" xfId="0" applyNumberFormat="1" applyFont="1"/>
    <xf numFmtId="3" fontId="1" fillId="0" borderId="0" xfId="1" applyNumberFormat="1" applyFont="1"/>
    <xf numFmtId="3" fontId="1" fillId="0" borderId="0" xfId="1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3" fillId="0" borderId="0" xfId="0" quotePrefix="1" applyFont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3" fillId="0" borderId="2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2" borderId="0" xfId="0" applyFont="1" applyFill="1"/>
    <xf numFmtId="3" fontId="4" fillId="0" borderId="0" xfId="0" applyNumberFormat="1" applyFont="1"/>
    <xf numFmtId="0" fontId="7" fillId="0" borderId="1" xfId="0" applyFont="1" applyBorder="1"/>
  </cellXfs>
  <cellStyles count="2">
    <cellStyle name="Normal" xfId="0" builtinId="0"/>
    <cellStyle name="Normal 7" xfId="1" xr:uid="{76829A6A-6B86-4C53-9BA4-276183F1AA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6288-5E2F-49B3-853F-DE986331A196}">
  <dimension ref="A1:AL28"/>
  <sheetViews>
    <sheetView showGridLines="0" tabSelected="1" workbookViewId="0">
      <selection activeCell="B31" sqref="B31"/>
    </sheetView>
  </sheetViews>
  <sheetFormatPr defaultColWidth="8.85546875" defaultRowHeight="12" x14ac:dyDescent="0.2"/>
  <cols>
    <col min="1" max="1" width="30.5703125" style="10" customWidth="1"/>
    <col min="2" max="2" width="6.140625" style="10" customWidth="1"/>
    <col min="3" max="4" width="6.140625" style="10" hidden="1" customWidth="1"/>
    <col min="5" max="5" width="6.140625" style="10" customWidth="1"/>
    <col min="6" max="9" width="6.140625" style="10" hidden="1" customWidth="1"/>
    <col min="10" max="10" width="6.140625" style="10" customWidth="1"/>
    <col min="11" max="13" width="6.140625" style="10" hidden="1" customWidth="1"/>
    <col min="14" max="14" width="6.140625" style="10" customWidth="1"/>
    <col min="15" max="18" width="6.140625" style="10" hidden="1" customWidth="1"/>
    <col min="19" max="19" width="6.140625" style="10" customWidth="1"/>
    <col min="20" max="23" width="6.140625" style="10" hidden="1" customWidth="1"/>
    <col min="24" max="24" width="6.140625" style="10" customWidth="1"/>
    <col min="25" max="28" width="6.140625" style="10" hidden="1" customWidth="1"/>
    <col min="29" max="38" width="6.140625" style="10" customWidth="1"/>
    <col min="39" max="16384" width="8.85546875" style="10"/>
  </cols>
  <sheetData>
    <row r="1" spans="1:38" ht="13.9" customHeight="1" x14ac:dyDescent="0.2">
      <c r="A1" s="10" t="s">
        <v>25</v>
      </c>
      <c r="K1" s="16"/>
      <c r="L1" s="16"/>
      <c r="M1" s="16"/>
      <c r="N1" s="16" t="s">
        <v>17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8" ht="27.6" customHeight="1" thickBot="1" x14ac:dyDescent="0.25">
      <c r="A2" s="18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4"/>
      <c r="AK2" s="4"/>
      <c r="AL2" s="4"/>
    </row>
    <row r="3" spans="1:38" ht="13.9" customHeight="1" x14ac:dyDescent="0.2">
      <c r="A3" s="11" t="s">
        <v>19</v>
      </c>
      <c r="B3" s="11">
        <v>1986</v>
      </c>
      <c r="C3" s="11">
        <v>1987</v>
      </c>
      <c r="D3" s="11">
        <v>1989</v>
      </c>
      <c r="E3" s="11">
        <v>1990</v>
      </c>
      <c r="F3" s="11">
        <v>1991</v>
      </c>
      <c r="G3" s="11">
        <v>1992</v>
      </c>
      <c r="H3" s="11">
        <v>1993</v>
      </c>
      <c r="I3" s="11">
        <v>1994</v>
      </c>
      <c r="J3" s="11">
        <v>1995</v>
      </c>
      <c r="K3" s="11">
        <v>1997</v>
      </c>
      <c r="L3" s="11">
        <v>1998</v>
      </c>
      <c r="M3" s="11">
        <v>1999</v>
      </c>
      <c r="N3" s="11">
        <v>2000</v>
      </c>
      <c r="O3" s="11">
        <v>2001</v>
      </c>
      <c r="P3" s="11">
        <v>2002</v>
      </c>
      <c r="Q3" s="11">
        <v>2003</v>
      </c>
      <c r="R3" s="11">
        <v>2004</v>
      </c>
      <c r="S3" s="11">
        <v>2005</v>
      </c>
      <c r="T3" s="11">
        <v>2006</v>
      </c>
      <c r="U3" s="11">
        <v>2007</v>
      </c>
      <c r="V3" s="11">
        <v>2008</v>
      </c>
      <c r="W3" s="11">
        <v>2009</v>
      </c>
      <c r="X3" s="11">
        <v>2010</v>
      </c>
      <c r="Y3" s="11">
        <v>2011</v>
      </c>
      <c r="Z3" s="11">
        <v>2012</v>
      </c>
      <c r="AA3" s="11">
        <v>2013</v>
      </c>
      <c r="AB3" s="11">
        <v>2014</v>
      </c>
      <c r="AC3" s="11">
        <v>2015</v>
      </c>
      <c r="AD3" s="11">
        <v>2016</v>
      </c>
      <c r="AE3" s="11">
        <v>2017</v>
      </c>
      <c r="AF3" s="11">
        <v>2018</v>
      </c>
      <c r="AG3" s="11">
        <v>2019</v>
      </c>
      <c r="AH3" s="11">
        <v>2020</v>
      </c>
      <c r="AI3" s="11">
        <v>2021</v>
      </c>
      <c r="AJ3" s="11">
        <v>2022</v>
      </c>
      <c r="AK3" s="11">
        <v>2023</v>
      </c>
      <c r="AL3" s="11">
        <v>2024</v>
      </c>
    </row>
    <row r="4" spans="1:38" ht="17.45" customHeight="1" x14ac:dyDescent="0.2">
      <c r="A4" s="4" t="s">
        <v>0</v>
      </c>
      <c r="B4" s="5">
        <v>615</v>
      </c>
      <c r="C4" s="5">
        <v>618</v>
      </c>
      <c r="D4" s="5">
        <v>558</v>
      </c>
      <c r="E4" s="5">
        <v>474</v>
      </c>
      <c r="F4" s="5">
        <v>476</v>
      </c>
      <c r="G4" s="5">
        <v>473</v>
      </c>
      <c r="H4" s="5">
        <v>467</v>
      </c>
      <c r="I4" s="5">
        <v>613</v>
      </c>
      <c r="J4" s="5">
        <v>615</v>
      </c>
      <c r="K4" s="5">
        <v>586</v>
      </c>
      <c r="L4" s="5">
        <v>596</v>
      </c>
      <c r="M4" s="5">
        <v>601</v>
      </c>
      <c r="N4" s="5">
        <v>611</v>
      </c>
      <c r="O4" s="5">
        <v>607</v>
      </c>
      <c r="P4" s="5">
        <v>591</v>
      </c>
      <c r="Q4" s="5">
        <v>606</v>
      </c>
      <c r="R4" s="5">
        <v>616</v>
      </c>
      <c r="S4" s="5">
        <v>627</v>
      </c>
      <c r="T4" s="5">
        <v>464</v>
      </c>
      <c r="U4" s="5">
        <v>468</v>
      </c>
      <c r="V4" s="5">
        <v>463</v>
      </c>
      <c r="W4" s="5">
        <v>471</v>
      </c>
      <c r="X4" s="5">
        <v>468</v>
      </c>
      <c r="Y4" s="5">
        <v>458</v>
      </c>
      <c r="Z4" s="5">
        <v>450</v>
      </c>
      <c r="AA4" s="5">
        <v>449</v>
      </c>
      <c r="AB4" s="5">
        <v>449</v>
      </c>
      <c r="AC4" s="5">
        <v>455</v>
      </c>
      <c r="AD4" s="5">
        <v>450</v>
      </c>
      <c r="AE4" s="5">
        <v>450</v>
      </c>
      <c r="AF4" s="5">
        <v>430</v>
      </c>
      <c r="AG4" s="5">
        <v>429</v>
      </c>
      <c r="AH4" s="5">
        <v>434</v>
      </c>
      <c r="AI4" s="5">
        <v>423</v>
      </c>
      <c r="AJ4" s="1">
        <v>421</v>
      </c>
      <c r="AK4" s="1">
        <v>422</v>
      </c>
      <c r="AL4" s="1">
        <v>413</v>
      </c>
    </row>
    <row r="5" spans="1:38" ht="13.9" customHeight="1" x14ac:dyDescent="0.2">
      <c r="A5" s="4" t="s">
        <v>1</v>
      </c>
      <c r="B5" s="5">
        <v>879</v>
      </c>
      <c r="C5" s="5">
        <v>886</v>
      </c>
      <c r="D5" s="5">
        <v>811</v>
      </c>
      <c r="E5" s="5">
        <v>697</v>
      </c>
      <c r="F5" s="5">
        <v>709</v>
      </c>
      <c r="G5" s="5">
        <v>709</v>
      </c>
      <c r="H5" s="5">
        <v>709</v>
      </c>
      <c r="I5" s="5">
        <v>909</v>
      </c>
      <c r="J5" s="5">
        <v>890</v>
      </c>
      <c r="K5" s="5">
        <v>881</v>
      </c>
      <c r="L5" s="5">
        <v>888</v>
      </c>
      <c r="M5" s="5">
        <v>912</v>
      </c>
      <c r="N5" s="5">
        <v>949</v>
      </c>
      <c r="O5" s="5">
        <v>946</v>
      </c>
      <c r="P5" s="5">
        <v>960</v>
      </c>
      <c r="Q5" s="5">
        <v>1007</v>
      </c>
      <c r="R5" s="5">
        <v>1023</v>
      </c>
      <c r="S5" s="5">
        <v>1039</v>
      </c>
      <c r="T5" s="5">
        <v>826</v>
      </c>
      <c r="U5" s="5">
        <v>829</v>
      </c>
      <c r="V5" s="5">
        <v>816</v>
      </c>
      <c r="W5" s="5">
        <v>835</v>
      </c>
      <c r="X5" s="5">
        <v>848</v>
      </c>
      <c r="Y5" s="5">
        <v>862</v>
      </c>
      <c r="Z5" s="5">
        <v>882</v>
      </c>
      <c r="AA5" s="5">
        <v>858</v>
      </c>
      <c r="AB5" s="5">
        <v>876</v>
      </c>
      <c r="AC5" s="5">
        <v>866</v>
      </c>
      <c r="AD5" s="5">
        <v>872</v>
      </c>
      <c r="AE5" s="5">
        <v>879</v>
      </c>
      <c r="AF5" s="5">
        <v>874</v>
      </c>
      <c r="AG5" s="5">
        <v>871</v>
      </c>
      <c r="AH5" s="5">
        <v>834</v>
      </c>
      <c r="AI5" s="5">
        <v>848</v>
      </c>
      <c r="AJ5" s="1">
        <v>834</v>
      </c>
      <c r="AK5" s="1">
        <v>843</v>
      </c>
      <c r="AL5" s="1">
        <v>864</v>
      </c>
    </row>
    <row r="6" spans="1:38" ht="13.9" customHeight="1" x14ac:dyDescent="0.2">
      <c r="A6" s="4" t="s">
        <v>2</v>
      </c>
      <c r="B6" s="5">
        <v>1938</v>
      </c>
      <c r="C6" s="5">
        <v>1980</v>
      </c>
      <c r="D6" s="5">
        <v>1956</v>
      </c>
      <c r="E6" s="5">
        <v>1851</v>
      </c>
      <c r="F6" s="5">
        <v>1873</v>
      </c>
      <c r="G6" s="5">
        <v>1866</v>
      </c>
      <c r="H6" s="5">
        <v>1850</v>
      </c>
      <c r="I6" s="5">
        <v>2039</v>
      </c>
      <c r="J6" s="5">
        <v>2048</v>
      </c>
      <c r="K6" s="5">
        <v>2040</v>
      </c>
      <c r="L6" s="5">
        <v>2059</v>
      </c>
      <c r="M6" s="5">
        <v>2089</v>
      </c>
      <c r="N6" s="5">
        <v>2148</v>
      </c>
      <c r="O6" s="5">
        <v>2191</v>
      </c>
      <c r="P6" s="5">
        <v>2252</v>
      </c>
      <c r="Q6" s="5">
        <v>2278</v>
      </c>
      <c r="R6" s="5">
        <v>2291</v>
      </c>
      <c r="S6" s="5">
        <v>2362</v>
      </c>
      <c r="T6" s="5">
        <v>2100</v>
      </c>
      <c r="U6" s="5">
        <v>2117</v>
      </c>
      <c r="V6" s="5">
        <v>2138</v>
      </c>
      <c r="W6" s="5">
        <v>2138</v>
      </c>
      <c r="X6" s="5">
        <v>2151</v>
      </c>
      <c r="Y6" s="5">
        <v>2140</v>
      </c>
      <c r="Z6" s="5">
        <v>2133</v>
      </c>
      <c r="AA6" s="5">
        <v>2148</v>
      </c>
      <c r="AB6" s="5">
        <v>2172</v>
      </c>
      <c r="AC6" s="5">
        <v>2200</v>
      </c>
      <c r="AD6" s="5">
        <v>2197</v>
      </c>
      <c r="AE6" s="5">
        <v>2215</v>
      </c>
      <c r="AF6" s="5">
        <v>2214</v>
      </c>
      <c r="AG6" s="5">
        <v>2234</v>
      </c>
      <c r="AH6" s="5">
        <v>2200</v>
      </c>
      <c r="AI6" s="5">
        <v>2245</v>
      </c>
      <c r="AJ6" s="1">
        <v>2288</v>
      </c>
      <c r="AK6" s="1">
        <v>2279</v>
      </c>
      <c r="AL6" s="1">
        <v>2283</v>
      </c>
    </row>
    <row r="7" spans="1:38" ht="13.9" customHeight="1" x14ac:dyDescent="0.2">
      <c r="A7" s="4" t="s">
        <v>3</v>
      </c>
      <c r="B7" s="5">
        <v>732</v>
      </c>
      <c r="C7" s="5">
        <v>734</v>
      </c>
      <c r="D7" s="5">
        <v>688</v>
      </c>
      <c r="E7" s="5">
        <v>521</v>
      </c>
      <c r="F7" s="5">
        <v>528</v>
      </c>
      <c r="G7" s="5">
        <v>526</v>
      </c>
      <c r="H7" s="5">
        <v>511</v>
      </c>
      <c r="I7" s="5">
        <v>738</v>
      </c>
      <c r="J7" s="5">
        <v>752</v>
      </c>
      <c r="K7" s="5">
        <v>760</v>
      </c>
      <c r="L7" s="5">
        <v>751</v>
      </c>
      <c r="M7" s="5">
        <v>762</v>
      </c>
      <c r="N7" s="5">
        <v>761</v>
      </c>
      <c r="O7" s="5">
        <v>786</v>
      </c>
      <c r="P7" s="5">
        <v>807</v>
      </c>
      <c r="Q7" s="5">
        <v>825</v>
      </c>
      <c r="R7" s="5">
        <v>809</v>
      </c>
      <c r="S7" s="5">
        <v>825</v>
      </c>
      <c r="T7" s="5">
        <v>572</v>
      </c>
      <c r="U7" s="5">
        <v>559</v>
      </c>
      <c r="V7" s="5">
        <v>576</v>
      </c>
      <c r="W7" s="5">
        <v>561</v>
      </c>
      <c r="X7" s="5">
        <v>549</v>
      </c>
      <c r="Y7" s="5">
        <v>527</v>
      </c>
      <c r="Z7" s="5">
        <v>525</v>
      </c>
      <c r="AA7" s="5">
        <v>534</v>
      </c>
      <c r="AB7" s="5">
        <v>531</v>
      </c>
      <c r="AC7" s="5">
        <v>551</v>
      </c>
      <c r="AD7" s="5">
        <v>542</v>
      </c>
      <c r="AE7" s="5">
        <v>533</v>
      </c>
      <c r="AF7" s="5">
        <v>504</v>
      </c>
      <c r="AG7" s="5">
        <v>502</v>
      </c>
      <c r="AH7" s="5">
        <v>477</v>
      </c>
      <c r="AI7" s="5">
        <v>479</v>
      </c>
      <c r="AJ7" s="1">
        <v>458</v>
      </c>
      <c r="AK7" s="1">
        <v>454</v>
      </c>
      <c r="AL7" s="1">
        <v>456</v>
      </c>
    </row>
    <row r="8" spans="1:38" ht="13.9" customHeight="1" x14ac:dyDescent="0.2">
      <c r="A8" s="4" t="s">
        <v>4</v>
      </c>
      <c r="B8" s="5">
        <v>503</v>
      </c>
      <c r="C8" s="5">
        <v>506</v>
      </c>
      <c r="D8" s="5">
        <v>474</v>
      </c>
      <c r="E8" s="5">
        <v>391</v>
      </c>
      <c r="F8" s="5">
        <v>396</v>
      </c>
      <c r="G8" s="5">
        <v>387</v>
      </c>
      <c r="H8" s="5">
        <v>373</v>
      </c>
      <c r="I8" s="5">
        <v>507</v>
      </c>
      <c r="J8" s="5">
        <v>508</v>
      </c>
      <c r="K8" s="5">
        <v>511</v>
      </c>
      <c r="L8" s="5">
        <v>530</v>
      </c>
      <c r="M8" s="5">
        <v>544</v>
      </c>
      <c r="N8" s="5">
        <v>559</v>
      </c>
      <c r="O8" s="5">
        <v>570</v>
      </c>
      <c r="P8" s="5">
        <v>574</v>
      </c>
      <c r="Q8" s="5">
        <v>584</v>
      </c>
      <c r="R8" s="5">
        <v>578</v>
      </c>
      <c r="S8" s="5">
        <v>593</v>
      </c>
      <c r="T8" s="5">
        <v>405</v>
      </c>
      <c r="U8" s="5">
        <v>403</v>
      </c>
      <c r="V8" s="5">
        <v>405</v>
      </c>
      <c r="W8" s="5">
        <v>408</v>
      </c>
      <c r="X8" s="5">
        <v>414</v>
      </c>
      <c r="Y8" s="5">
        <v>424</v>
      </c>
      <c r="Z8" s="5">
        <v>422</v>
      </c>
      <c r="AA8" s="5">
        <v>422</v>
      </c>
      <c r="AB8" s="5">
        <v>431</v>
      </c>
      <c r="AC8" s="5">
        <v>432</v>
      </c>
      <c r="AD8" s="5">
        <v>429</v>
      </c>
      <c r="AE8" s="5">
        <v>430</v>
      </c>
      <c r="AF8" s="5">
        <v>436</v>
      </c>
      <c r="AG8" s="5">
        <v>446</v>
      </c>
      <c r="AH8" s="5">
        <v>418</v>
      </c>
      <c r="AI8" s="5">
        <v>431</v>
      </c>
      <c r="AJ8" s="1">
        <v>442</v>
      </c>
      <c r="AK8" s="1">
        <v>446</v>
      </c>
      <c r="AL8" s="1">
        <v>444</v>
      </c>
    </row>
    <row r="9" spans="1:38" ht="17.45" customHeight="1" x14ac:dyDescent="0.2">
      <c r="A9" s="4" t="s">
        <v>5</v>
      </c>
      <c r="B9" s="5">
        <v>1191</v>
      </c>
      <c r="C9" s="5">
        <v>1201</v>
      </c>
      <c r="D9" s="5">
        <v>1119</v>
      </c>
      <c r="E9" s="5">
        <v>1034</v>
      </c>
      <c r="F9" s="5">
        <v>1042</v>
      </c>
      <c r="G9" s="5">
        <v>1055</v>
      </c>
      <c r="H9" s="5">
        <v>1064</v>
      </c>
      <c r="I9" s="5">
        <v>1295</v>
      </c>
      <c r="J9" s="5">
        <v>1302</v>
      </c>
      <c r="K9" s="5">
        <v>1305</v>
      </c>
      <c r="L9" s="5">
        <v>1320</v>
      </c>
      <c r="M9" s="5">
        <v>1334</v>
      </c>
      <c r="N9" s="5">
        <v>1357</v>
      </c>
      <c r="O9" s="5">
        <v>1383</v>
      </c>
      <c r="P9" s="5">
        <v>1402</v>
      </c>
      <c r="Q9" s="5">
        <v>1437</v>
      </c>
      <c r="R9" s="5">
        <v>1448</v>
      </c>
      <c r="S9" s="5">
        <v>1505</v>
      </c>
      <c r="T9" s="5">
        <v>1216</v>
      </c>
      <c r="U9" s="5">
        <v>1243</v>
      </c>
      <c r="V9" s="5">
        <v>1238</v>
      </c>
      <c r="W9" s="5">
        <v>1255</v>
      </c>
      <c r="X9" s="5">
        <v>1283</v>
      </c>
      <c r="Y9" s="5">
        <v>1309</v>
      </c>
      <c r="Z9" s="5">
        <v>1305</v>
      </c>
      <c r="AA9" s="5">
        <v>1302</v>
      </c>
      <c r="AB9" s="5">
        <v>1346</v>
      </c>
      <c r="AC9" s="5">
        <v>1329</v>
      </c>
      <c r="AD9" s="5">
        <v>1347</v>
      </c>
      <c r="AE9" s="5">
        <v>1333</v>
      </c>
      <c r="AF9" s="5">
        <v>1354</v>
      </c>
      <c r="AG9" s="5">
        <v>1349</v>
      </c>
      <c r="AH9" s="5">
        <v>1346</v>
      </c>
      <c r="AI9" s="5">
        <v>1353</v>
      </c>
      <c r="AJ9" s="1">
        <v>1385</v>
      </c>
      <c r="AK9" s="1">
        <v>1397</v>
      </c>
      <c r="AL9" s="1">
        <v>1399</v>
      </c>
    </row>
    <row r="10" spans="1:38" ht="13.9" customHeight="1" x14ac:dyDescent="0.2">
      <c r="A10" s="4" t="s">
        <v>6</v>
      </c>
      <c r="B10" s="5">
        <v>2473</v>
      </c>
      <c r="C10" s="5">
        <v>2531</v>
      </c>
      <c r="D10" s="5">
        <v>2502</v>
      </c>
      <c r="E10" s="5">
        <v>2499</v>
      </c>
      <c r="F10" s="5">
        <v>2512</v>
      </c>
      <c r="G10" s="5">
        <v>2523</v>
      </c>
      <c r="H10" s="5">
        <v>2506</v>
      </c>
      <c r="I10" s="5">
        <v>2686</v>
      </c>
      <c r="J10" s="5">
        <v>2700</v>
      </c>
      <c r="K10" s="5">
        <v>2714</v>
      </c>
      <c r="L10" s="5">
        <v>2812</v>
      </c>
      <c r="M10" s="5">
        <v>2907</v>
      </c>
      <c r="N10" s="5">
        <v>2984</v>
      </c>
      <c r="O10" s="5">
        <v>3070</v>
      </c>
      <c r="P10" s="5">
        <v>3159</v>
      </c>
      <c r="Q10" s="5">
        <v>3201</v>
      </c>
      <c r="R10" s="5">
        <v>3248</v>
      </c>
      <c r="S10" s="5">
        <v>3352</v>
      </c>
      <c r="T10" s="5">
        <v>3098</v>
      </c>
      <c r="U10" s="5">
        <v>3120</v>
      </c>
      <c r="V10" s="5">
        <v>3209</v>
      </c>
      <c r="W10" s="5">
        <v>3311</v>
      </c>
      <c r="X10" s="5">
        <v>3419</v>
      </c>
      <c r="Y10" s="5">
        <v>3414</v>
      </c>
      <c r="Z10" s="5">
        <v>3496</v>
      </c>
      <c r="AA10" s="5">
        <v>3638</v>
      </c>
      <c r="AB10" s="5">
        <v>3726</v>
      </c>
      <c r="AC10" s="5">
        <v>3853</v>
      </c>
      <c r="AD10" s="5">
        <v>3929</v>
      </c>
      <c r="AE10" s="5">
        <v>4028</v>
      </c>
      <c r="AF10" s="5">
        <v>4108</v>
      </c>
      <c r="AG10" s="5">
        <v>4261</v>
      </c>
      <c r="AH10" s="5">
        <v>4323</v>
      </c>
      <c r="AI10" s="5">
        <v>4527</v>
      </c>
      <c r="AJ10" s="1">
        <v>4661</v>
      </c>
      <c r="AK10" s="1">
        <v>4750</v>
      </c>
      <c r="AL10" s="1">
        <v>4861</v>
      </c>
    </row>
    <row r="11" spans="1:38" ht="13.9" customHeight="1" x14ac:dyDescent="0.2">
      <c r="A11" s="4" t="s">
        <v>7</v>
      </c>
      <c r="B11" s="5">
        <v>526</v>
      </c>
      <c r="C11" s="5">
        <v>532</v>
      </c>
      <c r="D11" s="5">
        <v>489</v>
      </c>
      <c r="E11" s="5">
        <v>410</v>
      </c>
      <c r="F11" s="5">
        <v>406</v>
      </c>
      <c r="G11" s="5">
        <v>401</v>
      </c>
      <c r="H11" s="5">
        <v>379</v>
      </c>
      <c r="I11" s="5">
        <v>496</v>
      </c>
      <c r="J11" s="5">
        <v>490</v>
      </c>
      <c r="K11" s="5">
        <v>478</v>
      </c>
      <c r="L11" s="5">
        <v>477</v>
      </c>
      <c r="M11" s="5">
        <v>485</v>
      </c>
      <c r="N11" s="5">
        <v>496</v>
      </c>
      <c r="O11" s="5">
        <v>478</v>
      </c>
      <c r="P11" s="5">
        <v>484</v>
      </c>
      <c r="Q11" s="5">
        <v>482</v>
      </c>
      <c r="R11" s="5">
        <v>475</v>
      </c>
      <c r="S11" s="5">
        <v>466</v>
      </c>
      <c r="T11" s="5">
        <v>328</v>
      </c>
      <c r="U11" s="5">
        <v>338</v>
      </c>
      <c r="V11" s="5">
        <v>344</v>
      </c>
      <c r="W11" s="5">
        <v>345</v>
      </c>
      <c r="X11" s="5">
        <v>345</v>
      </c>
      <c r="Y11" s="5">
        <v>338</v>
      </c>
      <c r="Z11" s="5">
        <v>338</v>
      </c>
      <c r="AA11" s="5">
        <v>313</v>
      </c>
      <c r="AB11" s="5">
        <v>312</v>
      </c>
      <c r="AC11" s="5">
        <v>310</v>
      </c>
      <c r="AD11" s="5">
        <v>300</v>
      </c>
      <c r="AE11" s="5">
        <v>294</v>
      </c>
      <c r="AF11" s="5">
        <v>288</v>
      </c>
      <c r="AG11" s="5">
        <v>286</v>
      </c>
      <c r="AH11" s="5">
        <v>285</v>
      </c>
      <c r="AI11" s="5">
        <v>281</v>
      </c>
      <c r="AJ11" s="1">
        <v>291</v>
      </c>
      <c r="AK11" s="1">
        <v>279</v>
      </c>
      <c r="AL11" s="1">
        <v>269</v>
      </c>
    </row>
    <row r="12" spans="1:38" ht="13.9" customHeight="1" x14ac:dyDescent="0.2">
      <c r="A12" s="4" t="s">
        <v>8</v>
      </c>
      <c r="B12" s="5">
        <v>371</v>
      </c>
      <c r="C12" s="5">
        <v>369</v>
      </c>
      <c r="D12" s="5">
        <v>350</v>
      </c>
      <c r="E12" s="5">
        <v>269</v>
      </c>
      <c r="F12" s="5">
        <v>272</v>
      </c>
      <c r="G12" s="5">
        <v>273</v>
      </c>
      <c r="H12" s="5">
        <v>268</v>
      </c>
      <c r="I12" s="5">
        <v>386</v>
      </c>
      <c r="J12" s="5">
        <v>394</v>
      </c>
      <c r="K12" s="5">
        <v>380</v>
      </c>
      <c r="L12" s="5">
        <v>382</v>
      </c>
      <c r="M12" s="5">
        <v>387</v>
      </c>
      <c r="N12" s="5">
        <v>395</v>
      </c>
      <c r="O12" s="5">
        <v>395</v>
      </c>
      <c r="P12" s="5">
        <v>392</v>
      </c>
      <c r="Q12" s="5">
        <v>396</v>
      </c>
      <c r="R12" s="5">
        <v>383</v>
      </c>
      <c r="S12" s="5">
        <v>390</v>
      </c>
      <c r="T12" s="5">
        <v>260</v>
      </c>
      <c r="U12" s="5">
        <v>261</v>
      </c>
      <c r="V12" s="5">
        <v>246</v>
      </c>
      <c r="W12" s="5">
        <v>236</v>
      </c>
      <c r="X12" s="5">
        <v>235</v>
      </c>
      <c r="Y12" s="5">
        <v>236</v>
      </c>
      <c r="Z12" s="5">
        <v>227</v>
      </c>
      <c r="AA12" s="5">
        <v>221</v>
      </c>
      <c r="AB12" s="5">
        <v>238</v>
      </c>
      <c r="AC12" s="5">
        <v>230</v>
      </c>
      <c r="AD12" s="5">
        <v>227</v>
      </c>
      <c r="AE12" s="5">
        <v>227</v>
      </c>
      <c r="AF12" s="5">
        <v>223</v>
      </c>
      <c r="AG12" s="5">
        <v>227</v>
      </c>
      <c r="AH12" s="5">
        <v>221</v>
      </c>
      <c r="AI12" s="5">
        <v>217</v>
      </c>
      <c r="AJ12" s="1">
        <v>214</v>
      </c>
      <c r="AK12" s="1">
        <v>212</v>
      </c>
      <c r="AL12" s="1">
        <v>209</v>
      </c>
    </row>
    <row r="13" spans="1:38" ht="13.9" customHeight="1" x14ac:dyDescent="0.2">
      <c r="A13" s="4" t="s">
        <v>9</v>
      </c>
      <c r="B13" s="5">
        <v>1170</v>
      </c>
      <c r="C13" s="5">
        <v>1193</v>
      </c>
      <c r="D13" s="5">
        <v>1129</v>
      </c>
      <c r="E13" s="5">
        <v>1006</v>
      </c>
      <c r="F13" s="5">
        <v>1041</v>
      </c>
      <c r="G13" s="5">
        <v>1077</v>
      </c>
      <c r="H13" s="5">
        <v>1066</v>
      </c>
      <c r="I13" s="5">
        <v>1335</v>
      </c>
      <c r="J13" s="5">
        <v>1364</v>
      </c>
      <c r="K13" s="5">
        <v>1417</v>
      </c>
      <c r="L13" s="5">
        <v>1473</v>
      </c>
      <c r="M13" s="5">
        <v>1502</v>
      </c>
      <c r="N13" s="5">
        <v>1539</v>
      </c>
      <c r="O13" s="5">
        <v>1588</v>
      </c>
      <c r="P13" s="5">
        <v>1681</v>
      </c>
      <c r="Q13" s="5">
        <v>1707</v>
      </c>
      <c r="R13" s="5">
        <v>1716</v>
      </c>
      <c r="S13" s="5">
        <v>1768</v>
      </c>
      <c r="T13" s="5">
        <v>1409</v>
      </c>
      <c r="U13" s="5">
        <v>1471</v>
      </c>
      <c r="V13" s="5">
        <v>1501</v>
      </c>
      <c r="W13" s="5">
        <v>1486</v>
      </c>
      <c r="X13" s="5">
        <v>1495</v>
      </c>
      <c r="Y13" s="5">
        <v>1528</v>
      </c>
      <c r="Z13" s="5">
        <v>1537</v>
      </c>
      <c r="AA13" s="5">
        <v>1566</v>
      </c>
      <c r="AB13" s="5">
        <v>1617</v>
      </c>
      <c r="AC13" s="5">
        <v>1649</v>
      </c>
      <c r="AD13" s="5">
        <v>1697</v>
      </c>
      <c r="AE13" s="5">
        <v>1713</v>
      </c>
      <c r="AF13" s="5">
        <v>1740</v>
      </c>
      <c r="AG13" s="5">
        <v>1751</v>
      </c>
      <c r="AH13" s="5">
        <v>1700</v>
      </c>
      <c r="AI13" s="5">
        <v>1769</v>
      </c>
      <c r="AJ13" s="1">
        <v>1788</v>
      </c>
      <c r="AK13" s="1">
        <v>1798</v>
      </c>
      <c r="AL13" s="1">
        <v>1814</v>
      </c>
    </row>
    <row r="14" spans="1:38" ht="17.45" customHeight="1" x14ac:dyDescent="0.2">
      <c r="A14" s="4" t="s">
        <v>10</v>
      </c>
      <c r="B14" s="5">
        <v>352</v>
      </c>
      <c r="C14" s="5">
        <v>354</v>
      </c>
      <c r="D14" s="5">
        <v>325</v>
      </c>
      <c r="E14" s="5">
        <v>263</v>
      </c>
      <c r="F14" s="5">
        <v>272</v>
      </c>
      <c r="G14" s="5">
        <v>280</v>
      </c>
      <c r="H14" s="5">
        <v>272</v>
      </c>
      <c r="I14" s="5">
        <v>378</v>
      </c>
      <c r="J14" s="5">
        <v>377</v>
      </c>
      <c r="K14" s="5">
        <v>386</v>
      </c>
      <c r="L14" s="5">
        <v>385</v>
      </c>
      <c r="M14" s="5">
        <v>402</v>
      </c>
      <c r="N14" s="5">
        <v>388</v>
      </c>
      <c r="O14" s="5">
        <v>411</v>
      </c>
      <c r="P14" s="5">
        <v>422</v>
      </c>
      <c r="Q14" s="5">
        <v>419</v>
      </c>
      <c r="R14" s="5">
        <v>445</v>
      </c>
      <c r="S14" s="5">
        <v>455</v>
      </c>
      <c r="T14" s="5">
        <v>336</v>
      </c>
      <c r="U14" s="5">
        <v>348</v>
      </c>
      <c r="V14" s="5">
        <v>335</v>
      </c>
      <c r="W14" s="5">
        <v>335</v>
      </c>
      <c r="X14" s="5">
        <v>348</v>
      </c>
      <c r="Y14" s="5">
        <v>350</v>
      </c>
      <c r="Z14" s="5">
        <v>349</v>
      </c>
      <c r="AA14" s="5">
        <v>358</v>
      </c>
      <c r="AB14" s="5">
        <v>369</v>
      </c>
      <c r="AC14" s="5">
        <v>365</v>
      </c>
      <c r="AD14" s="5">
        <v>349</v>
      </c>
      <c r="AE14" s="5">
        <v>345</v>
      </c>
      <c r="AF14" s="5">
        <v>343</v>
      </c>
      <c r="AG14" s="5">
        <v>332</v>
      </c>
      <c r="AH14" s="5">
        <v>332</v>
      </c>
      <c r="AI14" s="5">
        <v>326</v>
      </c>
      <c r="AJ14" s="1">
        <v>337</v>
      </c>
      <c r="AK14" s="1">
        <v>328</v>
      </c>
      <c r="AL14" s="1">
        <v>326</v>
      </c>
    </row>
    <row r="15" spans="1:38" ht="13.9" customHeight="1" x14ac:dyDescent="0.2">
      <c r="A15" s="4" t="s">
        <v>11</v>
      </c>
      <c r="B15" s="5">
        <v>1544</v>
      </c>
      <c r="C15" s="5">
        <v>1567</v>
      </c>
      <c r="D15" s="5">
        <v>1483</v>
      </c>
      <c r="E15" s="5">
        <v>1386</v>
      </c>
      <c r="F15" s="5">
        <v>1405</v>
      </c>
      <c r="G15" s="5">
        <v>1422</v>
      </c>
      <c r="H15" s="5">
        <v>1420</v>
      </c>
      <c r="I15" s="5">
        <v>1634</v>
      </c>
      <c r="J15" s="5">
        <v>1612</v>
      </c>
      <c r="K15" s="5">
        <v>1597</v>
      </c>
      <c r="L15" s="5">
        <v>1600</v>
      </c>
      <c r="M15" s="5">
        <v>1637</v>
      </c>
      <c r="N15" s="5">
        <v>1679</v>
      </c>
      <c r="O15" s="5">
        <v>1688</v>
      </c>
      <c r="P15" s="5">
        <v>1748</v>
      </c>
      <c r="Q15" s="5">
        <v>1722</v>
      </c>
      <c r="R15" s="5">
        <v>1746</v>
      </c>
      <c r="S15" s="5">
        <v>1756</v>
      </c>
      <c r="T15" s="5">
        <v>1491</v>
      </c>
      <c r="U15" s="5">
        <v>1487</v>
      </c>
      <c r="V15" s="5">
        <v>1506</v>
      </c>
      <c r="W15" s="5">
        <v>1539</v>
      </c>
      <c r="X15" s="5">
        <v>1553</v>
      </c>
      <c r="Y15" s="5">
        <v>1534</v>
      </c>
      <c r="Z15" s="5">
        <v>1547</v>
      </c>
      <c r="AA15" s="5">
        <v>1560</v>
      </c>
      <c r="AB15" s="5">
        <v>1564</v>
      </c>
      <c r="AC15" s="5">
        <v>1589</v>
      </c>
      <c r="AD15" s="5">
        <v>1609</v>
      </c>
      <c r="AE15" s="5">
        <v>1621</v>
      </c>
      <c r="AF15" s="5">
        <v>1632</v>
      </c>
      <c r="AG15" s="5">
        <v>1616</v>
      </c>
      <c r="AH15" s="5">
        <v>1586</v>
      </c>
      <c r="AI15" s="5">
        <v>1582</v>
      </c>
      <c r="AJ15" s="1">
        <v>1565</v>
      </c>
      <c r="AK15" s="1">
        <v>1569</v>
      </c>
      <c r="AL15" s="1">
        <v>1570</v>
      </c>
    </row>
    <row r="16" spans="1:38" ht="13.9" customHeight="1" x14ac:dyDescent="0.2">
      <c r="A16" s="4" t="s">
        <v>12</v>
      </c>
      <c r="B16" s="5">
        <v>177</v>
      </c>
      <c r="C16" s="5">
        <v>176</v>
      </c>
      <c r="D16" s="5">
        <v>160</v>
      </c>
      <c r="E16" s="5">
        <v>123</v>
      </c>
      <c r="F16" s="5">
        <v>120</v>
      </c>
      <c r="G16" s="5">
        <v>115</v>
      </c>
      <c r="H16" s="5">
        <v>113</v>
      </c>
      <c r="I16" s="5">
        <v>154</v>
      </c>
      <c r="J16" s="5">
        <v>149</v>
      </c>
      <c r="K16" s="5">
        <v>144</v>
      </c>
      <c r="L16" s="5">
        <v>154</v>
      </c>
      <c r="M16" s="5">
        <v>165</v>
      </c>
      <c r="N16" s="5">
        <v>158</v>
      </c>
      <c r="O16" s="5">
        <v>162</v>
      </c>
      <c r="P16" s="5">
        <v>167</v>
      </c>
      <c r="Q16" s="5">
        <v>171</v>
      </c>
      <c r="R16" s="5">
        <v>177</v>
      </c>
      <c r="S16" s="5">
        <v>176</v>
      </c>
      <c r="T16" s="5">
        <v>127</v>
      </c>
      <c r="U16" s="5">
        <v>117</v>
      </c>
      <c r="V16" s="5">
        <v>112</v>
      </c>
      <c r="W16" s="5">
        <v>109</v>
      </c>
      <c r="X16" s="5">
        <v>114</v>
      </c>
      <c r="Y16" s="5">
        <v>104</v>
      </c>
      <c r="Z16" s="5">
        <v>95</v>
      </c>
      <c r="AA16" s="5">
        <v>95</v>
      </c>
      <c r="AB16" s="5">
        <v>103</v>
      </c>
      <c r="AC16" s="5">
        <v>99</v>
      </c>
      <c r="AD16" s="5">
        <v>101</v>
      </c>
      <c r="AE16" s="5">
        <v>92</v>
      </c>
      <c r="AF16" s="5">
        <v>91</v>
      </c>
      <c r="AG16" s="5">
        <v>87</v>
      </c>
      <c r="AH16" s="5">
        <v>85</v>
      </c>
      <c r="AI16" s="5">
        <v>93</v>
      </c>
      <c r="AJ16" s="1">
        <v>90</v>
      </c>
      <c r="AK16" s="1">
        <v>94</v>
      </c>
      <c r="AL16" s="1">
        <v>92</v>
      </c>
    </row>
    <row r="17" spans="1:38" ht="13.9" customHeight="1" x14ac:dyDescent="0.2">
      <c r="A17" s="4" t="s">
        <v>13</v>
      </c>
      <c r="B17" s="5">
        <v>967</v>
      </c>
      <c r="C17" s="5">
        <v>955</v>
      </c>
      <c r="D17" s="5">
        <v>905</v>
      </c>
      <c r="E17" s="5">
        <v>845</v>
      </c>
      <c r="F17" s="5">
        <v>827</v>
      </c>
      <c r="G17" s="5">
        <v>832</v>
      </c>
      <c r="H17" s="5">
        <v>797</v>
      </c>
      <c r="I17" s="5">
        <v>967</v>
      </c>
      <c r="J17" s="5">
        <v>958</v>
      </c>
      <c r="K17" s="5">
        <v>954</v>
      </c>
      <c r="L17" s="5">
        <v>979</v>
      </c>
      <c r="M17" s="5">
        <v>998</v>
      </c>
      <c r="N17" s="5">
        <v>1006</v>
      </c>
      <c r="O17" s="5">
        <v>1015</v>
      </c>
      <c r="P17" s="5">
        <v>1038</v>
      </c>
      <c r="Q17" s="5">
        <v>1080</v>
      </c>
      <c r="R17" s="5">
        <v>1074</v>
      </c>
      <c r="S17" s="5">
        <v>1068</v>
      </c>
      <c r="T17" s="5">
        <v>873</v>
      </c>
      <c r="U17" s="5">
        <v>868</v>
      </c>
      <c r="V17" s="5">
        <v>900</v>
      </c>
      <c r="W17" s="5">
        <v>884</v>
      </c>
      <c r="X17" s="5">
        <v>897</v>
      </c>
      <c r="Y17" s="5">
        <v>900</v>
      </c>
      <c r="Z17" s="5">
        <v>892</v>
      </c>
      <c r="AA17" s="5">
        <v>908</v>
      </c>
      <c r="AB17" s="5">
        <v>901</v>
      </c>
      <c r="AC17" s="5">
        <v>895</v>
      </c>
      <c r="AD17" s="5">
        <v>898</v>
      </c>
      <c r="AE17" s="5">
        <v>898</v>
      </c>
      <c r="AF17" s="5">
        <v>908</v>
      </c>
      <c r="AG17" s="5">
        <v>899</v>
      </c>
      <c r="AH17" s="5">
        <v>881</v>
      </c>
      <c r="AI17" s="5">
        <v>872</v>
      </c>
      <c r="AJ17" s="1">
        <v>891</v>
      </c>
      <c r="AK17" s="1">
        <v>868</v>
      </c>
      <c r="AL17" s="1">
        <v>874</v>
      </c>
    </row>
    <row r="18" spans="1:38" ht="13.9" customHeight="1" x14ac:dyDescent="0.2">
      <c r="A18" s="4" t="s">
        <v>14</v>
      </c>
      <c r="B18" s="5">
        <v>457</v>
      </c>
      <c r="C18" s="5">
        <v>449</v>
      </c>
      <c r="D18" s="5">
        <v>414</v>
      </c>
      <c r="E18" s="5">
        <v>332</v>
      </c>
      <c r="F18" s="5">
        <v>338</v>
      </c>
      <c r="G18" s="5">
        <v>345</v>
      </c>
      <c r="H18" s="5">
        <v>334</v>
      </c>
      <c r="I18" s="5">
        <v>458</v>
      </c>
      <c r="J18" s="5">
        <v>466</v>
      </c>
      <c r="K18" s="5">
        <v>468</v>
      </c>
      <c r="L18" s="5">
        <v>471</v>
      </c>
      <c r="M18" s="5">
        <v>479</v>
      </c>
      <c r="N18" s="5">
        <v>479</v>
      </c>
      <c r="O18" s="5">
        <v>499</v>
      </c>
      <c r="P18" s="5">
        <v>495</v>
      </c>
      <c r="Q18" s="5">
        <v>494</v>
      </c>
      <c r="R18" s="5">
        <v>518</v>
      </c>
      <c r="S18" s="5">
        <v>534</v>
      </c>
      <c r="T18" s="5">
        <v>386</v>
      </c>
      <c r="U18" s="5">
        <v>382</v>
      </c>
      <c r="V18" s="5">
        <v>387</v>
      </c>
      <c r="W18" s="5">
        <v>394</v>
      </c>
      <c r="X18" s="5">
        <v>387</v>
      </c>
      <c r="Y18" s="5">
        <v>390</v>
      </c>
      <c r="Z18" s="5">
        <v>391</v>
      </c>
      <c r="AA18" s="5">
        <v>374</v>
      </c>
      <c r="AB18" s="5">
        <v>387</v>
      </c>
      <c r="AC18" s="5">
        <v>384</v>
      </c>
      <c r="AD18" s="5">
        <v>393</v>
      </c>
      <c r="AE18" s="5">
        <v>392</v>
      </c>
      <c r="AF18" s="5">
        <v>388</v>
      </c>
      <c r="AG18" s="5">
        <v>392</v>
      </c>
      <c r="AH18" s="5">
        <v>387</v>
      </c>
      <c r="AI18" s="5">
        <v>403</v>
      </c>
      <c r="AJ18" s="1">
        <v>401</v>
      </c>
      <c r="AK18" s="1">
        <v>396</v>
      </c>
      <c r="AL18" s="1">
        <v>401</v>
      </c>
    </row>
    <row r="19" spans="1:38" ht="17.45" customHeight="1" x14ac:dyDescent="0.2">
      <c r="A19" s="4" t="s">
        <v>15</v>
      </c>
      <c r="B19" s="5">
        <v>8475</v>
      </c>
      <c r="C19" s="5">
        <v>8548</v>
      </c>
      <c r="D19" s="5">
        <v>8718</v>
      </c>
      <c r="E19" s="5">
        <v>8929</v>
      </c>
      <c r="F19" s="5">
        <v>9008</v>
      </c>
      <c r="G19" s="5">
        <v>8941</v>
      </c>
      <c r="H19" s="5">
        <v>8842</v>
      </c>
      <c r="I19" s="5">
        <v>8980</v>
      </c>
      <c r="J19" s="5">
        <v>9069</v>
      </c>
      <c r="K19" s="5">
        <v>9058</v>
      </c>
      <c r="L19" s="5">
        <v>9216</v>
      </c>
      <c r="M19" s="5">
        <v>9480</v>
      </c>
      <c r="N19" s="5">
        <v>9640</v>
      </c>
      <c r="O19" s="5">
        <v>9765</v>
      </c>
      <c r="P19" s="5">
        <v>10083</v>
      </c>
      <c r="Q19" s="5">
        <v>10065</v>
      </c>
      <c r="R19" s="5">
        <v>10202</v>
      </c>
      <c r="S19" s="5">
        <v>10300</v>
      </c>
      <c r="T19" s="5">
        <v>10450</v>
      </c>
      <c r="U19" s="5">
        <v>10594</v>
      </c>
      <c r="V19" s="5">
        <v>10761</v>
      </c>
      <c r="W19" s="5">
        <v>10959</v>
      </c>
      <c r="X19" s="5">
        <v>11086</v>
      </c>
      <c r="Y19" s="5">
        <v>11084</v>
      </c>
      <c r="Z19" s="5">
        <v>11122</v>
      </c>
      <c r="AA19" s="5">
        <v>11300</v>
      </c>
      <c r="AB19" s="5">
        <v>11427</v>
      </c>
      <c r="AC19" s="5">
        <v>11596</v>
      </c>
      <c r="AD19" s="5">
        <v>11642</v>
      </c>
      <c r="AE19" s="5">
        <v>11704</v>
      </c>
      <c r="AF19" s="5">
        <v>11380</v>
      </c>
      <c r="AG19" s="5">
        <v>10857</v>
      </c>
      <c r="AH19" s="5">
        <v>10594</v>
      </c>
      <c r="AI19" s="5">
        <v>10699</v>
      </c>
      <c r="AJ19" s="1">
        <v>10729</v>
      </c>
      <c r="AK19" s="1">
        <v>10719</v>
      </c>
      <c r="AL19" s="1">
        <v>10775</v>
      </c>
    </row>
    <row r="20" spans="1:38" ht="17.45" customHeight="1" x14ac:dyDescent="0.2">
      <c r="A20" s="4" t="s">
        <v>20</v>
      </c>
      <c r="B20" s="5">
        <f t="shared" ref="B20" si="0">SUM(B21:B22)</f>
        <v>13895</v>
      </c>
      <c r="C20" s="5">
        <f t="shared" ref="C20" si="1">SUM(C21:C22)</f>
        <v>14051</v>
      </c>
      <c r="D20" s="5">
        <f t="shared" ref="D20" si="2">SUM(D21:D22)</f>
        <v>13363</v>
      </c>
      <c r="E20" s="5">
        <f t="shared" ref="E20" si="3">SUM(E21:E22)</f>
        <v>12101</v>
      </c>
      <c r="F20" s="5">
        <f t="shared" ref="F20" si="4">SUM(F21:F22)</f>
        <v>12217</v>
      </c>
      <c r="G20" s="5">
        <f t="shared" ref="G20" si="5">SUM(G21:G22)</f>
        <v>12284</v>
      </c>
      <c r="H20" s="5">
        <f t="shared" ref="H20" si="6">SUM(H21:H22)</f>
        <v>12129</v>
      </c>
      <c r="I20" s="5">
        <f t="shared" ref="I20" si="7">SUM(I21:I22)</f>
        <v>14595</v>
      </c>
      <c r="J20" s="5">
        <f t="shared" ref="J20" si="8">SUM(J21:J22)</f>
        <v>14625</v>
      </c>
      <c r="K20" s="5">
        <f t="shared" ref="K20" si="9">SUM(K21:K22)</f>
        <v>14621</v>
      </c>
      <c r="L20" s="5">
        <f t="shared" ref="L20" si="10">SUM(L21:L22)</f>
        <v>14877</v>
      </c>
      <c r="M20" s="5">
        <f t="shared" ref="M20" si="11">SUM(M21:M22)</f>
        <v>15204</v>
      </c>
      <c r="N20" s="5">
        <f t="shared" ref="N20" si="12">SUM(N21:N22)</f>
        <v>15509</v>
      </c>
      <c r="O20" s="5">
        <f t="shared" ref="O20" si="13">SUM(O21:O22)</f>
        <v>15789</v>
      </c>
      <c r="P20" s="5">
        <f t="shared" ref="P20" si="14">SUM(P21:P22)</f>
        <v>16172</v>
      </c>
      <c r="Q20" s="5">
        <f t="shared" ref="Q20:AI20" si="15">SUM(Q21:Q22)</f>
        <v>16409</v>
      </c>
      <c r="R20" s="5">
        <f t="shared" ref="R20" si="16">SUM(R21:R22)</f>
        <v>16547</v>
      </c>
      <c r="S20" s="5">
        <f t="shared" ref="S20" si="17">SUM(S21:S22)</f>
        <v>16916</v>
      </c>
      <c r="T20" s="5">
        <f t="shared" ref="T20" si="18">SUM(T21:T22)</f>
        <v>13891</v>
      </c>
      <c r="U20" s="5">
        <f t="shared" ref="U20" si="19">SUM(U21:U22)</f>
        <v>14011</v>
      </c>
      <c r="V20" s="5">
        <f t="shared" ref="V20" si="20">SUM(V21:V22)</f>
        <v>14176</v>
      </c>
      <c r="W20" s="5">
        <f t="shared" ref="W20" si="21">SUM(W21:W22)</f>
        <v>14307</v>
      </c>
      <c r="X20" s="5">
        <f t="shared" ref="X20" si="22">SUM(X21:X22)</f>
        <v>14506</v>
      </c>
      <c r="Y20" s="5">
        <f t="shared" ref="Y20" si="23">SUM(Y21:Y22)</f>
        <v>14514</v>
      </c>
      <c r="Z20" s="5">
        <f t="shared" ref="Z20" si="24">SUM(Z21:Z22)</f>
        <v>14589</v>
      </c>
      <c r="AA20" s="5">
        <f t="shared" ref="AA20" si="25">SUM(AA21:AA22)</f>
        <v>14746</v>
      </c>
      <c r="AB20" s="5">
        <f t="shared" si="15"/>
        <v>15022</v>
      </c>
      <c r="AC20" s="5">
        <f t="shared" si="15"/>
        <v>15207</v>
      </c>
      <c r="AD20" s="5">
        <f t="shared" si="15"/>
        <v>15340</v>
      </c>
      <c r="AE20" s="5">
        <f t="shared" si="15"/>
        <v>15450</v>
      </c>
      <c r="AF20" s="5">
        <f t="shared" si="15"/>
        <v>15533</v>
      </c>
      <c r="AG20" s="5">
        <f t="shared" si="15"/>
        <v>15682</v>
      </c>
      <c r="AH20" s="5">
        <f t="shared" si="15"/>
        <v>15509</v>
      </c>
      <c r="AI20" s="5">
        <f t="shared" si="15"/>
        <v>15849</v>
      </c>
      <c r="AJ20" s="5">
        <f>SUM(AJ21:AJ22)</f>
        <v>16066</v>
      </c>
      <c r="AK20" s="5">
        <v>16135</v>
      </c>
      <c r="AL20" s="5">
        <v>16275</v>
      </c>
    </row>
    <row r="21" spans="1:38" ht="13.9" customHeight="1" x14ac:dyDescent="0.2">
      <c r="A21" s="6" t="s">
        <v>21</v>
      </c>
      <c r="B21" s="5">
        <f t="shared" ref="B21:C21" si="26">SUM(B5,B6,B8,B9,B10,B13,B14,B15,B17)</f>
        <v>11017</v>
      </c>
      <c r="C21" s="5">
        <f t="shared" si="26"/>
        <v>11173</v>
      </c>
      <c r="D21" s="5">
        <f t="shared" ref="D21:P21" si="27">SUM(D5,D6,D8,D9,D10,D13,D14,D15,D17)</f>
        <v>10704</v>
      </c>
      <c r="E21" s="5">
        <f t="shared" si="27"/>
        <v>9972</v>
      </c>
      <c r="F21" s="5">
        <f t="shared" si="27"/>
        <v>10077</v>
      </c>
      <c r="G21" s="5">
        <f t="shared" ref="G21:J21" si="28">SUM(G5,G6,G8,G9,G10,G13,G14,G15,G17)</f>
        <v>10151</v>
      </c>
      <c r="H21" s="5">
        <f t="shared" si="28"/>
        <v>10057</v>
      </c>
      <c r="I21" s="5">
        <f t="shared" si="28"/>
        <v>11750</v>
      </c>
      <c r="J21" s="5">
        <f t="shared" si="28"/>
        <v>11759</v>
      </c>
      <c r="K21" s="5">
        <f t="shared" ref="K21:L21" si="29">SUM(K5,K6,K8,K9,K10,K13,K14,K15,K17)</f>
        <v>11805</v>
      </c>
      <c r="L21" s="5">
        <f t="shared" si="29"/>
        <v>12046</v>
      </c>
      <c r="M21" s="5">
        <f t="shared" si="27"/>
        <v>12325</v>
      </c>
      <c r="N21" s="5">
        <f t="shared" si="27"/>
        <v>12609</v>
      </c>
      <c r="O21" s="5">
        <f t="shared" si="27"/>
        <v>12862</v>
      </c>
      <c r="P21" s="5">
        <f t="shared" si="27"/>
        <v>13236</v>
      </c>
      <c r="Q21" s="5">
        <f t="shared" ref="Q21:AI21" si="30">SUM(Q5,Q6,Q8,Q9,Q10,Q13,Q14,Q15,Q17)</f>
        <v>13435</v>
      </c>
      <c r="R21" s="5">
        <f t="shared" ref="R21:AA21" si="31">SUM(R5,R6,R8,R9,R10,R13,R14,R15,R17)</f>
        <v>13569</v>
      </c>
      <c r="S21" s="5">
        <f t="shared" si="31"/>
        <v>13898</v>
      </c>
      <c r="T21" s="5">
        <f t="shared" si="31"/>
        <v>11754</v>
      </c>
      <c r="U21" s="5">
        <f t="shared" ref="U21:X21" si="32">SUM(U5,U6,U8,U9,U10,U13,U14,U15,U17)</f>
        <v>11886</v>
      </c>
      <c r="V21" s="5">
        <f t="shared" si="32"/>
        <v>12048</v>
      </c>
      <c r="W21" s="5">
        <f t="shared" si="32"/>
        <v>12191</v>
      </c>
      <c r="X21" s="5">
        <f t="shared" si="32"/>
        <v>12408</v>
      </c>
      <c r="Y21" s="5">
        <f t="shared" si="31"/>
        <v>12461</v>
      </c>
      <c r="Z21" s="5">
        <f t="shared" si="31"/>
        <v>12563</v>
      </c>
      <c r="AA21" s="5">
        <f t="shared" si="31"/>
        <v>12760</v>
      </c>
      <c r="AB21" s="5">
        <f t="shared" si="30"/>
        <v>13002</v>
      </c>
      <c r="AC21" s="5">
        <f t="shared" si="30"/>
        <v>13178</v>
      </c>
      <c r="AD21" s="5">
        <f t="shared" si="30"/>
        <v>13327</v>
      </c>
      <c r="AE21" s="5">
        <f t="shared" si="30"/>
        <v>13462</v>
      </c>
      <c r="AF21" s="5">
        <f t="shared" si="30"/>
        <v>13609</v>
      </c>
      <c r="AG21" s="5">
        <f t="shared" si="30"/>
        <v>13759</v>
      </c>
      <c r="AH21" s="5">
        <f t="shared" si="30"/>
        <v>13620</v>
      </c>
      <c r="AI21" s="5">
        <f t="shared" si="30"/>
        <v>13953</v>
      </c>
      <c r="AJ21" s="5">
        <f>SUM(AJ5,AJ6,AJ8,AJ9,AJ10,AJ13,AJ14,AJ15,AJ17)</f>
        <v>14191</v>
      </c>
      <c r="AK21" s="5">
        <v>14278</v>
      </c>
      <c r="AL21" s="5">
        <v>14435</v>
      </c>
    </row>
    <row r="22" spans="1:38" ht="13.9" customHeight="1" x14ac:dyDescent="0.2">
      <c r="A22" s="6" t="s">
        <v>22</v>
      </c>
      <c r="B22" s="5">
        <f t="shared" ref="B22:C22" si="33">SUM(B4,B7,B11,B12,B16,B18)</f>
        <v>2878</v>
      </c>
      <c r="C22" s="5">
        <f t="shared" si="33"/>
        <v>2878</v>
      </c>
      <c r="D22" s="5">
        <f t="shared" ref="D22:P22" si="34">SUM(D4,D7,D11,D12,D16,D18)</f>
        <v>2659</v>
      </c>
      <c r="E22" s="5">
        <f t="shared" si="34"/>
        <v>2129</v>
      </c>
      <c r="F22" s="5">
        <f t="shared" si="34"/>
        <v>2140</v>
      </c>
      <c r="G22" s="5">
        <f t="shared" ref="G22:J22" si="35">SUM(G4,G7,G11,G12,G16,G18)</f>
        <v>2133</v>
      </c>
      <c r="H22" s="5">
        <f t="shared" si="35"/>
        <v>2072</v>
      </c>
      <c r="I22" s="5">
        <f t="shared" si="35"/>
        <v>2845</v>
      </c>
      <c r="J22" s="5">
        <f t="shared" si="35"/>
        <v>2866</v>
      </c>
      <c r="K22" s="5">
        <f t="shared" ref="K22:L22" si="36">SUM(K4,K7,K11,K12,K16,K18)</f>
        <v>2816</v>
      </c>
      <c r="L22" s="5">
        <f t="shared" si="36"/>
        <v>2831</v>
      </c>
      <c r="M22" s="5">
        <f t="shared" si="34"/>
        <v>2879</v>
      </c>
      <c r="N22" s="5">
        <f t="shared" si="34"/>
        <v>2900</v>
      </c>
      <c r="O22" s="5">
        <f t="shared" si="34"/>
        <v>2927</v>
      </c>
      <c r="P22" s="5">
        <f t="shared" si="34"/>
        <v>2936</v>
      </c>
      <c r="Q22" s="5">
        <f t="shared" ref="Q22:AI22" si="37">SUM(Q4,Q7,Q11,Q12,Q16,Q18)</f>
        <v>2974</v>
      </c>
      <c r="R22" s="5">
        <f t="shared" ref="R22:AA22" si="38">SUM(R4,R7,R11,R12,R16,R18)</f>
        <v>2978</v>
      </c>
      <c r="S22" s="5">
        <f t="shared" si="38"/>
        <v>3018</v>
      </c>
      <c r="T22" s="5">
        <f t="shared" si="38"/>
        <v>2137</v>
      </c>
      <c r="U22" s="5">
        <f t="shared" ref="U22:X22" si="39">SUM(U4,U7,U11,U12,U16,U18)</f>
        <v>2125</v>
      </c>
      <c r="V22" s="5">
        <f t="shared" si="39"/>
        <v>2128</v>
      </c>
      <c r="W22" s="5">
        <f t="shared" si="39"/>
        <v>2116</v>
      </c>
      <c r="X22" s="5">
        <f t="shared" si="39"/>
        <v>2098</v>
      </c>
      <c r="Y22" s="5">
        <f t="shared" si="38"/>
        <v>2053</v>
      </c>
      <c r="Z22" s="5">
        <f t="shared" si="38"/>
        <v>2026</v>
      </c>
      <c r="AA22" s="5">
        <f t="shared" si="38"/>
        <v>1986</v>
      </c>
      <c r="AB22" s="5">
        <f t="shared" si="37"/>
        <v>2020</v>
      </c>
      <c r="AC22" s="5">
        <f t="shared" si="37"/>
        <v>2029</v>
      </c>
      <c r="AD22" s="5">
        <f t="shared" si="37"/>
        <v>2013</v>
      </c>
      <c r="AE22" s="5">
        <f t="shared" si="37"/>
        <v>1988</v>
      </c>
      <c r="AF22" s="5">
        <f t="shared" si="37"/>
        <v>1924</v>
      </c>
      <c r="AG22" s="5">
        <f t="shared" si="37"/>
        <v>1923</v>
      </c>
      <c r="AH22" s="5">
        <f t="shared" si="37"/>
        <v>1889</v>
      </c>
      <c r="AI22" s="5">
        <f t="shared" si="37"/>
        <v>1896</v>
      </c>
      <c r="AJ22" s="5">
        <f>SUM(AJ4,AJ7,AJ11,AJ12,AJ16,AJ18)</f>
        <v>1875</v>
      </c>
      <c r="AK22" s="5">
        <v>1857</v>
      </c>
      <c r="AL22" s="5">
        <v>1840</v>
      </c>
    </row>
    <row r="23" spans="1:38" ht="17.45" customHeight="1" thickBot="1" x14ac:dyDescent="0.25">
      <c r="A23" s="7" t="s">
        <v>16</v>
      </c>
      <c r="B23" s="8">
        <f t="shared" ref="B23:C23" si="40">SUM(B19:B20)</f>
        <v>22370</v>
      </c>
      <c r="C23" s="8">
        <f t="shared" si="40"/>
        <v>22599</v>
      </c>
      <c r="D23" s="8">
        <f t="shared" ref="D23:P23" si="41">SUM(D19:D20)</f>
        <v>22081</v>
      </c>
      <c r="E23" s="8">
        <f t="shared" si="41"/>
        <v>21030</v>
      </c>
      <c r="F23" s="8">
        <f t="shared" si="41"/>
        <v>21225</v>
      </c>
      <c r="G23" s="8">
        <f t="shared" ref="G23:J23" si="42">SUM(G19:G20)</f>
        <v>21225</v>
      </c>
      <c r="H23" s="8">
        <f t="shared" si="42"/>
        <v>20971</v>
      </c>
      <c r="I23" s="8">
        <f t="shared" si="42"/>
        <v>23575</v>
      </c>
      <c r="J23" s="8">
        <f t="shared" si="42"/>
        <v>23694</v>
      </c>
      <c r="K23" s="8">
        <f t="shared" ref="K23:L23" si="43">SUM(K19:K20)</f>
        <v>23679</v>
      </c>
      <c r="L23" s="8">
        <f t="shared" si="43"/>
        <v>24093</v>
      </c>
      <c r="M23" s="8">
        <f t="shared" si="41"/>
        <v>24684</v>
      </c>
      <c r="N23" s="8">
        <f t="shared" si="41"/>
        <v>25149</v>
      </c>
      <c r="O23" s="8">
        <f t="shared" si="41"/>
        <v>25554</v>
      </c>
      <c r="P23" s="8">
        <f t="shared" si="41"/>
        <v>26255</v>
      </c>
      <c r="Q23" s="8">
        <f t="shared" ref="Q23:AI23" si="44">SUM(Q19:Q20)</f>
        <v>26474</v>
      </c>
      <c r="R23" s="8">
        <f t="shared" ref="R23:AA23" si="45">SUM(R19:R20)</f>
        <v>26749</v>
      </c>
      <c r="S23" s="8">
        <f t="shared" si="45"/>
        <v>27216</v>
      </c>
      <c r="T23" s="8">
        <f t="shared" si="45"/>
        <v>24341</v>
      </c>
      <c r="U23" s="8">
        <f t="shared" ref="U23:X23" si="46">SUM(U19:U20)</f>
        <v>24605</v>
      </c>
      <c r="V23" s="8">
        <f t="shared" si="46"/>
        <v>24937</v>
      </c>
      <c r="W23" s="8">
        <f t="shared" si="46"/>
        <v>25266</v>
      </c>
      <c r="X23" s="8">
        <f t="shared" si="46"/>
        <v>25592</v>
      </c>
      <c r="Y23" s="8">
        <f t="shared" si="45"/>
        <v>25598</v>
      </c>
      <c r="Z23" s="8">
        <f t="shared" si="45"/>
        <v>25711</v>
      </c>
      <c r="AA23" s="8">
        <f t="shared" si="45"/>
        <v>26046</v>
      </c>
      <c r="AB23" s="8">
        <f t="shared" si="44"/>
        <v>26449</v>
      </c>
      <c r="AC23" s="8">
        <f t="shared" si="44"/>
        <v>26803</v>
      </c>
      <c r="AD23" s="8">
        <f t="shared" si="44"/>
        <v>26982</v>
      </c>
      <c r="AE23" s="8">
        <f t="shared" si="44"/>
        <v>27154</v>
      </c>
      <c r="AF23" s="8">
        <f t="shared" si="44"/>
        <v>26913</v>
      </c>
      <c r="AG23" s="8">
        <f t="shared" si="44"/>
        <v>26539</v>
      </c>
      <c r="AH23" s="8">
        <f t="shared" si="44"/>
        <v>26103</v>
      </c>
      <c r="AI23" s="8">
        <f t="shared" si="44"/>
        <v>26548</v>
      </c>
      <c r="AJ23" s="8">
        <f>SUM(AJ19:AJ20)</f>
        <v>26795</v>
      </c>
      <c r="AK23" s="8">
        <v>26854</v>
      </c>
      <c r="AL23" s="8">
        <v>27050</v>
      </c>
    </row>
    <row r="24" spans="1:38" ht="13.9" customHeight="1" x14ac:dyDescent="0.2">
      <c r="A24" s="12" t="s">
        <v>23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13.9" customHeight="1" x14ac:dyDescent="0.2">
      <c r="A25" s="12" t="s">
        <v>24</v>
      </c>
    </row>
    <row r="26" spans="1:38" ht="13.9" customHeight="1" x14ac:dyDescent="0.2"/>
    <row r="27" spans="1:38" ht="13.9" customHeight="1" x14ac:dyDescent="0.2"/>
    <row r="28" spans="1:38" ht="13.9" customHeigh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1B21-56A7-40A9-8FC3-345AF6829722}">
  <dimension ref="A1:AL26"/>
  <sheetViews>
    <sheetView showGridLines="0" workbookViewId="0">
      <selection activeCell="J45" sqref="J45"/>
    </sheetView>
  </sheetViews>
  <sheetFormatPr defaultRowHeight="15" x14ac:dyDescent="0.25"/>
  <cols>
    <col min="1" max="1" width="24" customWidth="1"/>
    <col min="2" max="2" width="8.140625" customWidth="1"/>
    <col min="3" max="4" width="8.140625" hidden="1" customWidth="1"/>
    <col min="5" max="5" width="8.140625" customWidth="1"/>
    <col min="6" max="9" width="8.140625" hidden="1" customWidth="1"/>
    <col min="10" max="10" width="8.140625" customWidth="1"/>
    <col min="11" max="13" width="8.140625" hidden="1" customWidth="1"/>
    <col min="14" max="14" width="8.140625" customWidth="1"/>
    <col min="15" max="18" width="8.140625" hidden="1" customWidth="1"/>
    <col min="19" max="19" width="8.140625" customWidth="1"/>
    <col min="20" max="23" width="8.140625" hidden="1" customWidth="1"/>
    <col min="24" max="24" width="8.140625" customWidth="1"/>
    <col min="25" max="28" width="8.140625" hidden="1" customWidth="1"/>
    <col min="29" max="38" width="8.140625" customWidth="1"/>
  </cols>
  <sheetData>
    <row r="1" spans="1:38" ht="13.9" customHeight="1" x14ac:dyDescent="0.2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38" ht="27" customHeight="1" thickBot="1" x14ac:dyDescent="0.3">
      <c r="A2" s="14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4"/>
      <c r="AK2" s="4"/>
      <c r="AL2" s="4"/>
    </row>
    <row r="3" spans="1:38" ht="13.9" customHeight="1" x14ac:dyDescent="0.25">
      <c r="A3" s="11" t="s">
        <v>19</v>
      </c>
      <c r="B3" s="11">
        <v>1986</v>
      </c>
      <c r="C3" s="11">
        <v>1987</v>
      </c>
      <c r="D3" s="11">
        <v>1989</v>
      </c>
      <c r="E3" s="11">
        <v>1990</v>
      </c>
      <c r="F3" s="11">
        <v>1991</v>
      </c>
      <c r="G3" s="11">
        <v>1992</v>
      </c>
      <c r="H3" s="11">
        <v>1993</v>
      </c>
      <c r="I3" s="11">
        <v>1994</v>
      </c>
      <c r="J3" s="11">
        <v>1995</v>
      </c>
      <c r="K3" s="11">
        <v>1997</v>
      </c>
      <c r="L3" s="11">
        <v>1998</v>
      </c>
      <c r="M3" s="11">
        <v>1999</v>
      </c>
      <c r="N3" s="11">
        <v>2000</v>
      </c>
      <c r="O3" s="11">
        <v>2001</v>
      </c>
      <c r="P3" s="11">
        <v>2002</v>
      </c>
      <c r="Q3" s="11">
        <v>2003</v>
      </c>
      <c r="R3" s="11">
        <v>2004</v>
      </c>
      <c r="S3" s="11">
        <v>2005</v>
      </c>
      <c r="T3" s="11">
        <v>2006</v>
      </c>
      <c r="U3" s="11">
        <v>2007</v>
      </c>
      <c r="V3" s="11">
        <v>2008</v>
      </c>
      <c r="W3" s="11">
        <v>2009</v>
      </c>
      <c r="X3" s="11">
        <v>2010</v>
      </c>
      <c r="Y3" s="11">
        <v>2011</v>
      </c>
      <c r="Z3" s="11">
        <v>2012</v>
      </c>
      <c r="AA3" s="11">
        <v>2013</v>
      </c>
      <c r="AB3" s="11">
        <v>2014</v>
      </c>
      <c r="AC3" s="11">
        <v>2015</v>
      </c>
      <c r="AD3" s="11">
        <v>2016</v>
      </c>
      <c r="AE3" s="11">
        <v>2017</v>
      </c>
      <c r="AF3" s="11">
        <v>2018</v>
      </c>
      <c r="AG3" s="11">
        <v>2019</v>
      </c>
      <c r="AH3" s="11">
        <v>2020</v>
      </c>
      <c r="AI3" s="11">
        <v>2021</v>
      </c>
      <c r="AJ3" s="11">
        <v>2022</v>
      </c>
      <c r="AK3" s="11">
        <v>2023</v>
      </c>
      <c r="AL3" s="11">
        <v>2024</v>
      </c>
    </row>
    <row r="4" spans="1:38" ht="17.45" customHeight="1" x14ac:dyDescent="0.25">
      <c r="A4" s="4" t="s">
        <v>0</v>
      </c>
      <c r="B4" s="5">
        <v>4253.4726602116143</v>
      </c>
      <c r="C4" s="5">
        <v>4589.512137281713</v>
      </c>
      <c r="D4" s="5">
        <v>5054.0471901684068</v>
      </c>
      <c r="E4" s="5">
        <v>5525.9825118194067</v>
      </c>
      <c r="F4" s="5">
        <v>5869.7586335067354</v>
      </c>
      <c r="G4" s="5">
        <v>6092.4394481417758</v>
      </c>
      <c r="H4" s="5">
        <v>6016.5866933076341</v>
      </c>
      <c r="I4" s="5">
        <v>6664.1102101844517</v>
      </c>
      <c r="J4" s="5">
        <v>7281.0235244452742</v>
      </c>
      <c r="K4" s="5">
        <v>7346.6168157652628</v>
      </c>
      <c r="L4" s="5">
        <v>7868.1675757224093</v>
      </c>
      <c r="M4" s="5">
        <v>8790.0056006579507</v>
      </c>
      <c r="N4" s="5">
        <v>9102</v>
      </c>
      <c r="O4" s="5">
        <v>9168</v>
      </c>
      <c r="P4" s="5">
        <v>9067</v>
      </c>
      <c r="Q4" s="5">
        <v>9699</v>
      </c>
      <c r="R4" s="5">
        <v>10786</v>
      </c>
      <c r="S4" s="5">
        <v>10306</v>
      </c>
      <c r="T4" s="5">
        <v>10528</v>
      </c>
      <c r="U4" s="5">
        <v>10885</v>
      </c>
      <c r="V4" s="5">
        <v>11529</v>
      </c>
      <c r="W4" s="5">
        <v>12134</v>
      </c>
      <c r="X4" s="5">
        <v>11760</v>
      </c>
      <c r="Y4" s="5">
        <v>11722.476489999999</v>
      </c>
      <c r="Z4" s="5">
        <v>12561</v>
      </c>
      <c r="AA4" s="5">
        <v>13070</v>
      </c>
      <c r="AB4" s="5">
        <v>14402</v>
      </c>
      <c r="AC4" s="5">
        <v>13704</v>
      </c>
      <c r="AD4" s="5">
        <v>13787</v>
      </c>
      <c r="AE4" s="5">
        <v>14307</v>
      </c>
      <c r="AF4" s="5">
        <v>13486</v>
      </c>
      <c r="AG4" s="5">
        <v>13870.598</v>
      </c>
      <c r="AH4" s="5">
        <v>14989.144</v>
      </c>
      <c r="AI4" s="5">
        <v>16692.683000000001</v>
      </c>
      <c r="AJ4" s="2">
        <v>18096.991999999998</v>
      </c>
      <c r="AK4" s="2">
        <v>17296.665000000001</v>
      </c>
      <c r="AL4" s="2">
        <v>17885.173999999999</v>
      </c>
    </row>
    <row r="5" spans="1:38" ht="13.9" customHeight="1" x14ac:dyDescent="0.25">
      <c r="A5" s="4" t="s">
        <v>1</v>
      </c>
      <c r="B5" s="5">
        <v>5651.1143291067701</v>
      </c>
      <c r="C5" s="5">
        <v>6296.6195908660502</v>
      </c>
      <c r="D5" s="5">
        <v>7225.689696639437</v>
      </c>
      <c r="E5" s="5">
        <v>7937.2928134980903</v>
      </c>
      <c r="F5" s="5">
        <v>8658.4826421650487</v>
      </c>
      <c r="G5" s="5">
        <v>8650.7459975478196</v>
      </c>
      <c r="H5" s="5">
        <v>9256.7270965886437</v>
      </c>
      <c r="I5" s="5">
        <v>9291.8783732191005</v>
      </c>
      <c r="J5" s="5">
        <v>10163.42820814265</v>
      </c>
      <c r="K5" s="5">
        <v>10700.956821113639</v>
      </c>
      <c r="L5" s="5">
        <v>11284.905301788005</v>
      </c>
      <c r="M5" s="5">
        <v>12681.537843124393</v>
      </c>
      <c r="N5" s="5">
        <v>14021</v>
      </c>
      <c r="O5" s="5">
        <v>13891</v>
      </c>
      <c r="P5" s="5">
        <v>14947</v>
      </c>
      <c r="Q5" s="5">
        <v>16234</v>
      </c>
      <c r="R5" s="5">
        <v>18640</v>
      </c>
      <c r="S5" s="5">
        <v>16667</v>
      </c>
      <c r="T5" s="5">
        <v>18650</v>
      </c>
      <c r="U5" s="5">
        <v>18778</v>
      </c>
      <c r="V5" s="5">
        <v>19075</v>
      </c>
      <c r="W5" s="5">
        <v>19307</v>
      </c>
      <c r="X5" s="5">
        <v>20309</v>
      </c>
      <c r="Y5" s="5">
        <v>21673.921149999998</v>
      </c>
      <c r="Z5" s="5">
        <v>22681</v>
      </c>
      <c r="AA5" s="5">
        <v>22929</v>
      </c>
      <c r="AB5" s="5">
        <v>24123</v>
      </c>
      <c r="AC5" s="5">
        <v>23541</v>
      </c>
      <c r="AD5" s="5">
        <v>24184</v>
      </c>
      <c r="AE5" s="5">
        <v>25202</v>
      </c>
      <c r="AF5" s="5">
        <v>24586</v>
      </c>
      <c r="AG5" s="5">
        <v>25908.883000000002</v>
      </c>
      <c r="AH5" s="5">
        <v>25725.69</v>
      </c>
      <c r="AI5" s="5">
        <v>27297.092000000001</v>
      </c>
      <c r="AJ5" s="2">
        <v>27302.273000000001</v>
      </c>
      <c r="AK5" s="2">
        <v>28599.572</v>
      </c>
      <c r="AL5" s="2">
        <v>30615.853999999999</v>
      </c>
    </row>
    <row r="6" spans="1:38" ht="13.9" customHeight="1" x14ac:dyDescent="0.25">
      <c r="A6" s="4" t="s">
        <v>2</v>
      </c>
      <c r="B6" s="5">
        <v>17127.081115355053</v>
      </c>
      <c r="C6" s="5">
        <v>18474.939158017602</v>
      </c>
      <c r="D6" s="5">
        <v>23170.073313117144</v>
      </c>
      <c r="E6" s="5">
        <v>25894.717721793622</v>
      </c>
      <c r="F6" s="5">
        <v>28844.902139854988</v>
      </c>
      <c r="G6" s="5">
        <v>26873.739641726079</v>
      </c>
      <c r="H6" s="5">
        <v>28790.241063754995</v>
      </c>
      <c r="I6" s="5">
        <v>28517.440247034425</v>
      </c>
      <c r="J6" s="5">
        <v>31162.027202715224</v>
      </c>
      <c r="K6" s="5">
        <v>35542.313559478818</v>
      </c>
      <c r="L6" s="5">
        <v>36942.478047270895</v>
      </c>
      <c r="M6" s="5">
        <v>40805.418342238881</v>
      </c>
      <c r="N6" s="5">
        <v>43466</v>
      </c>
      <c r="O6" s="5">
        <v>43937</v>
      </c>
      <c r="P6" s="5">
        <v>48324</v>
      </c>
      <c r="Q6" s="5">
        <v>52418</v>
      </c>
      <c r="R6" s="5">
        <v>57877</v>
      </c>
      <c r="S6" s="5">
        <v>54748</v>
      </c>
      <c r="T6" s="5">
        <v>51072</v>
      </c>
      <c r="U6" s="5">
        <v>55051</v>
      </c>
      <c r="V6" s="5">
        <v>55039</v>
      </c>
      <c r="W6" s="5">
        <v>55950</v>
      </c>
      <c r="X6" s="5">
        <v>60100</v>
      </c>
      <c r="Y6" s="5">
        <v>58464.324480000003</v>
      </c>
      <c r="Z6" s="5">
        <v>59961</v>
      </c>
      <c r="AA6" s="5">
        <v>62629</v>
      </c>
      <c r="AB6" s="5">
        <v>64049</v>
      </c>
      <c r="AC6" s="5">
        <v>65285</v>
      </c>
      <c r="AD6" s="5">
        <v>65354</v>
      </c>
      <c r="AE6" s="5">
        <v>67386</v>
      </c>
      <c r="AF6" s="5">
        <v>68541</v>
      </c>
      <c r="AG6" s="5">
        <v>70870.551000000007</v>
      </c>
      <c r="AH6" s="5">
        <v>73340.604999999996</v>
      </c>
      <c r="AI6" s="5">
        <v>73905.623000000007</v>
      </c>
      <c r="AJ6" s="2">
        <v>78071.298999999999</v>
      </c>
      <c r="AK6" s="2">
        <v>79834.004000000001</v>
      </c>
      <c r="AL6" s="2">
        <v>83568.544999999998</v>
      </c>
    </row>
    <row r="7" spans="1:38" ht="13.9" customHeight="1" x14ac:dyDescent="0.25">
      <c r="A7" s="4" t="s">
        <v>3</v>
      </c>
      <c r="B7" s="5">
        <v>4065.4385584276447</v>
      </c>
      <c r="C7" s="5">
        <v>4365.1494433820571</v>
      </c>
      <c r="D7" s="5">
        <v>5489.1493559243354</v>
      </c>
      <c r="E7" s="5">
        <v>6118.8449525962324</v>
      </c>
      <c r="F7" s="5">
        <v>6302.6743562186639</v>
      </c>
      <c r="G7" s="5">
        <v>6466.8257724450987</v>
      </c>
      <c r="H7" s="5">
        <v>6431.8426837411043</v>
      </c>
      <c r="I7" s="5">
        <v>6474.3942291358671</v>
      </c>
      <c r="J7" s="5">
        <v>7227.3715759040515</v>
      </c>
      <c r="K7" s="5">
        <v>8103.2942969156011</v>
      </c>
      <c r="L7" s="5">
        <v>8397.791356149708</v>
      </c>
      <c r="M7" s="5">
        <v>9077.4387669806729</v>
      </c>
      <c r="N7" s="5">
        <v>10332</v>
      </c>
      <c r="O7" s="5">
        <v>10787</v>
      </c>
      <c r="P7" s="5">
        <v>11261</v>
      </c>
      <c r="Q7" s="5">
        <v>12062</v>
      </c>
      <c r="R7" s="5">
        <v>13894</v>
      </c>
      <c r="S7" s="5">
        <v>12460</v>
      </c>
      <c r="T7" s="5">
        <v>24711</v>
      </c>
      <c r="U7" s="5">
        <v>14590</v>
      </c>
      <c r="V7" s="5">
        <v>13207</v>
      </c>
      <c r="W7" s="5">
        <v>13507</v>
      </c>
      <c r="X7" s="5">
        <v>15344</v>
      </c>
      <c r="Y7" s="5">
        <v>14406.535959999999</v>
      </c>
      <c r="Z7" s="5">
        <v>13770</v>
      </c>
      <c r="AA7" s="5">
        <v>14981</v>
      </c>
      <c r="AB7" s="5">
        <v>16437</v>
      </c>
      <c r="AC7" s="5">
        <v>15363</v>
      </c>
      <c r="AD7" s="5">
        <v>14536</v>
      </c>
      <c r="AE7" s="5">
        <v>13862</v>
      </c>
      <c r="AF7" s="5">
        <v>13778</v>
      </c>
      <c r="AG7" s="5">
        <v>14219.817999999999</v>
      </c>
      <c r="AH7" s="5">
        <v>14766.107</v>
      </c>
      <c r="AI7" s="5">
        <v>14977.127</v>
      </c>
      <c r="AJ7" s="2">
        <v>14835.645</v>
      </c>
      <c r="AK7" s="2">
        <v>16174.832</v>
      </c>
      <c r="AL7" s="2">
        <v>17489.134999999998</v>
      </c>
    </row>
    <row r="8" spans="1:38" ht="13.9" customHeight="1" x14ac:dyDescent="0.25">
      <c r="A8" s="4" t="s">
        <v>4</v>
      </c>
      <c r="B8" s="5">
        <v>2817.4841440832329</v>
      </c>
      <c r="C8" s="5">
        <v>2897.2052212259891</v>
      </c>
      <c r="D8" s="5">
        <v>3575.0025648658784</v>
      </c>
      <c r="E8" s="5">
        <v>4081.0800355885649</v>
      </c>
      <c r="F8" s="5">
        <v>4391.5549478365147</v>
      </c>
      <c r="G8" s="5">
        <v>4478.0035420377308</v>
      </c>
      <c r="H8" s="5">
        <v>4331.8482339426782</v>
      </c>
      <c r="I8" s="5">
        <v>4350.1807179269827</v>
      </c>
      <c r="J8" s="5">
        <v>4526.2734769321851</v>
      </c>
      <c r="K8" s="5">
        <v>5101.644373357014</v>
      </c>
      <c r="L8" s="5">
        <v>5437.0110987212674</v>
      </c>
      <c r="M8" s="5">
        <v>5876.4861505651952</v>
      </c>
      <c r="N8" s="5">
        <v>7122</v>
      </c>
      <c r="O8" s="5">
        <v>6823</v>
      </c>
      <c r="P8" s="5">
        <v>7015</v>
      </c>
      <c r="Q8" s="5">
        <v>7342</v>
      </c>
      <c r="R8" s="5">
        <v>7708</v>
      </c>
      <c r="S8" s="5">
        <v>7922</v>
      </c>
      <c r="T8" s="5">
        <v>7502</v>
      </c>
      <c r="U8" s="5">
        <v>8078</v>
      </c>
      <c r="V8" s="5">
        <v>8546</v>
      </c>
      <c r="W8" s="5">
        <v>8995</v>
      </c>
      <c r="X8" s="5">
        <v>9460</v>
      </c>
      <c r="Y8" s="5">
        <v>10904.097250000001</v>
      </c>
      <c r="Z8" s="5">
        <v>10520</v>
      </c>
      <c r="AA8" s="5">
        <v>10415</v>
      </c>
      <c r="AB8" s="5">
        <v>10592</v>
      </c>
      <c r="AC8" s="5">
        <v>11194</v>
      </c>
      <c r="AD8" s="5">
        <v>11400</v>
      </c>
      <c r="AE8" s="5">
        <v>11415</v>
      </c>
      <c r="AF8" s="5">
        <v>11648</v>
      </c>
      <c r="AG8" s="5">
        <v>11601.201999999999</v>
      </c>
      <c r="AH8" s="5">
        <v>11475.709000000001</v>
      </c>
      <c r="AI8" s="5">
        <v>12329.793</v>
      </c>
      <c r="AJ8" s="2">
        <v>12472.847</v>
      </c>
      <c r="AK8" s="2">
        <v>13777.114</v>
      </c>
      <c r="AL8" s="2">
        <v>14717.082</v>
      </c>
    </row>
    <row r="9" spans="1:38" ht="17.45" customHeight="1" x14ac:dyDescent="0.25">
      <c r="A9" s="4" t="s">
        <v>5</v>
      </c>
      <c r="B9" s="5">
        <v>8604.8306936238278</v>
      </c>
      <c r="C9" s="5">
        <v>9510.1863017661417</v>
      </c>
      <c r="D9" s="5">
        <v>11610.685315343952</v>
      </c>
      <c r="E9" s="5">
        <v>13117.649136439091</v>
      </c>
      <c r="F9" s="5">
        <v>13610.271573044856</v>
      </c>
      <c r="G9" s="5">
        <v>14062.024343520476</v>
      </c>
      <c r="H9" s="5">
        <v>14232.062337173063</v>
      </c>
      <c r="I9" s="5">
        <v>14738.13980789575</v>
      </c>
      <c r="J9" s="5">
        <v>15088.307070788616</v>
      </c>
      <c r="K9" s="5">
        <v>17177.705681219966</v>
      </c>
      <c r="L9" s="5">
        <v>18424.819155932073</v>
      </c>
      <c r="M9" s="5">
        <v>20767.340595687998</v>
      </c>
      <c r="N9" s="5">
        <v>22004</v>
      </c>
      <c r="O9" s="5">
        <v>22822</v>
      </c>
      <c r="P9" s="5">
        <v>23991</v>
      </c>
      <c r="Q9" s="5">
        <v>26169</v>
      </c>
      <c r="R9" s="5">
        <v>27494</v>
      </c>
      <c r="S9" s="5">
        <v>27756</v>
      </c>
      <c r="T9" s="5">
        <v>27458</v>
      </c>
      <c r="U9" s="5">
        <v>30974</v>
      </c>
      <c r="V9" s="5">
        <v>30824</v>
      </c>
      <c r="W9" s="5">
        <v>31785</v>
      </c>
      <c r="X9" s="5">
        <v>33108</v>
      </c>
      <c r="Y9" s="5">
        <v>35200.295429999998</v>
      </c>
      <c r="Z9" s="5">
        <v>36602</v>
      </c>
      <c r="AA9" s="5">
        <v>37386</v>
      </c>
      <c r="AB9" s="5">
        <v>37896</v>
      </c>
      <c r="AC9" s="5">
        <v>38030</v>
      </c>
      <c r="AD9" s="5">
        <v>38488</v>
      </c>
      <c r="AE9" s="5">
        <v>38465</v>
      </c>
      <c r="AF9" s="5">
        <v>39183</v>
      </c>
      <c r="AG9" s="5">
        <v>42166.92</v>
      </c>
      <c r="AH9" s="5">
        <v>41261.478000000003</v>
      </c>
      <c r="AI9" s="5">
        <v>44639.35</v>
      </c>
      <c r="AJ9" s="2">
        <v>45573.934999999998</v>
      </c>
      <c r="AK9" s="2">
        <v>48122.635999999999</v>
      </c>
      <c r="AL9" s="2">
        <v>50843.243999999999</v>
      </c>
    </row>
    <row r="10" spans="1:38" ht="13.9" customHeight="1" x14ac:dyDescent="0.25">
      <c r="A10" s="4" t="s">
        <v>6</v>
      </c>
      <c r="B10" s="5">
        <v>22793.332357843359</v>
      </c>
      <c r="C10" s="5">
        <v>24854.811772482099</v>
      </c>
      <c r="D10" s="5">
        <v>30769.812958206981</v>
      </c>
      <c r="E10" s="5">
        <v>34416.127203892538</v>
      </c>
      <c r="F10" s="5">
        <v>36875.707440465674</v>
      </c>
      <c r="G10" s="5">
        <v>37574.360086986795</v>
      </c>
      <c r="H10" s="5">
        <v>37509.607735299112</v>
      </c>
      <c r="I10" s="5">
        <v>38075.391919915637</v>
      </c>
      <c r="J10" s="5">
        <v>41078.891910665297</v>
      </c>
      <c r="K10" s="5">
        <v>45649.398812256863</v>
      </c>
      <c r="L10" s="5">
        <v>49498.547697255002</v>
      </c>
      <c r="M10" s="5">
        <v>56115.901663883153</v>
      </c>
      <c r="N10" s="5">
        <v>59259</v>
      </c>
      <c r="O10" s="5">
        <v>61218</v>
      </c>
      <c r="P10" s="5">
        <v>64345</v>
      </c>
      <c r="Q10" s="5">
        <v>68770</v>
      </c>
      <c r="R10" s="5">
        <v>77391</v>
      </c>
      <c r="S10" s="5">
        <v>73191</v>
      </c>
      <c r="T10" s="5">
        <v>76035</v>
      </c>
      <c r="U10" s="5">
        <v>79720</v>
      </c>
      <c r="V10" s="5">
        <v>85969</v>
      </c>
      <c r="W10" s="5">
        <v>90589</v>
      </c>
      <c r="X10" s="5">
        <v>96660</v>
      </c>
      <c r="Y10" s="5">
        <v>101854.06045999999</v>
      </c>
      <c r="Z10" s="5">
        <v>107524</v>
      </c>
      <c r="AA10" s="5">
        <v>118077</v>
      </c>
      <c r="AB10" s="5">
        <v>120431</v>
      </c>
      <c r="AC10" s="5">
        <v>125788</v>
      </c>
      <c r="AD10" s="5">
        <v>130582</v>
      </c>
      <c r="AE10" s="5">
        <v>134880</v>
      </c>
      <c r="AF10" s="5">
        <v>139328</v>
      </c>
      <c r="AG10" s="5">
        <v>150493.30900000001</v>
      </c>
      <c r="AH10" s="5">
        <v>156076.14000000001</v>
      </c>
      <c r="AI10" s="5">
        <v>165912.878</v>
      </c>
      <c r="AJ10" s="2">
        <v>174737.11199999999</v>
      </c>
      <c r="AK10" s="2">
        <v>185944.22099999999</v>
      </c>
      <c r="AL10" s="2">
        <v>201602.95</v>
      </c>
    </row>
    <row r="11" spans="1:38" ht="13.9" customHeight="1" x14ac:dyDescent="0.25">
      <c r="A11" s="4" t="s">
        <v>7</v>
      </c>
      <c r="B11" s="5">
        <v>3328.1026888203801</v>
      </c>
      <c r="C11" s="5">
        <v>3516.4731664572728</v>
      </c>
      <c r="D11" s="5">
        <v>4053.329027722416</v>
      </c>
      <c r="E11" s="5">
        <v>4478.5081058171154</v>
      </c>
      <c r="F11" s="5">
        <v>4649.0506632490878</v>
      </c>
      <c r="G11" s="5">
        <v>4731.1263713623057</v>
      </c>
      <c r="H11" s="5">
        <v>4637.4456963232433</v>
      </c>
      <c r="I11" s="5">
        <v>5169.5922956474642</v>
      </c>
      <c r="J11" s="5">
        <v>4832.0391272392117</v>
      </c>
      <c r="K11" s="5">
        <v>5332.9027722415913</v>
      </c>
      <c r="L11" s="5">
        <v>5364.3539144898941</v>
      </c>
      <c r="M11" s="5">
        <v>5802.4834629221305</v>
      </c>
      <c r="N11" s="5">
        <v>6307</v>
      </c>
      <c r="O11" s="5">
        <v>6847</v>
      </c>
      <c r="P11" s="5">
        <v>6723</v>
      </c>
      <c r="Q11" s="5">
        <v>6976</v>
      </c>
      <c r="R11" s="5">
        <v>7088</v>
      </c>
      <c r="S11" s="5">
        <v>6876</v>
      </c>
      <c r="T11" s="5">
        <v>7202</v>
      </c>
      <c r="U11" s="5">
        <v>7915</v>
      </c>
      <c r="V11" s="5">
        <v>8215</v>
      </c>
      <c r="W11" s="5">
        <v>8503</v>
      </c>
      <c r="X11" s="5">
        <v>8927</v>
      </c>
      <c r="Y11" s="5">
        <v>8797.70291</v>
      </c>
      <c r="Z11" s="5">
        <v>9009</v>
      </c>
      <c r="AA11" s="5">
        <v>8760</v>
      </c>
      <c r="AB11" s="5">
        <v>8571</v>
      </c>
      <c r="AC11" s="5">
        <v>8613</v>
      </c>
      <c r="AD11" s="5">
        <v>8346</v>
      </c>
      <c r="AE11" s="5">
        <v>8686</v>
      </c>
      <c r="AF11" s="5">
        <v>8725</v>
      </c>
      <c r="AG11" s="5">
        <v>9083.9619999999995</v>
      </c>
      <c r="AH11" s="5">
        <v>9376.8829999999998</v>
      </c>
      <c r="AI11" s="5">
        <v>9363.6200000000008</v>
      </c>
      <c r="AJ11" s="2">
        <v>9607.8709999999992</v>
      </c>
      <c r="AK11" s="2">
        <v>9706.1209999999992</v>
      </c>
      <c r="AL11" s="2">
        <v>10569.959000000001</v>
      </c>
    </row>
    <row r="12" spans="1:38" ht="13.9" customHeight="1" x14ac:dyDescent="0.25">
      <c r="A12" s="4" t="s">
        <v>8</v>
      </c>
      <c r="B12" s="5">
        <v>2100.3308256513496</v>
      </c>
      <c r="C12" s="5">
        <v>2149.2735122516497</v>
      </c>
      <c r="D12" s="5">
        <v>2532.7419845838945</v>
      </c>
      <c r="E12" s="5">
        <v>2913.0148863133709</v>
      </c>
      <c r="F12" s="5">
        <v>3246.6997324130089</v>
      </c>
      <c r="G12" s="5">
        <v>3384.6138321114481</v>
      </c>
      <c r="H12" s="5">
        <v>3293.9605397486935</v>
      </c>
      <c r="I12" s="5">
        <v>3150.4962384770247</v>
      </c>
      <c r="J12" s="5">
        <v>3354.003629495453</v>
      </c>
      <c r="K12" s="5">
        <v>3875.2180135996755</v>
      </c>
      <c r="L12" s="5">
        <v>4028.7735904590354</v>
      </c>
      <c r="M12" s="5">
        <v>4153.4008439670151</v>
      </c>
      <c r="N12" s="5">
        <v>5027</v>
      </c>
      <c r="O12" s="5">
        <v>4676</v>
      </c>
      <c r="P12" s="5">
        <v>4691</v>
      </c>
      <c r="Q12" s="5">
        <v>5287</v>
      </c>
      <c r="R12" s="5">
        <v>5248</v>
      </c>
      <c r="S12" s="5">
        <v>5411</v>
      </c>
      <c r="T12" s="5">
        <v>5453</v>
      </c>
      <c r="U12" s="5">
        <v>6048</v>
      </c>
      <c r="V12" s="5">
        <v>5685</v>
      </c>
      <c r="W12" s="5">
        <v>5486</v>
      </c>
      <c r="X12" s="5">
        <v>5689</v>
      </c>
      <c r="Y12" s="5">
        <v>5910.0435799999996</v>
      </c>
      <c r="Z12" s="5">
        <v>6016</v>
      </c>
      <c r="AA12" s="5">
        <v>5961</v>
      </c>
      <c r="AB12" s="5">
        <v>6373</v>
      </c>
      <c r="AC12" s="5">
        <v>5875</v>
      </c>
      <c r="AD12" s="5">
        <v>6085</v>
      </c>
      <c r="AE12" s="5">
        <v>6262</v>
      </c>
      <c r="AF12" s="5">
        <v>6351</v>
      </c>
      <c r="AG12" s="5">
        <v>6039.2030000000004</v>
      </c>
      <c r="AH12" s="5">
        <v>6160.1760000000004</v>
      </c>
      <c r="AI12" s="5">
        <v>6887.3580000000002</v>
      </c>
      <c r="AJ12" s="2">
        <v>5992.4709999999995</v>
      </c>
      <c r="AK12" s="2">
        <v>6108.6959999999999</v>
      </c>
      <c r="AL12" s="2">
        <v>6672.3220000000001</v>
      </c>
    </row>
    <row r="13" spans="1:38" ht="13.9" customHeight="1" x14ac:dyDescent="0.25">
      <c r="A13" s="4" t="s">
        <v>9</v>
      </c>
      <c r="B13" s="5">
        <v>8722.5622421468852</v>
      </c>
      <c r="C13" s="5">
        <v>9790.0510113980963</v>
      </c>
      <c r="D13" s="5">
        <v>12451.120383872123</v>
      </c>
      <c r="E13" s="5">
        <v>14153.014011736153</v>
      </c>
      <c r="F13" s="5">
        <v>15672.423739389444</v>
      </c>
      <c r="G13" s="5">
        <v>15890.899855862946</v>
      </c>
      <c r="H13" s="5">
        <v>16332.729538677337</v>
      </c>
      <c r="I13" s="5">
        <v>17122.203665487668</v>
      </c>
      <c r="J13" s="5">
        <v>18200.120086179493</v>
      </c>
      <c r="K13" s="5">
        <v>20913.327715856591</v>
      </c>
      <c r="L13" s="5">
        <v>22524.568051357866</v>
      </c>
      <c r="M13" s="5">
        <v>24296.091480776959</v>
      </c>
      <c r="N13" s="5">
        <v>26563</v>
      </c>
      <c r="O13" s="5">
        <v>28315</v>
      </c>
      <c r="P13" s="5">
        <v>30649</v>
      </c>
      <c r="Q13" s="5">
        <v>32219</v>
      </c>
      <c r="R13" s="5">
        <v>34829</v>
      </c>
      <c r="S13" s="5">
        <v>47523</v>
      </c>
      <c r="T13" s="5">
        <v>34863</v>
      </c>
      <c r="U13" s="5">
        <v>39618</v>
      </c>
      <c r="V13" s="5">
        <v>40693</v>
      </c>
      <c r="W13" s="5">
        <v>41229</v>
      </c>
      <c r="X13" s="5">
        <v>43823</v>
      </c>
      <c r="Y13" s="5">
        <v>45823.515720000003</v>
      </c>
      <c r="Z13" s="5">
        <v>47480</v>
      </c>
      <c r="AA13" s="5">
        <v>50016</v>
      </c>
      <c r="AB13" s="5">
        <v>51503</v>
      </c>
      <c r="AC13" s="5">
        <v>52980</v>
      </c>
      <c r="AD13" s="5">
        <v>54678</v>
      </c>
      <c r="AE13" s="5">
        <v>54918</v>
      </c>
      <c r="AF13" s="5">
        <v>57364</v>
      </c>
      <c r="AG13" s="5">
        <v>58807.834000000003</v>
      </c>
      <c r="AH13" s="5">
        <v>59416.194000000003</v>
      </c>
      <c r="AI13" s="5">
        <v>72277.252999999997</v>
      </c>
      <c r="AJ13" s="2">
        <v>67184.975999999995</v>
      </c>
      <c r="AK13" s="2">
        <v>70919.532000000007</v>
      </c>
      <c r="AL13" s="2">
        <v>74415.096000000005</v>
      </c>
    </row>
    <row r="14" spans="1:38" ht="17.45" customHeight="1" x14ac:dyDescent="0.25">
      <c r="A14" s="4" t="s">
        <v>10</v>
      </c>
      <c r="B14" s="5">
        <v>2175.5108287796452</v>
      </c>
      <c r="C14" s="5">
        <v>2364.2176822694605</v>
      </c>
      <c r="D14" s="5">
        <v>2792.5923309669292</v>
      </c>
      <c r="E14" s="5">
        <v>3148.9825471388708</v>
      </c>
      <c r="F14" s="5">
        <v>3286.8966468373101</v>
      </c>
      <c r="G14" s="5">
        <v>3371.4951738474501</v>
      </c>
      <c r="H14" s="5">
        <v>3461.6439024308202</v>
      </c>
      <c r="I14" s="5">
        <v>3542.0377312794221</v>
      </c>
      <c r="J14" s="5">
        <v>3738.3130414600055</v>
      </c>
      <c r="K14" s="5">
        <v>4299.8925279149908</v>
      </c>
      <c r="L14" s="5">
        <v>4781.0781855213736</v>
      </c>
      <c r="M14" s="5">
        <v>5193.6431691314601</v>
      </c>
      <c r="N14" s="5">
        <v>5555</v>
      </c>
      <c r="O14" s="5">
        <v>6064</v>
      </c>
      <c r="P14" s="5">
        <v>6768</v>
      </c>
      <c r="Q14" s="5">
        <v>7008</v>
      </c>
      <c r="R14" s="5">
        <v>8008</v>
      </c>
      <c r="S14" s="5">
        <v>8024</v>
      </c>
      <c r="T14" s="5">
        <v>7862</v>
      </c>
      <c r="U14" s="5">
        <v>8483</v>
      </c>
      <c r="V14" s="5">
        <v>8670</v>
      </c>
      <c r="W14" s="5">
        <v>8915</v>
      </c>
      <c r="X14" s="5">
        <v>9533</v>
      </c>
      <c r="Y14" s="5">
        <v>9947.7016299999996</v>
      </c>
      <c r="Z14" s="5">
        <v>10500</v>
      </c>
      <c r="AA14" s="5">
        <v>10924</v>
      </c>
      <c r="AB14" s="5">
        <v>10871</v>
      </c>
      <c r="AC14" s="5">
        <v>10974</v>
      </c>
      <c r="AD14" s="5">
        <v>10814</v>
      </c>
      <c r="AE14" s="5">
        <v>10689</v>
      </c>
      <c r="AF14" s="5">
        <v>10671</v>
      </c>
      <c r="AG14" s="5">
        <v>10646.583000000001</v>
      </c>
      <c r="AH14" s="5">
        <v>10715.666999999999</v>
      </c>
      <c r="AI14" s="5">
        <v>11313.394</v>
      </c>
      <c r="AJ14" s="2">
        <v>12095.323</v>
      </c>
      <c r="AK14" s="2">
        <v>11443.918</v>
      </c>
      <c r="AL14" s="2">
        <v>12167.678</v>
      </c>
    </row>
    <row r="15" spans="1:38" ht="13.9" customHeight="1" x14ac:dyDescent="0.25">
      <c r="A15" s="4" t="s">
        <v>11</v>
      </c>
      <c r="B15" s="5">
        <v>12103.307751949718</v>
      </c>
      <c r="C15" s="5">
        <v>13026.659468223414</v>
      </c>
      <c r="D15" s="5">
        <v>15654.764007110985</v>
      </c>
      <c r="E15" s="5">
        <v>17623.23549841651</v>
      </c>
      <c r="F15" s="5">
        <v>18870.180785202152</v>
      </c>
      <c r="G15" s="5">
        <v>19170.900797715334</v>
      </c>
      <c r="H15" s="5">
        <v>18870.853536907998</v>
      </c>
      <c r="I15" s="5">
        <v>19134.404017673187</v>
      </c>
      <c r="J15" s="5">
        <v>19953.983783320131</v>
      </c>
      <c r="K15" s="5">
        <v>22172.550721273921</v>
      </c>
      <c r="L15" s="5">
        <v>23997.8942871607</v>
      </c>
      <c r="M15" s="5">
        <v>27445.914967548139</v>
      </c>
      <c r="N15" s="5">
        <v>28727</v>
      </c>
      <c r="O15" s="5">
        <v>28919</v>
      </c>
      <c r="P15" s="5">
        <v>30171</v>
      </c>
      <c r="Q15" s="5">
        <v>31965</v>
      </c>
      <c r="R15" s="5">
        <v>36182</v>
      </c>
      <c r="S15" s="5">
        <v>37000</v>
      </c>
      <c r="T15" s="5">
        <v>35567</v>
      </c>
      <c r="U15" s="5">
        <v>38601</v>
      </c>
      <c r="V15" s="5">
        <v>38114</v>
      </c>
      <c r="W15" s="5">
        <v>38495</v>
      </c>
      <c r="X15" s="5">
        <v>40042</v>
      </c>
      <c r="Y15" s="5">
        <v>43219.41059</v>
      </c>
      <c r="Z15" s="5">
        <v>43652</v>
      </c>
      <c r="AA15" s="5">
        <v>45274</v>
      </c>
      <c r="AB15" s="5">
        <v>46030</v>
      </c>
      <c r="AC15" s="5">
        <v>47921</v>
      </c>
      <c r="AD15" s="5">
        <v>47622</v>
      </c>
      <c r="AE15" s="5">
        <v>48789</v>
      </c>
      <c r="AF15" s="5">
        <v>50833</v>
      </c>
      <c r="AG15" s="5">
        <v>50795.614000000001</v>
      </c>
      <c r="AH15" s="5">
        <v>50745.913</v>
      </c>
      <c r="AI15" s="5">
        <v>51799.837</v>
      </c>
      <c r="AJ15" s="2">
        <v>52003.701999999997</v>
      </c>
      <c r="AK15" s="2">
        <v>54775.027000000002</v>
      </c>
      <c r="AL15" s="2">
        <v>57668.233999999997</v>
      </c>
    </row>
    <row r="16" spans="1:38" ht="13.9" customHeight="1" x14ac:dyDescent="0.25">
      <c r="A16" s="4" t="s">
        <v>12</v>
      </c>
      <c r="B16" s="5">
        <v>1434.4748247902276</v>
      </c>
      <c r="C16" s="5">
        <v>1442.0432814809956</v>
      </c>
      <c r="D16" s="5">
        <v>1560.4475817098994</v>
      </c>
      <c r="E16" s="5">
        <v>1789.6877254769388</v>
      </c>
      <c r="F16" s="5">
        <v>1832.5756467246242</v>
      </c>
      <c r="G16" s="5">
        <v>1828.0345727101633</v>
      </c>
      <c r="H16" s="5">
        <v>1727.9627564655643</v>
      </c>
      <c r="I16" s="5">
        <v>1840.4804792683151</v>
      </c>
      <c r="J16" s="5">
        <v>1932.1428991898388</v>
      </c>
      <c r="K16" s="5">
        <v>1938.5340403953762</v>
      </c>
      <c r="L16" s="5">
        <v>2115.1313631799626</v>
      </c>
      <c r="M16" s="5">
        <v>2824.2116611416932</v>
      </c>
      <c r="N16" s="5">
        <v>2389</v>
      </c>
      <c r="O16" s="5">
        <v>2664</v>
      </c>
      <c r="P16" s="5">
        <v>3100</v>
      </c>
      <c r="Q16" s="5">
        <v>3145</v>
      </c>
      <c r="R16" s="5">
        <v>3145</v>
      </c>
      <c r="S16" s="5">
        <v>3982</v>
      </c>
      <c r="T16" s="5">
        <v>2979</v>
      </c>
      <c r="U16" s="5">
        <v>3384</v>
      </c>
      <c r="V16" s="5">
        <v>3122</v>
      </c>
      <c r="W16" s="5">
        <v>2786</v>
      </c>
      <c r="X16" s="5">
        <v>2988</v>
      </c>
      <c r="Y16" s="5">
        <v>3223.9335500000002</v>
      </c>
      <c r="Z16" s="5">
        <v>2738</v>
      </c>
      <c r="AA16" s="5">
        <v>2915</v>
      </c>
      <c r="AB16" s="5">
        <v>3241</v>
      </c>
      <c r="AC16" s="5">
        <v>3366</v>
      </c>
      <c r="AD16" s="5">
        <v>3389</v>
      </c>
      <c r="AE16" s="5">
        <v>3414</v>
      </c>
      <c r="AF16" s="5">
        <v>3156</v>
      </c>
      <c r="AG16" s="5">
        <v>2936.6959999999999</v>
      </c>
      <c r="AH16" s="5">
        <v>2898.5479999999998</v>
      </c>
      <c r="AI16" s="5">
        <v>3417.8240000000001</v>
      </c>
      <c r="AJ16" s="2">
        <v>3099.0770000000002</v>
      </c>
      <c r="AK16" s="2">
        <v>3564.7550000000001</v>
      </c>
      <c r="AL16" s="2">
        <v>3789.4780000000001</v>
      </c>
    </row>
    <row r="17" spans="1:38" ht="13.9" customHeight="1" x14ac:dyDescent="0.25">
      <c r="A17" s="4" t="s">
        <v>13</v>
      </c>
      <c r="B17" s="5">
        <v>6679.2471235659877</v>
      </c>
      <c r="C17" s="5">
        <v>7132.5135853797601</v>
      </c>
      <c r="D17" s="5">
        <v>8775.0368752028771</v>
      </c>
      <c r="E17" s="5">
        <v>9695.5293967267262</v>
      </c>
      <c r="F17" s="5">
        <v>10047.714914737131</v>
      </c>
      <c r="G17" s="5">
        <v>10343.893853235852</v>
      </c>
      <c r="H17" s="5">
        <v>10187.81545747957</v>
      </c>
      <c r="I17" s="5">
        <v>10665.637356556721</v>
      </c>
      <c r="J17" s="5">
        <v>10691.538297231795</v>
      </c>
      <c r="K17" s="5">
        <v>12321.783868423221</v>
      </c>
      <c r="L17" s="5">
        <v>13380.190489645511</v>
      </c>
      <c r="M17" s="5">
        <v>13798.137486902366</v>
      </c>
      <c r="N17" s="5">
        <v>15931</v>
      </c>
      <c r="O17" s="5">
        <v>16325</v>
      </c>
      <c r="P17" s="5">
        <v>17464</v>
      </c>
      <c r="Q17" s="5">
        <v>18487</v>
      </c>
      <c r="R17" s="5">
        <v>19904</v>
      </c>
      <c r="S17" s="5">
        <v>18924</v>
      </c>
      <c r="T17" s="5">
        <v>19876</v>
      </c>
      <c r="U17" s="5">
        <v>20906</v>
      </c>
      <c r="V17" s="5">
        <v>22099</v>
      </c>
      <c r="W17" s="5">
        <v>22353</v>
      </c>
      <c r="X17" s="5">
        <v>23018</v>
      </c>
      <c r="Y17" s="5">
        <v>24155.801390000001</v>
      </c>
      <c r="Z17" s="5">
        <v>24249</v>
      </c>
      <c r="AA17" s="5">
        <v>25835</v>
      </c>
      <c r="AB17" s="5">
        <v>25909</v>
      </c>
      <c r="AC17" s="5">
        <v>25746</v>
      </c>
      <c r="AD17" s="5">
        <v>26047</v>
      </c>
      <c r="AE17" s="5">
        <v>26697</v>
      </c>
      <c r="AF17" s="5">
        <v>27402</v>
      </c>
      <c r="AG17" s="5">
        <v>27896.045999999998</v>
      </c>
      <c r="AH17" s="5">
        <v>28273.917000000001</v>
      </c>
      <c r="AI17" s="5">
        <v>28874.742999999999</v>
      </c>
      <c r="AJ17" s="2">
        <v>29781.878000000001</v>
      </c>
      <c r="AK17" s="2">
        <v>29849.351999999999</v>
      </c>
      <c r="AL17" s="2">
        <v>31372.916000000001</v>
      </c>
    </row>
    <row r="18" spans="1:38" ht="13.9" customHeight="1" x14ac:dyDescent="0.25">
      <c r="A18" s="4" t="s">
        <v>14</v>
      </c>
      <c r="B18" s="5">
        <v>2730.0264223232471</v>
      </c>
      <c r="C18" s="5">
        <v>2865.9222669041478</v>
      </c>
      <c r="D18" s="5">
        <v>3647.9961249501744</v>
      </c>
      <c r="E18" s="5">
        <v>4196.9615169205463</v>
      </c>
      <c r="F18" s="5">
        <v>5482.5900267923362</v>
      </c>
      <c r="G18" s="5">
        <v>4437.1338759075843</v>
      </c>
      <c r="H18" s="5">
        <v>4997.7042348038003</v>
      </c>
      <c r="I18" s="5">
        <v>5206.2572636160739</v>
      </c>
      <c r="J18" s="5">
        <v>6765.0229660613577</v>
      </c>
      <c r="K18" s="5">
        <v>6124.7315300223854</v>
      </c>
      <c r="L18" s="5">
        <v>6586.2392002327715</v>
      </c>
      <c r="M18" s="5">
        <v>8148.8732249866707</v>
      </c>
      <c r="N18" s="5">
        <v>7940</v>
      </c>
      <c r="O18" s="5">
        <v>7365</v>
      </c>
      <c r="P18" s="5">
        <v>8122</v>
      </c>
      <c r="Q18" s="5">
        <v>8920</v>
      </c>
      <c r="R18" s="5">
        <v>10914</v>
      </c>
      <c r="S18" s="5">
        <v>8610</v>
      </c>
      <c r="T18" s="5">
        <v>8220</v>
      </c>
      <c r="U18" s="5">
        <v>9784</v>
      </c>
      <c r="V18" s="5">
        <v>9177</v>
      </c>
      <c r="W18" s="5">
        <v>9298</v>
      </c>
      <c r="X18" s="5">
        <v>9810</v>
      </c>
      <c r="Y18" s="5">
        <v>9755.1098999999995</v>
      </c>
      <c r="Z18" s="5">
        <v>9781</v>
      </c>
      <c r="AA18" s="5">
        <v>9789</v>
      </c>
      <c r="AB18" s="5">
        <v>10554</v>
      </c>
      <c r="AC18" s="5">
        <v>10743</v>
      </c>
      <c r="AD18" s="5">
        <v>11052</v>
      </c>
      <c r="AE18" s="5">
        <v>11060</v>
      </c>
      <c r="AF18" s="5">
        <v>11066</v>
      </c>
      <c r="AG18" s="5">
        <v>11897.939</v>
      </c>
      <c r="AH18" s="5">
        <v>11620.326999999999</v>
      </c>
      <c r="AI18" s="5">
        <v>12423.334000000001</v>
      </c>
      <c r="AJ18" s="2">
        <v>12771.075999999999</v>
      </c>
      <c r="AK18" s="2">
        <v>13297.189</v>
      </c>
      <c r="AL18" s="2">
        <v>15055.744000000001</v>
      </c>
    </row>
    <row r="19" spans="1:38" ht="17.45" customHeight="1" x14ac:dyDescent="0.25">
      <c r="A19" s="4" t="s">
        <v>15</v>
      </c>
      <c r="B19" s="5">
        <v>95334.803295810605</v>
      </c>
      <c r="C19" s="5">
        <v>103291.77409670468</v>
      </c>
      <c r="D19" s="5">
        <v>125468.19314028723</v>
      </c>
      <c r="E19" s="5">
        <v>143790.08128522485</v>
      </c>
      <c r="F19" s="5">
        <v>160689.43594815102</v>
      </c>
      <c r="G19" s="5">
        <v>148717.65115469421</v>
      </c>
      <c r="H19" s="5">
        <v>152998.53844691903</v>
      </c>
      <c r="I19" s="5">
        <v>152942.53186740735</v>
      </c>
      <c r="J19" s="5">
        <v>167949.26779386215</v>
      </c>
      <c r="K19" s="5">
        <v>184362.05478553515</v>
      </c>
      <c r="L19" s="5">
        <v>193783</v>
      </c>
      <c r="M19" s="5">
        <v>216119.29905999766</v>
      </c>
      <c r="N19" s="5">
        <v>235246</v>
      </c>
      <c r="O19" s="5">
        <v>238580</v>
      </c>
      <c r="P19" s="5">
        <v>251964</v>
      </c>
      <c r="Q19" s="5">
        <v>260181</v>
      </c>
      <c r="R19" s="5">
        <v>286490</v>
      </c>
      <c r="S19" s="5">
        <v>270199</v>
      </c>
      <c r="T19" s="5">
        <v>271756</v>
      </c>
      <c r="U19" s="5">
        <v>294229</v>
      </c>
      <c r="V19" s="5">
        <v>291400</v>
      </c>
      <c r="W19" s="5">
        <v>300097</v>
      </c>
      <c r="X19" s="5">
        <v>312595</v>
      </c>
      <c r="Y19" s="5">
        <v>324826.77035000001</v>
      </c>
      <c r="Z19" s="5">
        <v>330214</v>
      </c>
      <c r="AA19" s="5">
        <v>343046</v>
      </c>
      <c r="AB19" s="5">
        <v>352255</v>
      </c>
      <c r="AC19" s="5">
        <v>373992</v>
      </c>
      <c r="AD19" s="5">
        <v>365162</v>
      </c>
      <c r="AE19" s="5">
        <v>369252</v>
      </c>
      <c r="AF19" s="5">
        <v>369178</v>
      </c>
      <c r="AG19" s="5">
        <v>383745.45600000001</v>
      </c>
      <c r="AH19" s="5">
        <v>371812.098</v>
      </c>
      <c r="AI19" s="5">
        <v>403264.70899999997</v>
      </c>
      <c r="AJ19" s="2">
        <v>404404.82299999997</v>
      </c>
      <c r="AK19" s="2">
        <v>422651.90700000001</v>
      </c>
      <c r="AL19" s="2">
        <v>456843.755</v>
      </c>
    </row>
    <row r="20" spans="1:38" ht="17.45" customHeight="1" x14ac:dyDescent="0.25">
      <c r="A20" s="4" t="s">
        <v>20</v>
      </c>
      <c r="B20" s="5">
        <f t="shared" ref="B20" si="0">SUM(B21:B22)</f>
        <v>104586.31656667894</v>
      </c>
      <c r="C20" s="5">
        <f t="shared" ref="C20" si="1">SUM(C21:C22)</f>
        <v>113275.57759938644</v>
      </c>
      <c r="D20" s="5">
        <f t="shared" ref="D20" si="2">SUM(D21:D22)</f>
        <v>138362.48871038546</v>
      </c>
      <c r="E20" s="5">
        <f t="shared" ref="E20" si="3">SUM(E21:E22)</f>
        <v>155090.6280641738</v>
      </c>
      <c r="F20" s="5">
        <f t="shared" ref="F20" si="4">SUM(F21:F22)</f>
        <v>167641.48388843756</v>
      </c>
      <c r="G20" s="5">
        <f t="shared" ref="G20" si="5">SUM(G21:G22)</f>
        <v>167356.23716515888</v>
      </c>
      <c r="H20" s="5">
        <f t="shared" ref="H20" si="6">SUM(H21:H22)</f>
        <v>170079.03150664424</v>
      </c>
      <c r="I20" s="5">
        <f t="shared" ref="I20" si="7">SUM(I21:I22)</f>
        <v>173942.6445533181</v>
      </c>
      <c r="J20" s="5">
        <f t="shared" ref="J20" si="8">SUM(J21:J22)</f>
        <v>185994.48679977059</v>
      </c>
      <c r="K20" s="5">
        <f t="shared" ref="K20" si="9">SUM(K21:K22)</f>
        <v>206600.87154983493</v>
      </c>
      <c r="L20" s="5">
        <f t="shared" ref="L20" si="10">SUM(L21:L22)</f>
        <v>220631.9493148865</v>
      </c>
      <c r="M20" s="5">
        <f t="shared" ref="M20" si="11">SUM(M21:M22)</f>
        <v>245776.88526051465</v>
      </c>
      <c r="N20" s="5">
        <f t="shared" ref="N20" si="12">SUM(N21:N22)</f>
        <v>263745</v>
      </c>
      <c r="O20" s="5">
        <f t="shared" ref="O20" si="13">SUM(O21:O22)</f>
        <v>269821</v>
      </c>
      <c r="P20" s="5">
        <f t="shared" ref="P20" si="14">SUM(P21:P22)</f>
        <v>286638</v>
      </c>
      <c r="Q20" s="5">
        <f t="shared" ref="Q20:AI20" si="15">SUM(Q21:Q22)</f>
        <v>306701</v>
      </c>
      <c r="R20" s="5">
        <f t="shared" ref="R20" si="16">SUM(R21:R22)</f>
        <v>339108</v>
      </c>
      <c r="S20" s="5">
        <f t="shared" ref="S20" si="17">SUM(S21:S22)</f>
        <v>339400</v>
      </c>
      <c r="T20" s="5">
        <f t="shared" ref="T20" si="18">SUM(T21:T22)</f>
        <v>337978</v>
      </c>
      <c r="U20" s="5">
        <f t="shared" ref="U20" si="19">SUM(U21:U22)</f>
        <v>352815</v>
      </c>
      <c r="V20" s="5">
        <f t="shared" ref="V20" si="20">SUM(V21:V22)</f>
        <v>359964</v>
      </c>
      <c r="W20" s="5">
        <f t="shared" si="15"/>
        <v>369332</v>
      </c>
      <c r="X20" s="5">
        <f t="shared" si="15"/>
        <v>390571</v>
      </c>
      <c r="Y20" s="5">
        <f t="shared" si="15"/>
        <v>405058.93049000006</v>
      </c>
      <c r="Z20" s="5">
        <f t="shared" si="15"/>
        <v>417044</v>
      </c>
      <c r="AA20" s="5">
        <f t="shared" si="15"/>
        <v>438961</v>
      </c>
      <c r="AB20" s="5">
        <f t="shared" si="15"/>
        <v>450982</v>
      </c>
      <c r="AC20" s="5">
        <f t="shared" si="15"/>
        <v>459123</v>
      </c>
      <c r="AD20" s="5">
        <f t="shared" si="15"/>
        <v>466364</v>
      </c>
      <c r="AE20" s="5">
        <f t="shared" si="15"/>
        <v>476032</v>
      </c>
      <c r="AF20" s="5">
        <f t="shared" si="15"/>
        <v>486118</v>
      </c>
      <c r="AG20" s="5">
        <f t="shared" si="15"/>
        <v>507235.158</v>
      </c>
      <c r="AH20" s="5">
        <f t="shared" si="15"/>
        <v>516842.49800000008</v>
      </c>
      <c r="AI20" s="5">
        <f t="shared" si="15"/>
        <v>552111.9090000001</v>
      </c>
      <c r="AJ20" s="5">
        <f>SUM(AJ21:AJ22)</f>
        <v>563626.47700000007</v>
      </c>
      <c r="AK20" s="5">
        <v>589413.63400000008</v>
      </c>
      <c r="AL20" s="5">
        <v>628433.41100000008</v>
      </c>
    </row>
    <row r="21" spans="1:38" ht="13.9" customHeight="1" x14ac:dyDescent="0.25">
      <c r="A21" s="6" t="s">
        <v>21</v>
      </c>
      <c r="B21" s="5">
        <f t="shared" ref="B21:C21" si="21">SUM(B5,B6,B8,B9,B10,B13,B14,B15,B17)</f>
        <v>86674.470586454481</v>
      </c>
      <c r="C21" s="5">
        <f t="shared" si="21"/>
        <v>94347.203791628606</v>
      </c>
      <c r="D21" s="5">
        <f t="shared" ref="D21:E21" si="22">SUM(D5,D6,D8,D9,D10,D13,D14,D15,D17)</f>
        <v>116024.77744532633</v>
      </c>
      <c r="E21" s="5">
        <f t="shared" si="22"/>
        <v>130067.62836523018</v>
      </c>
      <c r="F21" s="5">
        <f t="shared" ref="F21:H21" si="23">SUM(F5,F6,F8,F9,F10,F13,F14,F15,F17)</f>
        <v>140258.13482953311</v>
      </c>
      <c r="G21" s="5">
        <f t="shared" si="23"/>
        <v>140416.06329248051</v>
      </c>
      <c r="H21" s="5">
        <f t="shared" si="23"/>
        <v>142973.52890225421</v>
      </c>
      <c r="I21" s="5">
        <f t="shared" ref="I21:L21" si="24">SUM(I5,I6,I8,I9,I10,I13,I14,I15,I17)</f>
        <v>145437.31383698891</v>
      </c>
      <c r="J21" s="5">
        <f t="shared" si="24"/>
        <v>154602.8830774354</v>
      </c>
      <c r="K21" s="5">
        <f t="shared" si="24"/>
        <v>173879.57408089505</v>
      </c>
      <c r="L21" s="5">
        <f t="shared" si="24"/>
        <v>186271.49231465271</v>
      </c>
      <c r="M21" s="5">
        <f t="shared" ref="M21:P21" si="25">SUM(M5,M6,M8,M9,M10,M13,M14,M15,M17)</f>
        <v>206980.47169985852</v>
      </c>
      <c r="N21" s="5">
        <f t="shared" si="25"/>
        <v>222648</v>
      </c>
      <c r="O21" s="5">
        <f t="shared" si="25"/>
        <v>228314</v>
      </c>
      <c r="P21" s="5">
        <f t="shared" si="25"/>
        <v>243674</v>
      </c>
      <c r="Q21" s="5">
        <f t="shared" ref="Q21:AI21" si="26">SUM(Q5,Q6,Q8,Q9,Q10,Q13,Q14,Q15,Q17)</f>
        <v>260612</v>
      </c>
      <c r="R21" s="5">
        <f t="shared" ref="R21:V21" si="27">SUM(R5,R6,R8,R9,R10,R13,R14,R15,R17)</f>
        <v>288033</v>
      </c>
      <c r="S21" s="5">
        <f t="shared" si="27"/>
        <v>291755</v>
      </c>
      <c r="T21" s="5">
        <f t="shared" si="27"/>
        <v>278885</v>
      </c>
      <c r="U21" s="5">
        <f t="shared" si="27"/>
        <v>300209</v>
      </c>
      <c r="V21" s="5">
        <f t="shared" si="27"/>
        <v>309029</v>
      </c>
      <c r="W21" s="5">
        <f t="shared" si="26"/>
        <v>317618</v>
      </c>
      <c r="X21" s="5">
        <f t="shared" si="26"/>
        <v>336053</v>
      </c>
      <c r="Y21" s="5">
        <f t="shared" si="26"/>
        <v>351243.12810000003</v>
      </c>
      <c r="Z21" s="5">
        <f t="shared" si="26"/>
        <v>363169</v>
      </c>
      <c r="AA21" s="5">
        <f t="shared" si="26"/>
        <v>383485</v>
      </c>
      <c r="AB21" s="5">
        <f t="shared" si="26"/>
        <v>391404</v>
      </c>
      <c r="AC21" s="5">
        <f t="shared" si="26"/>
        <v>401459</v>
      </c>
      <c r="AD21" s="5">
        <f t="shared" si="26"/>
        <v>409169</v>
      </c>
      <c r="AE21" s="5">
        <f t="shared" si="26"/>
        <v>418441</v>
      </c>
      <c r="AF21" s="5">
        <f t="shared" si="26"/>
        <v>429556</v>
      </c>
      <c r="AG21" s="5">
        <f t="shared" si="26"/>
        <v>449186.94199999998</v>
      </c>
      <c r="AH21" s="5">
        <f t="shared" si="26"/>
        <v>457031.31300000008</v>
      </c>
      <c r="AI21" s="5">
        <f t="shared" si="26"/>
        <v>488349.96300000005</v>
      </c>
      <c r="AJ21" s="5">
        <f>SUM(AJ5,AJ6,AJ8,AJ9,AJ10,AJ13,AJ14,AJ15,AJ17)</f>
        <v>499223.34500000003</v>
      </c>
      <c r="AK21" s="5">
        <v>523265.37600000005</v>
      </c>
      <c r="AL21" s="5">
        <v>556971.59900000005</v>
      </c>
    </row>
    <row r="22" spans="1:38" ht="13.9" customHeight="1" x14ac:dyDescent="0.25">
      <c r="A22" s="6" t="s">
        <v>22</v>
      </c>
      <c r="B22" s="5">
        <f t="shared" ref="B22:C22" si="28">SUM(B4,B7,B11,B12,B16,B18)</f>
        <v>17911.845980224465</v>
      </c>
      <c r="C22" s="5">
        <f t="shared" si="28"/>
        <v>18928.373807757835</v>
      </c>
      <c r="D22" s="5">
        <f t="shared" ref="D22:E22" si="29">SUM(D4,D7,D11,D12,D16,D18)</f>
        <v>22337.71126505913</v>
      </c>
      <c r="E22" s="5">
        <f t="shared" si="29"/>
        <v>25022.999698943611</v>
      </c>
      <c r="F22" s="5">
        <f t="shared" ref="F22:H22" si="30">SUM(F4,F7,F11,F12,F16,F18)</f>
        <v>27383.349058904456</v>
      </c>
      <c r="G22" s="5">
        <f t="shared" si="30"/>
        <v>26940.173872678377</v>
      </c>
      <c r="H22" s="5">
        <f t="shared" si="30"/>
        <v>27105.50260439004</v>
      </c>
      <c r="I22" s="5">
        <f t="shared" ref="I22:L22" si="31">SUM(I4,I7,I11,I12,I16,I18)</f>
        <v>28505.330716329194</v>
      </c>
      <c r="J22" s="5">
        <f t="shared" si="31"/>
        <v>31391.603722335185</v>
      </c>
      <c r="K22" s="5">
        <f t="shared" si="31"/>
        <v>32721.297468939894</v>
      </c>
      <c r="L22" s="5">
        <f t="shared" si="31"/>
        <v>34360.457000233779</v>
      </c>
      <c r="M22" s="5">
        <f t="shared" ref="M22:P22" si="32">SUM(M4,M7,M11,M12,M16,M18)</f>
        <v>38796.413560656132</v>
      </c>
      <c r="N22" s="5">
        <f t="shared" si="32"/>
        <v>41097</v>
      </c>
      <c r="O22" s="5">
        <f t="shared" si="32"/>
        <v>41507</v>
      </c>
      <c r="P22" s="5">
        <f t="shared" si="32"/>
        <v>42964</v>
      </c>
      <c r="Q22" s="5">
        <f t="shared" ref="Q22:AI22" si="33">SUM(Q4,Q7,Q11,Q12,Q16,Q18)</f>
        <v>46089</v>
      </c>
      <c r="R22" s="5">
        <f t="shared" ref="R22:V22" si="34">SUM(R4,R7,R11,R12,R16,R18)</f>
        <v>51075</v>
      </c>
      <c r="S22" s="5">
        <f t="shared" si="34"/>
        <v>47645</v>
      </c>
      <c r="T22" s="5">
        <f t="shared" si="34"/>
        <v>59093</v>
      </c>
      <c r="U22" s="5">
        <f t="shared" si="34"/>
        <v>52606</v>
      </c>
      <c r="V22" s="5">
        <f t="shared" si="34"/>
        <v>50935</v>
      </c>
      <c r="W22" s="5">
        <f t="shared" si="33"/>
        <v>51714</v>
      </c>
      <c r="X22" s="5">
        <f t="shared" si="33"/>
        <v>54518</v>
      </c>
      <c r="Y22" s="5">
        <f t="shared" si="33"/>
        <v>53815.802389999997</v>
      </c>
      <c r="Z22" s="5">
        <f t="shared" si="33"/>
        <v>53875</v>
      </c>
      <c r="AA22" s="5">
        <f t="shared" si="33"/>
        <v>55476</v>
      </c>
      <c r="AB22" s="5">
        <f t="shared" si="33"/>
        <v>59578</v>
      </c>
      <c r="AC22" s="5">
        <f t="shared" si="33"/>
        <v>57664</v>
      </c>
      <c r="AD22" s="5">
        <f t="shared" si="33"/>
        <v>57195</v>
      </c>
      <c r="AE22" s="5">
        <f t="shared" si="33"/>
        <v>57591</v>
      </c>
      <c r="AF22" s="5">
        <f t="shared" si="33"/>
        <v>56562</v>
      </c>
      <c r="AG22" s="5">
        <f t="shared" si="33"/>
        <v>58048.216</v>
      </c>
      <c r="AH22" s="5">
        <f t="shared" si="33"/>
        <v>59811.184999999998</v>
      </c>
      <c r="AI22" s="5">
        <f t="shared" si="33"/>
        <v>63761.946000000004</v>
      </c>
      <c r="AJ22" s="5">
        <f>SUM(AJ4,AJ7,AJ11,AJ12,AJ16,AJ18)</f>
        <v>64403.131999999998</v>
      </c>
      <c r="AK22" s="5">
        <v>66148.258000000002</v>
      </c>
      <c r="AL22" s="5">
        <v>71461.812000000005</v>
      </c>
    </row>
    <row r="23" spans="1:38" ht="17.45" customHeight="1" thickBot="1" x14ac:dyDescent="0.3">
      <c r="A23" s="7" t="s">
        <v>16</v>
      </c>
      <c r="B23" s="8">
        <f t="shared" ref="B23:C23" si="35">SUM(B19:B20)</f>
        <v>199921.11986248955</v>
      </c>
      <c r="C23" s="8">
        <f t="shared" si="35"/>
        <v>216567.35169609112</v>
      </c>
      <c r="D23" s="8">
        <f t="shared" ref="D23:E23" si="36">SUM(D19:D20)</f>
        <v>263830.6818506727</v>
      </c>
      <c r="E23" s="8">
        <f t="shared" si="36"/>
        <v>298880.70934939862</v>
      </c>
      <c r="F23" s="8">
        <f t="shared" ref="F23:H23" si="37">SUM(F19:F20)</f>
        <v>328330.91983658855</v>
      </c>
      <c r="G23" s="8">
        <f t="shared" si="37"/>
        <v>316073.88831985311</v>
      </c>
      <c r="H23" s="8">
        <f t="shared" si="37"/>
        <v>323077.56995356327</v>
      </c>
      <c r="I23" s="8">
        <f t="shared" ref="I23:L23" si="38">SUM(I19:I20)</f>
        <v>326885.17642072542</v>
      </c>
      <c r="J23" s="8">
        <f t="shared" si="38"/>
        <v>353943.75459363277</v>
      </c>
      <c r="K23" s="8">
        <f t="shared" si="38"/>
        <v>390962.92633537005</v>
      </c>
      <c r="L23" s="8">
        <f t="shared" si="38"/>
        <v>414414.94931488647</v>
      </c>
      <c r="M23" s="8">
        <f t="shared" ref="M23:P23" si="39">SUM(M19:M20)</f>
        <v>461896.18432051234</v>
      </c>
      <c r="N23" s="8">
        <f>SUM(N19:N20)+1</f>
        <v>498992</v>
      </c>
      <c r="O23" s="8">
        <f t="shared" si="39"/>
        <v>508401</v>
      </c>
      <c r="P23" s="8">
        <f t="shared" si="39"/>
        <v>538602</v>
      </c>
      <c r="Q23" s="8">
        <f t="shared" ref="Q23:AI23" si="40">SUM(Q19:Q20)</f>
        <v>566882</v>
      </c>
      <c r="R23" s="8">
        <f>SUM(R19:R20)-1</f>
        <v>625597</v>
      </c>
      <c r="S23" s="8">
        <f t="shared" ref="S23:V23" si="41">SUM(S19:S20)</f>
        <v>609599</v>
      </c>
      <c r="T23" s="8">
        <f t="shared" si="41"/>
        <v>609734</v>
      </c>
      <c r="U23" s="8">
        <f t="shared" si="41"/>
        <v>647044</v>
      </c>
      <c r="V23" s="8">
        <f t="shared" si="41"/>
        <v>651364</v>
      </c>
      <c r="W23" s="8">
        <f t="shared" si="40"/>
        <v>669429</v>
      </c>
      <c r="X23" s="8">
        <f>SUM(X19:X20)+1</f>
        <v>703167</v>
      </c>
      <c r="Y23" s="8">
        <f t="shared" si="40"/>
        <v>729885.70084000006</v>
      </c>
      <c r="Z23" s="8">
        <f t="shared" si="40"/>
        <v>747258</v>
      </c>
      <c r="AA23" s="8">
        <f>SUM(AA19:AA20)+1</f>
        <v>782008</v>
      </c>
      <c r="AB23" s="8">
        <f>SUM(AB19:AB20)+1</f>
        <v>803238</v>
      </c>
      <c r="AC23" s="8">
        <f t="shared" si="40"/>
        <v>833115</v>
      </c>
      <c r="AD23" s="8">
        <f t="shared" si="40"/>
        <v>831526</v>
      </c>
      <c r="AE23" s="8">
        <f t="shared" si="40"/>
        <v>845284</v>
      </c>
      <c r="AF23" s="8">
        <f t="shared" si="40"/>
        <v>855296</v>
      </c>
      <c r="AG23" s="8">
        <f t="shared" si="40"/>
        <v>890980.61400000006</v>
      </c>
      <c r="AH23" s="8">
        <f t="shared" si="40"/>
        <v>888654.59600000014</v>
      </c>
      <c r="AI23" s="8">
        <f t="shared" si="40"/>
        <v>955376.61800000002</v>
      </c>
      <c r="AJ23" s="8">
        <f>SUM(AJ19:AJ20)</f>
        <v>968031.3</v>
      </c>
      <c r="AK23" s="8">
        <v>1012065.5410000001</v>
      </c>
      <c r="AL23" s="8">
        <v>1085277.1660000002</v>
      </c>
    </row>
    <row r="24" spans="1:38" ht="13.9" customHeight="1" x14ac:dyDescent="0.25">
      <c r="A24" s="15" t="s">
        <v>28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4"/>
      <c r="AJ24" s="4"/>
      <c r="AK24" s="4"/>
      <c r="AL24" s="4"/>
    </row>
    <row r="25" spans="1:38" ht="13.9" customHeight="1" x14ac:dyDescent="0.25">
      <c r="A25" s="12" t="s">
        <v>23</v>
      </c>
    </row>
    <row r="26" spans="1:38" ht="13.9" customHeight="1" x14ac:dyDescent="0.25">
      <c r="A26" s="12" t="s">
        <v>24</v>
      </c>
    </row>
  </sheetData>
  <pageMargins left="0.7" right="0.7" top="0.75" bottom="0.75" header="0.3" footer="0.3"/>
  <ignoredErrors>
    <ignoredError sqref="N23:X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FF71-D7D8-4302-9008-D4877872DFE0}">
  <dimension ref="A1:Y29"/>
  <sheetViews>
    <sheetView showGridLines="0" workbookViewId="0">
      <selection activeCell="K43" sqref="K43"/>
    </sheetView>
  </sheetViews>
  <sheetFormatPr defaultRowHeight="15" x14ac:dyDescent="0.25"/>
  <cols>
    <col min="1" max="1" width="26.140625" customWidth="1"/>
    <col min="2" max="2" width="7.85546875" customWidth="1"/>
    <col min="3" max="5" width="7.85546875" hidden="1" customWidth="1"/>
    <col min="6" max="6" width="7.85546875" customWidth="1"/>
    <col min="7" max="10" width="7.85546875" hidden="1" customWidth="1"/>
    <col min="11" max="11" width="7.85546875" customWidth="1"/>
    <col min="12" max="15" width="7.85546875" hidden="1" customWidth="1"/>
    <col min="16" max="25" width="7.85546875" customWidth="1"/>
  </cols>
  <sheetData>
    <row r="1" spans="1:25" ht="13.9" customHeight="1" x14ac:dyDescent="0.25">
      <c r="A1" s="10" t="s">
        <v>25</v>
      </c>
    </row>
    <row r="2" spans="1:25" ht="27.6" customHeight="1" thickBot="1" x14ac:dyDescent="0.3">
      <c r="A2" s="9" t="s">
        <v>27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"/>
      <c r="X2" s="4"/>
      <c r="Y2" s="4"/>
    </row>
    <row r="3" spans="1:25" ht="13.9" customHeight="1" x14ac:dyDescent="0.25">
      <c r="A3" s="11" t="s">
        <v>19</v>
      </c>
      <c r="B3" s="11">
        <v>2001</v>
      </c>
      <c r="C3" s="11">
        <v>2002</v>
      </c>
      <c r="D3" s="11">
        <v>2003</v>
      </c>
      <c r="E3" s="11">
        <v>2004</v>
      </c>
      <c r="F3" s="11">
        <v>2005</v>
      </c>
      <c r="G3" s="11">
        <v>2006</v>
      </c>
      <c r="H3" s="11">
        <v>2007</v>
      </c>
      <c r="I3" s="11">
        <v>2008</v>
      </c>
      <c r="J3" s="11">
        <v>2009</v>
      </c>
      <c r="K3" s="11">
        <v>2010</v>
      </c>
      <c r="L3" s="11">
        <v>2011</v>
      </c>
      <c r="M3" s="11">
        <v>2012</v>
      </c>
      <c r="N3" s="11">
        <v>2013</v>
      </c>
      <c r="O3" s="11">
        <v>2014</v>
      </c>
      <c r="P3" s="11">
        <v>2015</v>
      </c>
      <c r="Q3" s="11">
        <v>2016</v>
      </c>
      <c r="R3" s="11">
        <v>2017</v>
      </c>
      <c r="S3" s="11">
        <v>2018</v>
      </c>
      <c r="T3" s="11">
        <v>2019</v>
      </c>
      <c r="U3" s="11">
        <v>2020</v>
      </c>
      <c r="V3" s="11">
        <v>2021</v>
      </c>
      <c r="W3" s="11">
        <v>2022</v>
      </c>
      <c r="X3" s="11">
        <v>2023</v>
      </c>
      <c r="Y3" s="11">
        <v>2024</v>
      </c>
    </row>
    <row r="4" spans="1:25" ht="17.45" customHeight="1" x14ac:dyDescent="0.25">
      <c r="A4" s="4" t="s">
        <v>0</v>
      </c>
      <c r="B4" s="5">
        <v>2060</v>
      </c>
      <c r="C4" s="5">
        <v>2033</v>
      </c>
      <c r="D4" s="5">
        <v>2122</v>
      </c>
      <c r="E4" s="5">
        <v>2413</v>
      </c>
      <c r="F4" s="5">
        <v>2132</v>
      </c>
      <c r="G4" s="5">
        <v>2236</v>
      </c>
      <c r="H4" s="5">
        <v>2239</v>
      </c>
      <c r="I4" s="5">
        <v>2317</v>
      </c>
      <c r="J4" s="5">
        <v>2287</v>
      </c>
      <c r="K4" s="5">
        <v>2192</v>
      </c>
      <c r="L4" s="5">
        <v>2127.2875399999998</v>
      </c>
      <c r="M4" s="5">
        <v>2318</v>
      </c>
      <c r="N4" s="5">
        <v>2393</v>
      </c>
      <c r="O4" s="5">
        <v>2886</v>
      </c>
      <c r="P4" s="5">
        <v>2612</v>
      </c>
      <c r="Q4" s="5">
        <v>2598</v>
      </c>
      <c r="R4" s="5">
        <v>2677</v>
      </c>
      <c r="S4" s="5">
        <v>2436</v>
      </c>
      <c r="T4" s="5">
        <v>2604.6970000000001</v>
      </c>
      <c r="U4" s="5">
        <v>2879.7370000000001</v>
      </c>
      <c r="V4" s="5">
        <v>3668.6210000000001</v>
      </c>
      <c r="W4" s="2">
        <v>4014.1410000000001</v>
      </c>
      <c r="X4" s="2">
        <v>3650.83</v>
      </c>
      <c r="Y4" s="2">
        <v>3807.8879999999999</v>
      </c>
    </row>
    <row r="5" spans="1:25" ht="13.9" customHeight="1" x14ac:dyDescent="0.25">
      <c r="A5" s="4" t="s">
        <v>1</v>
      </c>
      <c r="B5" s="5">
        <v>2970</v>
      </c>
      <c r="C5" s="5">
        <v>3230</v>
      </c>
      <c r="D5" s="5">
        <v>3387</v>
      </c>
      <c r="E5" s="5">
        <v>3991</v>
      </c>
      <c r="F5" s="5">
        <v>3312</v>
      </c>
      <c r="G5" s="5">
        <v>3794</v>
      </c>
      <c r="H5" s="5">
        <v>3582</v>
      </c>
      <c r="I5" s="5">
        <v>3591</v>
      </c>
      <c r="J5" s="5">
        <v>3381</v>
      </c>
      <c r="K5" s="5">
        <v>3647</v>
      </c>
      <c r="L5" s="5">
        <v>3684.0877099999998</v>
      </c>
      <c r="M5" s="5">
        <v>3898</v>
      </c>
      <c r="N5" s="5">
        <v>4018</v>
      </c>
      <c r="O5" s="5">
        <v>4381</v>
      </c>
      <c r="P5" s="5">
        <v>4267</v>
      </c>
      <c r="Q5" s="5">
        <v>4261</v>
      </c>
      <c r="R5" s="5">
        <v>4392</v>
      </c>
      <c r="S5" s="5">
        <v>4139</v>
      </c>
      <c r="T5" s="5">
        <v>4396.8530000000001</v>
      </c>
      <c r="U5" s="5">
        <v>4444.3320000000003</v>
      </c>
      <c r="V5" s="5">
        <v>5162.4520000000002</v>
      </c>
      <c r="W5" s="2">
        <v>4847.5479999999998</v>
      </c>
      <c r="X5" s="2">
        <v>4963.5290000000005</v>
      </c>
      <c r="Y5" s="2">
        <v>5317.6570000000002</v>
      </c>
    </row>
    <row r="6" spans="1:25" ht="13.9" customHeight="1" x14ac:dyDescent="0.25">
      <c r="A6" s="4" t="s">
        <v>2</v>
      </c>
      <c r="B6" s="5">
        <v>10296</v>
      </c>
      <c r="C6" s="5">
        <v>11287</v>
      </c>
      <c r="D6" s="5">
        <v>12370</v>
      </c>
      <c r="E6" s="5">
        <v>13827</v>
      </c>
      <c r="F6" s="5">
        <v>12572</v>
      </c>
      <c r="G6" s="5">
        <v>11200</v>
      </c>
      <c r="H6" s="5">
        <v>11538</v>
      </c>
      <c r="I6" s="5">
        <v>11285</v>
      </c>
      <c r="J6" s="5">
        <v>11292</v>
      </c>
      <c r="K6" s="5">
        <v>12536</v>
      </c>
      <c r="L6" s="5">
        <v>11523.540010000001</v>
      </c>
      <c r="M6" s="5">
        <v>11836</v>
      </c>
      <c r="N6" s="5">
        <v>12718</v>
      </c>
      <c r="O6" s="5">
        <v>13145</v>
      </c>
      <c r="P6" s="5">
        <v>13426</v>
      </c>
      <c r="Q6" s="5">
        <v>12920</v>
      </c>
      <c r="R6" s="5">
        <v>12683</v>
      </c>
      <c r="S6" s="5">
        <v>13045</v>
      </c>
      <c r="T6" s="5">
        <v>13125.643</v>
      </c>
      <c r="U6" s="5">
        <v>14205.674000000001</v>
      </c>
      <c r="V6" s="5">
        <v>14704.934999999999</v>
      </c>
      <c r="W6" s="2">
        <v>15554.84</v>
      </c>
      <c r="X6" s="2">
        <v>15251.584999999999</v>
      </c>
      <c r="Y6" s="2">
        <v>16248.017</v>
      </c>
    </row>
    <row r="7" spans="1:25" ht="13.9" customHeight="1" x14ac:dyDescent="0.25">
      <c r="A7" s="4" t="s">
        <v>3</v>
      </c>
      <c r="B7" s="5">
        <v>2378</v>
      </c>
      <c r="C7" s="5">
        <v>2450</v>
      </c>
      <c r="D7" s="5">
        <v>2605</v>
      </c>
      <c r="E7" s="5">
        <v>3115</v>
      </c>
      <c r="F7" s="5">
        <v>2624</v>
      </c>
      <c r="G7" s="5">
        <v>6017</v>
      </c>
      <c r="H7" s="5">
        <v>3124</v>
      </c>
      <c r="I7" s="5">
        <v>2604</v>
      </c>
      <c r="J7" s="5">
        <v>2540</v>
      </c>
      <c r="K7" s="5">
        <v>2987</v>
      </c>
      <c r="L7" s="5">
        <v>2513.3599300000001</v>
      </c>
      <c r="M7" s="5">
        <v>2415</v>
      </c>
      <c r="N7" s="5">
        <v>2761</v>
      </c>
      <c r="O7" s="5">
        <v>3131</v>
      </c>
      <c r="P7" s="5">
        <v>2935</v>
      </c>
      <c r="Q7" s="5">
        <v>2468</v>
      </c>
      <c r="R7" s="5">
        <v>2231</v>
      </c>
      <c r="S7" s="5">
        <v>2310</v>
      </c>
      <c r="T7" s="5">
        <v>2369.1410000000001</v>
      </c>
      <c r="U7" s="5">
        <v>2607.125</v>
      </c>
      <c r="V7" s="5">
        <v>2784.0189999999998</v>
      </c>
      <c r="W7" s="2">
        <v>2702.549</v>
      </c>
      <c r="X7" s="2">
        <v>3056.1970000000001</v>
      </c>
      <c r="Y7" s="2">
        <v>3409.886</v>
      </c>
    </row>
    <row r="8" spans="1:25" ht="13.9" customHeight="1" x14ac:dyDescent="0.25">
      <c r="A8" s="4" t="s">
        <v>4</v>
      </c>
      <c r="B8" s="5">
        <v>1293</v>
      </c>
      <c r="C8" s="5">
        <v>1313</v>
      </c>
      <c r="D8" s="5">
        <v>1416</v>
      </c>
      <c r="E8" s="5">
        <v>1467</v>
      </c>
      <c r="F8" s="5">
        <v>1442</v>
      </c>
      <c r="G8" s="5">
        <v>1298</v>
      </c>
      <c r="H8" s="5">
        <v>1353</v>
      </c>
      <c r="I8" s="5">
        <v>1409</v>
      </c>
      <c r="J8" s="5">
        <v>1348</v>
      </c>
      <c r="K8" s="5">
        <v>1436</v>
      </c>
      <c r="L8" s="5">
        <v>1751.38203</v>
      </c>
      <c r="M8" s="5">
        <v>1599</v>
      </c>
      <c r="N8" s="5">
        <v>1640</v>
      </c>
      <c r="O8" s="5">
        <v>1664</v>
      </c>
      <c r="P8" s="5">
        <v>1853</v>
      </c>
      <c r="Q8" s="5">
        <v>1853</v>
      </c>
      <c r="R8" s="5">
        <v>1712</v>
      </c>
      <c r="S8" s="5">
        <v>1724</v>
      </c>
      <c r="T8" s="5">
        <v>1731.1079999999999</v>
      </c>
      <c r="U8" s="5">
        <v>1771.412</v>
      </c>
      <c r="V8" s="5">
        <v>2009.047</v>
      </c>
      <c r="W8" s="2">
        <v>1917.662</v>
      </c>
      <c r="X8" s="2">
        <v>2142.2600000000002</v>
      </c>
      <c r="Y8" s="2">
        <v>2378.0740000000001</v>
      </c>
    </row>
    <row r="9" spans="1:25" ht="17.45" customHeight="1" x14ac:dyDescent="0.25">
      <c r="A9" s="4" t="s">
        <v>5</v>
      </c>
      <c r="B9" s="5">
        <v>4733</v>
      </c>
      <c r="C9" s="5">
        <v>4955</v>
      </c>
      <c r="D9" s="5">
        <v>5370</v>
      </c>
      <c r="E9" s="5">
        <v>5746</v>
      </c>
      <c r="F9" s="5">
        <v>5476</v>
      </c>
      <c r="G9" s="5">
        <v>5434</v>
      </c>
      <c r="H9" s="5">
        <v>6072</v>
      </c>
      <c r="I9" s="5">
        <v>5703</v>
      </c>
      <c r="J9" s="5">
        <v>5484</v>
      </c>
      <c r="K9" s="5">
        <v>5800</v>
      </c>
      <c r="L9" s="5">
        <v>5973.0162499999997</v>
      </c>
      <c r="M9" s="5">
        <v>6109</v>
      </c>
      <c r="N9" s="5">
        <v>6444</v>
      </c>
      <c r="O9" s="5">
        <v>6845</v>
      </c>
      <c r="P9" s="5">
        <v>7003</v>
      </c>
      <c r="Q9" s="5">
        <v>6885</v>
      </c>
      <c r="R9" s="5">
        <v>6540</v>
      </c>
      <c r="S9" s="5">
        <v>6466</v>
      </c>
      <c r="T9" s="5">
        <v>7357.7219999999998</v>
      </c>
      <c r="U9" s="5">
        <v>6927.32</v>
      </c>
      <c r="V9" s="5">
        <v>8197.2080000000005</v>
      </c>
      <c r="W9" s="2">
        <v>7873.9849999999997</v>
      </c>
      <c r="X9" s="2">
        <v>8205.7189999999991</v>
      </c>
      <c r="Y9" s="2">
        <v>8868.25</v>
      </c>
    </row>
    <row r="10" spans="1:25" ht="13.9" customHeight="1" x14ac:dyDescent="0.25">
      <c r="A10" s="4" t="s">
        <v>6</v>
      </c>
      <c r="B10" s="5">
        <v>14111</v>
      </c>
      <c r="C10" s="5">
        <v>14631</v>
      </c>
      <c r="D10" s="5">
        <v>15372</v>
      </c>
      <c r="E10" s="5">
        <v>18099</v>
      </c>
      <c r="F10" s="5">
        <v>16355</v>
      </c>
      <c r="G10" s="5">
        <v>16433</v>
      </c>
      <c r="H10" s="5">
        <v>16408</v>
      </c>
      <c r="I10" s="5">
        <v>17436</v>
      </c>
      <c r="J10" s="5">
        <v>17496</v>
      </c>
      <c r="K10" s="5">
        <v>19077</v>
      </c>
      <c r="L10" s="5">
        <v>19795.37529</v>
      </c>
      <c r="M10" s="5">
        <v>20762</v>
      </c>
      <c r="N10" s="5">
        <v>23957</v>
      </c>
      <c r="O10" s="5">
        <v>24409</v>
      </c>
      <c r="P10" s="5">
        <v>25733</v>
      </c>
      <c r="Q10" s="5">
        <v>26395</v>
      </c>
      <c r="R10" s="5">
        <v>25504</v>
      </c>
      <c r="S10" s="5">
        <v>25959</v>
      </c>
      <c r="T10" s="5">
        <v>28808.524000000001</v>
      </c>
      <c r="U10" s="5">
        <v>29653.77</v>
      </c>
      <c r="V10" s="5">
        <v>32250.491999999998</v>
      </c>
      <c r="W10" s="2">
        <v>33224.436000000002</v>
      </c>
      <c r="X10" s="2">
        <v>35011.105000000003</v>
      </c>
      <c r="Y10" s="2">
        <v>38623.057999999997</v>
      </c>
    </row>
    <row r="11" spans="1:25" ht="13.9" customHeight="1" x14ac:dyDescent="0.25">
      <c r="A11" s="4" t="s">
        <v>7</v>
      </c>
      <c r="B11" s="5">
        <v>1621</v>
      </c>
      <c r="C11" s="5">
        <v>1496</v>
      </c>
      <c r="D11" s="5">
        <v>1546</v>
      </c>
      <c r="E11" s="5">
        <v>1547</v>
      </c>
      <c r="F11" s="5">
        <v>1461</v>
      </c>
      <c r="G11" s="5">
        <v>1542</v>
      </c>
      <c r="H11" s="5">
        <v>1692</v>
      </c>
      <c r="I11" s="5">
        <v>1695</v>
      </c>
      <c r="J11" s="5">
        <v>1662</v>
      </c>
      <c r="K11" s="5">
        <v>1752</v>
      </c>
      <c r="L11" s="5">
        <v>1684.4796100000001</v>
      </c>
      <c r="M11" s="5">
        <v>1663</v>
      </c>
      <c r="N11" s="5">
        <v>1621</v>
      </c>
      <c r="O11" s="5">
        <v>1572</v>
      </c>
      <c r="P11" s="5">
        <v>1576</v>
      </c>
      <c r="Q11" s="5">
        <v>1539</v>
      </c>
      <c r="R11" s="5">
        <v>1607</v>
      </c>
      <c r="S11" s="5">
        <v>1571</v>
      </c>
      <c r="T11" s="5">
        <v>1643.816</v>
      </c>
      <c r="U11" s="5">
        <v>1733.223</v>
      </c>
      <c r="V11" s="5">
        <v>1821.8679999999999</v>
      </c>
      <c r="W11" s="2">
        <v>1769.0619999999999</v>
      </c>
      <c r="X11" s="2">
        <v>1785.374</v>
      </c>
      <c r="Y11" s="2">
        <v>2060.7089999999998</v>
      </c>
    </row>
    <row r="12" spans="1:25" ht="13.9" customHeight="1" x14ac:dyDescent="0.25">
      <c r="A12" s="4" t="s">
        <v>8</v>
      </c>
      <c r="B12" s="5">
        <v>918</v>
      </c>
      <c r="C12" s="5">
        <v>890</v>
      </c>
      <c r="D12" s="5">
        <v>1042</v>
      </c>
      <c r="E12" s="5">
        <v>1060</v>
      </c>
      <c r="F12" s="5">
        <v>1079</v>
      </c>
      <c r="G12" s="5">
        <v>1046</v>
      </c>
      <c r="H12" s="5">
        <v>1186</v>
      </c>
      <c r="I12" s="5">
        <v>1101</v>
      </c>
      <c r="J12" s="5">
        <v>979</v>
      </c>
      <c r="K12" s="5">
        <v>1004</v>
      </c>
      <c r="L12" s="5">
        <v>996.26137000000006</v>
      </c>
      <c r="M12" s="5">
        <v>1068</v>
      </c>
      <c r="N12" s="5">
        <v>1046</v>
      </c>
      <c r="O12" s="5">
        <v>1152</v>
      </c>
      <c r="P12" s="5">
        <v>1044</v>
      </c>
      <c r="Q12" s="5">
        <v>1089</v>
      </c>
      <c r="R12" s="5">
        <v>1123</v>
      </c>
      <c r="S12" s="5">
        <v>1145</v>
      </c>
      <c r="T12" s="5">
        <v>1009.581</v>
      </c>
      <c r="U12" s="5">
        <v>1044.2349999999999</v>
      </c>
      <c r="V12" s="5">
        <v>1402.39</v>
      </c>
      <c r="W12" s="2">
        <v>941.54399999999998</v>
      </c>
      <c r="X12" s="2">
        <v>929.46</v>
      </c>
      <c r="Y12" s="3">
        <v>1064.9469999999999</v>
      </c>
    </row>
    <row r="13" spans="1:25" ht="13.9" customHeight="1" x14ac:dyDescent="0.25">
      <c r="A13" s="4" t="s">
        <v>9</v>
      </c>
      <c r="B13" s="5">
        <v>6523</v>
      </c>
      <c r="C13" s="5">
        <v>6955</v>
      </c>
      <c r="D13" s="5">
        <v>7136</v>
      </c>
      <c r="E13" s="5">
        <v>7851</v>
      </c>
      <c r="F13" s="5">
        <v>11227</v>
      </c>
      <c r="G13" s="5">
        <v>7577</v>
      </c>
      <c r="H13" s="5">
        <v>8365</v>
      </c>
      <c r="I13" s="5">
        <v>8371</v>
      </c>
      <c r="J13" s="5">
        <v>7809</v>
      </c>
      <c r="K13" s="5">
        <v>8563</v>
      </c>
      <c r="L13" s="5">
        <v>8713.0057899999993</v>
      </c>
      <c r="M13" s="5">
        <v>8920</v>
      </c>
      <c r="N13" s="5">
        <v>9757</v>
      </c>
      <c r="O13" s="5">
        <v>10022</v>
      </c>
      <c r="P13" s="5">
        <v>10452</v>
      </c>
      <c r="Q13" s="5">
        <v>10694</v>
      </c>
      <c r="R13" s="5">
        <v>10090</v>
      </c>
      <c r="S13" s="5">
        <v>10584</v>
      </c>
      <c r="T13" s="5">
        <v>10752.517</v>
      </c>
      <c r="U13" s="5">
        <v>11121.905000000001</v>
      </c>
      <c r="V13" s="5">
        <v>15293.002</v>
      </c>
      <c r="W13" s="2">
        <v>13116.575999999999</v>
      </c>
      <c r="X13" s="2">
        <v>13915.851000000001</v>
      </c>
      <c r="Y13" s="2">
        <v>14942.447</v>
      </c>
    </row>
    <row r="14" spans="1:25" ht="17.45" customHeight="1" x14ac:dyDescent="0.25">
      <c r="A14" s="4" t="s">
        <v>10</v>
      </c>
      <c r="B14" s="5">
        <v>1328</v>
      </c>
      <c r="C14" s="5">
        <v>1485</v>
      </c>
      <c r="D14" s="5">
        <v>1551</v>
      </c>
      <c r="E14" s="5">
        <v>1808</v>
      </c>
      <c r="F14" s="5">
        <v>1742</v>
      </c>
      <c r="G14" s="5">
        <v>1703</v>
      </c>
      <c r="H14" s="5">
        <v>1711</v>
      </c>
      <c r="I14" s="5">
        <v>1726</v>
      </c>
      <c r="J14" s="5">
        <v>1685</v>
      </c>
      <c r="K14" s="5">
        <v>1887</v>
      </c>
      <c r="L14" s="5">
        <v>1898.61364</v>
      </c>
      <c r="M14" s="5">
        <v>1997</v>
      </c>
      <c r="N14" s="5">
        <v>2121</v>
      </c>
      <c r="O14" s="5">
        <v>2200</v>
      </c>
      <c r="P14" s="5">
        <v>2201</v>
      </c>
      <c r="Q14" s="5">
        <v>2159</v>
      </c>
      <c r="R14" s="5">
        <v>1990</v>
      </c>
      <c r="S14" s="5">
        <v>1992</v>
      </c>
      <c r="T14" s="5">
        <v>2030.645</v>
      </c>
      <c r="U14" s="5">
        <v>2066.7020000000002</v>
      </c>
      <c r="V14" s="5">
        <v>2277.694</v>
      </c>
      <c r="W14" s="2">
        <v>2443.0050000000001</v>
      </c>
      <c r="X14" s="2">
        <v>2130.69</v>
      </c>
      <c r="Y14" s="2">
        <v>2286.9949999999999</v>
      </c>
    </row>
    <row r="15" spans="1:25" ht="13.9" customHeight="1" x14ac:dyDescent="0.25">
      <c r="A15" s="4" t="s">
        <v>11</v>
      </c>
      <c r="B15" s="5">
        <v>6331</v>
      </c>
      <c r="C15" s="5">
        <v>6426</v>
      </c>
      <c r="D15" s="5">
        <v>6781</v>
      </c>
      <c r="E15" s="5">
        <v>7981</v>
      </c>
      <c r="F15" s="5">
        <v>8553</v>
      </c>
      <c r="G15" s="5">
        <v>7427</v>
      </c>
      <c r="H15" s="5">
        <v>7835</v>
      </c>
      <c r="I15" s="5">
        <v>7250</v>
      </c>
      <c r="J15" s="5">
        <v>6647</v>
      </c>
      <c r="K15" s="5">
        <v>6973</v>
      </c>
      <c r="L15" s="5">
        <v>7604.89491</v>
      </c>
      <c r="M15" s="5">
        <v>7361</v>
      </c>
      <c r="N15" s="5">
        <v>7870</v>
      </c>
      <c r="O15" s="5">
        <v>8399</v>
      </c>
      <c r="P15" s="5">
        <v>8788</v>
      </c>
      <c r="Q15" s="5">
        <v>8480</v>
      </c>
      <c r="R15" s="5">
        <v>8334</v>
      </c>
      <c r="S15" s="5">
        <v>8686</v>
      </c>
      <c r="T15" s="5">
        <v>8772.6010000000006</v>
      </c>
      <c r="U15" s="5">
        <v>9041.2000000000007</v>
      </c>
      <c r="V15" s="5">
        <v>9690.1370000000006</v>
      </c>
      <c r="W15" s="2">
        <v>9542.7800000000007</v>
      </c>
      <c r="X15" s="2">
        <v>9934.8770000000004</v>
      </c>
      <c r="Y15" s="2">
        <v>10872.02</v>
      </c>
    </row>
    <row r="16" spans="1:25" ht="13.9" customHeight="1" x14ac:dyDescent="0.25">
      <c r="A16" s="4" t="s">
        <v>12</v>
      </c>
      <c r="B16" s="5">
        <v>721</v>
      </c>
      <c r="C16" s="5">
        <v>789</v>
      </c>
      <c r="D16" s="5">
        <v>793</v>
      </c>
      <c r="E16" s="5">
        <v>790</v>
      </c>
      <c r="F16" s="5">
        <v>1022</v>
      </c>
      <c r="G16" s="5">
        <v>726</v>
      </c>
      <c r="H16" s="5">
        <v>814</v>
      </c>
      <c r="I16" s="5">
        <v>728</v>
      </c>
      <c r="J16" s="5">
        <v>577</v>
      </c>
      <c r="K16" s="5">
        <v>628</v>
      </c>
      <c r="L16" s="5">
        <v>705.02887999999996</v>
      </c>
      <c r="M16" s="5">
        <v>563</v>
      </c>
      <c r="N16" s="5">
        <v>638</v>
      </c>
      <c r="O16" s="5">
        <v>713</v>
      </c>
      <c r="P16" s="5">
        <v>776</v>
      </c>
      <c r="Q16" s="5">
        <v>737</v>
      </c>
      <c r="R16" s="5">
        <v>766</v>
      </c>
      <c r="S16" s="5">
        <v>666</v>
      </c>
      <c r="T16" s="5">
        <v>578.99800000000005</v>
      </c>
      <c r="U16" s="5">
        <v>585.32299999999998</v>
      </c>
      <c r="V16" s="5">
        <v>763.29899999999998</v>
      </c>
      <c r="W16" s="2">
        <v>629.84799999999996</v>
      </c>
      <c r="X16" s="2">
        <v>711.88900000000001</v>
      </c>
      <c r="Y16" s="3">
        <v>798.08100000000002</v>
      </c>
    </row>
    <row r="17" spans="1:25" ht="13.9" customHeight="1" x14ac:dyDescent="0.25">
      <c r="A17" s="4" t="s">
        <v>13</v>
      </c>
      <c r="B17" s="5">
        <v>3576</v>
      </c>
      <c r="C17" s="5">
        <v>3827</v>
      </c>
      <c r="D17" s="5">
        <v>3947</v>
      </c>
      <c r="E17" s="5">
        <v>4382</v>
      </c>
      <c r="F17" s="5">
        <v>4027</v>
      </c>
      <c r="G17" s="5">
        <v>4171</v>
      </c>
      <c r="H17" s="5">
        <v>4149</v>
      </c>
      <c r="I17" s="5">
        <v>4336</v>
      </c>
      <c r="J17" s="5">
        <v>4119</v>
      </c>
      <c r="K17" s="5">
        <v>4341</v>
      </c>
      <c r="L17" s="5">
        <v>4509.50659</v>
      </c>
      <c r="M17" s="5">
        <v>4507</v>
      </c>
      <c r="N17" s="5">
        <v>4928</v>
      </c>
      <c r="O17" s="5">
        <v>5016</v>
      </c>
      <c r="P17" s="5">
        <v>5056</v>
      </c>
      <c r="Q17" s="5">
        <v>5046</v>
      </c>
      <c r="R17" s="5">
        <v>4904</v>
      </c>
      <c r="S17" s="5">
        <v>4979</v>
      </c>
      <c r="T17" s="5">
        <v>5073.576</v>
      </c>
      <c r="U17" s="5">
        <v>5239.3040000000001</v>
      </c>
      <c r="V17" s="5">
        <v>5559.6109999999999</v>
      </c>
      <c r="W17" s="2">
        <v>5635.116</v>
      </c>
      <c r="X17" s="2">
        <v>5508.56</v>
      </c>
      <c r="Y17" s="2">
        <v>5660.0780000000004</v>
      </c>
    </row>
    <row r="18" spans="1:25" ht="13.9" customHeight="1" x14ac:dyDescent="0.25">
      <c r="A18" s="4" t="s">
        <v>14</v>
      </c>
      <c r="B18" s="5">
        <v>1722</v>
      </c>
      <c r="C18" s="5">
        <v>1885</v>
      </c>
      <c r="D18" s="5">
        <v>2080</v>
      </c>
      <c r="E18" s="5">
        <v>2675</v>
      </c>
      <c r="F18" s="5">
        <v>1889</v>
      </c>
      <c r="G18" s="5">
        <v>1653</v>
      </c>
      <c r="H18" s="5">
        <v>2015</v>
      </c>
      <c r="I18" s="5">
        <v>1756</v>
      </c>
      <c r="J18" s="5">
        <v>1642</v>
      </c>
      <c r="K18" s="5">
        <v>1751</v>
      </c>
      <c r="L18" s="5">
        <v>1640.6581699999999</v>
      </c>
      <c r="M18" s="5">
        <v>1627</v>
      </c>
      <c r="N18" s="5">
        <v>1667</v>
      </c>
      <c r="O18" s="5">
        <v>1891</v>
      </c>
      <c r="P18" s="5">
        <v>2021</v>
      </c>
      <c r="Q18" s="5">
        <v>2017</v>
      </c>
      <c r="R18" s="5">
        <v>1925</v>
      </c>
      <c r="S18" s="5">
        <v>1911</v>
      </c>
      <c r="T18" s="5">
        <v>2186.819</v>
      </c>
      <c r="U18" s="5">
        <v>2103.3110000000001</v>
      </c>
      <c r="V18" s="5">
        <v>2217.154</v>
      </c>
      <c r="W18" s="2">
        <v>2327.2869999999998</v>
      </c>
      <c r="X18" s="2">
        <v>2411.893</v>
      </c>
      <c r="Y18" s="2">
        <v>2725.8159999999998</v>
      </c>
    </row>
    <row r="19" spans="1:25" ht="17.45" customHeight="1" x14ac:dyDescent="0.25">
      <c r="A19" s="4" t="s">
        <v>15</v>
      </c>
      <c r="B19" s="5">
        <v>58231</v>
      </c>
      <c r="C19" s="5">
        <v>60887</v>
      </c>
      <c r="D19" s="5">
        <v>61514</v>
      </c>
      <c r="E19" s="5">
        <v>69431</v>
      </c>
      <c r="F19" s="5">
        <v>62984</v>
      </c>
      <c r="G19" s="5">
        <v>60700</v>
      </c>
      <c r="H19" s="5">
        <v>63720</v>
      </c>
      <c r="I19" s="5">
        <v>60541</v>
      </c>
      <c r="J19" s="5">
        <v>60369</v>
      </c>
      <c r="K19" s="5">
        <v>63425</v>
      </c>
      <c r="L19" s="5">
        <v>64004.570370000001</v>
      </c>
      <c r="M19" s="5">
        <v>64842</v>
      </c>
      <c r="N19" s="5">
        <v>69226</v>
      </c>
      <c r="O19" s="5">
        <v>73969</v>
      </c>
      <c r="P19" s="5">
        <v>81755</v>
      </c>
      <c r="Q19" s="5">
        <v>77097</v>
      </c>
      <c r="R19" s="5">
        <v>74060</v>
      </c>
      <c r="S19" s="5">
        <v>73545</v>
      </c>
      <c r="T19" s="5">
        <v>76883.519</v>
      </c>
      <c r="U19" s="5">
        <v>73582.724000000002</v>
      </c>
      <c r="V19" s="5">
        <v>84393.97</v>
      </c>
      <c r="W19" s="2">
        <v>81045.5</v>
      </c>
      <c r="X19" s="2">
        <v>85428.047000000006</v>
      </c>
      <c r="Y19" s="2">
        <v>94832.592999999993</v>
      </c>
    </row>
    <row r="20" spans="1:25" ht="17.45" customHeight="1" x14ac:dyDescent="0.25">
      <c r="A20" s="4" t="s">
        <v>20</v>
      </c>
      <c r="B20" s="5">
        <f t="shared" ref="B20" si="0">SUM(B21:B22)</f>
        <v>60581</v>
      </c>
      <c r="C20" s="5">
        <f t="shared" ref="C20" si="1">SUM(C21:C22)</f>
        <v>63652</v>
      </c>
      <c r="D20" s="5">
        <f t="shared" ref="D20:V20" si="2">SUM(D21:D22)</f>
        <v>67518</v>
      </c>
      <c r="E20" s="5">
        <f t="shared" ref="E20" si="3">SUM(E21:E22)</f>
        <v>76752</v>
      </c>
      <c r="F20" s="5">
        <f t="shared" ref="F20" si="4">SUM(F21:F22)</f>
        <v>74913</v>
      </c>
      <c r="G20" s="5">
        <f t="shared" ref="G20" si="5">SUM(G21:G22)</f>
        <v>72257</v>
      </c>
      <c r="H20" s="5">
        <f t="shared" ref="H20" si="6">SUM(H21:H22)</f>
        <v>72083</v>
      </c>
      <c r="I20" s="5">
        <f t="shared" ref="I20" si="7">SUM(I21:I22)</f>
        <v>71308</v>
      </c>
      <c r="J20" s="5">
        <f t="shared" ref="J20" si="8">SUM(J21:J22)</f>
        <v>68948</v>
      </c>
      <c r="K20" s="5">
        <f t="shared" ref="K20" si="9">SUM(K21:K22)</f>
        <v>74574</v>
      </c>
      <c r="L20" s="5">
        <f t="shared" si="2"/>
        <v>75120.497720000014</v>
      </c>
      <c r="M20" s="5">
        <f t="shared" si="2"/>
        <v>76643</v>
      </c>
      <c r="N20" s="5">
        <f t="shared" si="2"/>
        <v>83579</v>
      </c>
      <c r="O20" s="5">
        <f t="shared" si="2"/>
        <v>87426</v>
      </c>
      <c r="P20" s="5">
        <f t="shared" si="2"/>
        <v>89743</v>
      </c>
      <c r="Q20" s="5">
        <f t="shared" si="2"/>
        <v>89141</v>
      </c>
      <c r="R20" s="5">
        <f t="shared" si="2"/>
        <v>86478</v>
      </c>
      <c r="S20" s="5">
        <f t="shared" si="2"/>
        <v>87613</v>
      </c>
      <c r="T20" s="5">
        <f t="shared" si="2"/>
        <v>92442.240999999995</v>
      </c>
      <c r="U20" s="5">
        <f t="shared" si="2"/>
        <v>95424.573000000004</v>
      </c>
      <c r="V20" s="5">
        <f t="shared" si="2"/>
        <v>107801.929</v>
      </c>
      <c r="W20" s="5">
        <f>SUM(W21:W22)</f>
        <v>106540.379</v>
      </c>
      <c r="X20" s="5">
        <v>109609.819</v>
      </c>
      <c r="Y20" s="5">
        <v>119063.923</v>
      </c>
    </row>
    <row r="21" spans="1:25" ht="13.9" customHeight="1" x14ac:dyDescent="0.25">
      <c r="A21" s="6" t="s">
        <v>21</v>
      </c>
      <c r="B21" s="5">
        <f t="shared" ref="B21:C21" si="10">SUM(B5,B6,B8,B9,B10,B13,B14,B15,B17)</f>
        <v>51161</v>
      </c>
      <c r="C21" s="5">
        <f t="shared" si="10"/>
        <v>54109</v>
      </c>
      <c r="D21" s="5">
        <f t="shared" ref="D21:V21" si="11">SUM(D5,D6,D8,D9,D10,D13,D14,D15,D17)</f>
        <v>57330</v>
      </c>
      <c r="E21" s="5">
        <f t="shared" ref="E21:K21" si="12">SUM(E5,E6,E8,E9,E10,E13,E14,E15,E17)</f>
        <v>65152</v>
      </c>
      <c r="F21" s="5">
        <f t="shared" si="12"/>
        <v>64706</v>
      </c>
      <c r="G21" s="5">
        <f t="shared" si="12"/>
        <v>59037</v>
      </c>
      <c r="H21" s="5">
        <f t="shared" si="12"/>
        <v>61013</v>
      </c>
      <c r="I21" s="5">
        <f t="shared" si="12"/>
        <v>61107</v>
      </c>
      <c r="J21" s="5">
        <f t="shared" si="12"/>
        <v>59261</v>
      </c>
      <c r="K21" s="5">
        <f t="shared" si="12"/>
        <v>64260</v>
      </c>
      <c r="L21" s="5">
        <f t="shared" si="11"/>
        <v>65453.422220000008</v>
      </c>
      <c r="M21" s="5">
        <f t="shared" si="11"/>
        <v>66989</v>
      </c>
      <c r="N21" s="5">
        <f t="shared" si="11"/>
        <v>73453</v>
      </c>
      <c r="O21" s="5">
        <f t="shared" si="11"/>
        <v>76081</v>
      </c>
      <c r="P21" s="5">
        <f t="shared" si="11"/>
        <v>78779</v>
      </c>
      <c r="Q21" s="5">
        <f t="shared" si="11"/>
        <v>78693</v>
      </c>
      <c r="R21" s="5">
        <f t="shared" si="11"/>
        <v>76149</v>
      </c>
      <c r="S21" s="5">
        <f t="shared" si="11"/>
        <v>77574</v>
      </c>
      <c r="T21" s="5">
        <f t="shared" si="11"/>
        <v>82049.188999999998</v>
      </c>
      <c r="U21" s="5">
        <f t="shared" si="11"/>
        <v>84471.619000000006</v>
      </c>
      <c r="V21" s="5">
        <f t="shared" si="11"/>
        <v>95144.578000000009</v>
      </c>
      <c r="W21" s="5">
        <f>SUM(W5,W6,W8,W9,W10,W13,W14,W15,W17)</f>
        <v>94155.948000000004</v>
      </c>
      <c r="X21" s="5">
        <v>97064.176000000007</v>
      </c>
      <c r="Y21" s="5">
        <v>105196.59599999999</v>
      </c>
    </row>
    <row r="22" spans="1:25" ht="13.9" customHeight="1" x14ac:dyDescent="0.25">
      <c r="A22" s="6" t="s">
        <v>22</v>
      </c>
      <c r="B22" s="5">
        <f t="shared" ref="B22:C22" si="13">SUM(B4,B7,B11,B12,B16,B18)</f>
        <v>9420</v>
      </c>
      <c r="C22" s="5">
        <f t="shared" si="13"/>
        <v>9543</v>
      </c>
      <c r="D22" s="5">
        <f t="shared" ref="D22:V22" si="14">SUM(D4,D7,D11,D12,D16,D18)</f>
        <v>10188</v>
      </c>
      <c r="E22" s="5">
        <f t="shared" ref="E22:K22" si="15">SUM(E4,E7,E11,E12,E16,E18)</f>
        <v>11600</v>
      </c>
      <c r="F22" s="5">
        <f t="shared" si="15"/>
        <v>10207</v>
      </c>
      <c r="G22" s="5">
        <f t="shared" si="15"/>
        <v>13220</v>
      </c>
      <c r="H22" s="5">
        <f t="shared" si="15"/>
        <v>11070</v>
      </c>
      <c r="I22" s="5">
        <f t="shared" si="15"/>
        <v>10201</v>
      </c>
      <c r="J22" s="5">
        <f t="shared" si="15"/>
        <v>9687</v>
      </c>
      <c r="K22" s="5">
        <f t="shared" si="15"/>
        <v>10314</v>
      </c>
      <c r="L22" s="5">
        <f t="shared" si="14"/>
        <v>9667.0755000000008</v>
      </c>
      <c r="M22" s="5">
        <f t="shared" si="14"/>
        <v>9654</v>
      </c>
      <c r="N22" s="5">
        <f t="shared" si="14"/>
        <v>10126</v>
      </c>
      <c r="O22" s="5">
        <f t="shared" si="14"/>
        <v>11345</v>
      </c>
      <c r="P22" s="5">
        <f t="shared" si="14"/>
        <v>10964</v>
      </c>
      <c r="Q22" s="5">
        <f t="shared" si="14"/>
        <v>10448</v>
      </c>
      <c r="R22" s="5">
        <f t="shared" si="14"/>
        <v>10329</v>
      </c>
      <c r="S22" s="5">
        <f t="shared" si="14"/>
        <v>10039</v>
      </c>
      <c r="T22" s="5">
        <f t="shared" si="14"/>
        <v>10393.052</v>
      </c>
      <c r="U22" s="5">
        <f t="shared" si="14"/>
        <v>10952.954</v>
      </c>
      <c r="V22" s="5">
        <f t="shared" si="14"/>
        <v>12657.351000000001</v>
      </c>
      <c r="W22" s="5">
        <f>SUM(W4,W7,W11,W12,W16,W18)</f>
        <v>12384.431</v>
      </c>
      <c r="X22" s="5">
        <v>12545.643</v>
      </c>
      <c r="Y22" s="5">
        <v>13867.327000000001</v>
      </c>
    </row>
    <row r="23" spans="1:25" ht="17.45" customHeight="1" thickBot="1" x14ac:dyDescent="0.3">
      <c r="A23" s="7" t="s">
        <v>16</v>
      </c>
      <c r="B23" s="8">
        <f t="shared" ref="B23:C23" si="16">SUM(B19:B20)</f>
        <v>118812</v>
      </c>
      <c r="C23" s="8">
        <f t="shared" si="16"/>
        <v>124539</v>
      </c>
      <c r="D23" s="8">
        <f t="shared" ref="D23:V23" si="17">SUM(D19:D20)</f>
        <v>129032</v>
      </c>
      <c r="E23" s="8">
        <f t="shared" ref="E23:J23" si="18">SUM(E19:E20)</f>
        <v>146183</v>
      </c>
      <c r="F23" s="8">
        <f t="shared" si="18"/>
        <v>137897</v>
      </c>
      <c r="G23" s="8">
        <f t="shared" si="18"/>
        <v>132957</v>
      </c>
      <c r="H23" s="8">
        <f t="shared" si="18"/>
        <v>135803</v>
      </c>
      <c r="I23" s="8">
        <f t="shared" si="18"/>
        <v>131849</v>
      </c>
      <c r="J23" s="8">
        <f t="shared" si="18"/>
        <v>129317</v>
      </c>
      <c r="K23" s="8">
        <f>SUM(K19:K20)+2</f>
        <v>138001</v>
      </c>
      <c r="L23" s="8">
        <f t="shared" si="17"/>
        <v>139125.06809000002</v>
      </c>
      <c r="M23" s="8">
        <f t="shared" si="17"/>
        <v>141485</v>
      </c>
      <c r="N23" s="8">
        <f t="shared" si="17"/>
        <v>152805</v>
      </c>
      <c r="O23" s="8">
        <f t="shared" si="17"/>
        <v>161395</v>
      </c>
      <c r="P23" s="8">
        <f t="shared" si="17"/>
        <v>171498</v>
      </c>
      <c r="Q23" s="8">
        <f t="shared" si="17"/>
        <v>166238</v>
      </c>
      <c r="R23" s="8">
        <f t="shared" si="17"/>
        <v>160538</v>
      </c>
      <c r="S23" s="8">
        <f>SUM(S19:S20)-1</f>
        <v>161157</v>
      </c>
      <c r="T23" s="8">
        <f>SUM(T19:T20)-1</f>
        <v>169324.76</v>
      </c>
      <c r="U23" s="8">
        <f t="shared" si="17"/>
        <v>169007.29700000002</v>
      </c>
      <c r="V23" s="8">
        <f t="shared" si="17"/>
        <v>192195.899</v>
      </c>
      <c r="W23" s="8">
        <f>SUM(W19:W20)</f>
        <v>187585.87900000002</v>
      </c>
      <c r="X23" s="8">
        <v>195037.86600000001</v>
      </c>
      <c r="Y23" s="8">
        <v>213896.516</v>
      </c>
    </row>
    <row r="24" spans="1:25" ht="13.5" customHeight="1" x14ac:dyDescent="0.25">
      <c r="A24" s="15" t="s">
        <v>28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ht="13.9" customHeight="1" x14ac:dyDescent="0.25">
      <c r="A25" s="12" t="s">
        <v>23</v>
      </c>
    </row>
    <row r="26" spans="1:25" ht="13.9" customHeight="1" x14ac:dyDescent="0.25">
      <c r="A26" s="12" t="s">
        <v>24</v>
      </c>
    </row>
    <row r="27" spans="1:25" ht="13.9" customHeight="1" x14ac:dyDescent="0.25"/>
    <row r="28" spans="1:25" ht="13.9" customHeight="1" x14ac:dyDescent="0.25"/>
    <row r="29" spans="1:25" ht="13.9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Income earners</vt:lpstr>
      <vt:lpstr>Income subject to taxation</vt:lpstr>
      <vt:lpstr>Total taxes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Jakob Sällström</cp:lastModifiedBy>
  <dcterms:created xsi:type="dcterms:W3CDTF">2025-10-07T12:59:49Z</dcterms:created>
  <dcterms:modified xsi:type="dcterms:W3CDTF">2026-02-11T12:46:12Z</dcterms:modified>
</cp:coreProperties>
</file>