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B40EEFCA-FFA8-4F7F-BD78-007A37C8C9CD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1" l="1"/>
  <c r="W12" i="1"/>
  <c r="W5" i="1" s="1"/>
  <c r="W20" i="1" s="1"/>
  <c r="W21" i="1" l="1"/>
  <c r="W22" i="1"/>
  <c r="W24" i="1"/>
  <c r="W25" i="1"/>
  <c r="W18" i="1"/>
  <c r="W26" i="1"/>
  <c r="W19" i="1"/>
  <c r="V6" i="1"/>
  <c r="V12" i="1"/>
  <c r="V5" i="1" s="1"/>
  <c r="V20" i="1"/>
  <c r="W17" i="1" l="1"/>
  <c r="W23" i="1"/>
  <c r="V21" i="1"/>
  <c r="V22" i="1"/>
  <c r="V24" i="1"/>
  <c r="V26" i="1"/>
  <c r="V25" i="1"/>
  <c r="V18" i="1"/>
  <c r="V19" i="1"/>
  <c r="U12" i="1"/>
  <c r="U6" i="1"/>
  <c r="T20" i="1"/>
  <c r="T6" i="1"/>
  <c r="Q5" i="1"/>
  <c r="P5" i="1"/>
  <c r="O5" i="1"/>
  <c r="T12" i="1"/>
  <c r="T5" i="1" s="1"/>
  <c r="T19" i="1" s="1"/>
  <c r="R12" i="1"/>
  <c r="S12" i="1"/>
  <c r="S5" i="1" s="1"/>
  <c r="S20" i="1"/>
  <c r="S6" i="1"/>
  <c r="W16" i="1" l="1"/>
  <c r="V17" i="1"/>
  <c r="V23" i="1"/>
  <c r="U5" i="1"/>
  <c r="U25" i="1" s="1"/>
  <c r="U20" i="1"/>
  <c r="T26" i="1"/>
  <c r="T18" i="1"/>
  <c r="T25" i="1"/>
  <c r="T24" i="1"/>
  <c r="T23" i="1" s="1"/>
  <c r="T22" i="1"/>
  <c r="T21" i="1"/>
  <c r="T17" i="1" s="1"/>
  <c r="T16" i="1" s="1"/>
  <c r="S25" i="1"/>
  <c r="S26" i="1"/>
  <c r="S18" i="1"/>
  <c r="S21" i="1"/>
  <c r="S19" i="1"/>
  <c r="S22" i="1"/>
  <c r="S24" i="1"/>
  <c r="R6" i="1"/>
  <c r="R5" i="1" s="1"/>
  <c r="R20" i="1"/>
  <c r="V16" i="1" l="1"/>
  <c r="U18" i="1"/>
  <c r="U19" i="1"/>
  <c r="U26" i="1"/>
  <c r="U21" i="1"/>
  <c r="U22" i="1"/>
  <c r="U24" i="1"/>
  <c r="S23" i="1"/>
  <c r="S17" i="1"/>
  <c r="R21" i="1"/>
  <c r="R24" i="1"/>
  <c r="R19" i="1"/>
  <c r="R22" i="1"/>
  <c r="R18" i="1"/>
  <c r="R17" i="1" s="1"/>
  <c r="R25" i="1"/>
  <c r="R26" i="1"/>
  <c r="S16" i="1"/>
  <c r="Q18" i="1"/>
  <c r="Q19" i="1"/>
  <c r="Q20" i="1"/>
  <c r="Q21" i="1"/>
  <c r="Q22" i="1"/>
  <c r="Q24" i="1"/>
  <c r="Q25" i="1"/>
  <c r="Q26" i="1"/>
  <c r="U23" i="1" l="1"/>
  <c r="U17" i="1"/>
  <c r="R23" i="1"/>
  <c r="Q17" i="1"/>
  <c r="R16" i="1"/>
  <c r="Q23" i="1"/>
  <c r="P18" i="1"/>
  <c r="P19" i="1"/>
  <c r="P20" i="1"/>
  <c r="P21" i="1"/>
  <c r="P22" i="1"/>
  <c r="P24" i="1"/>
  <c r="P25" i="1"/>
  <c r="P26" i="1"/>
  <c r="U16" i="1" l="1"/>
  <c r="Q16" i="1"/>
  <c r="P17" i="1"/>
  <c r="P23" i="1"/>
  <c r="P16" i="1" s="1"/>
  <c r="O25" i="1" l="1"/>
  <c r="O24" i="1"/>
  <c r="O18" i="1"/>
  <c r="O19" i="1"/>
  <c r="O20" i="1"/>
  <c r="O21" i="1"/>
  <c r="O22" i="1"/>
  <c r="O26" i="1"/>
  <c r="O23" i="1" l="1"/>
  <c r="O17" i="1"/>
  <c r="O16" i="1" l="1"/>
  <c r="N20" i="1"/>
  <c r="N6" i="1"/>
  <c r="N12" i="1"/>
  <c r="N5" i="1" s="1"/>
  <c r="C6" i="1"/>
  <c r="M20" i="1"/>
  <c r="M12" i="1"/>
  <c r="M6" i="1"/>
  <c r="L12" i="1"/>
  <c r="L6" i="1"/>
  <c r="K12" i="1"/>
  <c r="K6" i="1"/>
  <c r="C12" i="1"/>
  <c r="D12" i="1"/>
  <c r="E12" i="1"/>
  <c r="F12" i="1"/>
  <c r="G12" i="1"/>
  <c r="H12" i="1"/>
  <c r="I12" i="1"/>
  <c r="J12" i="1"/>
  <c r="J5" i="1" s="1"/>
  <c r="J19" i="1" s="1"/>
  <c r="D6" i="1"/>
  <c r="E6" i="1"/>
  <c r="F6" i="1"/>
  <c r="G6" i="1"/>
  <c r="H6" i="1"/>
  <c r="I6" i="1"/>
  <c r="J6" i="1"/>
  <c r="G5" i="1" l="1"/>
  <c r="G18" i="1" s="1"/>
  <c r="K5" i="1"/>
  <c r="K22" i="1" s="1"/>
  <c r="F5" i="1"/>
  <c r="F21" i="1" s="1"/>
  <c r="H5" i="1"/>
  <c r="H22" i="1" s="1"/>
  <c r="D5" i="1"/>
  <c r="D19" i="1" s="1"/>
  <c r="L5" i="1"/>
  <c r="L24" i="1" s="1"/>
  <c r="I5" i="1"/>
  <c r="I18" i="1" s="1"/>
  <c r="M5" i="1"/>
  <c r="M24" i="1" s="1"/>
  <c r="J25" i="1"/>
  <c r="E5" i="1"/>
  <c r="E24" i="1" s="1"/>
  <c r="C5" i="1"/>
  <c r="C19" i="1" s="1"/>
  <c r="F24" i="1"/>
  <c r="F18" i="1"/>
  <c r="F26" i="1"/>
  <c r="K26" i="1"/>
  <c r="K19" i="1"/>
  <c r="K21" i="1"/>
  <c r="K18" i="1"/>
  <c r="K24" i="1"/>
  <c r="K20" i="1"/>
  <c r="J26" i="1"/>
  <c r="J22" i="1"/>
  <c r="J21" i="1"/>
  <c r="J20" i="1"/>
  <c r="J18" i="1"/>
  <c r="J24" i="1"/>
  <c r="N18" i="1"/>
  <c r="D18" i="1" l="1"/>
  <c r="D24" i="1"/>
  <c r="D20" i="1"/>
  <c r="F19" i="1"/>
  <c r="M18" i="1"/>
  <c r="G26" i="1"/>
  <c r="G20" i="1"/>
  <c r="G19" i="1"/>
  <c r="G21" i="1"/>
  <c r="G25" i="1"/>
  <c r="G24" i="1"/>
  <c r="D25" i="1"/>
  <c r="G22" i="1"/>
  <c r="K25" i="1"/>
  <c r="D22" i="1"/>
  <c r="F20" i="1"/>
  <c r="L22" i="1"/>
  <c r="M25" i="1"/>
  <c r="H25" i="1"/>
  <c r="F22" i="1"/>
  <c r="M21" i="1"/>
  <c r="F25" i="1"/>
  <c r="F23" i="1" s="1"/>
  <c r="H24" i="1"/>
  <c r="M19" i="1"/>
  <c r="L25" i="1"/>
  <c r="D21" i="1"/>
  <c r="L19" i="1"/>
  <c r="L21" i="1"/>
  <c r="L18" i="1"/>
  <c r="L20" i="1"/>
  <c r="E19" i="1"/>
  <c r="I26" i="1"/>
  <c r="I19" i="1"/>
  <c r="I21" i="1"/>
  <c r="J23" i="1"/>
  <c r="I25" i="1"/>
  <c r="E20" i="1"/>
  <c r="C26" i="1"/>
  <c r="D26" i="1"/>
  <c r="C18" i="1"/>
  <c r="H20" i="1"/>
  <c r="H26" i="1"/>
  <c r="M26" i="1"/>
  <c r="C22" i="1"/>
  <c r="C20" i="1"/>
  <c r="I24" i="1"/>
  <c r="I20" i="1"/>
  <c r="H21" i="1"/>
  <c r="M22" i="1"/>
  <c r="H19" i="1"/>
  <c r="H18" i="1"/>
  <c r="C24" i="1"/>
  <c r="C25" i="1"/>
  <c r="I22" i="1"/>
  <c r="L26" i="1"/>
  <c r="E25" i="1"/>
  <c r="E18" i="1"/>
  <c r="E26" i="1"/>
  <c r="E22" i="1"/>
  <c r="K17" i="1"/>
  <c r="E21" i="1"/>
  <c r="C21" i="1"/>
  <c r="J17" i="1"/>
  <c r="K23" i="1"/>
  <c r="N24" i="1"/>
  <c r="N25" i="1"/>
  <c r="N22" i="1"/>
  <c r="N21" i="1"/>
  <c r="N19" i="1"/>
  <c r="N26" i="1"/>
  <c r="D17" i="1" l="1"/>
  <c r="G17" i="1"/>
  <c r="L23" i="1"/>
  <c r="G23" i="1"/>
  <c r="D23" i="1"/>
  <c r="D16" i="1" s="1"/>
  <c r="M23" i="1"/>
  <c r="F17" i="1"/>
  <c r="F16" i="1" s="1"/>
  <c r="H23" i="1"/>
  <c r="M17" i="1"/>
  <c r="L17" i="1"/>
  <c r="C17" i="1"/>
  <c r="L16" i="1"/>
  <c r="G16" i="1"/>
  <c r="J16" i="1"/>
  <c r="I23" i="1"/>
  <c r="I17" i="1"/>
  <c r="C23" i="1"/>
  <c r="E23" i="1"/>
  <c r="H17" i="1"/>
  <c r="K16" i="1"/>
  <c r="E17" i="1"/>
  <c r="N23" i="1"/>
  <c r="N17" i="1"/>
  <c r="C16" i="1" l="1"/>
  <c r="M16" i="1"/>
  <c r="H16" i="1"/>
  <c r="I16" i="1"/>
  <c r="E16" i="1"/>
  <c r="N16" i="1"/>
</calcChain>
</file>

<file path=xl/sharedStrings.xml><?xml version="1.0" encoding="utf-8"?>
<sst xmlns="http://schemas.openxmlformats.org/spreadsheetml/2006/main" count="39" uniqueCount="20">
  <si>
    <t>Ålands statistik- och utredningsbyrå</t>
  </si>
  <si>
    <t>Huvudproduktions-</t>
  </si>
  <si>
    <t>inriktning</t>
  </si>
  <si>
    <t>Växtodling och annan produktion</t>
  </si>
  <si>
    <t>-</t>
  </si>
  <si>
    <t>Antal lägenheter</t>
  </si>
  <si>
    <t>Mjölk</t>
  </si>
  <si>
    <t>Övrig boskap</t>
  </si>
  <si>
    <t>Svin</t>
  </si>
  <si>
    <t>Fjäderfä</t>
  </si>
  <si>
    <t>Får, get, hästar, övr.</t>
  </si>
  <si>
    <t>Spannmål</t>
  </si>
  <si>
    <t>Trädgårdsväxter (friland)</t>
  </si>
  <si>
    <t>Övrig växtodling och blandad produktion</t>
  </si>
  <si>
    <t>Källa: Jord- och skogsbruksministeriet, Naturresursinstitutet</t>
  </si>
  <si>
    <t>Djurhållning</t>
  </si>
  <si>
    <t>Andel av lägenheterna, procent</t>
  </si>
  <si>
    <t>Not: Uppgifterna gäller lägenheter med produktion. 1990 ingår endast lägenheter med en åkerareal större än en hektar. Uppgifterna för 2021 är reviderade 8.5.2023</t>
  </si>
  <si>
    <t>Jordbrukslägenheter efter huvudproduktionsinriktning 1990–2023</t>
  </si>
  <si>
    <t>Senast uppdaterad 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</si>
</sst>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quotePrefix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workbookViewId="0">
      <selection activeCell="AA23" sqref="AA23"/>
    </sheetView>
  </sheetViews>
  <sheetFormatPr defaultColWidth="9.109375" defaultRowHeight="12" x14ac:dyDescent="0.25"/>
  <cols>
    <col min="1" max="1" width="2.33203125" style="1" customWidth="1"/>
    <col min="2" max="2" width="32.5546875" style="1" customWidth="1"/>
    <col min="3" max="21" width="5" style="1" customWidth="1"/>
    <col min="22" max="23" width="5.6640625" style="1" customWidth="1"/>
    <col min="24" max="16384" width="9.109375" style="1"/>
  </cols>
  <sheetData>
    <row r="1" spans="1:23" ht="13.5" customHeight="1" x14ac:dyDescent="0.25">
      <c r="A1" s="1" t="s">
        <v>0</v>
      </c>
    </row>
    <row r="2" spans="1:23" ht="27" customHeight="1" thickBot="1" x14ac:dyDescent="0.35">
      <c r="A2" s="2" t="s">
        <v>18</v>
      </c>
      <c r="B2" s="2"/>
    </row>
    <row r="3" spans="1:23" ht="13.5" customHeight="1" x14ac:dyDescent="0.25">
      <c r="A3" s="3" t="s">
        <v>1</v>
      </c>
      <c r="B3" s="3"/>
      <c r="C3" s="18">
        <v>1990</v>
      </c>
      <c r="D3" s="18">
        <v>2000</v>
      </c>
      <c r="E3" s="18">
        <v>2005</v>
      </c>
      <c r="F3" s="18">
        <v>2006</v>
      </c>
      <c r="G3" s="18">
        <v>2007</v>
      </c>
      <c r="H3" s="18">
        <v>2008</v>
      </c>
      <c r="I3" s="18">
        <v>2009</v>
      </c>
      <c r="J3" s="18">
        <v>2010</v>
      </c>
      <c r="K3" s="18">
        <v>2011</v>
      </c>
      <c r="L3" s="18">
        <v>2012</v>
      </c>
      <c r="M3" s="18">
        <v>2013</v>
      </c>
      <c r="N3" s="18">
        <v>2014</v>
      </c>
      <c r="O3" s="18">
        <v>2015</v>
      </c>
      <c r="P3" s="18">
        <v>2016</v>
      </c>
      <c r="Q3" s="18">
        <v>2017</v>
      </c>
      <c r="R3" s="18">
        <v>2018</v>
      </c>
      <c r="S3" s="18">
        <v>2019</v>
      </c>
      <c r="T3" s="3">
        <v>2020</v>
      </c>
      <c r="U3" s="3">
        <v>2021</v>
      </c>
      <c r="V3" s="3">
        <v>2022</v>
      </c>
      <c r="W3" s="3">
        <v>2023</v>
      </c>
    </row>
    <row r="4" spans="1:23" ht="13.5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6" customFormat="1" ht="17.25" customHeight="1" x14ac:dyDescent="0.25">
      <c r="A5" s="21" t="s">
        <v>5</v>
      </c>
      <c r="C5" s="5">
        <f t="shared" ref="C5:T5" si="0">SUM(C12,C6)</f>
        <v>979</v>
      </c>
      <c r="D5" s="5">
        <f t="shared" si="0"/>
        <v>713</v>
      </c>
      <c r="E5" s="5">
        <f t="shared" si="0"/>
        <v>614</v>
      </c>
      <c r="F5" s="5">
        <f t="shared" si="0"/>
        <v>617</v>
      </c>
      <c r="G5" s="5">
        <f t="shared" si="0"/>
        <v>597</v>
      </c>
      <c r="H5" s="5">
        <f t="shared" si="0"/>
        <v>589</v>
      </c>
      <c r="I5" s="5">
        <f t="shared" si="0"/>
        <v>569</v>
      </c>
      <c r="J5" s="5">
        <f t="shared" si="0"/>
        <v>561</v>
      </c>
      <c r="K5" s="5">
        <f t="shared" si="0"/>
        <v>535</v>
      </c>
      <c r="L5" s="5">
        <f t="shared" si="0"/>
        <v>513</v>
      </c>
      <c r="M5" s="5">
        <f t="shared" si="0"/>
        <v>470</v>
      </c>
      <c r="N5" s="5">
        <f t="shared" si="0"/>
        <v>449</v>
      </c>
      <c r="O5" s="5">
        <f t="shared" si="0"/>
        <v>428</v>
      </c>
      <c r="P5" s="5">
        <f t="shared" si="0"/>
        <v>410</v>
      </c>
      <c r="Q5" s="5">
        <f t="shared" si="0"/>
        <v>403</v>
      </c>
      <c r="R5" s="5">
        <f t="shared" si="0"/>
        <v>395</v>
      </c>
      <c r="S5" s="5">
        <f t="shared" si="0"/>
        <v>384</v>
      </c>
      <c r="T5" s="5">
        <f t="shared" si="0"/>
        <v>364</v>
      </c>
      <c r="U5" s="5">
        <f t="shared" ref="U5:V5" si="1">SUM(U12,U6)</f>
        <v>362</v>
      </c>
      <c r="V5" s="5">
        <f t="shared" si="1"/>
        <v>350</v>
      </c>
      <c r="W5" s="5">
        <f t="shared" ref="W5" si="2">SUM(W12,W6)</f>
        <v>332</v>
      </c>
    </row>
    <row r="6" spans="1:23" s="6" customFormat="1" ht="17.25" customHeight="1" x14ac:dyDescent="0.25">
      <c r="A6" s="6" t="s">
        <v>15</v>
      </c>
      <c r="C6" s="5">
        <f t="shared" ref="C6:N6" si="3">SUM(C7:C11)</f>
        <v>321</v>
      </c>
      <c r="D6" s="5">
        <f t="shared" si="3"/>
        <v>249</v>
      </c>
      <c r="E6" s="5">
        <f t="shared" si="3"/>
        <v>215</v>
      </c>
      <c r="F6" s="5">
        <f t="shared" si="3"/>
        <v>219</v>
      </c>
      <c r="G6" s="5">
        <f t="shared" si="3"/>
        <v>206</v>
      </c>
      <c r="H6" s="5">
        <f t="shared" si="3"/>
        <v>198</v>
      </c>
      <c r="I6" s="5">
        <f t="shared" si="3"/>
        <v>199</v>
      </c>
      <c r="J6" s="5">
        <f t="shared" si="3"/>
        <v>194</v>
      </c>
      <c r="K6" s="5">
        <f t="shared" si="3"/>
        <v>185</v>
      </c>
      <c r="L6" s="5">
        <f t="shared" si="3"/>
        <v>175</v>
      </c>
      <c r="M6" s="5">
        <f t="shared" si="3"/>
        <v>173</v>
      </c>
      <c r="N6" s="5">
        <f t="shared" si="3"/>
        <v>163</v>
      </c>
      <c r="O6" s="5">
        <v>158</v>
      </c>
      <c r="P6" s="5">
        <v>146</v>
      </c>
      <c r="Q6" s="5">
        <v>140</v>
      </c>
      <c r="R6" s="5">
        <f t="shared" ref="R6:W6" si="4">SUM(R7:R11)</f>
        <v>132</v>
      </c>
      <c r="S6" s="5">
        <f t="shared" si="4"/>
        <v>130</v>
      </c>
      <c r="T6" s="5">
        <f t="shared" si="4"/>
        <v>125</v>
      </c>
      <c r="U6" s="5">
        <f t="shared" si="4"/>
        <v>118</v>
      </c>
      <c r="V6" s="5">
        <f t="shared" si="4"/>
        <v>118</v>
      </c>
      <c r="W6" s="5">
        <f t="shared" si="4"/>
        <v>113</v>
      </c>
    </row>
    <row r="7" spans="1:23" ht="13.5" customHeight="1" x14ac:dyDescent="0.25">
      <c r="B7" s="8" t="s">
        <v>6</v>
      </c>
      <c r="C7" s="9">
        <v>207</v>
      </c>
      <c r="D7" s="9">
        <v>128</v>
      </c>
      <c r="E7" s="9">
        <v>89</v>
      </c>
      <c r="F7" s="9">
        <v>77</v>
      </c>
      <c r="G7" s="9">
        <v>69</v>
      </c>
      <c r="H7" s="9">
        <v>59</v>
      </c>
      <c r="I7" s="1">
        <v>56</v>
      </c>
      <c r="J7" s="1">
        <v>53</v>
      </c>
      <c r="K7" s="1">
        <v>48</v>
      </c>
      <c r="L7" s="1">
        <v>43</v>
      </c>
      <c r="M7" s="1">
        <v>39</v>
      </c>
      <c r="N7" s="1">
        <v>35</v>
      </c>
      <c r="O7" s="1">
        <v>35</v>
      </c>
      <c r="P7" s="1">
        <v>30</v>
      </c>
      <c r="Q7" s="1">
        <v>27</v>
      </c>
      <c r="R7" s="1">
        <v>27</v>
      </c>
      <c r="S7" s="1">
        <v>25</v>
      </c>
      <c r="T7" s="9">
        <v>23</v>
      </c>
      <c r="U7" s="9">
        <v>22</v>
      </c>
      <c r="V7" s="9">
        <v>19</v>
      </c>
      <c r="W7" s="9">
        <v>17</v>
      </c>
    </row>
    <row r="8" spans="1:23" ht="13.5" customHeight="1" x14ac:dyDescent="0.25">
      <c r="B8" s="8" t="s">
        <v>7</v>
      </c>
      <c r="C8" s="9">
        <v>49</v>
      </c>
      <c r="D8" s="9">
        <v>59</v>
      </c>
      <c r="E8" s="9">
        <v>62</v>
      </c>
      <c r="F8" s="9">
        <v>70</v>
      </c>
      <c r="G8" s="9">
        <v>65</v>
      </c>
      <c r="H8" s="9">
        <v>60</v>
      </c>
      <c r="I8" s="1">
        <v>70</v>
      </c>
      <c r="J8" s="1">
        <v>68</v>
      </c>
      <c r="K8" s="1">
        <v>66</v>
      </c>
      <c r="L8" s="1">
        <v>67</v>
      </c>
      <c r="M8" s="1">
        <v>60</v>
      </c>
      <c r="N8" s="1">
        <v>62</v>
      </c>
      <c r="O8" s="1">
        <v>59</v>
      </c>
      <c r="P8" s="1">
        <v>57</v>
      </c>
      <c r="Q8" s="1">
        <v>55</v>
      </c>
      <c r="R8" s="1">
        <v>55</v>
      </c>
      <c r="S8" s="1">
        <v>51</v>
      </c>
      <c r="T8" s="9">
        <v>53</v>
      </c>
      <c r="U8" s="9">
        <v>57</v>
      </c>
      <c r="V8" s="9">
        <v>57</v>
      </c>
      <c r="W8" s="9">
        <v>54</v>
      </c>
    </row>
    <row r="9" spans="1:23" ht="13.5" customHeight="1" x14ac:dyDescent="0.25">
      <c r="B9" s="8" t="s">
        <v>8</v>
      </c>
      <c r="C9" s="9">
        <v>10</v>
      </c>
      <c r="D9" s="9">
        <v>5</v>
      </c>
      <c r="E9" s="9">
        <v>3</v>
      </c>
      <c r="F9" s="9">
        <v>3</v>
      </c>
      <c r="G9" s="9">
        <v>2</v>
      </c>
      <c r="H9" s="9">
        <v>2</v>
      </c>
      <c r="I9" s="1">
        <v>1</v>
      </c>
      <c r="J9" s="1">
        <v>1</v>
      </c>
      <c r="K9" s="1">
        <v>1</v>
      </c>
      <c r="L9" s="1">
        <v>1</v>
      </c>
      <c r="M9" s="19" t="s">
        <v>4</v>
      </c>
      <c r="N9" s="19" t="s">
        <v>4</v>
      </c>
      <c r="O9" s="19" t="s">
        <v>4</v>
      </c>
      <c r="P9" s="19" t="s">
        <v>4</v>
      </c>
      <c r="Q9" s="19">
        <v>1</v>
      </c>
      <c r="R9" s="19" t="s">
        <v>4</v>
      </c>
      <c r="S9" s="19" t="s">
        <v>4</v>
      </c>
      <c r="T9" s="9" t="s">
        <v>4</v>
      </c>
      <c r="U9" s="9" t="s">
        <v>4</v>
      </c>
      <c r="V9" s="9" t="s">
        <v>4</v>
      </c>
      <c r="W9" s="9" t="s">
        <v>4</v>
      </c>
    </row>
    <row r="10" spans="1:23" ht="13.5" customHeight="1" x14ac:dyDescent="0.25">
      <c r="B10" s="8" t="s">
        <v>9</v>
      </c>
      <c r="C10" s="9">
        <v>11</v>
      </c>
      <c r="D10" s="9">
        <v>8</v>
      </c>
      <c r="E10" s="9">
        <v>4</v>
      </c>
      <c r="F10" s="9">
        <v>4</v>
      </c>
      <c r="G10" s="9">
        <v>5</v>
      </c>
      <c r="H10" s="9">
        <v>5</v>
      </c>
      <c r="I10" s="1">
        <v>6</v>
      </c>
      <c r="J10" s="1">
        <v>4</v>
      </c>
      <c r="K10" s="1">
        <v>4</v>
      </c>
      <c r="L10" s="1">
        <v>2</v>
      </c>
      <c r="M10" s="1">
        <v>2</v>
      </c>
      <c r="N10" s="1">
        <v>2</v>
      </c>
      <c r="O10" s="1">
        <v>2</v>
      </c>
      <c r="P10" s="1">
        <v>2</v>
      </c>
      <c r="Q10" s="1">
        <v>2</v>
      </c>
      <c r="R10" s="1">
        <v>2</v>
      </c>
      <c r="S10" s="1">
        <v>3</v>
      </c>
      <c r="T10" s="9">
        <v>3</v>
      </c>
      <c r="U10" s="9">
        <v>2</v>
      </c>
      <c r="V10" s="9">
        <v>2</v>
      </c>
      <c r="W10" s="9">
        <v>2</v>
      </c>
    </row>
    <row r="11" spans="1:23" ht="13.5" customHeight="1" x14ac:dyDescent="0.25">
      <c r="B11" s="8" t="s">
        <v>10</v>
      </c>
      <c r="C11" s="9">
        <v>44</v>
      </c>
      <c r="D11" s="9">
        <v>49</v>
      </c>
      <c r="E11" s="9">
        <v>57</v>
      </c>
      <c r="F11" s="9">
        <v>65</v>
      </c>
      <c r="G11" s="9">
        <v>65</v>
      </c>
      <c r="H11" s="9">
        <v>72</v>
      </c>
      <c r="I11" s="9">
        <v>66</v>
      </c>
      <c r="J11" s="9">
        <v>68</v>
      </c>
      <c r="K11" s="9">
        <v>66</v>
      </c>
      <c r="L11" s="9">
        <v>62</v>
      </c>
      <c r="M11" s="9">
        <v>72</v>
      </c>
      <c r="N11" s="9">
        <v>64</v>
      </c>
      <c r="O11" s="9">
        <v>62</v>
      </c>
      <c r="P11" s="9">
        <v>57</v>
      </c>
      <c r="Q11" s="9">
        <v>55</v>
      </c>
      <c r="R11" s="9">
        <v>48</v>
      </c>
      <c r="S11" s="9">
        <v>51</v>
      </c>
      <c r="T11" s="9">
        <v>46</v>
      </c>
      <c r="U11" s="9">
        <v>37</v>
      </c>
      <c r="V11" s="9">
        <v>40</v>
      </c>
      <c r="W11" s="9">
        <v>40</v>
      </c>
    </row>
    <row r="12" spans="1:23" s="6" customFormat="1" ht="17.25" customHeight="1" x14ac:dyDescent="0.25">
      <c r="A12" s="6" t="s">
        <v>3</v>
      </c>
      <c r="C12" s="5">
        <f t="shared" ref="C12:N12" si="5">SUM(C13:C15)</f>
        <v>658</v>
      </c>
      <c r="D12" s="5">
        <f t="shared" si="5"/>
        <v>464</v>
      </c>
      <c r="E12" s="5">
        <f t="shared" si="5"/>
        <v>399</v>
      </c>
      <c r="F12" s="5">
        <f t="shared" si="5"/>
        <v>398</v>
      </c>
      <c r="G12" s="5">
        <f t="shared" si="5"/>
        <v>391</v>
      </c>
      <c r="H12" s="5">
        <f t="shared" si="5"/>
        <v>391</v>
      </c>
      <c r="I12" s="5">
        <f t="shared" si="5"/>
        <v>370</v>
      </c>
      <c r="J12" s="5">
        <f t="shared" si="5"/>
        <v>367</v>
      </c>
      <c r="K12" s="5">
        <f t="shared" si="5"/>
        <v>350</v>
      </c>
      <c r="L12" s="5">
        <f t="shared" si="5"/>
        <v>338</v>
      </c>
      <c r="M12" s="5">
        <f t="shared" si="5"/>
        <v>297</v>
      </c>
      <c r="N12" s="5">
        <f t="shared" si="5"/>
        <v>286</v>
      </c>
      <c r="O12" s="5">
        <v>270</v>
      </c>
      <c r="P12" s="5">
        <v>264</v>
      </c>
      <c r="Q12" s="5">
        <v>263</v>
      </c>
      <c r="R12" s="5">
        <f t="shared" ref="R12:W12" si="6">SUM(R13:R15)</f>
        <v>263</v>
      </c>
      <c r="S12" s="20">
        <f t="shared" si="6"/>
        <v>254</v>
      </c>
      <c r="T12" s="20">
        <f t="shared" si="6"/>
        <v>239</v>
      </c>
      <c r="U12" s="20">
        <f t="shared" si="6"/>
        <v>244</v>
      </c>
      <c r="V12" s="20">
        <f t="shared" si="6"/>
        <v>232</v>
      </c>
      <c r="W12" s="20">
        <f t="shared" si="6"/>
        <v>219</v>
      </c>
    </row>
    <row r="13" spans="1:23" ht="13.5" customHeight="1" x14ac:dyDescent="0.25">
      <c r="B13" s="8" t="s">
        <v>11</v>
      </c>
      <c r="C13" s="9">
        <v>278</v>
      </c>
      <c r="D13" s="9">
        <v>168</v>
      </c>
      <c r="E13" s="9">
        <v>130</v>
      </c>
      <c r="F13" s="9">
        <v>118</v>
      </c>
      <c r="G13" s="1">
        <v>116</v>
      </c>
      <c r="H13" s="1">
        <v>114</v>
      </c>
      <c r="I13" s="1">
        <v>107</v>
      </c>
      <c r="J13" s="1">
        <v>108</v>
      </c>
      <c r="K13" s="1">
        <v>99</v>
      </c>
      <c r="L13" s="1">
        <v>110</v>
      </c>
      <c r="M13" s="1">
        <v>55</v>
      </c>
      <c r="N13" s="1">
        <v>56</v>
      </c>
      <c r="O13" s="1">
        <v>50</v>
      </c>
      <c r="P13" s="1">
        <v>53</v>
      </c>
      <c r="Q13" s="1">
        <v>53</v>
      </c>
      <c r="R13" s="1">
        <v>48</v>
      </c>
      <c r="S13" s="1">
        <v>42</v>
      </c>
      <c r="T13" s="9">
        <v>41</v>
      </c>
      <c r="U13" s="9">
        <v>42</v>
      </c>
      <c r="V13" s="9">
        <v>46</v>
      </c>
      <c r="W13" s="9">
        <v>47</v>
      </c>
    </row>
    <row r="14" spans="1:23" ht="13.5" customHeight="1" x14ac:dyDescent="0.25">
      <c r="B14" s="8" t="s">
        <v>12</v>
      </c>
      <c r="C14" s="9">
        <v>150</v>
      </c>
      <c r="D14" s="9">
        <v>130</v>
      </c>
      <c r="E14" s="9">
        <v>105</v>
      </c>
      <c r="F14" s="9">
        <v>105</v>
      </c>
      <c r="G14" s="1">
        <v>101</v>
      </c>
      <c r="H14" s="1">
        <v>100</v>
      </c>
      <c r="I14" s="1">
        <v>95</v>
      </c>
      <c r="J14" s="1">
        <v>96</v>
      </c>
      <c r="K14" s="1">
        <v>89</v>
      </c>
      <c r="L14" s="1">
        <v>77</v>
      </c>
      <c r="M14" s="1">
        <v>73</v>
      </c>
      <c r="N14" s="1">
        <v>64</v>
      </c>
      <c r="O14" s="1">
        <v>59</v>
      </c>
      <c r="P14" s="1">
        <v>54</v>
      </c>
      <c r="Q14" s="1">
        <v>52</v>
      </c>
      <c r="R14" s="1">
        <v>56</v>
      </c>
      <c r="S14" s="1">
        <v>67</v>
      </c>
      <c r="T14" s="9">
        <v>62</v>
      </c>
      <c r="U14" s="9">
        <v>65</v>
      </c>
      <c r="V14" s="9">
        <v>53</v>
      </c>
      <c r="W14" s="9">
        <v>45</v>
      </c>
    </row>
    <row r="15" spans="1:23" ht="13.5" customHeight="1" x14ac:dyDescent="0.25">
      <c r="B15" s="8" t="s">
        <v>13</v>
      </c>
      <c r="C15" s="9">
        <v>230</v>
      </c>
      <c r="D15" s="9">
        <v>166</v>
      </c>
      <c r="E15" s="9">
        <v>164</v>
      </c>
      <c r="F15" s="9">
        <v>175</v>
      </c>
      <c r="G15" s="1">
        <v>174</v>
      </c>
      <c r="H15" s="1">
        <v>177</v>
      </c>
      <c r="I15" s="1">
        <v>168</v>
      </c>
      <c r="J15" s="1">
        <v>163</v>
      </c>
      <c r="K15" s="1">
        <v>162</v>
      </c>
      <c r="L15" s="1">
        <v>151</v>
      </c>
      <c r="M15" s="1">
        <v>169</v>
      </c>
      <c r="N15" s="1">
        <v>166</v>
      </c>
      <c r="O15" s="1">
        <v>161</v>
      </c>
      <c r="P15" s="1">
        <v>157</v>
      </c>
      <c r="Q15" s="1">
        <v>158</v>
      </c>
      <c r="R15" s="1">
        <v>159</v>
      </c>
      <c r="S15" s="1">
        <v>145</v>
      </c>
      <c r="T15" s="9">
        <v>136</v>
      </c>
      <c r="U15" s="9">
        <v>137</v>
      </c>
      <c r="V15" s="9">
        <v>133</v>
      </c>
      <c r="W15" s="9">
        <v>127</v>
      </c>
    </row>
    <row r="16" spans="1:23" ht="17.25" customHeight="1" x14ac:dyDescent="0.25">
      <c r="A16" s="21" t="s">
        <v>16</v>
      </c>
      <c r="C16" s="7">
        <f t="shared" ref="C16:N16" si="7">SUM(C17,C23)</f>
        <v>100</v>
      </c>
      <c r="D16" s="7">
        <f t="shared" si="7"/>
        <v>99.999999999999986</v>
      </c>
      <c r="E16" s="7">
        <f t="shared" si="7"/>
        <v>100</v>
      </c>
      <c r="F16" s="7">
        <f t="shared" si="7"/>
        <v>100</v>
      </c>
      <c r="G16" s="7">
        <f t="shared" si="7"/>
        <v>100</v>
      </c>
      <c r="H16" s="7">
        <f t="shared" si="7"/>
        <v>100</v>
      </c>
      <c r="I16" s="7">
        <f t="shared" si="7"/>
        <v>100</v>
      </c>
      <c r="J16" s="7">
        <f t="shared" si="7"/>
        <v>100</v>
      </c>
      <c r="K16" s="7">
        <f t="shared" si="7"/>
        <v>100</v>
      </c>
      <c r="L16" s="7">
        <f t="shared" si="7"/>
        <v>100</v>
      </c>
      <c r="M16" s="7">
        <f t="shared" si="7"/>
        <v>100</v>
      </c>
      <c r="N16" s="7">
        <f t="shared" si="7"/>
        <v>100</v>
      </c>
      <c r="O16" s="7">
        <f t="shared" ref="O16:U16" si="8">SUM(O17,O23)</f>
        <v>100</v>
      </c>
      <c r="P16" s="7">
        <f t="shared" si="8"/>
        <v>100.00000000000001</v>
      </c>
      <c r="Q16" s="7">
        <f t="shared" si="8"/>
        <v>100</v>
      </c>
      <c r="R16" s="7">
        <f t="shared" si="8"/>
        <v>100</v>
      </c>
      <c r="S16" s="7">
        <f t="shared" si="8"/>
        <v>100.00000000000001</v>
      </c>
      <c r="T16" s="7">
        <f t="shared" si="8"/>
        <v>100.00000000000001</v>
      </c>
      <c r="U16" s="7">
        <f t="shared" si="8"/>
        <v>99.999999999999986</v>
      </c>
      <c r="V16" s="7">
        <f t="shared" ref="V16:W16" si="9">SUM(V17,V23)</f>
        <v>100</v>
      </c>
      <c r="W16" s="7">
        <f t="shared" si="9"/>
        <v>100.00000000000001</v>
      </c>
    </row>
    <row r="17" spans="1:23" ht="17.25" customHeight="1" x14ac:dyDescent="0.25">
      <c r="A17" s="6" t="s">
        <v>15</v>
      </c>
      <c r="C17" s="7">
        <f t="shared" ref="C17:N17" si="10">SUM(C18:C22)</f>
        <v>32.788559754851889</v>
      </c>
      <c r="D17" s="7">
        <f t="shared" si="10"/>
        <v>34.922861150070119</v>
      </c>
      <c r="E17" s="7">
        <f t="shared" si="10"/>
        <v>35.016286644951137</v>
      </c>
      <c r="F17" s="7">
        <f t="shared" si="10"/>
        <v>35.494327390599679</v>
      </c>
      <c r="G17" s="7">
        <f t="shared" si="10"/>
        <v>34.505862646566165</v>
      </c>
      <c r="H17" s="7">
        <f t="shared" si="10"/>
        <v>33.616298811544993</v>
      </c>
      <c r="I17" s="7">
        <f t="shared" si="10"/>
        <v>34.973637961335669</v>
      </c>
      <c r="J17" s="7">
        <f t="shared" si="10"/>
        <v>34.581105169340468</v>
      </c>
      <c r="K17" s="7">
        <f t="shared" si="10"/>
        <v>34.579439252336442</v>
      </c>
      <c r="L17" s="7">
        <f t="shared" si="10"/>
        <v>34.113060428849899</v>
      </c>
      <c r="M17" s="7">
        <f t="shared" si="10"/>
        <v>36.808510638297875</v>
      </c>
      <c r="N17" s="7">
        <f t="shared" si="10"/>
        <v>36.302895322939861</v>
      </c>
      <c r="O17" s="7">
        <f t="shared" ref="O17:P17" si="11">SUM(O18:O22)</f>
        <v>36.915887850467286</v>
      </c>
      <c r="P17" s="7">
        <f t="shared" si="11"/>
        <v>35.609756097560975</v>
      </c>
      <c r="Q17" s="7">
        <f t="shared" ref="Q17:R17" si="12">SUM(Q18:Q22)</f>
        <v>34.739454094292803</v>
      </c>
      <c r="R17" s="7">
        <f t="shared" si="12"/>
        <v>33.417721518987342</v>
      </c>
      <c r="S17" s="7">
        <f t="shared" ref="S17:T17" si="13">SUM(S18:S22)</f>
        <v>33.854166666666671</v>
      </c>
      <c r="T17" s="7">
        <f t="shared" si="13"/>
        <v>34.340659340659343</v>
      </c>
      <c r="U17" s="7">
        <f t="shared" ref="U17:V17" si="14">SUM(U18:U22)</f>
        <v>32.596685082872924</v>
      </c>
      <c r="V17" s="7">
        <f t="shared" si="14"/>
        <v>33.714285714285715</v>
      </c>
      <c r="W17" s="7">
        <f t="shared" ref="W17" si="15">SUM(W18:W22)</f>
        <v>34.036144578313255</v>
      </c>
    </row>
    <row r="18" spans="1:23" ht="13.5" customHeight="1" x14ac:dyDescent="0.25">
      <c r="B18" s="8" t="s">
        <v>6</v>
      </c>
      <c r="C18" s="10">
        <f t="shared" ref="C18:L18" si="16">C7/C$5*100</f>
        <v>21.144024514811033</v>
      </c>
      <c r="D18" s="10">
        <f t="shared" si="16"/>
        <v>17.952314165497896</v>
      </c>
      <c r="E18" s="10">
        <f t="shared" si="16"/>
        <v>14.495114006514658</v>
      </c>
      <c r="F18" s="10">
        <f t="shared" si="16"/>
        <v>12.479740680713128</v>
      </c>
      <c r="G18" s="10">
        <f t="shared" si="16"/>
        <v>11.557788944723619</v>
      </c>
      <c r="H18" s="10">
        <f t="shared" si="16"/>
        <v>10.0169779286927</v>
      </c>
      <c r="I18" s="10">
        <f t="shared" si="16"/>
        <v>9.8418277680140598</v>
      </c>
      <c r="J18" s="10">
        <f t="shared" si="16"/>
        <v>9.4474153297682708</v>
      </c>
      <c r="K18" s="10">
        <f t="shared" si="16"/>
        <v>8.9719626168224291</v>
      </c>
      <c r="L18" s="10">
        <f t="shared" si="16"/>
        <v>8.3820662768031191</v>
      </c>
      <c r="M18" s="10">
        <f t="shared" ref="M18:T22" si="17">IF(M7="-","-",SUM(M7/M$5*100))</f>
        <v>8.2978723404255312</v>
      </c>
      <c r="N18" s="10">
        <f t="shared" si="17"/>
        <v>7.7951002227171493</v>
      </c>
      <c r="O18" s="10">
        <f t="shared" si="17"/>
        <v>8.1775700934579429</v>
      </c>
      <c r="P18" s="10">
        <f t="shared" si="17"/>
        <v>7.3170731707317067</v>
      </c>
      <c r="Q18" s="10">
        <f t="shared" si="17"/>
        <v>6.6997518610421833</v>
      </c>
      <c r="R18" s="10">
        <f t="shared" si="17"/>
        <v>6.8354430379746836</v>
      </c>
      <c r="S18" s="10">
        <f t="shared" si="17"/>
        <v>6.510416666666667</v>
      </c>
      <c r="T18" s="10">
        <f t="shared" si="17"/>
        <v>6.3186813186813184</v>
      </c>
      <c r="U18" s="10">
        <f t="shared" ref="U18:V18" si="18">IF(U7="-","-",SUM(U7/U$5*100))</f>
        <v>6.0773480662983426</v>
      </c>
      <c r="V18" s="10">
        <f t="shared" si="18"/>
        <v>5.4285714285714288</v>
      </c>
      <c r="W18" s="10">
        <f t="shared" ref="W18" si="19">IF(W7="-","-",SUM(W7/W$5*100))</f>
        <v>5.1204819277108431</v>
      </c>
    </row>
    <row r="19" spans="1:23" ht="13.5" customHeight="1" x14ac:dyDescent="0.25">
      <c r="B19" s="8" t="s">
        <v>7</v>
      </c>
      <c r="C19" s="10">
        <f t="shared" ref="C19:L19" si="20">C8/C$5*100</f>
        <v>5.0051072522982638</v>
      </c>
      <c r="D19" s="10">
        <f t="shared" si="20"/>
        <v>8.2748948106591858</v>
      </c>
      <c r="E19" s="10">
        <f t="shared" si="20"/>
        <v>10.097719869706841</v>
      </c>
      <c r="F19" s="10">
        <f t="shared" si="20"/>
        <v>11.345218800648297</v>
      </c>
      <c r="G19" s="10">
        <f t="shared" si="20"/>
        <v>10.887772194304858</v>
      </c>
      <c r="H19" s="10">
        <f t="shared" si="20"/>
        <v>10.186757215619695</v>
      </c>
      <c r="I19" s="10">
        <f t="shared" si="20"/>
        <v>12.302284710017574</v>
      </c>
      <c r="J19" s="10">
        <f t="shared" si="20"/>
        <v>12.121212121212121</v>
      </c>
      <c r="K19" s="10">
        <f t="shared" si="20"/>
        <v>12.33644859813084</v>
      </c>
      <c r="L19" s="10">
        <f t="shared" si="20"/>
        <v>13.060428849902534</v>
      </c>
      <c r="M19" s="10">
        <f t="shared" si="17"/>
        <v>12.76595744680851</v>
      </c>
      <c r="N19" s="10">
        <f t="shared" si="17"/>
        <v>13.808463251670378</v>
      </c>
      <c r="O19" s="10">
        <f t="shared" si="17"/>
        <v>13.785046728971961</v>
      </c>
      <c r="P19" s="10">
        <f t="shared" si="17"/>
        <v>13.902439024390246</v>
      </c>
      <c r="Q19" s="10">
        <f t="shared" si="17"/>
        <v>13.647642679900745</v>
      </c>
      <c r="R19" s="10">
        <f t="shared" si="17"/>
        <v>13.924050632911392</v>
      </c>
      <c r="S19" s="10">
        <f t="shared" si="17"/>
        <v>13.28125</v>
      </c>
      <c r="T19" s="10">
        <f t="shared" si="17"/>
        <v>14.560439560439562</v>
      </c>
      <c r="U19" s="10">
        <f t="shared" ref="U19:V19" si="21">IF(U8="-","-",SUM(U8/U$5*100))</f>
        <v>15.745856353591158</v>
      </c>
      <c r="V19" s="10">
        <f t="shared" si="21"/>
        <v>16.285714285714288</v>
      </c>
      <c r="W19" s="10">
        <f t="shared" ref="W19" si="22">IF(W8="-","-",SUM(W8/W$5*100))</f>
        <v>16.265060240963855</v>
      </c>
    </row>
    <row r="20" spans="1:23" ht="13.5" customHeight="1" x14ac:dyDescent="0.25">
      <c r="B20" s="8" t="s">
        <v>8</v>
      </c>
      <c r="C20" s="10">
        <f t="shared" ref="C20:L20" si="23">C9/C$5*100</f>
        <v>1.0214504596527068</v>
      </c>
      <c r="D20" s="10">
        <f t="shared" si="23"/>
        <v>0.70126227208976155</v>
      </c>
      <c r="E20" s="10">
        <f t="shared" si="23"/>
        <v>0.48859934853420189</v>
      </c>
      <c r="F20" s="10">
        <f t="shared" si="23"/>
        <v>0.48622366288492713</v>
      </c>
      <c r="G20" s="10">
        <f t="shared" si="23"/>
        <v>0.33500837520938026</v>
      </c>
      <c r="H20" s="10">
        <f t="shared" si="23"/>
        <v>0.3395585738539898</v>
      </c>
      <c r="I20" s="10">
        <f t="shared" si="23"/>
        <v>0.17574692442882248</v>
      </c>
      <c r="J20" s="10">
        <f t="shared" si="23"/>
        <v>0.17825311942959002</v>
      </c>
      <c r="K20" s="10">
        <f t="shared" si="23"/>
        <v>0.18691588785046731</v>
      </c>
      <c r="L20" s="10">
        <f t="shared" si="23"/>
        <v>0.19493177387914229</v>
      </c>
      <c r="M20" s="10" t="str">
        <f t="shared" si="17"/>
        <v>-</v>
      </c>
      <c r="N20" s="10" t="str">
        <f t="shared" si="17"/>
        <v>-</v>
      </c>
      <c r="O20" s="10" t="str">
        <f t="shared" si="17"/>
        <v>-</v>
      </c>
      <c r="P20" s="10" t="str">
        <f t="shared" si="17"/>
        <v>-</v>
      </c>
      <c r="Q20" s="10">
        <f t="shared" si="17"/>
        <v>0.24813895781637718</v>
      </c>
      <c r="R20" s="10" t="str">
        <f t="shared" si="17"/>
        <v>-</v>
      </c>
      <c r="S20" s="10" t="str">
        <f t="shared" si="17"/>
        <v>-</v>
      </c>
      <c r="T20" s="10" t="str">
        <f t="shared" si="17"/>
        <v>-</v>
      </c>
      <c r="U20" s="10" t="str">
        <f t="shared" ref="U20:V20" si="24">IF(U9="-","-",SUM(U9/U$5*100))</f>
        <v>-</v>
      </c>
      <c r="V20" s="10" t="str">
        <f t="shared" si="24"/>
        <v>-</v>
      </c>
      <c r="W20" s="10" t="str">
        <f t="shared" ref="W20" si="25">IF(W9="-","-",SUM(W9/W$5*100))</f>
        <v>-</v>
      </c>
    </row>
    <row r="21" spans="1:23" ht="13.5" customHeight="1" x14ac:dyDescent="0.25">
      <c r="B21" s="8" t="s">
        <v>9</v>
      </c>
      <c r="C21" s="10">
        <f t="shared" ref="C21:L21" si="26">C10/C$5*100</f>
        <v>1.1235955056179776</v>
      </c>
      <c r="D21" s="10">
        <f t="shared" si="26"/>
        <v>1.1220196353436185</v>
      </c>
      <c r="E21" s="10">
        <f t="shared" si="26"/>
        <v>0.65146579804560267</v>
      </c>
      <c r="F21" s="10">
        <f t="shared" si="26"/>
        <v>0.64829821717990277</v>
      </c>
      <c r="G21" s="10">
        <f t="shared" si="26"/>
        <v>0.83752093802345051</v>
      </c>
      <c r="H21" s="10">
        <f t="shared" si="26"/>
        <v>0.84889643463497455</v>
      </c>
      <c r="I21" s="10">
        <f t="shared" si="26"/>
        <v>1.0544815465729349</v>
      </c>
      <c r="J21" s="10">
        <f t="shared" si="26"/>
        <v>0.71301247771836007</v>
      </c>
      <c r="K21" s="10">
        <f t="shared" si="26"/>
        <v>0.74766355140186924</v>
      </c>
      <c r="L21" s="10">
        <f t="shared" si="26"/>
        <v>0.38986354775828458</v>
      </c>
      <c r="M21" s="10">
        <f t="shared" si="17"/>
        <v>0.42553191489361702</v>
      </c>
      <c r="N21" s="10">
        <f t="shared" si="17"/>
        <v>0.44543429844097993</v>
      </c>
      <c r="O21" s="10">
        <f t="shared" si="17"/>
        <v>0.46728971962616817</v>
      </c>
      <c r="P21" s="10">
        <f t="shared" si="17"/>
        <v>0.48780487804878048</v>
      </c>
      <c r="Q21" s="10">
        <f t="shared" si="17"/>
        <v>0.49627791563275436</v>
      </c>
      <c r="R21" s="10">
        <f t="shared" si="17"/>
        <v>0.50632911392405067</v>
      </c>
      <c r="S21" s="10">
        <f t="shared" si="17"/>
        <v>0.78125</v>
      </c>
      <c r="T21" s="10">
        <f t="shared" si="17"/>
        <v>0.82417582417582425</v>
      </c>
      <c r="U21" s="10">
        <f t="shared" ref="U21:V21" si="27">IF(U10="-","-",SUM(U10/U$5*100))</f>
        <v>0.55248618784530379</v>
      </c>
      <c r="V21" s="10">
        <f t="shared" si="27"/>
        <v>0.5714285714285714</v>
      </c>
      <c r="W21" s="10">
        <f t="shared" ref="W21" si="28">IF(W10="-","-",SUM(W10/W$5*100))</f>
        <v>0.60240963855421692</v>
      </c>
    </row>
    <row r="22" spans="1:23" ht="13.5" customHeight="1" x14ac:dyDescent="0.25">
      <c r="B22" s="8" t="s">
        <v>10</v>
      </c>
      <c r="C22" s="10">
        <f t="shared" ref="C22:L22" si="29">C11/C$5*100</f>
        <v>4.4943820224719104</v>
      </c>
      <c r="D22" s="10">
        <f t="shared" si="29"/>
        <v>6.8723702664796633</v>
      </c>
      <c r="E22" s="10">
        <f t="shared" si="29"/>
        <v>9.2833876221498368</v>
      </c>
      <c r="F22" s="10">
        <f t="shared" si="29"/>
        <v>10.534846029173419</v>
      </c>
      <c r="G22" s="10">
        <f t="shared" si="29"/>
        <v>10.887772194304858</v>
      </c>
      <c r="H22" s="10">
        <f t="shared" si="29"/>
        <v>12.224108658743633</v>
      </c>
      <c r="I22" s="10">
        <f t="shared" si="29"/>
        <v>11.599297012302284</v>
      </c>
      <c r="J22" s="10">
        <f t="shared" si="29"/>
        <v>12.121212121212121</v>
      </c>
      <c r="K22" s="10">
        <f t="shared" si="29"/>
        <v>12.33644859813084</v>
      </c>
      <c r="L22" s="10">
        <f t="shared" si="29"/>
        <v>12.085769980506821</v>
      </c>
      <c r="M22" s="10">
        <f t="shared" si="17"/>
        <v>15.319148936170212</v>
      </c>
      <c r="N22" s="10">
        <f t="shared" si="17"/>
        <v>14.253897550111358</v>
      </c>
      <c r="O22" s="10">
        <f t="shared" si="17"/>
        <v>14.485981308411214</v>
      </c>
      <c r="P22" s="10">
        <f t="shared" si="17"/>
        <v>13.902439024390246</v>
      </c>
      <c r="Q22" s="10">
        <f t="shared" si="17"/>
        <v>13.647642679900745</v>
      </c>
      <c r="R22" s="10">
        <f t="shared" si="17"/>
        <v>12.151898734177214</v>
      </c>
      <c r="S22" s="10">
        <f t="shared" si="17"/>
        <v>13.28125</v>
      </c>
      <c r="T22" s="10">
        <f t="shared" si="17"/>
        <v>12.637362637362637</v>
      </c>
      <c r="U22" s="10">
        <f t="shared" ref="U22:V22" si="30">IF(U11="-","-",SUM(U11/U$5*100))</f>
        <v>10.220994475138122</v>
      </c>
      <c r="V22" s="10">
        <f t="shared" si="30"/>
        <v>11.428571428571429</v>
      </c>
      <c r="W22" s="10">
        <f t="shared" ref="W22" si="31">IF(W11="-","-",SUM(W11/W$5*100))</f>
        <v>12.048192771084338</v>
      </c>
    </row>
    <row r="23" spans="1:23" ht="17.25" customHeight="1" x14ac:dyDescent="0.25">
      <c r="A23" s="6" t="s">
        <v>3</v>
      </c>
      <c r="C23" s="7">
        <f t="shared" ref="C23:N23" si="32">SUM(C24:C26)</f>
        <v>67.211440245148111</v>
      </c>
      <c r="D23" s="7">
        <f t="shared" si="32"/>
        <v>65.077138849929867</v>
      </c>
      <c r="E23" s="7">
        <f t="shared" si="32"/>
        <v>64.983713355048863</v>
      </c>
      <c r="F23" s="7">
        <f t="shared" si="32"/>
        <v>64.505672609400321</v>
      </c>
      <c r="G23" s="7">
        <f t="shared" si="32"/>
        <v>65.494137353433828</v>
      </c>
      <c r="H23" s="7">
        <f t="shared" si="32"/>
        <v>66.383701188455007</v>
      </c>
      <c r="I23" s="7">
        <f t="shared" si="32"/>
        <v>65.026362038664331</v>
      </c>
      <c r="J23" s="7">
        <f t="shared" si="32"/>
        <v>65.418894830659525</v>
      </c>
      <c r="K23" s="7">
        <f t="shared" si="32"/>
        <v>65.420560747663558</v>
      </c>
      <c r="L23" s="7">
        <f t="shared" si="32"/>
        <v>65.886939571150094</v>
      </c>
      <c r="M23" s="7">
        <f t="shared" si="32"/>
        <v>63.191489361702125</v>
      </c>
      <c r="N23" s="7">
        <f t="shared" si="32"/>
        <v>63.697104677060132</v>
      </c>
      <c r="O23" s="7">
        <f t="shared" ref="O23:P23" si="33">SUM(O24:O26)</f>
        <v>63.084112149532707</v>
      </c>
      <c r="P23" s="7">
        <f t="shared" si="33"/>
        <v>64.390243902439039</v>
      </c>
      <c r="Q23" s="7">
        <f t="shared" ref="Q23:R23" si="34">SUM(Q24:Q26)</f>
        <v>65.26054590570719</v>
      </c>
      <c r="R23" s="7">
        <f t="shared" si="34"/>
        <v>66.582278481012651</v>
      </c>
      <c r="S23" s="7">
        <f t="shared" ref="S23:T23" si="35">SUM(S24:S26)</f>
        <v>66.145833333333343</v>
      </c>
      <c r="T23" s="7">
        <f t="shared" si="35"/>
        <v>65.659340659340671</v>
      </c>
      <c r="U23" s="7">
        <f t="shared" ref="U23:V23" si="36">SUM(U24:U26)</f>
        <v>67.403314917127062</v>
      </c>
      <c r="V23" s="7">
        <f t="shared" si="36"/>
        <v>66.285714285714278</v>
      </c>
      <c r="W23" s="7">
        <f t="shared" ref="W23" si="37">SUM(W24:W26)</f>
        <v>65.963855421686759</v>
      </c>
    </row>
    <row r="24" spans="1:23" ht="13.5" customHeight="1" x14ac:dyDescent="0.25">
      <c r="B24" s="8" t="s">
        <v>11</v>
      </c>
      <c r="C24" s="10">
        <f t="shared" ref="C24:T24" si="38">C13/C$5*100</f>
        <v>28.396322778345251</v>
      </c>
      <c r="D24" s="10">
        <f t="shared" si="38"/>
        <v>23.562412342215989</v>
      </c>
      <c r="E24" s="10">
        <f t="shared" si="38"/>
        <v>21.172638436482085</v>
      </c>
      <c r="F24" s="11">
        <f t="shared" si="38"/>
        <v>19.124797406807133</v>
      </c>
      <c r="G24" s="11">
        <f t="shared" si="38"/>
        <v>19.430485762144052</v>
      </c>
      <c r="H24" s="10">
        <f t="shared" si="38"/>
        <v>19.35483870967742</v>
      </c>
      <c r="I24" s="10">
        <f t="shared" si="38"/>
        <v>18.804920913884008</v>
      </c>
      <c r="J24" s="10">
        <f t="shared" si="38"/>
        <v>19.251336898395721</v>
      </c>
      <c r="K24" s="10">
        <f t="shared" si="38"/>
        <v>18.504672897196262</v>
      </c>
      <c r="L24" s="10">
        <f t="shared" si="38"/>
        <v>21.442495126705651</v>
      </c>
      <c r="M24" s="10">
        <f t="shared" si="38"/>
        <v>11.702127659574469</v>
      </c>
      <c r="N24" s="10">
        <f t="shared" si="38"/>
        <v>12.472160356347439</v>
      </c>
      <c r="O24" s="10">
        <f t="shared" si="38"/>
        <v>11.682242990654206</v>
      </c>
      <c r="P24" s="10">
        <f t="shared" si="38"/>
        <v>12.926829268292684</v>
      </c>
      <c r="Q24" s="10">
        <f t="shared" si="38"/>
        <v>13.151364764267989</v>
      </c>
      <c r="R24" s="10">
        <f t="shared" si="38"/>
        <v>12.151898734177214</v>
      </c>
      <c r="S24" s="10">
        <f t="shared" si="38"/>
        <v>10.9375</v>
      </c>
      <c r="T24" s="10">
        <f t="shared" si="38"/>
        <v>11.263736263736265</v>
      </c>
      <c r="U24" s="10">
        <f t="shared" ref="U24:V24" si="39">U13/U$5*100</f>
        <v>11.602209944751381</v>
      </c>
      <c r="V24" s="10">
        <f t="shared" si="39"/>
        <v>13.142857142857142</v>
      </c>
      <c r="W24" s="10">
        <f t="shared" ref="W24" si="40">W13/W$5*100</f>
        <v>14.156626506024098</v>
      </c>
    </row>
    <row r="25" spans="1:23" ht="13.5" customHeight="1" x14ac:dyDescent="0.25">
      <c r="B25" s="8" t="s">
        <v>12</v>
      </c>
      <c r="C25" s="10">
        <f t="shared" ref="C25:T25" si="41">C14/C$5*100</f>
        <v>15.321756894790603</v>
      </c>
      <c r="D25" s="10">
        <f t="shared" si="41"/>
        <v>18.232819074333801</v>
      </c>
      <c r="E25" s="10">
        <f t="shared" si="41"/>
        <v>17.100977198697066</v>
      </c>
      <c r="F25" s="11">
        <f t="shared" si="41"/>
        <v>17.017828200972449</v>
      </c>
      <c r="G25" s="11">
        <f t="shared" si="41"/>
        <v>16.917922948073702</v>
      </c>
      <c r="H25" s="10">
        <f t="shared" si="41"/>
        <v>16.977928692699489</v>
      </c>
      <c r="I25" s="10">
        <f t="shared" si="41"/>
        <v>16.695957820738137</v>
      </c>
      <c r="J25" s="10">
        <f t="shared" si="41"/>
        <v>17.112299465240639</v>
      </c>
      <c r="K25" s="10">
        <f t="shared" si="41"/>
        <v>16.635514018691588</v>
      </c>
      <c r="L25" s="10">
        <f t="shared" si="41"/>
        <v>15.009746588693956</v>
      </c>
      <c r="M25" s="10">
        <f t="shared" si="41"/>
        <v>15.531914893617021</v>
      </c>
      <c r="N25" s="10">
        <f t="shared" si="41"/>
        <v>14.253897550111358</v>
      </c>
      <c r="O25" s="10">
        <f t="shared" si="41"/>
        <v>13.785046728971961</v>
      </c>
      <c r="P25" s="10">
        <f t="shared" si="41"/>
        <v>13.170731707317074</v>
      </c>
      <c r="Q25" s="10">
        <f t="shared" si="41"/>
        <v>12.903225806451612</v>
      </c>
      <c r="R25" s="10">
        <f t="shared" si="41"/>
        <v>14.177215189873419</v>
      </c>
      <c r="S25" s="10">
        <f t="shared" si="41"/>
        <v>17.447916666666664</v>
      </c>
      <c r="T25" s="10">
        <f t="shared" si="41"/>
        <v>17.032967032967033</v>
      </c>
      <c r="U25" s="10">
        <f t="shared" ref="U25:V25" si="42">U14/U$5*100</f>
        <v>17.955801104972377</v>
      </c>
      <c r="V25" s="10">
        <f t="shared" si="42"/>
        <v>15.142857142857144</v>
      </c>
      <c r="W25" s="10">
        <f t="shared" ref="W25" si="43">W14/W$5*100</f>
        <v>13.554216867469879</v>
      </c>
    </row>
    <row r="26" spans="1:23" ht="13.5" customHeight="1" thickBot="1" x14ac:dyDescent="0.3">
      <c r="A26" s="13"/>
      <c r="B26" s="12" t="s">
        <v>13</v>
      </c>
      <c r="C26" s="14">
        <f t="shared" ref="C26:T26" si="44">C15/C$5*100</f>
        <v>23.493360572012257</v>
      </c>
      <c r="D26" s="14">
        <f t="shared" si="44"/>
        <v>23.281907433380084</v>
      </c>
      <c r="E26" s="14">
        <f t="shared" si="44"/>
        <v>26.710097719869708</v>
      </c>
      <c r="F26" s="15">
        <f t="shared" si="44"/>
        <v>28.363047001620746</v>
      </c>
      <c r="G26" s="15">
        <f t="shared" si="44"/>
        <v>29.145728643216078</v>
      </c>
      <c r="H26" s="14">
        <f t="shared" si="44"/>
        <v>30.050933786078097</v>
      </c>
      <c r="I26" s="14">
        <f t="shared" si="44"/>
        <v>29.525483304042176</v>
      </c>
      <c r="J26" s="14">
        <f t="shared" si="44"/>
        <v>29.055258467023172</v>
      </c>
      <c r="K26" s="14">
        <f t="shared" si="44"/>
        <v>30.280373831775702</v>
      </c>
      <c r="L26" s="14">
        <f t="shared" si="44"/>
        <v>29.434697855750485</v>
      </c>
      <c r="M26" s="14">
        <f t="shared" si="44"/>
        <v>35.957446808510639</v>
      </c>
      <c r="N26" s="14">
        <f t="shared" si="44"/>
        <v>36.971046770601333</v>
      </c>
      <c r="O26" s="14">
        <f t="shared" si="44"/>
        <v>37.616822429906541</v>
      </c>
      <c r="P26" s="14">
        <f t="shared" si="44"/>
        <v>38.292682926829272</v>
      </c>
      <c r="Q26" s="14">
        <f t="shared" si="44"/>
        <v>39.205955334987593</v>
      </c>
      <c r="R26" s="14">
        <f t="shared" si="44"/>
        <v>40.253164556962027</v>
      </c>
      <c r="S26" s="14">
        <f t="shared" si="44"/>
        <v>37.760416666666671</v>
      </c>
      <c r="T26" s="14">
        <f t="shared" si="44"/>
        <v>37.362637362637365</v>
      </c>
      <c r="U26" s="14">
        <f t="shared" ref="U26:V26" si="45">U15/U$5*100</f>
        <v>37.84530386740331</v>
      </c>
      <c r="V26" s="14">
        <f t="shared" si="45"/>
        <v>38</v>
      </c>
      <c r="W26" s="14">
        <f t="shared" ref="W26" si="46">W15/W$5*100</f>
        <v>38.253012048192772</v>
      </c>
    </row>
    <row r="27" spans="1:23" s="6" customFormat="1" ht="13.5" customHeight="1" x14ac:dyDescent="0.25">
      <c r="A27" s="16" t="s">
        <v>17</v>
      </c>
      <c r="B27" s="16"/>
      <c r="C27" s="5"/>
      <c r="D27" s="5"/>
      <c r="E27" s="5"/>
    </row>
    <row r="28" spans="1:23" ht="13.5" customHeight="1" x14ac:dyDescent="0.25">
      <c r="A28" s="17" t="s">
        <v>14</v>
      </c>
      <c r="B28" s="17"/>
    </row>
    <row r="29" spans="1:23" ht="13.5" customHeight="1" x14ac:dyDescent="0.25">
      <c r="A29" s="17" t="s">
        <v>19</v>
      </c>
      <c r="B29" s="17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C23:L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2021-11-16T12:53:03Z</cp:lastPrinted>
  <dcterms:created xsi:type="dcterms:W3CDTF">2006-06-02T09:14:13Z</dcterms:created>
  <dcterms:modified xsi:type="dcterms:W3CDTF">2024-08-01T12:26:55Z</dcterms:modified>
</cp:coreProperties>
</file>