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Jord- och skogsbruk, fiske\"/>
    </mc:Choice>
  </mc:AlternateContent>
  <xr:revisionPtr revIDLastSave="0" documentId="13_ncr:1_{440E690F-367D-44C7-A8C2-8474703215DD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8" i="1" l="1"/>
  <c r="L23" i="1" l="1"/>
  <c r="L5" i="1"/>
  <c r="K23" i="1" l="1"/>
  <c r="K5" i="1"/>
  <c r="J23" i="1"/>
  <c r="J5" i="1"/>
  <c r="B23" i="1"/>
  <c r="C23" i="1"/>
  <c r="B5" i="1"/>
  <c r="C5" i="1"/>
  <c r="D23" i="1"/>
  <c r="E23" i="1"/>
  <c r="F23" i="1"/>
  <c r="D5" i="1"/>
  <c r="E5" i="1"/>
  <c r="F5" i="1"/>
  <c r="I23" i="1"/>
  <c r="H29" i="1"/>
  <c r="H26" i="1"/>
  <c r="G36" i="1"/>
  <c r="G29" i="1"/>
  <c r="G26" i="1"/>
  <c r="I5" i="1"/>
  <c r="H11" i="1"/>
  <c r="H8" i="1"/>
  <c r="G18" i="1"/>
  <c r="G11" i="1"/>
  <c r="G8" i="1"/>
  <c r="H5" i="1" l="1"/>
  <c r="G23" i="1"/>
  <c r="G5" i="1"/>
  <c r="H23" i="1"/>
</calcChain>
</file>

<file path=xl/sharedStrings.xml><?xml version="1.0" encoding="utf-8"?>
<sst xmlns="http://schemas.openxmlformats.org/spreadsheetml/2006/main" count="66" uniqueCount="27">
  <si>
    <t>..</t>
  </si>
  <si>
    <t>Statistics Åland</t>
  </si>
  <si>
    <t>Fish</t>
  </si>
  <si>
    <t>Catch, tonnes</t>
  </si>
  <si>
    <t>Total</t>
  </si>
  <si>
    <t>Perch</t>
  </si>
  <si>
    <t>Bream</t>
  </si>
  <si>
    <t>Flounder</t>
  </si>
  <si>
    <t>Pike</t>
  </si>
  <si>
    <t>Pike-perch</t>
  </si>
  <si>
    <t>Trout</t>
  </si>
  <si>
    <t>Burbot</t>
  </si>
  <si>
    <t>Salmon</t>
  </si>
  <si>
    <t>Rainbow trout, wild</t>
  </si>
  <si>
    <t>Whitefish</t>
  </si>
  <si>
    <t>Baltic herring and sprat</t>
  </si>
  <si>
    <t>Cod</t>
  </si>
  <si>
    <t>Other species</t>
  </si>
  <si>
    <t>Fish sold by fishermen</t>
  </si>
  <si>
    <t>directly to consumers</t>
  </si>
  <si>
    <t>Gross value, 1 000 EUR</t>
  </si>
  <si>
    <t>Note: The figures also include fish sold outside Åland, but for 2017 the data are not complete.</t>
  </si>
  <si>
    <t>Source: The Government of Åland, Office of Fisheries</t>
  </si>
  <si>
    <t>Crayfish, 1 000 pcs</t>
  </si>
  <si>
    <t>Crayfish</t>
  </si>
  <si>
    <t>Updated 30.3.2023</t>
  </si>
  <si>
    <t>The yield of fishing 2004–2022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</si>
</sst>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i/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3" fontId="1" fillId="0" borderId="0" xfId="0" applyNumberFormat="1" applyFont="1"/>
    <xf numFmtId="1" fontId="1" fillId="0" borderId="0" xfId="0" applyNumberFormat="1" applyFont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Alignment="1">
      <alignment horizontal="right"/>
    </xf>
    <xf numFmtId="0" fontId="4" fillId="0" borderId="0" xfId="0" applyFont="1"/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right"/>
    </xf>
    <xf numFmtId="0" fontId="5" fillId="0" borderId="0" xfId="0" applyFont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1"/>
  <sheetViews>
    <sheetView showGridLines="0" tabSelected="1" workbookViewId="0">
      <selection activeCell="V17" sqref="V17"/>
    </sheetView>
  </sheetViews>
  <sheetFormatPr defaultColWidth="9.140625" defaultRowHeight="12" x14ac:dyDescent="0.2"/>
  <cols>
    <col min="1" max="1" width="20.28515625" style="1" customWidth="1"/>
    <col min="2" max="20" width="5.42578125" style="1" customWidth="1"/>
    <col min="21" max="16384" width="9.140625" style="1"/>
  </cols>
  <sheetData>
    <row r="1" spans="1:24" ht="13.5" customHeight="1" x14ac:dyDescent="0.2">
      <c r="A1" s="1" t="s">
        <v>1</v>
      </c>
    </row>
    <row r="2" spans="1:24" ht="27" customHeight="1" thickBot="1" x14ac:dyDescent="0.25">
      <c r="A2" s="2" t="s">
        <v>26</v>
      </c>
    </row>
    <row r="3" spans="1:24" ht="13.5" customHeight="1" x14ac:dyDescent="0.2">
      <c r="A3" s="14" t="s">
        <v>2</v>
      </c>
      <c r="B3" s="14">
        <v>2004</v>
      </c>
      <c r="C3" s="14">
        <v>2005</v>
      </c>
      <c r="D3" s="14">
        <v>2006</v>
      </c>
      <c r="E3" s="14">
        <v>2007</v>
      </c>
      <c r="F3" s="14">
        <v>2008</v>
      </c>
      <c r="G3" s="14">
        <v>2009</v>
      </c>
      <c r="H3" s="14">
        <v>2010</v>
      </c>
      <c r="I3" s="14">
        <v>2011</v>
      </c>
      <c r="J3" s="14">
        <v>2012</v>
      </c>
      <c r="K3" s="14">
        <v>2013</v>
      </c>
      <c r="L3" s="14">
        <v>2014</v>
      </c>
      <c r="M3" s="14">
        <v>2015</v>
      </c>
      <c r="N3" s="14">
        <v>2016</v>
      </c>
      <c r="O3" s="14">
        <v>2017</v>
      </c>
      <c r="P3" s="14">
        <v>2018</v>
      </c>
      <c r="Q3" s="14">
        <v>2019</v>
      </c>
      <c r="R3" s="14">
        <v>2020</v>
      </c>
      <c r="S3" s="14">
        <v>2021</v>
      </c>
      <c r="T3" s="14">
        <v>2022</v>
      </c>
    </row>
    <row r="4" spans="1:24" ht="17.25" customHeight="1" x14ac:dyDescent="0.2">
      <c r="A4" s="3" t="s">
        <v>3</v>
      </c>
    </row>
    <row r="5" spans="1:24" s="3" customFormat="1" ht="17.25" customHeight="1" x14ac:dyDescent="0.2">
      <c r="A5" s="3" t="s">
        <v>4</v>
      </c>
      <c r="B5" s="4">
        <f t="shared" ref="B5:L5" si="0">SUM(B6:B18)</f>
        <v>3299.5000000000005</v>
      </c>
      <c r="C5" s="4">
        <f t="shared" si="0"/>
        <v>2258.4699999999998</v>
      </c>
      <c r="D5" s="4">
        <f t="shared" si="0"/>
        <v>2433</v>
      </c>
      <c r="E5" s="4">
        <f t="shared" si="0"/>
        <v>3389.7529999999997</v>
      </c>
      <c r="F5" s="4">
        <f t="shared" si="0"/>
        <v>2485.3500000000004</v>
      </c>
      <c r="G5" s="4">
        <f t="shared" si="0"/>
        <v>2089.5720000000001</v>
      </c>
      <c r="H5" s="4">
        <f t="shared" si="0"/>
        <v>3414.6510000000007</v>
      </c>
      <c r="I5" s="4">
        <f t="shared" si="0"/>
        <v>4215.8229999999994</v>
      </c>
      <c r="J5" s="4">
        <f t="shared" si="0"/>
        <v>2441.5539999999996</v>
      </c>
      <c r="K5" s="4">
        <f t="shared" si="0"/>
        <v>4332.7919999999995</v>
      </c>
      <c r="L5" s="4">
        <f t="shared" si="0"/>
        <v>10491</v>
      </c>
      <c r="M5" s="4">
        <v>13728.403999999999</v>
      </c>
      <c r="N5" s="4">
        <v>15898.463999999998</v>
      </c>
      <c r="O5" s="4">
        <v>16200</v>
      </c>
      <c r="P5" s="4">
        <v>15867.018000000002</v>
      </c>
      <c r="Q5" s="4">
        <v>14439.641000000001</v>
      </c>
      <c r="R5" s="4">
        <v>10920.934000000003</v>
      </c>
      <c r="S5" s="4">
        <v>9416.0319999999992</v>
      </c>
      <c r="T5" s="4">
        <v>9305.3289999999997</v>
      </c>
      <c r="U5" s="1"/>
      <c r="V5" s="1"/>
      <c r="W5" s="1"/>
      <c r="X5" s="1"/>
    </row>
    <row r="6" spans="1:24" s="3" customFormat="1" ht="13.5" customHeight="1" x14ac:dyDescent="0.2">
      <c r="A6" s="1" t="s">
        <v>5</v>
      </c>
      <c r="B6" s="5">
        <v>133.97900000000001</v>
      </c>
      <c r="C6" s="5">
        <v>135.35300000000001</v>
      </c>
      <c r="D6" s="5">
        <v>156</v>
      </c>
      <c r="E6" s="5">
        <v>143.51900000000001</v>
      </c>
      <c r="F6" s="5">
        <v>113.55</v>
      </c>
      <c r="G6" s="5">
        <v>80.712000000000003</v>
      </c>
      <c r="H6" s="5">
        <v>68.603999999999999</v>
      </c>
      <c r="I6" s="5">
        <v>84.292000000000002</v>
      </c>
      <c r="J6" s="5">
        <v>94.68</v>
      </c>
      <c r="K6" s="5">
        <v>84.387</v>
      </c>
      <c r="L6" s="5">
        <v>96</v>
      </c>
      <c r="M6" s="5">
        <v>61.99</v>
      </c>
      <c r="N6" s="5">
        <v>43.94</v>
      </c>
      <c r="O6" s="5">
        <v>33</v>
      </c>
      <c r="P6" s="5">
        <v>39.963000000000001</v>
      </c>
      <c r="Q6" s="5">
        <v>50.923000000000002</v>
      </c>
      <c r="R6" s="5">
        <v>43.463000000000001</v>
      </c>
      <c r="S6" s="5">
        <v>38.762999999999998</v>
      </c>
      <c r="T6" s="5">
        <v>49.929000000000002</v>
      </c>
    </row>
    <row r="7" spans="1:24" ht="13.5" customHeight="1" x14ac:dyDescent="0.2">
      <c r="A7" s="1" t="s">
        <v>6</v>
      </c>
      <c r="B7" s="5">
        <v>13.500999999999999</v>
      </c>
      <c r="C7" s="5">
        <v>10.819000000000001</v>
      </c>
      <c r="D7" s="5">
        <v>16</v>
      </c>
      <c r="E7" s="5">
        <v>8.8879999999999999</v>
      </c>
      <c r="F7" s="5">
        <v>10.887</v>
      </c>
      <c r="G7" s="5">
        <v>14.686</v>
      </c>
      <c r="H7" s="5">
        <v>15.532999999999999</v>
      </c>
      <c r="I7" s="5">
        <v>15.084</v>
      </c>
      <c r="J7" s="5">
        <v>14.872999999999999</v>
      </c>
      <c r="K7" s="5">
        <v>23</v>
      </c>
      <c r="L7" s="5">
        <v>19</v>
      </c>
      <c r="M7" s="5">
        <v>7.65</v>
      </c>
      <c r="N7" s="5">
        <v>8.8309999999999995</v>
      </c>
      <c r="O7" s="5">
        <v>7</v>
      </c>
      <c r="P7" s="5">
        <v>7.67</v>
      </c>
      <c r="Q7" s="5">
        <v>1.02</v>
      </c>
      <c r="R7" s="5">
        <v>2.1280000000000001</v>
      </c>
      <c r="S7" s="5">
        <v>4.806</v>
      </c>
      <c r="T7" s="5">
        <v>0.56000000000000005</v>
      </c>
      <c r="U7" s="3"/>
      <c r="V7" s="3"/>
      <c r="W7" s="3"/>
      <c r="X7" s="3"/>
    </row>
    <row r="8" spans="1:24" ht="13.5" customHeight="1" x14ac:dyDescent="0.2">
      <c r="A8" s="1" t="s">
        <v>7</v>
      </c>
      <c r="B8" s="5">
        <v>3.3450000000000002</v>
      </c>
      <c r="C8" s="5">
        <v>2.8530000000000002</v>
      </c>
      <c r="D8" s="5">
        <v>6</v>
      </c>
      <c r="E8" s="5">
        <v>10.807</v>
      </c>
      <c r="F8" s="5">
        <v>1.367</v>
      </c>
      <c r="G8" s="5">
        <f>1.519+36.825</f>
        <v>38.344000000000001</v>
      </c>
      <c r="H8" s="5">
        <f>0.69+12.192</f>
        <v>12.882</v>
      </c>
      <c r="I8" s="5">
        <v>3.6309999999999998</v>
      </c>
      <c r="J8" s="5">
        <v>39.265000000000001</v>
      </c>
      <c r="K8" s="5">
        <v>15.112</v>
      </c>
      <c r="L8" s="5">
        <v>1</v>
      </c>
      <c r="M8" s="5">
        <v>4.9690000000000003</v>
      </c>
      <c r="N8" s="5">
        <v>2.706</v>
      </c>
      <c r="O8" s="5">
        <v>2.706</v>
      </c>
      <c r="P8" s="5">
        <v>1.625</v>
      </c>
      <c r="Q8" s="5">
        <v>52.66</v>
      </c>
      <c r="R8" s="5">
        <v>2.0659999999999998</v>
      </c>
      <c r="S8" s="5">
        <v>0.76</v>
      </c>
      <c r="T8" s="5">
        <v>0.183</v>
      </c>
    </row>
    <row r="9" spans="1:24" ht="13.5" customHeight="1" x14ac:dyDescent="0.2">
      <c r="A9" s="1" t="s">
        <v>8</v>
      </c>
      <c r="B9" s="5">
        <v>34.414999999999999</v>
      </c>
      <c r="C9" s="5">
        <v>38.29</v>
      </c>
      <c r="D9" s="5">
        <v>38</v>
      </c>
      <c r="E9" s="5">
        <v>28.103999999999999</v>
      </c>
      <c r="F9" s="5">
        <v>15.234999999999999</v>
      </c>
      <c r="G9" s="5">
        <v>16.154</v>
      </c>
      <c r="H9" s="5">
        <v>11.475</v>
      </c>
      <c r="I9" s="5">
        <v>13.86</v>
      </c>
      <c r="J9" s="5">
        <v>12.896000000000001</v>
      </c>
      <c r="K9" s="5">
        <v>13</v>
      </c>
      <c r="L9" s="5">
        <v>15</v>
      </c>
      <c r="M9" s="5">
        <v>11.97</v>
      </c>
      <c r="N9" s="5">
        <v>9.9649999999999999</v>
      </c>
      <c r="O9" s="5">
        <v>11</v>
      </c>
      <c r="P9" s="5">
        <v>9.407</v>
      </c>
      <c r="Q9" s="5">
        <v>8.3670000000000009</v>
      </c>
      <c r="R9" s="5">
        <v>10.324</v>
      </c>
      <c r="S9" s="5">
        <v>9.2029999999999994</v>
      </c>
      <c r="T9" s="5">
        <v>8.8849999999999998</v>
      </c>
    </row>
    <row r="10" spans="1:24" ht="13.5" customHeight="1" x14ac:dyDescent="0.2">
      <c r="A10" s="1" t="s">
        <v>9</v>
      </c>
      <c r="B10" s="5">
        <v>39.469000000000001</v>
      </c>
      <c r="C10" s="5">
        <v>25.704000000000001</v>
      </c>
      <c r="D10" s="5">
        <v>33</v>
      </c>
      <c r="E10" s="5">
        <v>28.018000000000001</v>
      </c>
      <c r="F10" s="5">
        <v>16.021000000000001</v>
      </c>
      <c r="G10" s="5">
        <v>11.387</v>
      </c>
      <c r="H10" s="5">
        <v>10.679</v>
      </c>
      <c r="I10" s="5">
        <v>14.19</v>
      </c>
      <c r="J10" s="5">
        <v>8.9710000000000001</v>
      </c>
      <c r="K10" s="5">
        <v>9.3559999999999999</v>
      </c>
      <c r="L10" s="5">
        <v>17</v>
      </c>
      <c r="M10" s="5">
        <v>14.792</v>
      </c>
      <c r="N10" s="5">
        <v>11.882</v>
      </c>
      <c r="O10" s="5">
        <v>8</v>
      </c>
      <c r="P10" s="5">
        <v>9.782</v>
      </c>
      <c r="Q10" s="5">
        <v>14.651999999999999</v>
      </c>
      <c r="R10" s="5">
        <v>12.406000000000001</v>
      </c>
      <c r="S10" s="5">
        <v>8.4890000000000008</v>
      </c>
      <c r="T10" s="5">
        <v>13.939</v>
      </c>
    </row>
    <row r="11" spans="1:24" ht="17.25" customHeight="1" x14ac:dyDescent="0.2">
      <c r="A11" s="1" t="s">
        <v>10</v>
      </c>
      <c r="B11" s="5">
        <v>0.77200000000000002</v>
      </c>
      <c r="C11" s="5">
        <v>1.292</v>
      </c>
      <c r="D11" s="5">
        <v>4</v>
      </c>
      <c r="E11" s="5">
        <v>2.7480000000000002</v>
      </c>
      <c r="F11" s="5">
        <v>1.802</v>
      </c>
      <c r="G11" s="5">
        <f>1.972+0.092</f>
        <v>2.0640000000000001</v>
      </c>
      <c r="H11" s="5">
        <f>0.926+0.06</f>
        <v>0.98599999999999999</v>
      </c>
      <c r="I11" s="5">
        <v>0.89200000000000002</v>
      </c>
      <c r="J11" s="5">
        <v>1.1950000000000001</v>
      </c>
      <c r="K11" s="5">
        <v>1.38</v>
      </c>
      <c r="L11" s="5">
        <v>1</v>
      </c>
      <c r="M11" s="5">
        <v>0.751</v>
      </c>
      <c r="N11" s="5">
        <v>0.88400000000000001</v>
      </c>
      <c r="O11" s="5">
        <v>0.88400000000000001</v>
      </c>
      <c r="P11" s="5">
        <v>0.45400000000000001</v>
      </c>
      <c r="Q11" s="5">
        <v>0.45400000000000001</v>
      </c>
      <c r="R11" s="5">
        <v>0.36399999999999999</v>
      </c>
      <c r="S11" s="5">
        <v>0.47699999999999998</v>
      </c>
      <c r="T11" s="5">
        <v>0.39300000000000002</v>
      </c>
    </row>
    <row r="12" spans="1:24" ht="13.5" customHeight="1" x14ac:dyDescent="0.2">
      <c r="A12" s="1" t="s">
        <v>11</v>
      </c>
      <c r="B12" s="6">
        <v>3.7829999999999999</v>
      </c>
      <c r="C12" s="6">
        <v>2.198</v>
      </c>
      <c r="D12" s="6">
        <v>2</v>
      </c>
      <c r="E12" s="6">
        <v>1.2330000000000001</v>
      </c>
      <c r="F12" s="6">
        <v>1.744</v>
      </c>
      <c r="G12" s="6">
        <v>2.266</v>
      </c>
      <c r="H12" s="6">
        <v>1.03</v>
      </c>
      <c r="I12" s="6">
        <v>0.64</v>
      </c>
      <c r="J12" s="6">
        <v>0.80300000000000005</v>
      </c>
      <c r="K12" s="6">
        <v>0.67900000000000005</v>
      </c>
      <c r="L12" s="6">
        <v>1</v>
      </c>
      <c r="M12" s="6">
        <v>0.34599999999999997</v>
      </c>
      <c r="N12" s="6">
        <v>0.21099999999999999</v>
      </c>
      <c r="O12" s="6">
        <v>0.21099999999999999</v>
      </c>
      <c r="P12" s="6">
        <v>0.15</v>
      </c>
      <c r="Q12" s="6">
        <v>3.9E-2</v>
      </c>
      <c r="R12" s="6">
        <v>8.3000000000000004E-2</v>
      </c>
      <c r="S12" s="6">
        <v>9.7000000000000003E-2</v>
      </c>
      <c r="T12" s="6">
        <v>0.159</v>
      </c>
    </row>
    <row r="13" spans="1:24" s="3" customFormat="1" ht="13.5" customHeight="1" x14ac:dyDescent="0.2">
      <c r="A13" s="1" t="s">
        <v>12</v>
      </c>
      <c r="B13" s="5">
        <v>100.86799999999999</v>
      </c>
      <c r="C13" s="5">
        <v>69.897999999999996</v>
      </c>
      <c r="D13" s="5">
        <v>29</v>
      </c>
      <c r="E13" s="5">
        <v>37.274000000000001</v>
      </c>
      <c r="F13" s="5">
        <v>12.757</v>
      </c>
      <c r="G13" s="5">
        <v>10.147</v>
      </c>
      <c r="H13" s="5">
        <v>10.093999999999999</v>
      </c>
      <c r="I13" s="5">
        <v>20.431999999999999</v>
      </c>
      <c r="J13" s="5">
        <v>16.747</v>
      </c>
      <c r="K13" s="5">
        <v>6.3109999999999999</v>
      </c>
      <c r="L13" s="5">
        <v>8</v>
      </c>
      <c r="M13" s="5">
        <v>11.129</v>
      </c>
      <c r="N13" s="5">
        <v>11.794</v>
      </c>
      <c r="O13" s="5">
        <v>11</v>
      </c>
      <c r="P13" s="5">
        <v>12.89</v>
      </c>
      <c r="Q13" s="5">
        <v>17.696000000000002</v>
      </c>
      <c r="R13" s="5">
        <v>6.8940000000000001</v>
      </c>
      <c r="S13" s="5">
        <v>12.055</v>
      </c>
      <c r="T13" s="5">
        <v>13.853999999999999</v>
      </c>
      <c r="U13" s="1"/>
      <c r="V13" s="1"/>
      <c r="W13" s="1"/>
      <c r="X13" s="1"/>
    </row>
    <row r="14" spans="1:24" ht="13.5" customHeight="1" x14ac:dyDescent="0.2">
      <c r="A14" s="1" t="s">
        <v>13</v>
      </c>
      <c r="B14" s="6">
        <v>0.98699999999999999</v>
      </c>
      <c r="C14" s="6">
        <v>0.96699999999999997</v>
      </c>
      <c r="D14" s="6">
        <v>1</v>
      </c>
      <c r="E14" s="6">
        <v>0.28799999999999998</v>
      </c>
      <c r="F14" s="6">
        <v>3.2040000000000002</v>
      </c>
      <c r="G14" s="6">
        <v>3.3490000000000002</v>
      </c>
      <c r="H14" s="6">
        <v>0.13400000000000001</v>
      </c>
      <c r="I14" s="6">
        <v>0.30099999999999999</v>
      </c>
      <c r="J14" s="6">
        <v>0.93500000000000005</v>
      </c>
      <c r="K14" s="6">
        <v>0</v>
      </c>
      <c r="L14" s="6">
        <v>0</v>
      </c>
      <c r="M14" s="5">
        <v>0.36899999999999999</v>
      </c>
      <c r="N14" s="6">
        <v>0</v>
      </c>
      <c r="O14" s="6">
        <v>0</v>
      </c>
      <c r="P14" s="6">
        <v>9.9000000000000005E-2</v>
      </c>
      <c r="Q14" s="6">
        <v>0.58599999999999997</v>
      </c>
      <c r="R14" s="6">
        <v>4.0640000000000001</v>
      </c>
      <c r="S14" s="6">
        <v>1.837</v>
      </c>
      <c r="T14" s="6">
        <v>5.1319999999999997</v>
      </c>
    </row>
    <row r="15" spans="1:24" ht="13.5" customHeight="1" x14ac:dyDescent="0.2">
      <c r="A15" s="1" t="s">
        <v>14</v>
      </c>
      <c r="B15" s="5">
        <v>107.68899999999999</v>
      </c>
      <c r="C15" s="5">
        <v>92.950999999999993</v>
      </c>
      <c r="D15" s="5">
        <v>91</v>
      </c>
      <c r="E15" s="5">
        <v>75.793000000000006</v>
      </c>
      <c r="F15" s="5">
        <v>64.548000000000002</v>
      </c>
      <c r="G15" s="5">
        <v>53.994999999999997</v>
      </c>
      <c r="H15" s="5">
        <v>42.874000000000002</v>
      </c>
      <c r="I15" s="5">
        <v>62.948999999999998</v>
      </c>
      <c r="J15" s="5">
        <v>50.402000000000001</v>
      </c>
      <c r="K15" s="5">
        <v>57.731999999999999</v>
      </c>
      <c r="L15" s="5">
        <v>55</v>
      </c>
      <c r="M15" s="5">
        <v>54.375</v>
      </c>
      <c r="N15" s="5">
        <v>44</v>
      </c>
      <c r="O15" s="5">
        <v>32</v>
      </c>
      <c r="P15" s="5">
        <v>23.568999999999999</v>
      </c>
      <c r="Q15" s="5">
        <v>25.777000000000001</v>
      </c>
      <c r="R15" s="5">
        <v>25.914999999999999</v>
      </c>
      <c r="S15" s="5">
        <v>27.891999999999999</v>
      </c>
      <c r="T15" s="5">
        <v>18.606999999999999</v>
      </c>
    </row>
    <row r="16" spans="1:24" ht="17.25" customHeight="1" x14ac:dyDescent="0.2">
      <c r="A16" s="1" t="s">
        <v>15</v>
      </c>
      <c r="B16" s="5">
        <v>2540.8890000000001</v>
      </c>
      <c r="C16" s="5">
        <v>1707.3490000000002</v>
      </c>
      <c r="D16" s="5">
        <v>1484</v>
      </c>
      <c r="E16" s="5">
        <v>2327.9769999999999</v>
      </c>
      <c r="F16" s="5">
        <v>1733.9190000000001</v>
      </c>
      <c r="G16" s="5">
        <v>1354.97</v>
      </c>
      <c r="H16" s="5">
        <v>2685.5680000000002</v>
      </c>
      <c r="I16" s="5">
        <v>3346.2979999999998</v>
      </c>
      <c r="J16" s="5">
        <v>1124.0909999999999</v>
      </c>
      <c r="K16" s="5">
        <v>3769.4189999999999</v>
      </c>
      <c r="L16" s="5">
        <v>9952</v>
      </c>
      <c r="M16" s="5">
        <v>13194.942999999999</v>
      </c>
      <c r="N16" s="5">
        <v>15627</v>
      </c>
      <c r="O16" s="5">
        <v>15888</v>
      </c>
      <c r="P16" s="5">
        <v>15663.666000000001</v>
      </c>
      <c r="Q16" s="5">
        <v>14143.275</v>
      </c>
      <c r="R16" s="5">
        <v>10677.065000000001</v>
      </c>
      <c r="S16" s="5">
        <v>9200.9629999999997</v>
      </c>
      <c r="T16" s="5">
        <v>9062.5159999999996</v>
      </c>
    </row>
    <row r="17" spans="1:24" ht="13.5" customHeight="1" x14ac:dyDescent="0.2">
      <c r="A17" s="1" t="s">
        <v>16</v>
      </c>
      <c r="B17" s="5">
        <v>319.58800000000002</v>
      </c>
      <c r="C17" s="5">
        <v>169.79599999999999</v>
      </c>
      <c r="D17" s="5">
        <v>528</v>
      </c>
      <c r="E17" s="5">
        <v>668.10400000000004</v>
      </c>
      <c r="F17" s="5">
        <v>505.22800000000001</v>
      </c>
      <c r="G17" s="5">
        <v>467.86900000000003</v>
      </c>
      <c r="H17" s="5">
        <v>520.92499999999995</v>
      </c>
      <c r="I17" s="5">
        <v>610.19600000000003</v>
      </c>
      <c r="J17" s="5">
        <v>1033.2339999999999</v>
      </c>
      <c r="K17" s="5">
        <v>331.94400000000002</v>
      </c>
      <c r="L17" s="5">
        <v>305</v>
      </c>
      <c r="M17" s="5">
        <v>353.52600000000001</v>
      </c>
      <c r="N17" s="5">
        <v>68</v>
      </c>
      <c r="O17" s="5">
        <v>137</v>
      </c>
      <c r="P17" s="5">
        <v>42.067999999999998</v>
      </c>
      <c r="Q17" s="5">
        <v>52.396999999999998</v>
      </c>
      <c r="R17" s="5">
        <v>17.798999999999999</v>
      </c>
      <c r="S17" s="5">
        <v>29.802</v>
      </c>
      <c r="T17" s="5">
        <v>25.478999999999999</v>
      </c>
      <c r="U17" s="3"/>
      <c r="V17" s="3"/>
      <c r="W17" s="3"/>
      <c r="X17" s="3"/>
    </row>
    <row r="18" spans="1:24" s="3" customFormat="1" ht="13.5" customHeight="1" x14ac:dyDescent="0.2">
      <c r="A18" s="1" t="s">
        <v>17</v>
      </c>
      <c r="B18" s="5">
        <v>0.215</v>
      </c>
      <c r="C18" s="5">
        <v>1</v>
      </c>
      <c r="D18" s="5">
        <v>45</v>
      </c>
      <c r="E18" s="5">
        <v>57</v>
      </c>
      <c r="F18" s="5">
        <v>5.0880000000000001</v>
      </c>
      <c r="G18" s="5">
        <f>0.02+0.09+30.772+2.747</f>
        <v>33.628999999999998</v>
      </c>
      <c r="H18" s="5">
        <v>33.866999999999997</v>
      </c>
      <c r="I18" s="5">
        <v>43.058</v>
      </c>
      <c r="J18" s="5">
        <v>43.462000000000003</v>
      </c>
      <c r="K18" s="5">
        <v>20.472000000000001</v>
      </c>
      <c r="L18" s="5">
        <v>21</v>
      </c>
      <c r="M18" s="5">
        <v>11.593999999999999</v>
      </c>
      <c r="N18" s="5">
        <v>17</v>
      </c>
      <c r="O18" s="5">
        <v>13</v>
      </c>
      <c r="P18" s="5">
        <f>0.039+0.186+4.929</f>
        <v>5.1539999999999999</v>
      </c>
      <c r="Q18" s="5">
        <v>15</v>
      </c>
      <c r="R18" s="5">
        <v>83.073999999999998</v>
      </c>
      <c r="S18" s="5">
        <v>19.658999999999999</v>
      </c>
      <c r="T18" s="5">
        <v>36.832000000000001</v>
      </c>
      <c r="U18" s="1"/>
      <c r="V18" s="1"/>
      <c r="W18" s="1"/>
      <c r="X18" s="1"/>
    </row>
    <row r="19" spans="1:24" s="3" customFormat="1" ht="13.5" customHeight="1" x14ac:dyDescent="0.2">
      <c r="A19" s="1" t="s">
        <v>18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1"/>
      <c r="V19" s="1"/>
      <c r="W19" s="1"/>
      <c r="X19" s="1"/>
    </row>
    <row r="20" spans="1:24" s="3" customFormat="1" ht="13.5" customHeight="1" x14ac:dyDescent="0.2">
      <c r="A20" s="1" t="s">
        <v>19</v>
      </c>
      <c r="B20" s="12" t="s">
        <v>0</v>
      </c>
      <c r="C20" s="12" t="s">
        <v>0</v>
      </c>
      <c r="D20" s="12" t="s">
        <v>0</v>
      </c>
      <c r="E20" s="12" t="s">
        <v>0</v>
      </c>
      <c r="F20" s="12" t="s">
        <v>0</v>
      </c>
      <c r="G20" s="12" t="s">
        <v>0</v>
      </c>
      <c r="H20" s="12" t="s">
        <v>0</v>
      </c>
      <c r="I20" s="12" t="s">
        <v>0</v>
      </c>
      <c r="J20" s="12" t="s">
        <v>0</v>
      </c>
      <c r="K20" s="12" t="s">
        <v>0</v>
      </c>
      <c r="L20" s="12" t="s">
        <v>0</v>
      </c>
      <c r="M20" s="12" t="s">
        <v>0</v>
      </c>
      <c r="N20" s="5">
        <v>51.915999999999997</v>
      </c>
      <c r="O20" s="5">
        <v>58.597999999999999</v>
      </c>
      <c r="P20" s="5">
        <v>50.521000000000001</v>
      </c>
      <c r="Q20" s="5">
        <v>56</v>
      </c>
      <c r="R20" s="5">
        <v>35.289000000000001</v>
      </c>
      <c r="S20" s="5">
        <v>61.228999999999999</v>
      </c>
      <c r="T20" s="5">
        <v>68.861000000000004</v>
      </c>
      <c r="U20" s="1"/>
      <c r="V20" s="1"/>
      <c r="W20" s="1"/>
      <c r="X20" s="1"/>
    </row>
    <row r="21" spans="1:24" ht="17.25" customHeight="1" x14ac:dyDescent="0.2">
      <c r="A21" s="1" t="s">
        <v>23</v>
      </c>
      <c r="B21" s="5">
        <v>26.818999999999999</v>
      </c>
      <c r="C21" s="5">
        <v>22.138999999999999</v>
      </c>
      <c r="D21" s="5">
        <v>15.901</v>
      </c>
      <c r="E21" s="5">
        <v>16.167000000000002</v>
      </c>
      <c r="F21" s="5">
        <v>25.85</v>
      </c>
      <c r="G21" s="5">
        <v>24.58</v>
      </c>
      <c r="H21" s="5">
        <v>29.704000000000001</v>
      </c>
      <c r="I21" s="5">
        <v>17.713000000000001</v>
      </c>
      <c r="J21" s="5">
        <v>17.786999999999999</v>
      </c>
      <c r="K21" s="5">
        <v>15.117000000000001</v>
      </c>
      <c r="L21" s="5">
        <v>13.760999999999999</v>
      </c>
      <c r="M21" s="5">
        <v>11.718</v>
      </c>
      <c r="N21" s="5">
        <v>7.42</v>
      </c>
      <c r="O21" s="5">
        <v>9.6539999999999999</v>
      </c>
      <c r="P21" s="5">
        <v>9.9559999999999995</v>
      </c>
      <c r="Q21" s="5">
        <v>9.6579999999999995</v>
      </c>
      <c r="R21" s="5">
        <v>10.474</v>
      </c>
      <c r="S21" s="5">
        <v>9.9510000000000005</v>
      </c>
      <c r="T21" s="5">
        <v>6.3470000000000004</v>
      </c>
    </row>
    <row r="22" spans="1:24" ht="17.25" customHeight="1" x14ac:dyDescent="0.2">
      <c r="A22" s="3" t="s">
        <v>20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</row>
    <row r="23" spans="1:24" ht="17.25" customHeight="1" x14ac:dyDescent="0.2">
      <c r="A23" s="3" t="s">
        <v>4</v>
      </c>
      <c r="B23" s="4">
        <f t="shared" ref="B23:K23" si="1">SUM(B24:B39)</f>
        <v>1838.4039240000002</v>
      </c>
      <c r="C23" s="4">
        <f t="shared" si="1"/>
        <v>1456.9248800000003</v>
      </c>
      <c r="D23" s="4">
        <f t="shared" si="1"/>
        <v>2292.4459999999999</v>
      </c>
      <c r="E23" s="4">
        <f t="shared" si="1"/>
        <v>2888.1406222999994</v>
      </c>
      <c r="F23" s="4">
        <f t="shared" si="1"/>
        <v>2130.3879999999999</v>
      </c>
      <c r="G23" s="4">
        <f t="shared" si="1"/>
        <v>1716.0626900000002</v>
      </c>
      <c r="H23" s="4">
        <f t="shared" si="1"/>
        <v>2503.0050000000001</v>
      </c>
      <c r="I23" s="4">
        <f t="shared" si="1"/>
        <v>3713.0819999999999</v>
      </c>
      <c r="J23" s="4">
        <f t="shared" si="1"/>
        <v>2435.8669999999997</v>
      </c>
      <c r="K23" s="4">
        <f t="shared" si="1"/>
        <v>2058.5529999999999</v>
      </c>
      <c r="L23" s="4">
        <f t="shared" ref="L23" si="2">SUM(L24:L39)</f>
        <v>3232</v>
      </c>
      <c r="M23" s="4">
        <v>3563.886</v>
      </c>
      <c r="N23" s="4">
        <v>3846.6110000000003</v>
      </c>
      <c r="O23" s="4">
        <v>3980</v>
      </c>
      <c r="P23" s="4">
        <v>3915.8569999999995</v>
      </c>
      <c r="Q23" s="4">
        <v>3866.4590000000003</v>
      </c>
      <c r="R23" s="4">
        <v>2873.5169999999994</v>
      </c>
      <c r="S23" s="4">
        <v>2831.549</v>
      </c>
      <c r="T23" s="4">
        <v>3237.029</v>
      </c>
      <c r="V23" s="5"/>
    </row>
    <row r="24" spans="1:24" ht="13.5" customHeight="1" x14ac:dyDescent="0.2">
      <c r="A24" s="1" t="s">
        <v>5</v>
      </c>
      <c r="B24" s="5">
        <v>155.388498</v>
      </c>
      <c r="C24" s="5">
        <v>191.81388000000001</v>
      </c>
      <c r="D24" s="5">
        <v>243</v>
      </c>
      <c r="E24" s="5">
        <v>246.59790290000001</v>
      </c>
      <c r="F24" s="5">
        <v>232.10499999999999</v>
      </c>
      <c r="G24" s="5">
        <v>205.52199999999999</v>
      </c>
      <c r="H24" s="5">
        <v>194.32400000000001</v>
      </c>
      <c r="I24" s="5">
        <v>281.54399999999998</v>
      </c>
      <c r="J24" s="5">
        <v>295.71100000000001</v>
      </c>
      <c r="K24" s="5">
        <v>226.46700000000001</v>
      </c>
      <c r="L24" s="1">
        <v>322</v>
      </c>
      <c r="M24" s="5">
        <v>274.22399999999999</v>
      </c>
      <c r="N24" s="5">
        <v>246.83199999999999</v>
      </c>
      <c r="O24" s="5">
        <v>240</v>
      </c>
      <c r="P24" s="5">
        <v>258.95999999999998</v>
      </c>
      <c r="Q24" s="5">
        <v>322.209</v>
      </c>
      <c r="R24" s="5">
        <v>303.99099999999999</v>
      </c>
      <c r="S24" s="5">
        <v>315.96499999999997</v>
      </c>
      <c r="T24" s="5">
        <v>397.23099999999999</v>
      </c>
    </row>
    <row r="25" spans="1:24" ht="13.5" customHeight="1" x14ac:dyDescent="0.2">
      <c r="A25" s="1" t="s">
        <v>6</v>
      </c>
      <c r="B25" s="5">
        <v>4.117</v>
      </c>
      <c r="C25" s="5">
        <v>2.802</v>
      </c>
      <c r="D25" s="5">
        <v>6</v>
      </c>
      <c r="E25" s="5">
        <v>3.5400904</v>
      </c>
      <c r="F25" s="5">
        <v>3.157</v>
      </c>
      <c r="G25" s="5">
        <v>6.6101700000000001</v>
      </c>
      <c r="H25" s="5">
        <v>6.992</v>
      </c>
      <c r="I25" s="5">
        <v>9.3520000000000003</v>
      </c>
      <c r="J25" s="5">
        <v>9.3699999999999992</v>
      </c>
      <c r="K25" s="5">
        <v>14</v>
      </c>
      <c r="L25" s="1">
        <v>13</v>
      </c>
      <c r="M25" s="5">
        <v>2.601</v>
      </c>
      <c r="N25" s="5">
        <v>4.6890000000000001</v>
      </c>
      <c r="O25" s="5">
        <v>6</v>
      </c>
      <c r="P25" s="5">
        <v>9.9710000000000001</v>
      </c>
      <c r="Q25" s="5">
        <v>0.85699999999999998</v>
      </c>
      <c r="R25" s="5">
        <v>2.117</v>
      </c>
      <c r="S25" s="5">
        <v>5.4640000000000004</v>
      </c>
      <c r="T25" s="5">
        <v>0.47699999999999998</v>
      </c>
    </row>
    <row r="26" spans="1:24" ht="13.5" customHeight="1" x14ac:dyDescent="0.2">
      <c r="A26" s="1" t="s">
        <v>7</v>
      </c>
      <c r="B26" s="5">
        <v>6.1139999999999999</v>
      </c>
      <c r="C26" s="5">
        <v>4.29</v>
      </c>
      <c r="D26" s="5">
        <v>7</v>
      </c>
      <c r="E26" s="5">
        <v>11.9910098</v>
      </c>
      <c r="F26" s="5">
        <v>5.0549999999999997</v>
      </c>
      <c r="G26" s="5">
        <f>5.1845+22.36751</f>
        <v>27.552009999999999</v>
      </c>
      <c r="H26" s="5">
        <f>2.697+10.469</f>
        <v>13.166</v>
      </c>
      <c r="I26" s="5">
        <v>8.2439999999999998</v>
      </c>
      <c r="J26" s="5">
        <v>39.753</v>
      </c>
      <c r="K26" s="5">
        <v>12.141</v>
      </c>
      <c r="L26" s="1">
        <v>3</v>
      </c>
      <c r="M26" s="5">
        <v>6.7270000000000003</v>
      </c>
      <c r="N26" s="5">
        <v>8.1440000000000001</v>
      </c>
      <c r="O26" s="5">
        <v>15</v>
      </c>
      <c r="P26" s="5">
        <v>8.18</v>
      </c>
      <c r="Q26" s="5">
        <v>54.600999999999999</v>
      </c>
      <c r="R26" s="5">
        <v>1.4770000000000001</v>
      </c>
      <c r="S26" s="5">
        <v>1.736</v>
      </c>
      <c r="T26" s="5">
        <v>1.304</v>
      </c>
    </row>
    <row r="27" spans="1:24" ht="13.5" customHeight="1" x14ac:dyDescent="0.2">
      <c r="A27" s="1" t="s">
        <v>8</v>
      </c>
      <c r="B27" s="5">
        <v>33.554625000000001</v>
      </c>
      <c r="C27" s="5">
        <v>42.119</v>
      </c>
      <c r="D27" s="5">
        <v>52</v>
      </c>
      <c r="E27" s="5">
        <v>45.755727899999997</v>
      </c>
      <c r="F27" s="5">
        <v>28.577000000000002</v>
      </c>
      <c r="G27" s="5">
        <v>28.704000000000001</v>
      </c>
      <c r="H27" s="5">
        <v>21.74</v>
      </c>
      <c r="I27" s="5">
        <v>28.178000000000001</v>
      </c>
      <c r="J27" s="5">
        <v>25.637</v>
      </c>
      <c r="K27" s="5">
        <v>26.442</v>
      </c>
      <c r="L27" s="1">
        <v>27</v>
      </c>
      <c r="M27" s="5">
        <v>21.103999999999999</v>
      </c>
      <c r="N27" s="5">
        <v>17.286999999999999</v>
      </c>
      <c r="O27" s="5">
        <v>24</v>
      </c>
      <c r="P27" s="5">
        <v>22.202999999999999</v>
      </c>
      <c r="Q27" s="5">
        <v>21.370999999999999</v>
      </c>
      <c r="R27" s="5">
        <v>23.492999999999999</v>
      </c>
      <c r="S27" s="5">
        <v>27.132000000000001</v>
      </c>
      <c r="T27" s="5">
        <v>26.943999999999999</v>
      </c>
    </row>
    <row r="28" spans="1:24" ht="13.5" customHeight="1" x14ac:dyDescent="0.2">
      <c r="A28" s="1" t="s">
        <v>9</v>
      </c>
      <c r="B28" s="5">
        <v>151.606234</v>
      </c>
      <c r="C28" s="5">
        <v>107.944</v>
      </c>
      <c r="D28" s="5">
        <v>173</v>
      </c>
      <c r="E28" s="5">
        <v>136.00585319999999</v>
      </c>
      <c r="F28" s="5">
        <v>80.394000000000005</v>
      </c>
      <c r="G28" s="5">
        <v>80.221999999999994</v>
      </c>
      <c r="H28" s="5">
        <v>82.709000000000003</v>
      </c>
      <c r="I28" s="5">
        <v>102.91200000000001</v>
      </c>
      <c r="J28" s="5">
        <v>58.750999999999998</v>
      </c>
      <c r="K28" s="5">
        <v>64.798000000000002</v>
      </c>
      <c r="L28" s="1">
        <v>108</v>
      </c>
      <c r="M28" s="5">
        <v>115.691</v>
      </c>
      <c r="N28" s="5">
        <v>92.251999999999995</v>
      </c>
      <c r="O28" s="5">
        <v>66</v>
      </c>
      <c r="P28" s="5">
        <v>83.847999999999999</v>
      </c>
      <c r="Q28" s="5">
        <v>105.039</v>
      </c>
      <c r="R28" s="5">
        <v>90.635999999999996</v>
      </c>
      <c r="S28" s="5">
        <v>69.397000000000006</v>
      </c>
      <c r="T28" s="5">
        <v>125.282</v>
      </c>
    </row>
    <row r="29" spans="1:24" ht="17.25" customHeight="1" x14ac:dyDescent="0.2">
      <c r="A29" s="1" t="s">
        <v>10</v>
      </c>
      <c r="B29" s="5">
        <v>2.2440000000000002</v>
      </c>
      <c r="C29" s="5">
        <v>2.988</v>
      </c>
      <c r="D29" s="5">
        <v>12</v>
      </c>
      <c r="E29" s="5">
        <v>9.5325372000000002</v>
      </c>
      <c r="F29" s="5">
        <v>5.2229999999999999</v>
      </c>
      <c r="G29" s="5">
        <f>0.35045+7.92567</f>
        <v>8.2761200000000006</v>
      </c>
      <c r="H29" s="5">
        <f>4.25+0.27</f>
        <v>4.5199999999999996</v>
      </c>
      <c r="I29" s="5">
        <v>3.82</v>
      </c>
      <c r="J29" s="5">
        <v>4.399</v>
      </c>
      <c r="K29" s="5">
        <v>6.0410000000000004</v>
      </c>
      <c r="L29" s="1">
        <v>4</v>
      </c>
      <c r="M29" s="5">
        <v>3.383</v>
      </c>
      <c r="N29" s="5">
        <v>3.8849999999999998</v>
      </c>
      <c r="O29" s="5">
        <v>2</v>
      </c>
      <c r="P29" s="5">
        <v>2.1110000000000002</v>
      </c>
      <c r="Q29" s="5">
        <v>2.0760000000000001</v>
      </c>
      <c r="R29" s="5">
        <v>1.77</v>
      </c>
      <c r="S29" s="5">
        <v>2.0750000000000002</v>
      </c>
      <c r="T29" s="5">
        <v>2.496</v>
      </c>
    </row>
    <row r="30" spans="1:24" ht="13.5" customHeight="1" x14ac:dyDescent="0.2">
      <c r="A30" s="1" t="s">
        <v>11</v>
      </c>
      <c r="B30" s="6">
        <v>12.79</v>
      </c>
      <c r="C30" s="6">
        <v>7.7140000000000004</v>
      </c>
      <c r="D30" s="6">
        <v>7.7140000000000004</v>
      </c>
      <c r="E30" s="6">
        <v>5.2173162</v>
      </c>
      <c r="F30" s="6">
        <v>6.6989999999999998</v>
      </c>
      <c r="G30" s="6">
        <v>7.8303900000000004</v>
      </c>
      <c r="H30" s="6">
        <v>3.8879999999999999</v>
      </c>
      <c r="I30" s="6">
        <v>3.1070000000000002</v>
      </c>
      <c r="J30" s="6">
        <v>3.6909999999999998</v>
      </c>
      <c r="K30" s="6">
        <v>3.008</v>
      </c>
      <c r="L30" s="1">
        <v>3</v>
      </c>
      <c r="M30" s="6">
        <v>1.736</v>
      </c>
      <c r="N30" s="6">
        <v>1.131</v>
      </c>
      <c r="O30" s="6">
        <v>1.131</v>
      </c>
      <c r="P30" s="6">
        <v>1.0129999999999999</v>
      </c>
      <c r="Q30" s="6">
        <v>0.28199999999999997</v>
      </c>
      <c r="R30" s="6">
        <v>0.76200000000000001</v>
      </c>
      <c r="S30" s="6">
        <v>0.55900000000000005</v>
      </c>
      <c r="T30" s="6">
        <v>1.026</v>
      </c>
    </row>
    <row r="31" spans="1:24" ht="13.5" customHeight="1" x14ac:dyDescent="0.2">
      <c r="A31" s="1" t="s">
        <v>12</v>
      </c>
      <c r="B31" s="5">
        <v>322.27325999999999</v>
      </c>
      <c r="C31" s="5">
        <v>222.20500000000004</v>
      </c>
      <c r="D31" s="5">
        <v>126</v>
      </c>
      <c r="E31" s="5">
        <v>170.62152159999999</v>
      </c>
      <c r="F31" s="5">
        <v>52.012</v>
      </c>
      <c r="G31" s="5">
        <v>43.999000000000002</v>
      </c>
      <c r="H31" s="5">
        <v>55.152999999999999</v>
      </c>
      <c r="I31" s="5">
        <v>119.051</v>
      </c>
      <c r="J31" s="5">
        <v>96.14</v>
      </c>
      <c r="K31" s="5">
        <v>38.03</v>
      </c>
      <c r="L31" s="1">
        <v>50</v>
      </c>
      <c r="M31" s="5">
        <v>66.774000000000001</v>
      </c>
      <c r="N31" s="5">
        <v>71.447999999999993</v>
      </c>
      <c r="O31" s="5">
        <v>74</v>
      </c>
      <c r="P31" s="5">
        <v>89.25</v>
      </c>
      <c r="Q31" s="5">
        <v>116.917</v>
      </c>
      <c r="R31" s="5">
        <v>41.363999999999997</v>
      </c>
      <c r="S31" s="5">
        <v>78.358000000000004</v>
      </c>
      <c r="T31" s="5">
        <v>117.773</v>
      </c>
    </row>
    <row r="32" spans="1:24" ht="13.5" customHeight="1" x14ac:dyDescent="0.2">
      <c r="A32" s="1" t="s">
        <v>13</v>
      </c>
      <c r="B32" s="6">
        <v>1.304</v>
      </c>
      <c r="C32" s="6">
        <v>1.6759999999999999</v>
      </c>
      <c r="D32" s="6">
        <v>1</v>
      </c>
      <c r="E32" s="6">
        <v>0.54362880000000002</v>
      </c>
      <c r="F32" s="6">
        <v>5.399</v>
      </c>
      <c r="G32" s="6">
        <v>6.8090000000000002</v>
      </c>
      <c r="H32" s="6">
        <v>0.4</v>
      </c>
      <c r="I32" s="6">
        <v>1.0469999999999999</v>
      </c>
      <c r="J32" s="6">
        <v>1.7390000000000001</v>
      </c>
      <c r="K32" s="6">
        <v>0.20200000000000001</v>
      </c>
      <c r="L32" s="1">
        <v>0</v>
      </c>
      <c r="M32" s="6">
        <v>0.89700000000000002</v>
      </c>
      <c r="N32" s="6">
        <v>0</v>
      </c>
      <c r="O32" s="6">
        <v>0</v>
      </c>
      <c r="P32" s="6">
        <v>0.27100000000000002</v>
      </c>
      <c r="Q32" s="6">
        <v>1.746</v>
      </c>
      <c r="R32" s="6">
        <v>10.16</v>
      </c>
      <c r="S32" s="6">
        <v>5.1820000000000004</v>
      </c>
      <c r="T32" s="6">
        <v>12.83</v>
      </c>
    </row>
    <row r="33" spans="1:20" ht="13.5" customHeight="1" x14ac:dyDescent="0.2">
      <c r="A33" s="1" t="s">
        <v>14</v>
      </c>
      <c r="B33" s="5">
        <v>455.08856300000002</v>
      </c>
      <c r="C33" s="5">
        <v>400.56200000000001</v>
      </c>
      <c r="D33" s="5">
        <v>391</v>
      </c>
      <c r="E33" s="5">
        <v>351.56298399999997</v>
      </c>
      <c r="F33" s="5">
        <v>366.08600000000001</v>
      </c>
      <c r="G33" s="5">
        <v>332.45699999999999</v>
      </c>
      <c r="H33" s="5">
        <v>273.91500000000002</v>
      </c>
      <c r="I33" s="5">
        <v>354.94900000000001</v>
      </c>
      <c r="J33" s="5">
        <v>202.66</v>
      </c>
      <c r="K33" s="5">
        <v>272.685</v>
      </c>
      <c r="L33" s="1">
        <v>261</v>
      </c>
      <c r="M33" s="5">
        <v>304.03500000000003</v>
      </c>
      <c r="N33" s="5">
        <v>234</v>
      </c>
      <c r="O33" s="5">
        <v>181</v>
      </c>
      <c r="P33" s="5">
        <v>141.41</v>
      </c>
      <c r="Q33" s="5">
        <v>162.821</v>
      </c>
      <c r="R33" s="5">
        <v>145.95400000000001</v>
      </c>
      <c r="S33" s="5">
        <v>165.45099999999999</v>
      </c>
      <c r="T33" s="5">
        <v>124.71299999999999</v>
      </c>
    </row>
    <row r="34" spans="1:20" ht="17.25" customHeight="1" x14ac:dyDescent="0.2">
      <c r="A34" s="1" t="s">
        <v>15</v>
      </c>
      <c r="B34" s="5">
        <v>181.06795000000002</v>
      </c>
      <c r="C34" s="5">
        <v>111.39</v>
      </c>
      <c r="D34" s="5">
        <v>260</v>
      </c>
      <c r="E34" s="5">
        <v>529.92375790000006</v>
      </c>
      <c r="F34" s="5">
        <v>345.21899999999999</v>
      </c>
      <c r="G34" s="5">
        <v>293.28899999999999</v>
      </c>
      <c r="H34" s="5">
        <v>966.86300000000006</v>
      </c>
      <c r="I34" s="5">
        <v>1774.614</v>
      </c>
      <c r="J34" s="5">
        <v>243.84800000000001</v>
      </c>
      <c r="K34" s="5">
        <v>836.072</v>
      </c>
      <c r="L34" s="1">
        <v>1961</v>
      </c>
      <c r="M34" s="5">
        <v>2192.9609999999998</v>
      </c>
      <c r="N34" s="5">
        <v>2845</v>
      </c>
      <c r="O34" s="5">
        <v>2878</v>
      </c>
      <c r="P34" s="5">
        <v>2987.9109999999996</v>
      </c>
      <c r="Q34" s="5">
        <v>2739.346</v>
      </c>
      <c r="R34" s="5">
        <v>2053.739</v>
      </c>
      <c r="S34" s="5">
        <v>1816.694</v>
      </c>
      <c r="T34" s="5">
        <v>2020.404</v>
      </c>
    </row>
    <row r="35" spans="1:20" ht="13.5" customHeight="1" x14ac:dyDescent="0.2">
      <c r="A35" s="1" t="s">
        <v>16</v>
      </c>
      <c r="B35" s="5">
        <v>447.42320000000001</v>
      </c>
      <c r="C35" s="5">
        <v>292.21800000000002</v>
      </c>
      <c r="D35" s="5">
        <v>960</v>
      </c>
      <c r="E35" s="5">
        <v>1299.1950383999999</v>
      </c>
      <c r="F35" s="5">
        <v>901.822</v>
      </c>
      <c r="G35" s="5">
        <v>610.70699999999999</v>
      </c>
      <c r="H35" s="5">
        <v>804.697</v>
      </c>
      <c r="I35" s="5">
        <v>983.08799999999997</v>
      </c>
      <c r="J35" s="5">
        <v>1400.126</v>
      </c>
      <c r="K35" s="5">
        <v>523.77099999999996</v>
      </c>
      <c r="L35" s="1">
        <v>447</v>
      </c>
      <c r="M35" s="5">
        <v>542.55999999999995</v>
      </c>
      <c r="N35" s="5">
        <v>148</v>
      </c>
      <c r="O35" s="5">
        <v>278</v>
      </c>
      <c r="P35" s="5">
        <v>108.99299999999999</v>
      </c>
      <c r="Q35" s="5">
        <v>138.87799999999999</v>
      </c>
      <c r="R35" s="5">
        <v>44.777000000000001</v>
      </c>
      <c r="S35" s="5">
        <v>82.662999999999997</v>
      </c>
      <c r="T35" s="5">
        <v>96.82</v>
      </c>
    </row>
    <row r="36" spans="1:20" ht="13.5" customHeight="1" x14ac:dyDescent="0.2">
      <c r="A36" s="1" t="s">
        <v>17</v>
      </c>
      <c r="B36" s="5">
        <v>0.26259399999999999</v>
      </c>
      <c r="C36" s="5">
        <v>5</v>
      </c>
      <c r="D36" s="5">
        <v>17</v>
      </c>
      <c r="E36" s="5">
        <v>33</v>
      </c>
      <c r="F36" s="5">
        <v>13.335000000000001</v>
      </c>
      <c r="G36" s="5">
        <f>5.649+0.923+0.684+0.05</f>
        <v>7.306</v>
      </c>
      <c r="H36" s="5">
        <v>15.824999999999999</v>
      </c>
      <c r="I36" s="5">
        <v>2.8260000000000001</v>
      </c>
      <c r="J36" s="5">
        <v>14.252000000000001</v>
      </c>
      <c r="K36" s="5">
        <v>3</v>
      </c>
      <c r="L36" s="1">
        <v>2</v>
      </c>
      <c r="M36" s="5">
        <v>1.6279999999999999</v>
      </c>
      <c r="N36" s="5">
        <v>5</v>
      </c>
      <c r="O36" s="5">
        <v>2</v>
      </c>
      <c r="P36" s="5">
        <v>0.27400000000000002</v>
      </c>
      <c r="Q36" s="5">
        <v>1</v>
      </c>
      <c r="R36" s="5">
        <v>15.256</v>
      </c>
      <c r="S36" s="5">
        <v>3.98</v>
      </c>
      <c r="T36" s="5">
        <v>11.381</v>
      </c>
    </row>
    <row r="37" spans="1:20" ht="13.5" customHeight="1" x14ac:dyDescent="0.2">
      <c r="A37" s="1" t="s">
        <v>18</v>
      </c>
      <c r="B37" s="5"/>
      <c r="C37" s="5"/>
      <c r="D37" s="5"/>
      <c r="E37" s="5"/>
      <c r="F37" s="5"/>
      <c r="G37" s="5"/>
      <c r="H37" s="5"/>
      <c r="I37" s="5"/>
      <c r="J37" s="5"/>
      <c r="K37" s="5"/>
      <c r="M37" s="5"/>
      <c r="N37" s="5"/>
      <c r="O37" s="5"/>
      <c r="P37" s="5"/>
      <c r="Q37" s="5"/>
      <c r="R37" s="5"/>
      <c r="S37" s="5"/>
      <c r="T37" s="5"/>
    </row>
    <row r="38" spans="1:20" ht="13.5" customHeight="1" x14ac:dyDescent="0.2">
      <c r="A38" s="1" t="s">
        <v>19</v>
      </c>
      <c r="B38" s="12" t="s">
        <v>0</v>
      </c>
      <c r="C38" s="12" t="s">
        <v>0</v>
      </c>
      <c r="D38" s="12" t="s">
        <v>0</v>
      </c>
      <c r="E38" s="12" t="s">
        <v>0</v>
      </c>
      <c r="F38" s="12" t="s">
        <v>0</v>
      </c>
      <c r="G38" s="12" t="s">
        <v>0</v>
      </c>
      <c r="H38" s="12" t="s">
        <v>0</v>
      </c>
      <c r="I38" s="12" t="s">
        <v>0</v>
      </c>
      <c r="J38" s="12" t="s">
        <v>0</v>
      </c>
      <c r="K38" s="12" t="s">
        <v>0</v>
      </c>
      <c r="L38" s="12" t="s">
        <v>0</v>
      </c>
      <c r="M38" s="12" t="s">
        <v>0</v>
      </c>
      <c r="N38" s="5">
        <v>148.27199999999999</v>
      </c>
      <c r="O38" s="5">
        <v>185.57900000000001</v>
      </c>
      <c r="P38" s="5">
        <v>169.19499999999999</v>
      </c>
      <c r="Q38" s="5">
        <v>172.94499999999999</v>
      </c>
      <c r="R38" s="5">
        <v>108.05500000000001</v>
      </c>
      <c r="S38" s="5">
        <v>221.58699999999999</v>
      </c>
      <c r="T38" s="5">
        <v>275.16899999999998</v>
      </c>
    </row>
    <row r="39" spans="1:20" ht="17.25" customHeight="1" thickBot="1" x14ac:dyDescent="0.25">
      <c r="A39" s="7" t="s">
        <v>24</v>
      </c>
      <c r="B39" s="8">
        <v>65.17</v>
      </c>
      <c r="C39" s="8">
        <v>64.203000000000003</v>
      </c>
      <c r="D39" s="8">
        <v>36.731999999999999</v>
      </c>
      <c r="E39" s="8">
        <v>44.653253999999997</v>
      </c>
      <c r="F39" s="8">
        <v>85.305000000000007</v>
      </c>
      <c r="G39" s="8">
        <v>56.779000000000003</v>
      </c>
      <c r="H39" s="8">
        <v>58.813000000000002</v>
      </c>
      <c r="I39" s="8">
        <v>40.35</v>
      </c>
      <c r="J39" s="8">
        <v>39.79</v>
      </c>
      <c r="K39" s="8">
        <v>31.896000000000001</v>
      </c>
      <c r="L39" s="7">
        <v>31</v>
      </c>
      <c r="M39" s="8">
        <v>29.565000000000001</v>
      </c>
      <c r="N39" s="8">
        <v>20</v>
      </c>
      <c r="O39" s="8">
        <v>26</v>
      </c>
      <c r="P39" s="8">
        <v>32.267000000000003</v>
      </c>
      <c r="Q39" s="8">
        <v>26.771999999999998</v>
      </c>
      <c r="R39" s="8">
        <v>29.966000000000001</v>
      </c>
      <c r="S39" s="8">
        <v>35.305999999999997</v>
      </c>
      <c r="T39" s="8">
        <v>23.178999999999998</v>
      </c>
    </row>
    <row r="40" spans="1:20" ht="13.5" customHeight="1" x14ac:dyDescent="0.2">
      <c r="A40" s="10" t="s">
        <v>21</v>
      </c>
      <c r="B40" s="9"/>
      <c r="C40" s="9"/>
      <c r="D40" s="9"/>
    </row>
    <row r="41" spans="1:20" ht="13.5" customHeight="1" x14ac:dyDescent="0.2">
      <c r="A41" s="10" t="s">
        <v>22</v>
      </c>
      <c r="B41" s="9"/>
      <c r="C41" s="9"/>
      <c r="D41" s="9"/>
    </row>
    <row r="42" spans="1:20" ht="13.5" customHeight="1" x14ac:dyDescent="0.2">
      <c r="A42" s="10" t="s">
        <v>25</v>
      </c>
      <c r="B42" s="9"/>
      <c r="C42" s="9"/>
      <c r="D42" s="9"/>
      <c r="N42" s="5"/>
      <c r="O42" s="5"/>
      <c r="P42" s="5"/>
      <c r="Q42" s="5"/>
      <c r="R42" s="5"/>
      <c r="S42" s="5"/>
      <c r="T42" s="5"/>
    </row>
    <row r="43" spans="1:20" x14ac:dyDescent="0.2">
      <c r="A43" s="11"/>
      <c r="B43" s="9"/>
      <c r="C43" s="9"/>
      <c r="D43" s="9"/>
    </row>
    <row r="44" spans="1:20" x14ac:dyDescent="0.2">
      <c r="A44" s="11"/>
      <c r="B44" s="9"/>
      <c r="C44" s="9"/>
      <c r="D44" s="9"/>
    </row>
    <row r="45" spans="1:20" x14ac:dyDescent="0.2">
      <c r="A45" s="11"/>
      <c r="B45" s="9"/>
      <c r="C45" s="9"/>
      <c r="D45" s="10"/>
    </row>
    <row r="46" spans="1:20" x14ac:dyDescent="0.2">
      <c r="A46" s="11"/>
      <c r="B46" s="9"/>
      <c r="C46" s="9"/>
      <c r="D46" s="13"/>
    </row>
    <row r="47" spans="1:20" x14ac:dyDescent="0.2">
      <c r="A47" s="11"/>
      <c r="B47" s="9"/>
      <c r="C47" s="9"/>
      <c r="D47" s="9"/>
    </row>
    <row r="48" spans="1:20" x14ac:dyDescent="0.2">
      <c r="A48" s="11"/>
      <c r="B48" s="9"/>
      <c r="C48" s="9"/>
      <c r="D48" s="9"/>
    </row>
    <row r="49" spans="1:4" x14ac:dyDescent="0.2">
      <c r="A49" s="11"/>
      <c r="B49" s="9"/>
      <c r="C49" s="9"/>
      <c r="D49" s="9"/>
    </row>
    <row r="50" spans="1:4" x14ac:dyDescent="0.2">
      <c r="A50" s="11"/>
      <c r="B50" s="9"/>
      <c r="C50" s="9"/>
      <c r="D50" s="9"/>
    </row>
    <row r="51" spans="1:4" x14ac:dyDescent="0.2">
      <c r="A51" s="11"/>
      <c r="B51" s="9"/>
      <c r="C51" s="9"/>
      <c r="D51" s="9"/>
    </row>
  </sheetData>
  <phoneticPr fontId="0" type="noConversion"/>
  <pageMargins left="0" right="0" top="0.39370078740157483" bottom="0.39370078740157483" header="0.51181102362204722" footer="0.51181102362204722"/>
  <pageSetup paperSize="9" orientation="portrait" horizontalDpi="1200" verticalDpi="1200" r:id="rId1"/>
  <headerFooter alignWithMargins="0"/>
  <ignoredErrors>
    <ignoredError sqref="B5:I6 J5:L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Gerd Lindqvist</cp:lastModifiedBy>
  <cp:lastPrinted>2021-11-17T06:58:26Z</cp:lastPrinted>
  <dcterms:created xsi:type="dcterms:W3CDTF">2006-06-02T09:14:13Z</dcterms:created>
  <dcterms:modified xsi:type="dcterms:W3CDTF">2023-03-29T09:55:50Z</dcterms:modified>
</cp:coreProperties>
</file>