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EFB16D3B-ABC5-4C6D-BC60-56476BA86414}" xr6:coauthVersionLast="47" xr6:coauthVersionMax="47" xr10:uidLastSave="{00000000-0000-0000-0000-000000000000}"/>
  <bookViews>
    <workbookView xWindow="-57720" yWindow="-1920" windowWidth="29040" windowHeight="17520" xr2:uid="{1B9F70BD-FDBA-4476-8783-C3FB9058C9BB}"/>
  </bookViews>
  <sheets>
    <sheet name="2025" sheetId="11" r:id="rId1"/>
    <sheet name="2024" sheetId="1" r:id="rId2"/>
    <sheet name="2020" sheetId="3" r:id="rId3"/>
    <sheet name="2015" sheetId="4" r:id="rId4"/>
    <sheet name="2010" sheetId="5" r:id="rId5"/>
    <sheet name="2006" sheetId="6" r:id="rId6"/>
    <sheet name="2001" sheetId="8" r:id="rId7"/>
    <sheet name="Medelåkerareal, dia" sheetId="9" r:id="rId8"/>
    <sheet name="Diaunderlag" sheetId="10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6" l="1"/>
  <c r="J23" i="6" s="1"/>
  <c r="J26" i="6" s="1"/>
  <c r="I25" i="6"/>
  <c r="H25" i="6"/>
  <c r="F25" i="6"/>
  <c r="E25" i="6"/>
  <c r="D25" i="6"/>
  <c r="J24" i="6"/>
  <c r="I24" i="6"/>
  <c r="I23" i="6" s="1"/>
  <c r="I26" i="6" s="1"/>
  <c r="H24" i="6"/>
  <c r="F24" i="6"/>
  <c r="E24" i="6"/>
  <c r="D24" i="6"/>
  <c r="B21" i="6"/>
  <c r="G21" i="6"/>
  <c r="B20" i="6"/>
  <c r="G20" i="6"/>
  <c r="B19" i="6"/>
  <c r="G19" i="6"/>
  <c r="B18" i="6"/>
  <c r="G18" i="6"/>
  <c r="B17" i="6"/>
  <c r="G17" i="6"/>
  <c r="B16" i="6"/>
  <c r="G16" i="6"/>
  <c r="B15" i="6"/>
  <c r="G15" i="6"/>
  <c r="B14" i="6"/>
  <c r="G14" i="6"/>
  <c r="B13" i="6"/>
  <c r="G13" i="6"/>
  <c r="B12" i="6"/>
  <c r="G12" i="6"/>
  <c r="B11" i="6"/>
  <c r="G11" i="6"/>
  <c r="B10" i="6"/>
  <c r="G10" i="6"/>
  <c r="B9" i="6"/>
  <c r="G9" i="6"/>
  <c r="B8" i="6"/>
  <c r="G8" i="6"/>
  <c r="B7" i="6"/>
  <c r="G7" i="6"/>
  <c r="J25" i="5"/>
  <c r="I25" i="5"/>
  <c r="H25" i="5"/>
  <c r="F25" i="5"/>
  <c r="E25" i="5"/>
  <c r="D25" i="5"/>
  <c r="J24" i="5"/>
  <c r="I24" i="5"/>
  <c r="H24" i="5"/>
  <c r="F24" i="5"/>
  <c r="E24" i="5"/>
  <c r="D24" i="5"/>
  <c r="G24" i="5" s="1"/>
  <c r="G21" i="5"/>
  <c r="B21" i="5"/>
  <c r="G20" i="5"/>
  <c r="B20" i="5"/>
  <c r="G19" i="5"/>
  <c r="B19" i="5"/>
  <c r="G18" i="5"/>
  <c r="B18" i="5"/>
  <c r="G17" i="5"/>
  <c r="B17" i="5"/>
  <c r="G16" i="5"/>
  <c r="B16" i="5"/>
  <c r="G15" i="5"/>
  <c r="B15" i="5"/>
  <c r="G14" i="5"/>
  <c r="B14" i="5"/>
  <c r="G13" i="5"/>
  <c r="B13" i="5"/>
  <c r="G12" i="5"/>
  <c r="B12" i="5"/>
  <c r="G11" i="5"/>
  <c r="B11" i="5"/>
  <c r="G10" i="5"/>
  <c r="B10" i="5"/>
  <c r="G9" i="5"/>
  <c r="B9" i="5"/>
  <c r="G8" i="5"/>
  <c r="B8" i="5"/>
  <c r="G7" i="5"/>
  <c r="B7" i="5"/>
  <c r="B24" i="6" l="1"/>
  <c r="F23" i="6"/>
  <c r="F26" i="6" s="1"/>
  <c r="H23" i="6"/>
  <c r="H26" i="6" s="1"/>
  <c r="G24" i="6"/>
  <c r="D23" i="6"/>
  <c r="E23" i="6"/>
  <c r="G23" i="6" s="1"/>
  <c r="B25" i="6"/>
  <c r="D23" i="5"/>
  <c r="D26" i="5" s="1"/>
  <c r="B24" i="5"/>
  <c r="B23" i="5" s="1"/>
  <c r="B26" i="5" s="1"/>
  <c r="E23" i="5"/>
  <c r="E26" i="5" s="1"/>
  <c r="G26" i="5" s="1"/>
  <c r="F23" i="5"/>
  <c r="F26" i="5" s="1"/>
  <c r="B25" i="5"/>
  <c r="H23" i="5"/>
  <c r="H26" i="5" s="1"/>
  <c r="J23" i="5"/>
  <c r="J26" i="5" s="1"/>
  <c r="I23" i="5"/>
  <c r="I26" i="5" s="1"/>
  <c r="G25" i="6"/>
  <c r="G25" i="5"/>
  <c r="E26" i="6" l="1"/>
  <c r="G26" i="6" s="1"/>
  <c r="G23" i="5"/>
  <c r="B23" i="6"/>
  <c r="B26" i="6" s="1"/>
</calcChain>
</file>

<file path=xl/sharedStrings.xml><?xml version="1.0" encoding="utf-8"?>
<sst xmlns="http://schemas.openxmlformats.org/spreadsheetml/2006/main" count="321" uniqueCount="68">
  <si>
    <t>Ålands statistik- och utredningsbyrå</t>
  </si>
  <si>
    <t>Jordbrukslägenheternas jorddisponering 2024, hektar</t>
  </si>
  <si>
    <t>Kommun</t>
  </si>
  <si>
    <t>Antal</t>
  </si>
  <si>
    <t>Areal</t>
  </si>
  <si>
    <t>Åker, träd-</t>
  </si>
  <si>
    <t>Skogs-</t>
  </si>
  <si>
    <t xml:space="preserve">Övrig 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</si>
  <si>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</si>
  <si>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</si>
  <si>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</si>
  <si>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</si>
  <si>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</si>
  <si>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</si>
  <si>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</si>
  <si>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</si>
  <si>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</si>
  <si>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-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</si>
  <si>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</si>
  <si>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</si>
  <si>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</si>
  <si>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</si>
  <si>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</si>
  <si>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</si>
  <si>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</si>
  <si>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</si>
  <si>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</si>
  <si>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</si>
  <si>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</si>
  <si>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Jordbrukslägenheternas jorddisponering 2020, hektar</t>
  </si>
  <si>
    <t>lägenheter</t>
  </si>
  <si>
    <t>totalt</t>
  </si>
  <si>
    <t>gård, bete</t>
  </si>
  <si>
    <t>mark</t>
  </si>
  <si>
    <t>Senast uppdaterad 29.9.2025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</si>
  <si>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Naturresursinstitutet</t>
    </r>
  </si>
  <si>
    <t>..</t>
  </si>
  <si>
    <t>Jordbrukslägenheternas jorddisponering 2015, hektar</t>
  </si>
  <si>
    <r>
      <t>Mariehamn</t>
    </r>
    <r>
      <rPr>
        <vertAlign val="superscript"/>
        <sz val="9"/>
        <rFont val="Calibri"/>
        <family val="2"/>
      </rPr>
      <t>1)</t>
    </r>
  </si>
  <si>
    <r>
      <t>-Landsbygden</t>
    </r>
    <r>
      <rPr>
        <vertAlign val="superscript"/>
        <sz val="9"/>
        <rFont val="Calibri"/>
        <family val="2"/>
      </rPr>
      <t>1)</t>
    </r>
  </si>
  <si>
    <t>Not: Uppgifterna för 2015 är inte jämförbara med tidigare uppgifter eftersom betesmark ingår i arealerna.</t>
  </si>
  <si>
    <t>Källa: Naturresursinstitutet</t>
  </si>
  <si>
    <t>Betes-</t>
  </si>
  <si>
    <t>Åker,</t>
  </si>
  <si>
    <t xml:space="preserve">Därav </t>
  </si>
  <si>
    <t>Medel-</t>
  </si>
  <si>
    <t>arrende-</t>
  </si>
  <si>
    <r>
      <t>Jomala</t>
    </r>
    <r>
      <rPr>
        <vertAlign val="superscript"/>
        <sz val="9"/>
        <rFont val="Calibri"/>
        <family val="2"/>
      </rPr>
      <t>1)</t>
    </r>
  </si>
  <si>
    <t>Jordbrukslägenheternas jorddisponering 2010, hektar</t>
  </si>
  <si>
    <r>
      <rPr>
        <sz val="8"/>
        <color rgb="FF000000"/>
        <rFont val="Calibri"/>
        <family val="2"/>
      </rPr>
      <t xml:space="preserve">1) </t>
    </r>
    <r>
      <rPr>
        <sz val="8"/>
        <color indexed="8"/>
        <rFont val="Calibri"/>
        <family val="2"/>
      </rPr>
      <t>Eftersom det finns så få lantbrukslägenheter i Mariehamn redovisas stadens uppgifter sammanslagna med Jomalas.</t>
    </r>
  </si>
  <si>
    <t>åker</t>
  </si>
  <si>
    <t>läg.</t>
  </si>
  <si>
    <t>ha</t>
  </si>
  <si>
    <t>areal</t>
  </si>
  <si>
    <t>Åker</t>
  </si>
  <si>
    <t>Not: Siffrorna för Areal totalt samt Övrig mark är inte jämförbara med tidigare år</t>
  </si>
  <si>
    <r>
      <rPr>
        <vertAlign val="superscript"/>
        <sz val="8"/>
        <color indexed="8"/>
        <rFont val="Calibri"/>
        <family val="2"/>
      </rPr>
      <t>1)</t>
    </r>
    <r>
      <rPr>
        <sz val="8"/>
        <color indexed="8"/>
        <rFont val="Calibri"/>
        <family val="2"/>
      </rPr>
      <t>Eftersom det endast finns en lantbrukslägenhet i Mariehamn, redovisas stadens uppgifter sammanslagna med Jomalas.</t>
    </r>
  </si>
  <si>
    <t>Källa: Jord- och skogsbruksministeriet</t>
  </si>
  <si>
    <t>Åker i odling</t>
  </si>
  <si>
    <r>
      <t>Landskomm.</t>
    </r>
    <r>
      <rPr>
        <vertAlign val="superscript"/>
        <sz val="9"/>
        <rFont val="Calibri"/>
        <family val="2"/>
      </rPr>
      <t>1)</t>
    </r>
  </si>
  <si>
    <t>Jordbrukslägenheternas jorddisponering 2006, hektar</t>
  </si>
  <si>
    <t>För uppgifter om tidigare år, se följande blad</t>
  </si>
  <si>
    <t>Jordbrukslägenheternas jorddisponering 2001, hektar</t>
  </si>
  <si>
    <t>Hektar</t>
  </si>
  <si>
    <t>Källa: ÅSUB Jordbruk, Jord- och skogsbruksministeriet, Naturresursinstitutet</t>
  </si>
  <si>
    <t>Jordbrukslägenheternas jorddisponering 2025, hektar</t>
  </si>
  <si>
    <t>Senast uppdaterad 5.5.2025</t>
  </si>
  <si>
    <r>
      <t>Jordbrukslägenheternas medelåkerareal 2000-2025, hektar</t>
    </r>
    <r>
      <rPr>
        <b/>
        <sz val="8"/>
        <color indexed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</si>
</sst>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vertAlign val="superscript"/>
      <sz val="9"/>
      <name val="Calibri"/>
      <family val="2"/>
    </font>
    <font>
      <b/>
      <sz val="9"/>
      <name val="Calibri"/>
      <family val="2"/>
    </font>
    <font>
      <i/>
      <sz val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vertAlign val="superscript"/>
      <sz val="8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3" fontId="4" fillId="0" borderId="0" xfId="1" applyNumberFormat="1" applyFont="1"/>
    <xf numFmtId="0" fontId="6" fillId="0" borderId="0" xfId="0" applyFont="1"/>
    <xf numFmtId="3" fontId="4" fillId="0" borderId="0" xfId="1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1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quotePrefix="1" applyFont="1"/>
    <xf numFmtId="0" fontId="8" fillId="0" borderId="3" xfId="0" applyFont="1" applyBorder="1"/>
    <xf numFmtId="3" fontId="8" fillId="0" borderId="3" xfId="1" applyNumberFormat="1" applyFont="1" applyBorder="1"/>
    <xf numFmtId="3" fontId="8" fillId="0" borderId="3" xfId="1" applyNumberFormat="1" applyFont="1" applyBorder="1" applyAlignment="1">
      <alignment horizontal="right"/>
    </xf>
    <xf numFmtId="3" fontId="4" fillId="0" borderId="0" xfId="0" applyNumberFormat="1" applyFont="1"/>
    <xf numFmtId="0" fontId="10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11" fillId="0" borderId="0" xfId="0" applyFont="1"/>
    <xf numFmtId="3" fontId="4" fillId="0" borderId="0" xfId="0" quotePrefix="1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/>
    <xf numFmtId="0" fontId="1" fillId="2" borderId="0" xfId="0" applyFont="1" applyFill="1"/>
    <xf numFmtId="2" fontId="1" fillId="0" borderId="0" xfId="0" applyNumberFormat="1" applyFont="1"/>
    <xf numFmtId="0" fontId="14" fillId="0" borderId="0" xfId="0" applyFont="1" applyAlignment="1">
      <alignment horizontal="left" readingOrder="1"/>
    </xf>
    <xf numFmtId="0" fontId="16" fillId="0" borderId="0" xfId="0" applyFont="1"/>
    <xf numFmtId="0" fontId="4" fillId="0" borderId="4" xfId="0" applyFont="1" applyBorder="1" applyAlignment="1">
      <alignment horizontal="center"/>
    </xf>
    <xf numFmtId="0" fontId="1" fillId="0" borderId="0" xfId="0" applyFont="1" applyFill="1"/>
  </cellXfs>
  <cellStyles count="2">
    <cellStyle name="Normal" xfId="0" builtinId="0"/>
    <cellStyle name="Normal 4" xfId="1" xr:uid="{65CBF4F7-9DD3-4726-B8EF-E14DDEF11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83742985165522E-2"/>
          <c:y val="8.6494761403232229E-2"/>
          <c:w val="0.93921549861515918"/>
          <c:h val="0.8358531616668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Diaunderlag!$B$3</c:f>
              <c:strCache>
                <c:ptCount val="1"/>
                <c:pt idx="0">
                  <c:v>Hektar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Diaunderlag!$C$2:$AB$2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Diaunderlag!$C$3:$AB$3</c:f>
              <c:numCache>
                <c:formatCode>0.00</c:formatCode>
                <c:ptCount val="26"/>
                <c:pt idx="0">
                  <c:v>20.37</c:v>
                </c:pt>
                <c:pt idx="1">
                  <c:v>20.579494799405648</c:v>
                </c:pt>
                <c:pt idx="2">
                  <c:v>21.229483282674771</c:v>
                </c:pt>
                <c:pt idx="3">
                  <c:v>21.305343511450381</c:v>
                </c:pt>
                <c:pt idx="4">
                  <c:v>21.98724409448819</c:v>
                </c:pt>
                <c:pt idx="5">
                  <c:v>24.24</c:v>
                </c:pt>
                <c:pt idx="6">
                  <c:v>23.430033112582777</c:v>
                </c:pt>
                <c:pt idx="7">
                  <c:v>24.487808695652173</c:v>
                </c:pt>
                <c:pt idx="8">
                  <c:v>24.736368421052632</c:v>
                </c:pt>
                <c:pt idx="9">
                  <c:v>25.59</c:v>
                </c:pt>
                <c:pt idx="10">
                  <c:v>25.931031307550651</c:v>
                </c:pt>
                <c:pt idx="11">
                  <c:v>26.05</c:v>
                </c:pt>
                <c:pt idx="12">
                  <c:v>27.2</c:v>
                </c:pt>
                <c:pt idx="13">
                  <c:v>29.5</c:v>
                </c:pt>
                <c:pt idx="14">
                  <c:v>31.34</c:v>
                </c:pt>
                <c:pt idx="15">
                  <c:v>34.299999999999997</c:v>
                </c:pt>
                <c:pt idx="16">
                  <c:v>32.5</c:v>
                </c:pt>
                <c:pt idx="17">
                  <c:v>34.299999999999997</c:v>
                </c:pt>
                <c:pt idx="18">
                  <c:v>34.9</c:v>
                </c:pt>
                <c:pt idx="19">
                  <c:v>35.416666666666664</c:v>
                </c:pt>
                <c:pt idx="20">
                  <c:v>37.637362637362635</c:v>
                </c:pt>
                <c:pt idx="21">
                  <c:v>37.912087912087912</c:v>
                </c:pt>
                <c:pt idx="22">
                  <c:v>39.142857142857146</c:v>
                </c:pt>
                <c:pt idx="23">
                  <c:v>41.566265060240966</c:v>
                </c:pt>
                <c:pt idx="24">
                  <c:v>42.414860681114554</c:v>
                </c:pt>
                <c:pt idx="25">
                  <c:v>43.260188087774296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A-416F-9E7D-79D54142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249664"/>
        <c:axId val="43251200"/>
      </c:barChart>
      <c:catAx>
        <c:axId val="432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325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51200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 sz="800" b="0" i="0">
                    <a:latin typeface="+mn-lt"/>
                  </a:rPr>
                  <a:t>Hektar</a:t>
                </a:r>
              </a:p>
            </c:rich>
          </c:tx>
          <c:layout>
            <c:manualLayout>
              <c:xMode val="edge"/>
              <c:yMode val="edge"/>
              <c:x val="1.0869590206333697E-2"/>
              <c:y val="4.411142155617645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3249664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11</xdr:col>
      <xdr:colOff>190500</xdr:colOff>
      <xdr:row>25</xdr:row>
      <xdr:rowOff>97155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CF43F9-3896-47F4-9034-FCFBB086A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67F5-B7AB-4210-B699-CBC3F3D72207}">
  <dimension ref="A1:J26"/>
  <sheetViews>
    <sheetView showGridLines="0" tabSelected="1" workbookViewId="0">
      <selection activeCell="L32" sqref="L32"/>
    </sheetView>
  </sheetViews>
  <sheetFormatPr defaultColWidth="8.88671875" defaultRowHeight="13.95" customHeight="1" x14ac:dyDescent="0.25"/>
  <cols>
    <col min="1" max="1" width="11.33203125" style="1" customWidth="1"/>
    <col min="2" max="6" width="11" style="1" customWidth="1"/>
    <col min="7" max="16384" width="8.88671875" style="1"/>
  </cols>
  <sheetData>
    <row r="1" spans="1:10" ht="13.95" customHeight="1" x14ac:dyDescent="0.25">
      <c r="A1" s="1" t="s">
        <v>0</v>
      </c>
      <c r="D1" s="30" t="s">
        <v>61</v>
      </c>
      <c r="E1" s="30"/>
      <c r="F1" s="30"/>
      <c r="G1" s="30"/>
    </row>
    <row r="2" spans="1:10" ht="28.2" customHeight="1" thickBot="1" x14ac:dyDescent="0.35">
      <c r="A2" s="2" t="s">
        <v>65</v>
      </c>
      <c r="H2" s="35"/>
      <c r="I2" s="35"/>
      <c r="J2" s="35"/>
    </row>
    <row r="3" spans="1:10" ht="13.95" customHeight="1" x14ac:dyDescent="0.25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10" ht="13.95" customHeight="1" x14ac:dyDescent="0.25">
      <c r="A4" s="23"/>
      <c r="B4" s="24" t="s">
        <v>30</v>
      </c>
      <c r="C4" s="24" t="s">
        <v>31</v>
      </c>
      <c r="D4" s="24" t="s">
        <v>32</v>
      </c>
      <c r="E4" s="24" t="s">
        <v>33</v>
      </c>
      <c r="F4" s="24" t="s">
        <v>33</v>
      </c>
    </row>
    <row r="5" spans="1:10" ht="17.399999999999999" customHeight="1" x14ac:dyDescent="0.25">
      <c r="A5" s="6" t="s">
        <v>8</v>
      </c>
      <c r="B5" s="11">
        <v>10</v>
      </c>
      <c r="C5" s="13">
        <v>330</v>
      </c>
      <c r="D5" s="11">
        <v>170</v>
      </c>
      <c r="E5" s="13">
        <v>50</v>
      </c>
      <c r="F5" s="13">
        <v>100</v>
      </c>
    </row>
    <row r="6" spans="1:10" ht="13.95" customHeight="1" x14ac:dyDescent="0.25">
      <c r="A6" s="6" t="s">
        <v>9</v>
      </c>
      <c r="B6" s="11">
        <v>11</v>
      </c>
      <c r="C6" s="13">
        <v>1350</v>
      </c>
      <c r="D6" s="11">
        <v>420</v>
      </c>
      <c r="E6" s="13">
        <v>610</v>
      </c>
      <c r="F6" s="13">
        <v>320</v>
      </c>
    </row>
    <row r="7" spans="1:10" ht="13.95" customHeight="1" x14ac:dyDescent="0.25">
      <c r="A7" s="6" t="s">
        <v>10</v>
      </c>
      <c r="B7" s="11">
        <v>56</v>
      </c>
      <c r="C7" s="13">
        <v>5490</v>
      </c>
      <c r="D7" s="11">
        <v>2780</v>
      </c>
      <c r="E7" s="13">
        <v>1710</v>
      </c>
      <c r="F7" s="13">
        <v>1010</v>
      </c>
    </row>
    <row r="8" spans="1:10" ht="13.95" customHeight="1" x14ac:dyDescent="0.25">
      <c r="A8" s="6" t="s">
        <v>11</v>
      </c>
      <c r="B8" s="11">
        <v>20</v>
      </c>
      <c r="C8" s="13">
        <v>2700</v>
      </c>
      <c r="D8" s="11">
        <v>670</v>
      </c>
      <c r="E8" s="13">
        <v>850</v>
      </c>
      <c r="F8" s="13">
        <v>1170</v>
      </c>
    </row>
    <row r="9" spans="1:10" ht="13.95" customHeight="1" x14ac:dyDescent="0.25">
      <c r="A9" s="6" t="s">
        <v>12</v>
      </c>
      <c r="B9" s="11">
        <v>17</v>
      </c>
      <c r="C9" s="13">
        <v>1600</v>
      </c>
      <c r="D9" s="11">
        <v>520</v>
      </c>
      <c r="E9" s="13">
        <v>530</v>
      </c>
      <c r="F9" s="13">
        <v>550</v>
      </c>
    </row>
    <row r="10" spans="1:10" ht="17.399999999999999" customHeight="1" x14ac:dyDescent="0.25">
      <c r="A10" s="6" t="s">
        <v>13</v>
      </c>
      <c r="B10" s="11">
        <v>38</v>
      </c>
      <c r="C10" s="13">
        <v>3600</v>
      </c>
      <c r="D10" s="11">
        <v>1620</v>
      </c>
      <c r="E10" s="13">
        <v>1550</v>
      </c>
      <c r="F10" s="13">
        <v>430</v>
      </c>
    </row>
    <row r="11" spans="1:10" ht="13.95" customHeight="1" x14ac:dyDescent="0.25">
      <c r="A11" s="6" t="s">
        <v>14</v>
      </c>
      <c r="B11" s="11">
        <v>49</v>
      </c>
      <c r="C11" s="13">
        <v>4880</v>
      </c>
      <c r="D11" s="11">
        <v>2850</v>
      </c>
      <c r="E11" s="13">
        <v>1590</v>
      </c>
      <c r="F11" s="13">
        <v>430</v>
      </c>
    </row>
    <row r="12" spans="1:10" ht="13.95" customHeight="1" x14ac:dyDescent="0.25">
      <c r="A12" s="6" t="s">
        <v>15</v>
      </c>
      <c r="B12" s="11">
        <v>7</v>
      </c>
      <c r="C12" s="13">
        <v>620</v>
      </c>
      <c r="D12" s="11">
        <v>240</v>
      </c>
      <c r="E12" s="13">
        <v>70</v>
      </c>
      <c r="F12" s="13">
        <v>310</v>
      </c>
    </row>
    <row r="13" spans="1:10" ht="13.95" customHeight="1" x14ac:dyDescent="0.25">
      <c r="A13" s="6" t="s">
        <v>16</v>
      </c>
      <c r="B13" s="11">
        <v>4</v>
      </c>
      <c r="C13" s="13">
        <v>180</v>
      </c>
      <c r="D13" s="11">
        <v>180</v>
      </c>
      <c r="E13" s="15" t="s">
        <v>17</v>
      </c>
      <c r="F13" s="15" t="s">
        <v>17</v>
      </c>
    </row>
    <row r="14" spans="1:10" ht="13.95" customHeight="1" x14ac:dyDescent="0.25">
      <c r="A14" s="6" t="s">
        <v>18</v>
      </c>
      <c r="B14" s="11">
        <v>15</v>
      </c>
      <c r="C14" s="13">
        <v>1780</v>
      </c>
      <c r="D14" s="11">
        <v>650</v>
      </c>
      <c r="E14" s="13">
        <v>880</v>
      </c>
      <c r="F14" s="13">
        <v>260</v>
      </c>
    </row>
    <row r="15" spans="1:10" ht="17.399999999999999" customHeight="1" x14ac:dyDescent="0.25">
      <c r="A15" s="6" t="s">
        <v>19</v>
      </c>
      <c r="B15" s="11">
        <v>6</v>
      </c>
      <c r="C15" s="13">
        <v>1090</v>
      </c>
      <c r="D15" s="11">
        <v>420</v>
      </c>
      <c r="E15" s="13">
        <v>440</v>
      </c>
      <c r="F15" s="13">
        <v>230</v>
      </c>
    </row>
    <row r="16" spans="1:10" ht="13.95" customHeight="1" x14ac:dyDescent="0.25">
      <c r="A16" s="6" t="s">
        <v>20</v>
      </c>
      <c r="B16" s="11">
        <v>41</v>
      </c>
      <c r="C16" s="13">
        <v>4170</v>
      </c>
      <c r="D16" s="11">
        <v>1990</v>
      </c>
      <c r="E16" s="13">
        <v>1400</v>
      </c>
      <c r="F16" s="13">
        <v>770</v>
      </c>
    </row>
    <row r="17" spans="1:6" ht="13.95" customHeight="1" x14ac:dyDescent="0.25">
      <c r="A17" s="6" t="s">
        <v>21</v>
      </c>
      <c r="B17" s="11">
        <v>5</v>
      </c>
      <c r="C17" s="13">
        <v>570</v>
      </c>
      <c r="D17" s="11">
        <v>150</v>
      </c>
      <c r="E17" s="13">
        <v>80</v>
      </c>
      <c r="F17" s="13">
        <v>350</v>
      </c>
    </row>
    <row r="18" spans="1:6" ht="13.95" customHeight="1" x14ac:dyDescent="0.25">
      <c r="A18" s="6" t="s">
        <v>22</v>
      </c>
      <c r="B18" s="11">
        <v>24</v>
      </c>
      <c r="C18" s="13">
        <v>2470</v>
      </c>
      <c r="D18" s="11">
        <v>940</v>
      </c>
      <c r="E18" s="13">
        <v>800</v>
      </c>
      <c r="F18" s="13">
        <v>730</v>
      </c>
    </row>
    <row r="19" spans="1:6" ht="13.95" customHeight="1" x14ac:dyDescent="0.25">
      <c r="A19" s="6" t="s">
        <v>23</v>
      </c>
      <c r="B19" s="11">
        <v>16</v>
      </c>
      <c r="C19" s="13">
        <v>2320</v>
      </c>
      <c r="D19" s="11">
        <v>510</v>
      </c>
      <c r="E19" s="13">
        <v>890</v>
      </c>
      <c r="F19" s="13">
        <v>920</v>
      </c>
    </row>
    <row r="20" spans="1:6" ht="17.399999999999999" customHeight="1" x14ac:dyDescent="0.25">
      <c r="A20" s="6" t="s">
        <v>24</v>
      </c>
      <c r="B20" s="15" t="s">
        <v>17</v>
      </c>
      <c r="C20" s="15" t="s">
        <v>17</v>
      </c>
      <c r="D20" s="15" t="s">
        <v>17</v>
      </c>
      <c r="E20" s="15" t="s">
        <v>17</v>
      </c>
      <c r="F20" s="15" t="s">
        <v>17</v>
      </c>
    </row>
    <row r="21" spans="1:6" ht="17.399999999999999" customHeight="1" x14ac:dyDescent="0.25">
      <c r="A21" s="6" t="s">
        <v>25</v>
      </c>
      <c r="B21" s="11">
        <v>319</v>
      </c>
      <c r="C21" s="13">
        <v>33150</v>
      </c>
      <c r="D21" s="11">
        <v>14110</v>
      </c>
      <c r="E21" s="13">
        <v>11450</v>
      </c>
      <c r="F21" s="13">
        <v>7580</v>
      </c>
    </row>
    <row r="22" spans="1:6" ht="13.95" customHeight="1" x14ac:dyDescent="0.25">
      <c r="A22" s="17" t="s">
        <v>26</v>
      </c>
      <c r="B22" s="11">
        <v>257</v>
      </c>
      <c r="C22" s="13">
        <v>26430</v>
      </c>
      <c r="D22" s="11">
        <v>12190</v>
      </c>
      <c r="E22" s="13">
        <v>9510</v>
      </c>
      <c r="F22" s="13">
        <v>4730</v>
      </c>
    </row>
    <row r="23" spans="1:6" ht="13.95" customHeight="1" x14ac:dyDescent="0.25">
      <c r="A23" s="17" t="s">
        <v>27</v>
      </c>
      <c r="B23" s="11">
        <v>62</v>
      </c>
      <c r="C23" s="13">
        <v>6720</v>
      </c>
      <c r="D23" s="11">
        <v>1920</v>
      </c>
      <c r="E23" s="13">
        <v>1940</v>
      </c>
      <c r="F23" s="13">
        <v>2850</v>
      </c>
    </row>
    <row r="24" spans="1:6" ht="17.399999999999999" customHeight="1" thickBot="1" x14ac:dyDescent="0.3">
      <c r="A24" s="18" t="s">
        <v>28</v>
      </c>
      <c r="B24" s="19">
        <v>319</v>
      </c>
      <c r="C24" s="20">
        <v>33150</v>
      </c>
      <c r="D24" s="19">
        <v>14110</v>
      </c>
      <c r="E24" s="20">
        <v>11450</v>
      </c>
      <c r="F24" s="20">
        <v>7580</v>
      </c>
    </row>
    <row r="25" spans="1:6" ht="13.95" customHeight="1" x14ac:dyDescent="0.25">
      <c r="A25" s="12" t="s">
        <v>35</v>
      </c>
      <c r="B25" s="6"/>
      <c r="C25" s="21"/>
      <c r="D25" s="21"/>
      <c r="E25" s="21"/>
      <c r="F25" s="21"/>
    </row>
    <row r="26" spans="1:6" ht="13.95" customHeight="1" x14ac:dyDescent="0.25">
      <c r="A26" s="22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AC6B-80FA-4EF8-9F77-057BE1A1EB38}">
  <dimension ref="A1:G26"/>
  <sheetViews>
    <sheetView showGridLines="0" workbookViewId="0">
      <selection activeCell="K20" sqref="K20"/>
    </sheetView>
  </sheetViews>
  <sheetFormatPr defaultColWidth="8.88671875" defaultRowHeight="13.95" customHeight="1" x14ac:dyDescent="0.25"/>
  <cols>
    <col min="1" max="1" width="11.33203125" style="1" customWidth="1"/>
    <col min="2" max="6" width="11" style="1" customWidth="1"/>
    <col min="7" max="16384" width="8.88671875" style="1"/>
  </cols>
  <sheetData>
    <row r="1" spans="1:7" ht="13.95" customHeight="1" x14ac:dyDescent="0.25">
      <c r="A1" s="1" t="s">
        <v>0</v>
      </c>
      <c r="D1" s="35"/>
      <c r="E1" s="35"/>
      <c r="F1" s="35"/>
      <c r="G1" s="35"/>
    </row>
    <row r="2" spans="1:7" ht="28.2" customHeight="1" thickBot="1" x14ac:dyDescent="0.35">
      <c r="A2" s="2" t="s">
        <v>1</v>
      </c>
    </row>
    <row r="3" spans="1:7" ht="13.95" customHeight="1" x14ac:dyDescent="0.25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7" ht="13.95" customHeight="1" x14ac:dyDescent="0.25">
      <c r="A4" s="23"/>
      <c r="B4" s="24" t="s">
        <v>30</v>
      </c>
      <c r="C4" s="24" t="s">
        <v>31</v>
      </c>
      <c r="D4" s="24" t="s">
        <v>32</v>
      </c>
      <c r="E4" s="24" t="s">
        <v>33</v>
      </c>
      <c r="F4" s="24" t="s">
        <v>33</v>
      </c>
    </row>
    <row r="5" spans="1:7" ht="17.399999999999999" customHeight="1" x14ac:dyDescent="0.25">
      <c r="A5" s="6" t="s">
        <v>8</v>
      </c>
      <c r="B5" s="11">
        <v>10</v>
      </c>
      <c r="C5" s="13">
        <v>370</v>
      </c>
      <c r="D5" s="11">
        <v>170</v>
      </c>
      <c r="E5" s="13">
        <v>60</v>
      </c>
      <c r="F5" s="13">
        <v>140</v>
      </c>
    </row>
    <row r="6" spans="1:7" ht="13.95" customHeight="1" x14ac:dyDescent="0.25">
      <c r="A6" s="6" t="s">
        <v>9</v>
      </c>
      <c r="B6" s="11">
        <v>11</v>
      </c>
      <c r="C6" s="13">
        <v>1350</v>
      </c>
      <c r="D6" s="11">
        <v>420</v>
      </c>
      <c r="E6" s="13">
        <v>610</v>
      </c>
      <c r="F6" s="13">
        <v>320</v>
      </c>
    </row>
    <row r="7" spans="1:7" ht="13.95" customHeight="1" x14ac:dyDescent="0.25">
      <c r="A7" s="6" t="s">
        <v>10</v>
      </c>
      <c r="B7" s="11">
        <v>59</v>
      </c>
      <c r="C7" s="13">
        <v>5050</v>
      </c>
      <c r="D7" s="11">
        <v>2570</v>
      </c>
      <c r="E7" s="13">
        <v>1600</v>
      </c>
      <c r="F7" s="13">
        <v>880</v>
      </c>
    </row>
    <row r="8" spans="1:7" ht="13.95" customHeight="1" x14ac:dyDescent="0.25">
      <c r="A8" s="6" t="s">
        <v>11</v>
      </c>
      <c r="B8" s="11">
        <v>19</v>
      </c>
      <c r="C8" s="13">
        <v>2680</v>
      </c>
      <c r="D8" s="11">
        <v>660</v>
      </c>
      <c r="E8" s="13">
        <v>850</v>
      </c>
      <c r="F8" s="13">
        <v>1170</v>
      </c>
    </row>
    <row r="9" spans="1:7" ht="13.95" customHeight="1" x14ac:dyDescent="0.25">
      <c r="A9" s="6" t="s">
        <v>12</v>
      </c>
      <c r="B9" s="11">
        <v>16</v>
      </c>
      <c r="C9" s="13">
        <v>1590</v>
      </c>
      <c r="D9" s="11">
        <v>550</v>
      </c>
      <c r="E9" s="13">
        <v>520</v>
      </c>
      <c r="F9" s="13">
        <v>520</v>
      </c>
    </row>
    <row r="10" spans="1:7" ht="17.399999999999999" customHeight="1" x14ac:dyDescent="0.25">
      <c r="A10" s="6" t="s">
        <v>13</v>
      </c>
      <c r="B10" s="11">
        <v>39</v>
      </c>
      <c r="C10" s="13">
        <v>3640</v>
      </c>
      <c r="D10" s="11">
        <v>1590</v>
      </c>
      <c r="E10" s="13">
        <v>1610</v>
      </c>
      <c r="F10" s="13">
        <v>440</v>
      </c>
    </row>
    <row r="11" spans="1:7" ht="13.95" customHeight="1" x14ac:dyDescent="0.25">
      <c r="A11" s="6" t="s">
        <v>14</v>
      </c>
      <c r="B11" s="11">
        <v>49</v>
      </c>
      <c r="C11" s="13">
        <v>4970</v>
      </c>
      <c r="D11" s="11">
        <v>2860</v>
      </c>
      <c r="E11" s="13">
        <v>1660</v>
      </c>
      <c r="F11" s="13">
        <v>450</v>
      </c>
    </row>
    <row r="12" spans="1:7" ht="13.95" customHeight="1" x14ac:dyDescent="0.25">
      <c r="A12" s="6" t="s">
        <v>15</v>
      </c>
      <c r="B12" s="11">
        <v>8</v>
      </c>
      <c r="C12" s="13">
        <v>630</v>
      </c>
      <c r="D12" s="11">
        <v>250</v>
      </c>
      <c r="E12" s="13">
        <v>70</v>
      </c>
      <c r="F12" s="13">
        <v>310</v>
      </c>
    </row>
    <row r="13" spans="1:7" ht="13.95" customHeight="1" x14ac:dyDescent="0.25">
      <c r="A13" s="6" t="s">
        <v>16</v>
      </c>
      <c r="B13" s="11">
        <v>4</v>
      </c>
      <c r="C13" s="13">
        <v>180</v>
      </c>
      <c r="D13" s="11">
        <v>180</v>
      </c>
      <c r="E13" s="15" t="s">
        <v>17</v>
      </c>
      <c r="F13" s="15" t="s">
        <v>17</v>
      </c>
    </row>
    <row r="14" spans="1:7" ht="13.95" customHeight="1" x14ac:dyDescent="0.25">
      <c r="A14" s="6" t="s">
        <v>18</v>
      </c>
      <c r="B14" s="11">
        <v>15</v>
      </c>
      <c r="C14" s="13">
        <v>1870</v>
      </c>
      <c r="D14" s="11">
        <v>660</v>
      </c>
      <c r="E14" s="13">
        <v>940</v>
      </c>
      <c r="F14" s="13">
        <v>270</v>
      </c>
    </row>
    <row r="15" spans="1:7" ht="17.399999999999999" customHeight="1" x14ac:dyDescent="0.25">
      <c r="A15" s="6" t="s">
        <v>19</v>
      </c>
      <c r="B15" s="11">
        <v>6</v>
      </c>
      <c r="C15" s="13">
        <v>1090</v>
      </c>
      <c r="D15" s="11">
        <v>420</v>
      </c>
      <c r="E15" s="13">
        <v>440</v>
      </c>
      <c r="F15" s="13">
        <v>230</v>
      </c>
    </row>
    <row r="16" spans="1:7" ht="13.95" customHeight="1" x14ac:dyDescent="0.25">
      <c r="A16" s="6" t="s">
        <v>20</v>
      </c>
      <c r="B16" s="11">
        <v>41</v>
      </c>
      <c r="C16" s="13">
        <v>4200</v>
      </c>
      <c r="D16" s="11">
        <v>2030</v>
      </c>
      <c r="E16" s="13">
        <v>1400</v>
      </c>
      <c r="F16" s="13">
        <v>770</v>
      </c>
    </row>
    <row r="17" spans="1:6" ht="13.95" customHeight="1" x14ac:dyDescent="0.25">
      <c r="A17" s="6" t="s">
        <v>21</v>
      </c>
      <c r="B17" s="11">
        <v>5</v>
      </c>
      <c r="C17" s="13">
        <v>580</v>
      </c>
      <c r="D17" s="11">
        <v>150</v>
      </c>
      <c r="E17" s="13">
        <v>80</v>
      </c>
      <c r="F17" s="13">
        <v>350</v>
      </c>
    </row>
    <row r="18" spans="1:6" ht="13.95" customHeight="1" x14ac:dyDescent="0.25">
      <c r="A18" s="6" t="s">
        <v>22</v>
      </c>
      <c r="B18" s="11">
        <v>25</v>
      </c>
      <c r="C18" s="13">
        <v>2640</v>
      </c>
      <c r="D18" s="11">
        <v>1110</v>
      </c>
      <c r="E18" s="13">
        <v>800</v>
      </c>
      <c r="F18" s="13">
        <v>730</v>
      </c>
    </row>
    <row r="19" spans="1:6" ht="13.95" customHeight="1" x14ac:dyDescent="0.25">
      <c r="A19" s="6" t="s">
        <v>23</v>
      </c>
      <c r="B19" s="11">
        <v>16</v>
      </c>
      <c r="C19" s="13">
        <v>2020</v>
      </c>
      <c r="D19" s="11">
        <v>510</v>
      </c>
      <c r="E19" s="13">
        <v>690</v>
      </c>
      <c r="F19" s="13">
        <v>820</v>
      </c>
    </row>
    <row r="20" spans="1:6" ht="17.399999999999999" customHeight="1" x14ac:dyDescent="0.25">
      <c r="A20" s="6" t="s">
        <v>24</v>
      </c>
      <c r="B20" s="15" t="s">
        <v>17</v>
      </c>
      <c r="C20" s="15" t="s">
        <v>17</v>
      </c>
      <c r="D20" s="15" t="s">
        <v>17</v>
      </c>
      <c r="E20" s="15" t="s">
        <v>17</v>
      </c>
      <c r="F20" s="15" t="s">
        <v>17</v>
      </c>
    </row>
    <row r="21" spans="1:6" ht="17.399999999999999" customHeight="1" x14ac:dyDescent="0.25">
      <c r="A21" s="6" t="s">
        <v>25</v>
      </c>
      <c r="B21" s="11">
        <v>323</v>
      </c>
      <c r="C21" s="13">
        <v>32860</v>
      </c>
      <c r="D21" s="11">
        <v>14130</v>
      </c>
      <c r="E21" s="13">
        <v>11330</v>
      </c>
      <c r="F21" s="13">
        <v>7400</v>
      </c>
    </row>
    <row r="22" spans="1:6" ht="13.95" customHeight="1" x14ac:dyDescent="0.25">
      <c r="A22" s="17" t="s">
        <v>26</v>
      </c>
      <c r="B22" s="11">
        <v>261</v>
      </c>
      <c r="C22" s="13">
        <v>26400</v>
      </c>
      <c r="D22" s="11">
        <v>12210</v>
      </c>
      <c r="E22" s="13">
        <v>9580</v>
      </c>
      <c r="F22" s="13">
        <v>4610</v>
      </c>
    </row>
    <row r="23" spans="1:6" ht="13.95" customHeight="1" x14ac:dyDescent="0.25">
      <c r="A23" s="17" t="s">
        <v>27</v>
      </c>
      <c r="B23" s="11">
        <v>62</v>
      </c>
      <c r="C23" s="13">
        <v>6460</v>
      </c>
      <c r="D23" s="11">
        <v>1920</v>
      </c>
      <c r="E23" s="13">
        <v>1750</v>
      </c>
      <c r="F23" s="13">
        <v>2790</v>
      </c>
    </row>
    <row r="24" spans="1:6" ht="17.399999999999999" customHeight="1" thickBot="1" x14ac:dyDescent="0.3">
      <c r="A24" s="18" t="s">
        <v>28</v>
      </c>
      <c r="B24" s="19">
        <v>323</v>
      </c>
      <c r="C24" s="20">
        <v>32860</v>
      </c>
      <c r="D24" s="19">
        <v>14130</v>
      </c>
      <c r="E24" s="20">
        <v>11330</v>
      </c>
      <c r="F24" s="20">
        <v>7400</v>
      </c>
    </row>
    <row r="25" spans="1:6" ht="13.95" customHeight="1" x14ac:dyDescent="0.25">
      <c r="A25" s="12" t="s">
        <v>35</v>
      </c>
      <c r="B25" s="6"/>
      <c r="C25" s="21"/>
      <c r="D25" s="21"/>
      <c r="E25" s="21"/>
      <c r="F25" s="21"/>
    </row>
    <row r="26" spans="1:6" ht="13.95" customHeight="1" x14ac:dyDescent="0.25">
      <c r="A26" s="22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2F3F-536F-4A0D-900A-9F2A423E18AC}">
  <dimension ref="A1:F26"/>
  <sheetViews>
    <sheetView showGridLines="0" workbookViewId="0">
      <selection activeCell="A2" sqref="A2"/>
    </sheetView>
  </sheetViews>
  <sheetFormatPr defaultColWidth="8.88671875" defaultRowHeight="13.95" customHeight="1" x14ac:dyDescent="0.25"/>
  <cols>
    <col min="1" max="1" width="11.33203125" style="1" customWidth="1"/>
    <col min="2" max="6" width="11" style="1" customWidth="1"/>
    <col min="7" max="16384" width="8.88671875" style="1"/>
  </cols>
  <sheetData>
    <row r="1" spans="1:6" ht="13.95" customHeight="1" x14ac:dyDescent="0.25">
      <c r="A1" s="1" t="s">
        <v>0</v>
      </c>
    </row>
    <row r="2" spans="1:6" ht="28.2" customHeight="1" thickBot="1" x14ac:dyDescent="0.35">
      <c r="A2" s="2" t="s">
        <v>29</v>
      </c>
    </row>
    <row r="3" spans="1:6" ht="13.95" customHeight="1" x14ac:dyDescent="0.25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13.95" customHeight="1" x14ac:dyDescent="0.25">
      <c r="A4" s="23"/>
      <c r="B4" s="24" t="s">
        <v>30</v>
      </c>
      <c r="C4" s="24" t="s">
        <v>31</v>
      </c>
      <c r="D4" s="24" t="s">
        <v>32</v>
      </c>
      <c r="E4" s="24" t="s">
        <v>33</v>
      </c>
      <c r="F4" s="24" t="s">
        <v>33</v>
      </c>
    </row>
    <row r="5" spans="1:6" ht="17.399999999999999" customHeight="1" x14ac:dyDescent="0.25">
      <c r="A5" s="6" t="s">
        <v>8</v>
      </c>
      <c r="B5" s="11">
        <v>10</v>
      </c>
      <c r="C5" s="13">
        <v>430</v>
      </c>
      <c r="D5" s="11">
        <v>150</v>
      </c>
      <c r="E5" s="13">
        <v>70</v>
      </c>
      <c r="F5" s="13">
        <v>210</v>
      </c>
    </row>
    <row r="6" spans="1:6" ht="13.95" customHeight="1" x14ac:dyDescent="0.25">
      <c r="A6" s="6" t="s">
        <v>9</v>
      </c>
      <c r="B6" s="11">
        <v>11</v>
      </c>
      <c r="C6" s="13">
        <v>970</v>
      </c>
      <c r="D6" s="11">
        <v>440</v>
      </c>
      <c r="E6" s="13">
        <v>360</v>
      </c>
      <c r="F6" s="13">
        <v>180</v>
      </c>
    </row>
    <row r="7" spans="1:6" ht="13.95" customHeight="1" x14ac:dyDescent="0.25">
      <c r="A7" s="6" t="s">
        <v>10</v>
      </c>
      <c r="B7" s="11">
        <v>66</v>
      </c>
      <c r="C7" s="13">
        <v>5710</v>
      </c>
      <c r="D7" s="11">
        <v>2610</v>
      </c>
      <c r="E7" s="13">
        <v>1990</v>
      </c>
      <c r="F7" s="13">
        <v>1100</v>
      </c>
    </row>
    <row r="8" spans="1:6" ht="13.95" customHeight="1" x14ac:dyDescent="0.25">
      <c r="A8" s="6" t="s">
        <v>11</v>
      </c>
      <c r="B8" s="11">
        <v>21</v>
      </c>
      <c r="C8" s="13">
        <v>2980</v>
      </c>
      <c r="D8" s="11">
        <v>950</v>
      </c>
      <c r="E8" s="13">
        <v>830</v>
      </c>
      <c r="F8" s="13">
        <v>1190</v>
      </c>
    </row>
    <row r="9" spans="1:6" ht="13.95" customHeight="1" x14ac:dyDescent="0.25">
      <c r="A9" s="6" t="s">
        <v>12</v>
      </c>
      <c r="B9" s="11">
        <v>20</v>
      </c>
      <c r="C9" s="13">
        <v>2780</v>
      </c>
      <c r="D9" s="11">
        <v>830</v>
      </c>
      <c r="E9" s="13">
        <v>870</v>
      </c>
      <c r="F9" s="13">
        <v>1080</v>
      </c>
    </row>
    <row r="10" spans="1:6" ht="17.399999999999999" customHeight="1" x14ac:dyDescent="0.25">
      <c r="A10" s="6" t="s">
        <v>13</v>
      </c>
      <c r="B10" s="11">
        <v>42</v>
      </c>
      <c r="C10" s="13">
        <v>3840</v>
      </c>
      <c r="D10" s="11">
        <v>1740</v>
      </c>
      <c r="E10" s="13">
        <v>1670</v>
      </c>
      <c r="F10" s="13">
        <v>430</v>
      </c>
    </row>
    <row r="11" spans="1:6" ht="13.95" customHeight="1" x14ac:dyDescent="0.25">
      <c r="A11" s="6" t="s">
        <v>14</v>
      </c>
      <c r="B11" s="11">
        <v>61</v>
      </c>
      <c r="C11" s="13">
        <v>6080</v>
      </c>
      <c r="D11" s="11">
        <v>3580</v>
      </c>
      <c r="E11" s="13">
        <v>1990</v>
      </c>
      <c r="F11" s="13">
        <v>500</v>
      </c>
    </row>
    <row r="12" spans="1:6" ht="13.95" customHeight="1" x14ac:dyDescent="0.25">
      <c r="A12" s="6" t="s">
        <v>15</v>
      </c>
      <c r="B12" s="11">
        <v>7</v>
      </c>
      <c r="C12" s="13">
        <v>1030</v>
      </c>
      <c r="D12" s="11">
        <v>430</v>
      </c>
      <c r="E12" s="13">
        <v>180</v>
      </c>
      <c r="F12" s="13">
        <v>430</v>
      </c>
    </row>
    <row r="13" spans="1:6" ht="13.95" customHeight="1" x14ac:dyDescent="0.25">
      <c r="A13" s="6" t="s">
        <v>16</v>
      </c>
      <c r="B13" s="11">
        <v>5</v>
      </c>
      <c r="C13" s="13">
        <v>420</v>
      </c>
      <c r="D13" s="11">
        <v>390</v>
      </c>
      <c r="E13" s="15" t="s">
        <v>17</v>
      </c>
      <c r="F13" s="15">
        <v>30</v>
      </c>
    </row>
    <row r="14" spans="1:6" ht="13.95" customHeight="1" x14ac:dyDescent="0.25">
      <c r="A14" s="6" t="s">
        <v>18</v>
      </c>
      <c r="B14" s="11">
        <v>20</v>
      </c>
      <c r="C14" s="13">
        <v>1940</v>
      </c>
      <c r="D14" s="11">
        <v>770</v>
      </c>
      <c r="E14" s="13">
        <v>870</v>
      </c>
      <c r="F14" s="13">
        <v>300</v>
      </c>
    </row>
    <row r="15" spans="1:6" ht="17.399999999999999" customHeight="1" x14ac:dyDescent="0.25">
      <c r="A15" s="6" t="s">
        <v>19</v>
      </c>
      <c r="B15" s="11">
        <v>8</v>
      </c>
      <c r="C15" s="13">
        <v>1210</v>
      </c>
      <c r="D15" s="11">
        <v>520</v>
      </c>
      <c r="E15" s="13">
        <v>440</v>
      </c>
      <c r="F15" s="13">
        <v>260</v>
      </c>
    </row>
    <row r="16" spans="1:6" ht="13.95" customHeight="1" x14ac:dyDescent="0.25">
      <c r="A16" s="6" t="s">
        <v>20</v>
      </c>
      <c r="B16" s="11">
        <v>44</v>
      </c>
      <c r="C16" s="13">
        <v>4380</v>
      </c>
      <c r="D16" s="11">
        <v>2010</v>
      </c>
      <c r="E16" s="13">
        <v>1490</v>
      </c>
      <c r="F16" s="13">
        <v>880</v>
      </c>
    </row>
    <row r="17" spans="1:6" ht="13.95" customHeight="1" x14ac:dyDescent="0.25">
      <c r="A17" s="6" t="s">
        <v>21</v>
      </c>
      <c r="B17" s="11">
        <v>5</v>
      </c>
      <c r="C17" s="13">
        <v>610</v>
      </c>
      <c r="D17" s="11">
        <v>180</v>
      </c>
      <c r="E17" s="13">
        <v>80</v>
      </c>
      <c r="F17" s="13">
        <v>350</v>
      </c>
    </row>
    <row r="18" spans="1:6" ht="13.95" customHeight="1" x14ac:dyDescent="0.25">
      <c r="A18" s="6" t="s">
        <v>22</v>
      </c>
      <c r="B18" s="11">
        <v>26</v>
      </c>
      <c r="C18" s="13">
        <v>2640</v>
      </c>
      <c r="D18" s="11">
        <v>1240</v>
      </c>
      <c r="E18" s="13">
        <v>650</v>
      </c>
      <c r="F18" s="13">
        <v>750</v>
      </c>
    </row>
    <row r="19" spans="1:6" ht="13.95" customHeight="1" x14ac:dyDescent="0.25">
      <c r="A19" s="6" t="s">
        <v>23</v>
      </c>
      <c r="B19" s="11">
        <v>18</v>
      </c>
      <c r="C19" s="13">
        <v>2490</v>
      </c>
      <c r="D19" s="11">
        <v>490</v>
      </c>
      <c r="E19" s="13">
        <v>970</v>
      </c>
      <c r="F19" s="13">
        <v>1030</v>
      </c>
    </row>
    <row r="20" spans="1:6" ht="17.399999999999999" customHeight="1" x14ac:dyDescent="0.25">
      <c r="A20" s="6" t="s">
        <v>24</v>
      </c>
      <c r="B20" s="15" t="s">
        <v>17</v>
      </c>
      <c r="C20" s="15" t="s">
        <v>17</v>
      </c>
      <c r="D20" s="15" t="s">
        <v>17</v>
      </c>
      <c r="E20" s="15" t="s">
        <v>17</v>
      </c>
      <c r="F20" s="15" t="s">
        <v>17</v>
      </c>
    </row>
    <row r="21" spans="1:6" ht="17.399999999999999" customHeight="1" x14ac:dyDescent="0.25">
      <c r="A21" s="6" t="s">
        <v>25</v>
      </c>
      <c r="B21" s="11">
        <v>364</v>
      </c>
      <c r="C21" s="13">
        <v>37500</v>
      </c>
      <c r="D21" s="11">
        <v>16330</v>
      </c>
      <c r="E21" s="13">
        <v>12450</v>
      </c>
      <c r="F21" s="13">
        <v>8720</v>
      </c>
    </row>
    <row r="22" spans="1:6" ht="13.95" customHeight="1" x14ac:dyDescent="0.25">
      <c r="A22" s="17" t="s">
        <v>26</v>
      </c>
      <c r="B22" s="11">
        <v>298</v>
      </c>
      <c r="C22" s="13">
        <v>29540</v>
      </c>
      <c r="D22" s="11">
        <v>13730</v>
      </c>
      <c r="E22" s="13">
        <v>10330</v>
      </c>
      <c r="F22" s="13">
        <v>5480</v>
      </c>
    </row>
    <row r="23" spans="1:6" ht="13.95" customHeight="1" x14ac:dyDescent="0.25">
      <c r="A23" s="17" t="s">
        <v>27</v>
      </c>
      <c r="B23" s="11">
        <v>66</v>
      </c>
      <c r="C23" s="13">
        <v>7960</v>
      </c>
      <c r="D23" s="11">
        <v>2590</v>
      </c>
      <c r="E23" s="13">
        <v>2130</v>
      </c>
      <c r="F23" s="13">
        <v>3240</v>
      </c>
    </row>
    <row r="24" spans="1:6" ht="17.399999999999999" customHeight="1" thickBot="1" x14ac:dyDescent="0.3">
      <c r="A24" s="18" t="s">
        <v>28</v>
      </c>
      <c r="B24" s="19">
        <v>364</v>
      </c>
      <c r="C24" s="20">
        <v>37500</v>
      </c>
      <c r="D24" s="19">
        <v>16330</v>
      </c>
      <c r="E24" s="20">
        <v>12450</v>
      </c>
      <c r="F24" s="20">
        <v>8720</v>
      </c>
    </row>
    <row r="25" spans="1:6" ht="13.95" customHeight="1" x14ac:dyDescent="0.25">
      <c r="A25" s="12" t="s">
        <v>35</v>
      </c>
      <c r="B25" s="6"/>
      <c r="C25" s="21"/>
      <c r="D25" s="21"/>
      <c r="E25" s="21"/>
      <c r="F25" s="21"/>
    </row>
    <row r="26" spans="1:6" ht="13.95" customHeight="1" x14ac:dyDescent="0.25">
      <c r="A26" s="22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CF60-228E-4A20-9625-001AD02F8119}">
  <dimension ref="A1:F28"/>
  <sheetViews>
    <sheetView showGridLines="0" workbookViewId="0">
      <selection activeCell="M24" sqref="M24"/>
    </sheetView>
  </sheetViews>
  <sheetFormatPr defaultColWidth="8.88671875" defaultRowHeight="13.95" customHeight="1" x14ac:dyDescent="0.25"/>
  <cols>
    <col min="1" max="1" width="15.109375" style="1" customWidth="1"/>
    <col min="2" max="2" width="11" style="1" customWidth="1"/>
    <col min="3" max="6" width="12.6640625" style="1" customWidth="1"/>
    <col min="7" max="16384" width="8.88671875" style="1"/>
  </cols>
  <sheetData>
    <row r="1" spans="1:6" ht="13.95" customHeight="1" x14ac:dyDescent="0.25">
      <c r="A1" s="1" t="s">
        <v>0</v>
      </c>
    </row>
    <row r="2" spans="1:6" ht="28.2" customHeight="1" thickBot="1" x14ac:dyDescent="0.35">
      <c r="A2" s="2" t="s">
        <v>37</v>
      </c>
    </row>
    <row r="3" spans="1:6" ht="13.95" customHeight="1" x14ac:dyDescent="0.25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13.95" customHeight="1" x14ac:dyDescent="0.25">
      <c r="A4" s="23"/>
      <c r="B4" s="24" t="s">
        <v>30</v>
      </c>
      <c r="C4" s="24" t="s">
        <v>31</v>
      </c>
      <c r="D4" s="24" t="s">
        <v>32</v>
      </c>
      <c r="E4" s="24" t="s">
        <v>33</v>
      </c>
      <c r="F4" s="24" t="s">
        <v>33</v>
      </c>
    </row>
    <row r="5" spans="1:6" ht="17.399999999999999" customHeight="1" x14ac:dyDescent="0.25">
      <c r="A5" s="6" t="s">
        <v>8</v>
      </c>
      <c r="B5" s="11">
        <v>10</v>
      </c>
      <c r="C5" s="13">
        <v>445.51</v>
      </c>
      <c r="D5" s="11">
        <v>165.73000000000002</v>
      </c>
      <c r="E5" s="13">
        <v>73.099999999999994</v>
      </c>
      <c r="F5" s="13">
        <v>206.68</v>
      </c>
    </row>
    <row r="6" spans="1:6" ht="13.95" customHeight="1" x14ac:dyDescent="0.25">
      <c r="A6" s="6" t="s">
        <v>9</v>
      </c>
      <c r="B6" s="11">
        <v>12</v>
      </c>
      <c r="C6" s="13">
        <v>1216.57</v>
      </c>
      <c r="D6" s="11">
        <v>456.76</v>
      </c>
      <c r="E6" s="13">
        <v>516.47</v>
      </c>
      <c r="F6" s="13">
        <v>243.34</v>
      </c>
    </row>
    <row r="7" spans="1:6" ht="13.95" customHeight="1" x14ac:dyDescent="0.25">
      <c r="A7" s="6" t="s">
        <v>10</v>
      </c>
      <c r="B7" s="11">
        <v>82</v>
      </c>
      <c r="C7" s="13">
        <v>6258.619999999999</v>
      </c>
      <c r="D7" s="11">
        <v>2767.6099999999997</v>
      </c>
      <c r="E7" s="13">
        <v>2311.11</v>
      </c>
      <c r="F7" s="13">
        <v>1179.9000000000001</v>
      </c>
    </row>
    <row r="8" spans="1:6" ht="13.95" customHeight="1" x14ac:dyDescent="0.25">
      <c r="A8" s="6" t="s">
        <v>11</v>
      </c>
      <c r="B8" s="11">
        <v>23</v>
      </c>
      <c r="C8" s="13">
        <v>3714.63</v>
      </c>
      <c r="D8" s="11">
        <v>1619.21</v>
      </c>
      <c r="E8" s="13">
        <v>869.81</v>
      </c>
      <c r="F8" s="13">
        <v>1225.6099999999999</v>
      </c>
    </row>
    <row r="9" spans="1:6" ht="13.95" customHeight="1" x14ac:dyDescent="0.25">
      <c r="A9" s="6" t="s">
        <v>12</v>
      </c>
      <c r="B9" s="11">
        <v>24</v>
      </c>
      <c r="C9" s="13">
        <v>3115.1400000000003</v>
      </c>
      <c r="D9" s="11">
        <v>925.01</v>
      </c>
      <c r="E9" s="13">
        <v>1019.47</v>
      </c>
      <c r="F9" s="13">
        <v>1170.6600000000001</v>
      </c>
    </row>
    <row r="10" spans="1:6" ht="17.399999999999999" customHeight="1" x14ac:dyDescent="0.25">
      <c r="A10" s="6" t="s">
        <v>13</v>
      </c>
      <c r="B10" s="11">
        <v>46</v>
      </c>
      <c r="C10" s="13">
        <v>4315.1000000000004</v>
      </c>
      <c r="D10" s="11">
        <v>2050.98</v>
      </c>
      <c r="E10" s="13">
        <v>1801.54</v>
      </c>
      <c r="F10" s="13">
        <v>462.58</v>
      </c>
    </row>
    <row r="11" spans="1:6" ht="13.95" customHeight="1" x14ac:dyDescent="0.25">
      <c r="A11" s="6" t="s">
        <v>47</v>
      </c>
      <c r="B11" s="11">
        <v>73</v>
      </c>
      <c r="C11" s="13">
        <v>6898.89</v>
      </c>
      <c r="D11" s="11">
        <v>4046.86</v>
      </c>
      <c r="E11" s="13">
        <v>2373.36</v>
      </c>
      <c r="F11" s="13">
        <v>478.67</v>
      </c>
    </row>
    <row r="12" spans="1:6" ht="13.95" customHeight="1" x14ac:dyDescent="0.25">
      <c r="A12" s="6" t="s">
        <v>15</v>
      </c>
      <c r="B12" s="11">
        <v>11</v>
      </c>
      <c r="C12" s="13">
        <v>1512.71</v>
      </c>
      <c r="D12" s="11">
        <v>772.09</v>
      </c>
      <c r="E12" s="13">
        <v>226.75</v>
      </c>
      <c r="F12" s="13">
        <v>513.87</v>
      </c>
    </row>
    <row r="13" spans="1:6" ht="13.95" customHeight="1" x14ac:dyDescent="0.25">
      <c r="A13" s="6" t="s">
        <v>16</v>
      </c>
      <c r="B13" s="11">
        <v>5</v>
      </c>
      <c r="C13" s="13">
        <v>822.78</v>
      </c>
      <c r="D13" s="11">
        <v>792.78</v>
      </c>
      <c r="E13" s="15" t="s">
        <v>17</v>
      </c>
      <c r="F13" s="15">
        <v>30</v>
      </c>
    </row>
    <row r="14" spans="1:6" ht="13.95" customHeight="1" x14ac:dyDescent="0.25">
      <c r="A14" s="6" t="s">
        <v>18</v>
      </c>
      <c r="B14" s="11">
        <v>21</v>
      </c>
      <c r="C14" s="13">
        <v>2127.1</v>
      </c>
      <c r="D14" s="11">
        <v>881.6</v>
      </c>
      <c r="E14" s="13">
        <v>910.34</v>
      </c>
      <c r="F14" s="13">
        <v>335.16</v>
      </c>
    </row>
    <row r="15" spans="1:6" ht="17.399999999999999" customHeight="1" x14ac:dyDescent="0.25">
      <c r="A15" s="6" t="s">
        <v>19</v>
      </c>
      <c r="B15" s="11">
        <v>12</v>
      </c>
      <c r="C15" s="13">
        <v>1562.9299999999998</v>
      </c>
      <c r="D15" s="11">
        <v>732.01</v>
      </c>
      <c r="E15" s="13">
        <v>533.30999999999995</v>
      </c>
      <c r="F15" s="13">
        <v>297.61</v>
      </c>
    </row>
    <row r="16" spans="1:6" ht="13.95" customHeight="1" x14ac:dyDescent="0.25">
      <c r="A16" s="6" t="s">
        <v>20</v>
      </c>
      <c r="B16" s="11">
        <v>52</v>
      </c>
      <c r="C16" s="13">
        <v>4889.28</v>
      </c>
      <c r="D16" s="11">
        <v>2207.38</v>
      </c>
      <c r="E16" s="13">
        <v>1657.58</v>
      </c>
      <c r="F16" s="13">
        <v>1024.32</v>
      </c>
    </row>
    <row r="17" spans="1:6" ht="13.95" customHeight="1" x14ac:dyDescent="0.25">
      <c r="A17" s="6" t="s">
        <v>21</v>
      </c>
      <c r="B17" s="11">
        <v>7</v>
      </c>
      <c r="C17" s="13">
        <v>725.7</v>
      </c>
      <c r="D17" s="11">
        <v>222.95</v>
      </c>
      <c r="E17" s="13">
        <v>90.45</v>
      </c>
      <c r="F17" s="13">
        <v>412.3</v>
      </c>
    </row>
    <row r="18" spans="1:6" ht="13.95" customHeight="1" x14ac:dyDescent="0.25">
      <c r="A18" s="6" t="s">
        <v>22</v>
      </c>
      <c r="B18" s="11">
        <v>29</v>
      </c>
      <c r="C18" s="13">
        <v>2896.69</v>
      </c>
      <c r="D18" s="11">
        <v>1508.99</v>
      </c>
      <c r="E18" s="13">
        <v>648.22</v>
      </c>
      <c r="F18" s="13">
        <v>739.48</v>
      </c>
    </row>
    <row r="19" spans="1:6" ht="13.95" customHeight="1" x14ac:dyDescent="0.25">
      <c r="A19" s="6" t="s">
        <v>23</v>
      </c>
      <c r="B19" s="11">
        <v>20</v>
      </c>
      <c r="C19" s="13">
        <v>2795.4700000000003</v>
      </c>
      <c r="D19" s="11">
        <v>619</v>
      </c>
      <c r="E19" s="13">
        <v>1016.07</v>
      </c>
      <c r="F19" s="13">
        <v>1160.4000000000001</v>
      </c>
    </row>
    <row r="20" spans="1:6" ht="17.399999999999999" customHeight="1" x14ac:dyDescent="0.25">
      <c r="A20" s="6" t="s">
        <v>38</v>
      </c>
      <c r="B20" s="15" t="s">
        <v>36</v>
      </c>
      <c r="C20" s="15" t="s">
        <v>36</v>
      </c>
      <c r="D20" s="15" t="s">
        <v>36</v>
      </c>
      <c r="E20" s="15" t="s">
        <v>17</v>
      </c>
      <c r="F20" s="15" t="s">
        <v>17</v>
      </c>
    </row>
    <row r="21" spans="1:6" ht="13.95" customHeight="1" x14ac:dyDescent="0.25">
      <c r="A21" s="6" t="s">
        <v>59</v>
      </c>
      <c r="B21" s="11">
        <v>427</v>
      </c>
      <c r="C21" s="13">
        <v>43297.120000000003</v>
      </c>
      <c r="D21" s="11">
        <v>19768.960000000003</v>
      </c>
      <c r="E21" s="13">
        <v>14051.58</v>
      </c>
      <c r="F21" s="13">
        <v>9479.58</v>
      </c>
    </row>
    <row r="22" spans="1:6" ht="13.95" customHeight="1" x14ac:dyDescent="0.25">
      <c r="A22" s="17" t="s">
        <v>39</v>
      </c>
      <c r="B22" s="11">
        <v>351</v>
      </c>
      <c r="C22" s="13">
        <v>33280.32</v>
      </c>
      <c r="D22" s="11">
        <v>15577.200000000003</v>
      </c>
      <c r="E22" s="13">
        <v>11772.4</v>
      </c>
      <c r="F22" s="13">
        <v>5931.7199999999993</v>
      </c>
    </row>
    <row r="23" spans="1:6" ht="13.95" customHeight="1" x14ac:dyDescent="0.25">
      <c r="A23" s="17" t="s">
        <v>27</v>
      </c>
      <c r="B23" s="11">
        <v>76</v>
      </c>
      <c r="C23" s="13">
        <v>10016.800000000001</v>
      </c>
      <c r="D23" s="11">
        <v>4191.76</v>
      </c>
      <c r="E23" s="13">
        <v>2277.1799999999998</v>
      </c>
      <c r="F23" s="13">
        <v>3548.86</v>
      </c>
    </row>
    <row r="24" spans="1:6" ht="17.399999999999999" customHeight="1" thickBot="1" x14ac:dyDescent="0.3">
      <c r="A24" s="18" t="s">
        <v>28</v>
      </c>
      <c r="B24" s="19">
        <v>427</v>
      </c>
      <c r="C24" s="20">
        <v>43297.120000000003</v>
      </c>
      <c r="D24" s="19">
        <v>19768.960000000003</v>
      </c>
      <c r="E24" s="20">
        <v>14051.58</v>
      </c>
      <c r="F24" s="20">
        <v>9480.58</v>
      </c>
    </row>
    <row r="25" spans="1:6" ht="13.95" customHeight="1" x14ac:dyDescent="0.25">
      <c r="A25" s="25" t="s">
        <v>49</v>
      </c>
      <c r="B25" s="6"/>
      <c r="C25" s="21"/>
      <c r="D25" s="21"/>
      <c r="E25" s="21"/>
      <c r="F25" s="21"/>
    </row>
    <row r="26" spans="1:6" ht="13.95" customHeight="1" x14ac:dyDescent="0.25">
      <c r="A26" s="12" t="s">
        <v>40</v>
      </c>
    </row>
    <row r="27" spans="1:6" ht="13.95" customHeight="1" x14ac:dyDescent="0.25">
      <c r="A27" s="12" t="s">
        <v>41</v>
      </c>
    </row>
    <row r="28" spans="1:6" ht="13.95" customHeight="1" x14ac:dyDescent="0.25">
      <c r="A28" s="22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5A32-A248-41CC-A3D0-BEBB7777212D}">
  <dimension ref="A1:J30"/>
  <sheetViews>
    <sheetView showGridLines="0" workbookViewId="0">
      <selection activeCell="A2" sqref="A2"/>
    </sheetView>
  </sheetViews>
  <sheetFormatPr defaultColWidth="8.88671875" defaultRowHeight="13.95" customHeight="1" x14ac:dyDescent="0.25"/>
  <cols>
    <col min="1" max="1" width="12.33203125" style="1" customWidth="1"/>
    <col min="2" max="2" width="8.88671875" style="1"/>
    <col min="3" max="3" width="1.5546875" style="1" customWidth="1"/>
    <col min="4" max="16384" width="8.88671875" style="1"/>
  </cols>
  <sheetData>
    <row r="1" spans="1:10" ht="13.95" customHeight="1" x14ac:dyDescent="0.25">
      <c r="A1" s="1" t="s">
        <v>0</v>
      </c>
    </row>
    <row r="2" spans="1:10" ht="28.2" customHeight="1" thickBot="1" x14ac:dyDescent="0.35">
      <c r="A2" s="2" t="s">
        <v>48</v>
      </c>
    </row>
    <row r="3" spans="1:10" ht="13.95" customHeight="1" x14ac:dyDescent="0.25">
      <c r="A3" s="3" t="s">
        <v>2</v>
      </c>
      <c r="B3" s="5" t="s">
        <v>4</v>
      </c>
      <c r="C3" s="5"/>
      <c r="D3" s="34" t="s">
        <v>54</v>
      </c>
      <c r="E3" s="34"/>
      <c r="F3" s="34"/>
      <c r="G3" s="34"/>
      <c r="H3" s="5" t="s">
        <v>42</v>
      </c>
      <c r="I3" s="5" t="s">
        <v>6</v>
      </c>
      <c r="J3" s="5" t="s">
        <v>7</v>
      </c>
    </row>
    <row r="4" spans="1:10" ht="13.95" customHeight="1" x14ac:dyDescent="0.25">
      <c r="A4" s="6"/>
      <c r="B4" s="4" t="s">
        <v>31</v>
      </c>
      <c r="C4" s="4"/>
      <c r="D4" s="4" t="s">
        <v>3</v>
      </c>
      <c r="E4" s="4" t="s">
        <v>43</v>
      </c>
      <c r="F4" s="4" t="s">
        <v>44</v>
      </c>
      <c r="G4" s="4" t="s">
        <v>45</v>
      </c>
      <c r="H4" s="4" t="s">
        <v>33</v>
      </c>
      <c r="I4" s="4" t="s">
        <v>33</v>
      </c>
      <c r="J4" s="4" t="s">
        <v>33</v>
      </c>
    </row>
    <row r="5" spans="1:10" ht="13.95" customHeight="1" x14ac:dyDescent="0.25">
      <c r="A5" s="7"/>
      <c r="B5" s="8"/>
      <c r="C5" s="8"/>
      <c r="D5" s="4" t="s">
        <v>51</v>
      </c>
      <c r="E5" s="4" t="s">
        <v>52</v>
      </c>
      <c r="F5" s="4" t="s">
        <v>46</v>
      </c>
      <c r="G5" s="4" t="s">
        <v>53</v>
      </c>
      <c r="H5" s="8"/>
      <c r="I5" s="8"/>
      <c r="J5" s="8"/>
    </row>
    <row r="6" spans="1:10" ht="13.95" customHeight="1" x14ac:dyDescent="0.25">
      <c r="A6" s="9"/>
      <c r="B6" s="10"/>
      <c r="C6" s="10"/>
      <c r="D6" s="10"/>
      <c r="E6" s="10"/>
      <c r="F6" s="24" t="s">
        <v>50</v>
      </c>
      <c r="G6" s="10"/>
      <c r="H6" s="10"/>
      <c r="I6" s="10"/>
      <c r="J6" s="10"/>
    </row>
    <row r="7" spans="1:10" ht="17.399999999999999" customHeight="1" x14ac:dyDescent="0.25">
      <c r="A7" s="6" t="s">
        <v>8</v>
      </c>
      <c r="B7" s="21">
        <f t="shared" ref="B7:B21" si="0">SUM(J7,I7,H7,E7,L7)</f>
        <v>676.62</v>
      </c>
      <c r="C7" s="21"/>
      <c r="D7" s="16">
        <v>12</v>
      </c>
      <c r="E7" s="21">
        <v>100.35</v>
      </c>
      <c r="F7" s="21">
        <v>46.7</v>
      </c>
      <c r="G7" s="14">
        <f t="shared" ref="G7:G21" si="1">E7/D7</f>
        <v>8.3624999999999989</v>
      </c>
      <c r="H7" s="16">
        <v>7</v>
      </c>
      <c r="I7" s="21">
        <v>118.27</v>
      </c>
      <c r="J7" s="21">
        <v>451</v>
      </c>
    </row>
    <row r="8" spans="1:10" ht="13.95" customHeight="1" x14ac:dyDescent="0.25">
      <c r="A8" s="6" t="s">
        <v>9</v>
      </c>
      <c r="B8" s="21">
        <f t="shared" si="0"/>
        <v>1908.52</v>
      </c>
      <c r="C8" s="21"/>
      <c r="D8" s="16">
        <v>18</v>
      </c>
      <c r="E8" s="21">
        <v>445.77</v>
      </c>
      <c r="F8" s="21">
        <v>262.13</v>
      </c>
      <c r="G8" s="14">
        <f t="shared" si="1"/>
        <v>24.765000000000001</v>
      </c>
      <c r="H8" s="21">
        <v>29.9</v>
      </c>
      <c r="I8" s="21">
        <v>954.39</v>
      </c>
      <c r="J8" s="21">
        <v>478.46</v>
      </c>
    </row>
    <row r="9" spans="1:10" ht="13.95" customHeight="1" x14ac:dyDescent="0.25">
      <c r="A9" s="6" t="s">
        <v>10</v>
      </c>
      <c r="B9" s="21">
        <f t="shared" si="0"/>
        <v>6784.15</v>
      </c>
      <c r="C9" s="21"/>
      <c r="D9" s="16">
        <v>97</v>
      </c>
      <c r="E9" s="21">
        <v>2240.35</v>
      </c>
      <c r="F9" s="21">
        <v>868.3</v>
      </c>
      <c r="G9" s="14">
        <f t="shared" si="1"/>
        <v>23.096391752577318</v>
      </c>
      <c r="H9" s="21">
        <v>806.26</v>
      </c>
      <c r="I9" s="21">
        <v>2553.46</v>
      </c>
      <c r="J9" s="21">
        <v>1184.08</v>
      </c>
    </row>
    <row r="10" spans="1:10" ht="13.95" customHeight="1" x14ac:dyDescent="0.25">
      <c r="A10" s="6" t="s">
        <v>11</v>
      </c>
      <c r="B10" s="21">
        <f t="shared" si="0"/>
        <v>4251.42</v>
      </c>
      <c r="C10" s="21"/>
      <c r="D10" s="16">
        <v>33</v>
      </c>
      <c r="E10" s="21">
        <v>656.98</v>
      </c>
      <c r="F10" s="21">
        <v>346.39</v>
      </c>
      <c r="G10" s="14">
        <f t="shared" si="1"/>
        <v>19.90848484848485</v>
      </c>
      <c r="H10" s="21">
        <v>498.05</v>
      </c>
      <c r="I10" s="21">
        <v>1380.34</v>
      </c>
      <c r="J10" s="21">
        <v>1716.05</v>
      </c>
    </row>
    <row r="11" spans="1:10" ht="13.95" customHeight="1" x14ac:dyDescent="0.25">
      <c r="A11" s="6" t="s">
        <v>12</v>
      </c>
      <c r="B11" s="21">
        <f t="shared" si="0"/>
        <v>3899.31</v>
      </c>
      <c r="C11" s="21"/>
      <c r="D11" s="16">
        <v>32</v>
      </c>
      <c r="E11" s="21">
        <v>675.75</v>
      </c>
      <c r="F11" s="21">
        <v>306.99</v>
      </c>
      <c r="G11" s="14">
        <f t="shared" si="1"/>
        <v>21.1171875</v>
      </c>
      <c r="H11" s="21">
        <v>294.19</v>
      </c>
      <c r="I11" s="21">
        <v>1363.89</v>
      </c>
      <c r="J11" s="21">
        <v>1565.48</v>
      </c>
    </row>
    <row r="12" spans="1:10" ht="17.399999999999999" customHeight="1" x14ac:dyDescent="0.25">
      <c r="A12" s="6" t="s">
        <v>13</v>
      </c>
      <c r="B12" s="21">
        <f t="shared" si="0"/>
        <v>5514.9</v>
      </c>
      <c r="C12" s="21"/>
      <c r="D12" s="16">
        <v>66</v>
      </c>
      <c r="E12" s="21">
        <v>1640.66</v>
      </c>
      <c r="F12" s="21">
        <v>542.97</v>
      </c>
      <c r="G12" s="14">
        <f t="shared" si="1"/>
        <v>24.858484848484849</v>
      </c>
      <c r="H12" s="21">
        <v>585.30999999999995</v>
      </c>
      <c r="I12" s="21">
        <v>2596.27</v>
      </c>
      <c r="J12" s="21">
        <v>692.66</v>
      </c>
    </row>
    <row r="13" spans="1:10" ht="13.95" customHeight="1" x14ac:dyDescent="0.25">
      <c r="A13" s="6" t="s">
        <v>47</v>
      </c>
      <c r="B13" s="21">
        <f t="shared" si="0"/>
        <v>7317.95</v>
      </c>
      <c r="C13" s="21"/>
      <c r="D13" s="16">
        <v>83</v>
      </c>
      <c r="E13" s="21">
        <v>3065</v>
      </c>
      <c r="F13" s="21">
        <v>1452</v>
      </c>
      <c r="G13" s="14">
        <f t="shared" si="1"/>
        <v>36.927710843373497</v>
      </c>
      <c r="H13" s="21">
        <v>1115.3900000000001</v>
      </c>
      <c r="I13" s="21">
        <v>2722.13</v>
      </c>
      <c r="J13" s="21">
        <v>415.43</v>
      </c>
    </row>
    <row r="14" spans="1:10" ht="13.95" customHeight="1" x14ac:dyDescent="0.25">
      <c r="A14" s="6" t="s">
        <v>15</v>
      </c>
      <c r="B14" s="21">
        <f t="shared" si="0"/>
        <v>1184.19</v>
      </c>
      <c r="C14" s="21"/>
      <c r="D14" s="16">
        <v>13</v>
      </c>
      <c r="E14" s="21">
        <v>320.22000000000003</v>
      </c>
      <c r="F14" s="21">
        <v>252.82</v>
      </c>
      <c r="G14" s="14">
        <f t="shared" si="1"/>
        <v>24.632307692307695</v>
      </c>
      <c r="H14" s="21">
        <v>309.62</v>
      </c>
      <c r="I14" s="21">
        <v>145.6</v>
      </c>
      <c r="J14" s="21">
        <v>408.75</v>
      </c>
    </row>
    <row r="15" spans="1:10" ht="13.95" customHeight="1" x14ac:dyDescent="0.25">
      <c r="A15" s="6" t="s">
        <v>16</v>
      </c>
      <c r="B15" s="21">
        <f t="shared" si="0"/>
        <v>684.64</v>
      </c>
      <c r="C15" s="21"/>
      <c r="D15" s="16">
        <v>6</v>
      </c>
      <c r="E15" s="21">
        <v>203.86</v>
      </c>
      <c r="F15" s="16">
        <v>131.05000000000001</v>
      </c>
      <c r="G15" s="14">
        <f t="shared" si="1"/>
        <v>33.976666666666667</v>
      </c>
      <c r="H15" s="21">
        <v>403.78</v>
      </c>
      <c r="I15" s="26" t="s">
        <v>17</v>
      </c>
      <c r="J15" s="21">
        <v>77</v>
      </c>
    </row>
    <row r="16" spans="1:10" ht="13.95" customHeight="1" x14ac:dyDescent="0.25">
      <c r="A16" s="6" t="s">
        <v>18</v>
      </c>
      <c r="B16" s="21">
        <f t="shared" si="0"/>
        <v>2230.15</v>
      </c>
      <c r="C16" s="21"/>
      <c r="D16" s="16">
        <v>26</v>
      </c>
      <c r="E16" s="21">
        <v>624.73</v>
      </c>
      <c r="F16" s="21">
        <v>343.19</v>
      </c>
      <c r="G16" s="14">
        <f t="shared" si="1"/>
        <v>24.028076923076924</v>
      </c>
      <c r="H16" s="21">
        <v>237.68</v>
      </c>
      <c r="I16" s="21">
        <v>1067.32</v>
      </c>
      <c r="J16" s="21">
        <v>300.42</v>
      </c>
    </row>
    <row r="17" spans="1:10" ht="17.399999999999999" customHeight="1" x14ac:dyDescent="0.25">
      <c r="A17" s="6" t="s">
        <v>19</v>
      </c>
      <c r="B17" s="21">
        <f t="shared" si="0"/>
        <v>1311.78</v>
      </c>
      <c r="C17" s="21"/>
      <c r="D17" s="16">
        <v>18</v>
      </c>
      <c r="E17" s="21">
        <v>460.28</v>
      </c>
      <c r="F17" s="21">
        <v>246.38</v>
      </c>
      <c r="G17" s="14">
        <f t="shared" si="1"/>
        <v>25.571111111111108</v>
      </c>
      <c r="H17" s="21">
        <v>257.95999999999998</v>
      </c>
      <c r="I17" s="21">
        <v>440.63</v>
      </c>
      <c r="J17" s="21">
        <v>152.91</v>
      </c>
    </row>
    <row r="18" spans="1:10" ht="13.95" customHeight="1" x14ac:dyDescent="0.25">
      <c r="A18" s="6" t="s">
        <v>20</v>
      </c>
      <c r="B18" s="21">
        <f t="shared" si="0"/>
        <v>5155.1400000000003</v>
      </c>
      <c r="C18" s="21"/>
      <c r="D18" s="16">
        <v>62</v>
      </c>
      <c r="E18" s="21">
        <v>1882.76</v>
      </c>
      <c r="F18" s="21">
        <v>799.58</v>
      </c>
      <c r="G18" s="14">
        <f t="shared" si="1"/>
        <v>30.367096774193548</v>
      </c>
      <c r="H18" s="16">
        <v>340.91</v>
      </c>
      <c r="I18" s="21">
        <v>1870.29</v>
      </c>
      <c r="J18" s="21">
        <v>1061.18</v>
      </c>
    </row>
    <row r="19" spans="1:10" ht="13.95" customHeight="1" x14ac:dyDescent="0.25">
      <c r="A19" s="6" t="s">
        <v>21</v>
      </c>
      <c r="B19" s="21">
        <f t="shared" si="0"/>
        <v>877.34</v>
      </c>
      <c r="C19" s="21"/>
      <c r="D19" s="16">
        <v>11</v>
      </c>
      <c r="E19" s="21">
        <v>172.9</v>
      </c>
      <c r="F19" s="21">
        <v>66.53</v>
      </c>
      <c r="G19" s="14">
        <f t="shared" si="1"/>
        <v>15.718181818181819</v>
      </c>
      <c r="H19" s="21">
        <v>406.63</v>
      </c>
      <c r="I19" s="21">
        <v>102.9</v>
      </c>
      <c r="J19" s="21">
        <v>194.91</v>
      </c>
    </row>
    <row r="20" spans="1:10" ht="13.95" customHeight="1" x14ac:dyDescent="0.25">
      <c r="A20" s="6" t="s">
        <v>22</v>
      </c>
      <c r="B20" s="21">
        <f t="shared" si="0"/>
        <v>3510.3099999999995</v>
      </c>
      <c r="C20" s="21"/>
      <c r="D20" s="16">
        <v>44</v>
      </c>
      <c r="E20" s="21">
        <v>1156.3699999999999</v>
      </c>
      <c r="F20" s="21">
        <v>646.52</v>
      </c>
      <c r="G20" s="14">
        <f t="shared" si="1"/>
        <v>26.28113636363636</v>
      </c>
      <c r="H20" s="21">
        <v>267.41000000000003</v>
      </c>
      <c r="I20" s="21">
        <v>1181.97</v>
      </c>
      <c r="J20" s="21">
        <v>904.56</v>
      </c>
    </row>
    <row r="21" spans="1:10" ht="13.95" customHeight="1" x14ac:dyDescent="0.25">
      <c r="A21" s="6" t="s">
        <v>23</v>
      </c>
      <c r="B21" s="21">
        <f t="shared" si="0"/>
        <v>2970.7400000000007</v>
      </c>
      <c r="C21" s="21"/>
      <c r="D21" s="16">
        <v>22</v>
      </c>
      <c r="E21" s="21">
        <v>434.57</v>
      </c>
      <c r="F21" s="21">
        <v>154.21</v>
      </c>
      <c r="G21" s="14">
        <f t="shared" si="1"/>
        <v>19.753181818181819</v>
      </c>
      <c r="H21" s="21">
        <v>82.28</v>
      </c>
      <c r="I21" s="21">
        <v>1084.98</v>
      </c>
      <c r="J21" s="21">
        <v>1368.91</v>
      </c>
    </row>
    <row r="22" spans="1:10" ht="17.399999999999999" customHeight="1" x14ac:dyDescent="0.25">
      <c r="A22" s="6" t="s">
        <v>38</v>
      </c>
      <c r="B22" s="16" t="s">
        <v>36</v>
      </c>
      <c r="C22" s="16"/>
      <c r="D22" s="16" t="s">
        <v>36</v>
      </c>
      <c r="E22" s="16" t="s">
        <v>36</v>
      </c>
      <c r="F22" s="16" t="s">
        <v>36</v>
      </c>
      <c r="G22" s="16" t="s">
        <v>36</v>
      </c>
      <c r="H22" s="16" t="s">
        <v>36</v>
      </c>
      <c r="I22" s="26" t="s">
        <v>17</v>
      </c>
      <c r="J22" s="26" t="s">
        <v>17</v>
      </c>
    </row>
    <row r="23" spans="1:10" ht="17.399999999999999" customHeight="1" x14ac:dyDescent="0.25">
      <c r="A23" s="6" t="s">
        <v>59</v>
      </c>
      <c r="B23" s="16">
        <f>SUM(B24,B25)</f>
        <v>48277.16</v>
      </c>
      <c r="C23" s="16"/>
      <c r="D23" s="16">
        <f>SUM(D24,D25)</f>
        <v>543</v>
      </c>
      <c r="E23" s="16">
        <f>SUM(E24,E25)</f>
        <v>14080.550000000003</v>
      </c>
      <c r="F23" s="16">
        <f>SUM(F24,F25)</f>
        <v>6465.7599999999993</v>
      </c>
      <c r="G23" s="14">
        <f>E23/D23</f>
        <v>25.931031307550651</v>
      </c>
      <c r="H23" s="16">
        <f>SUM(H24,H25)</f>
        <v>5642.37</v>
      </c>
      <c r="I23" s="16">
        <f>SUM(I24,I25)</f>
        <v>17582.439999999995</v>
      </c>
      <c r="J23" s="16">
        <f>SUM(J24,J25)</f>
        <v>10971.8</v>
      </c>
    </row>
    <row r="24" spans="1:10" ht="13.95" customHeight="1" x14ac:dyDescent="0.25">
      <c r="A24" s="17" t="s">
        <v>39</v>
      </c>
      <c r="B24" s="16">
        <f>SUM(B8:B9,B11:B13,B16:B18,B20)</f>
        <v>37632.21</v>
      </c>
      <c r="C24" s="16"/>
      <c r="D24" s="16">
        <f>SUM(D8:D9,D11:D13,D16:D18,D20)</f>
        <v>446</v>
      </c>
      <c r="E24" s="16">
        <f>SUM(E8:E9,E11:E13,E16:E18,E20)</f>
        <v>12191.670000000002</v>
      </c>
      <c r="F24" s="16">
        <f>SUM(F8:F9,F11:F13,F16:F18,F20)</f>
        <v>5468.0599999999995</v>
      </c>
      <c r="G24" s="14">
        <f>E24/D24</f>
        <v>27.335582959641261</v>
      </c>
      <c r="H24" s="16">
        <f>SUM(H8:H9,H11:H13,H16:H18,H20)</f>
        <v>3935.0099999999998</v>
      </c>
      <c r="I24" s="16">
        <f>SUM(I8:I9,I11:I13,I16:I18,I20)</f>
        <v>14750.349999999997</v>
      </c>
      <c r="J24" s="16">
        <f>SUM(J8:J9,J11:J13,J16:J18,J20)</f>
        <v>6755.18</v>
      </c>
    </row>
    <row r="25" spans="1:10" ht="13.95" customHeight="1" x14ac:dyDescent="0.25">
      <c r="A25" s="17" t="s">
        <v>27</v>
      </c>
      <c r="B25" s="16">
        <f>SUM(B21,B19,B14:B15,B10,B7)</f>
        <v>10644.950000000003</v>
      </c>
      <c r="C25" s="16"/>
      <c r="D25" s="16">
        <f>SUM(D21,D19,D14:D15,D10,D7)</f>
        <v>97</v>
      </c>
      <c r="E25" s="16">
        <f>SUM(E21,E19,E14:E15,E10,E7)</f>
        <v>1888.88</v>
      </c>
      <c r="F25" s="16">
        <f>SUM(F21,F19,F14:F15,F10,F7)</f>
        <v>997.7</v>
      </c>
      <c r="G25" s="14">
        <f>E25/D25</f>
        <v>19.472989690721651</v>
      </c>
      <c r="H25" s="16">
        <f>SUM(H21,H19,H14:H15,H10,H7)</f>
        <v>1707.36</v>
      </c>
      <c r="I25" s="16">
        <f>SUM(I21,I19,I14:I15,I10,I7)</f>
        <v>2832.0899999999997</v>
      </c>
      <c r="J25" s="16">
        <f>SUM(J21,J19,J14:J15,J10,J7)</f>
        <v>4216.62</v>
      </c>
    </row>
    <row r="26" spans="1:10" ht="17.399999999999999" customHeight="1" thickBot="1" x14ac:dyDescent="0.3">
      <c r="A26" s="18" t="s">
        <v>28</v>
      </c>
      <c r="B26" s="27">
        <f>SUM(B23,B22)</f>
        <v>48277.16</v>
      </c>
      <c r="C26" s="27"/>
      <c r="D26" s="27">
        <f>SUM(D23,D22)</f>
        <v>543</v>
      </c>
      <c r="E26" s="27">
        <f>SUM(E23,E22)</f>
        <v>14080.550000000003</v>
      </c>
      <c r="F26" s="27">
        <f>SUM(F23,F22)</f>
        <v>6465.7599999999993</v>
      </c>
      <c r="G26" s="28">
        <f>E26/D26</f>
        <v>25.931031307550651</v>
      </c>
      <c r="H26" s="27">
        <f>SUM(H23,H22)</f>
        <v>5642.37</v>
      </c>
      <c r="I26" s="27">
        <f>SUM(I23,I22)</f>
        <v>17582.439999999995</v>
      </c>
      <c r="J26" s="27">
        <f>SUM(J23,J22)</f>
        <v>10971.8</v>
      </c>
    </row>
    <row r="27" spans="1:10" ht="13.95" customHeight="1" x14ac:dyDescent="0.25">
      <c r="A27" s="25" t="s">
        <v>56</v>
      </c>
      <c r="B27" s="6"/>
      <c r="C27" s="6"/>
      <c r="D27" s="21"/>
      <c r="E27" s="21"/>
      <c r="F27" s="21"/>
      <c r="G27" s="21"/>
      <c r="H27" s="21"/>
      <c r="I27" s="21"/>
      <c r="J27" s="21"/>
    </row>
    <row r="28" spans="1:10" ht="13.95" customHeight="1" x14ac:dyDescent="0.25">
      <c r="A28" s="25" t="s">
        <v>55</v>
      </c>
      <c r="B28" s="6"/>
      <c r="C28" s="6"/>
      <c r="D28" s="21"/>
      <c r="E28" s="21"/>
      <c r="F28" s="21"/>
      <c r="G28" s="21"/>
      <c r="H28" s="21"/>
      <c r="I28" s="21"/>
      <c r="J28" s="21"/>
    </row>
    <row r="29" spans="1:10" ht="13.95" customHeight="1" x14ac:dyDescent="0.25">
      <c r="A29" s="12" t="s">
        <v>57</v>
      </c>
    </row>
    <row r="30" spans="1:10" ht="13.95" customHeight="1" x14ac:dyDescent="0.25">
      <c r="A30" s="22" t="s">
        <v>34</v>
      </c>
    </row>
  </sheetData>
  <mergeCells count="1">
    <mergeCell ref="D3:G3"/>
  </mergeCells>
  <pageMargins left="0.7" right="0.7" top="0.75" bottom="0.75" header="0.3" footer="0.3"/>
  <ignoredErrors>
    <ignoredError sqref="G23:G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C5A3-8EA3-4FD1-B6E4-B671371AB466}">
  <dimension ref="A1:K28"/>
  <sheetViews>
    <sheetView showGridLines="0" workbookViewId="0">
      <selection activeCell="F33" sqref="F33"/>
    </sheetView>
  </sheetViews>
  <sheetFormatPr defaultColWidth="8.88671875" defaultRowHeight="13.95" customHeight="1" x14ac:dyDescent="0.25"/>
  <cols>
    <col min="1" max="2" width="12.109375" style="1" customWidth="1"/>
    <col min="3" max="3" width="2.88671875" style="1" customWidth="1"/>
    <col min="4" max="6" width="9" style="1" customWidth="1"/>
    <col min="7" max="7" width="10.6640625" style="1" customWidth="1"/>
    <col min="8" max="11" width="9" style="1" customWidth="1"/>
    <col min="12" max="16384" width="8.88671875" style="1"/>
  </cols>
  <sheetData>
    <row r="1" spans="1:11" ht="13.95" customHeight="1" x14ac:dyDescent="0.25">
      <c r="A1" s="1" t="s">
        <v>0</v>
      </c>
    </row>
    <row r="2" spans="1:11" ht="28.2" customHeight="1" thickBot="1" x14ac:dyDescent="0.35">
      <c r="A2" s="2" t="s">
        <v>60</v>
      </c>
      <c r="B2" s="29"/>
      <c r="C2" s="29"/>
      <c r="D2" s="6"/>
      <c r="E2" s="6"/>
      <c r="F2" s="6"/>
      <c r="G2" s="6"/>
      <c r="H2" s="6"/>
      <c r="I2" s="6"/>
      <c r="J2" s="6"/>
      <c r="K2" s="6"/>
    </row>
    <row r="3" spans="1:11" ht="13.95" customHeight="1" x14ac:dyDescent="0.25">
      <c r="A3" s="3" t="s">
        <v>2</v>
      </c>
      <c r="B3" s="5" t="s">
        <v>4</v>
      </c>
      <c r="C3" s="5"/>
      <c r="D3" s="34" t="s">
        <v>58</v>
      </c>
      <c r="E3" s="34"/>
      <c r="F3" s="34"/>
      <c r="G3" s="34"/>
      <c r="H3" s="5" t="s">
        <v>42</v>
      </c>
      <c r="I3" s="5" t="s">
        <v>6</v>
      </c>
      <c r="J3" s="5" t="s">
        <v>7</v>
      </c>
    </row>
    <row r="4" spans="1:11" ht="13.95" customHeight="1" x14ac:dyDescent="0.25">
      <c r="A4" s="6"/>
      <c r="B4" s="4" t="s">
        <v>31</v>
      </c>
      <c r="C4" s="4"/>
      <c r="D4" s="4" t="s">
        <v>3</v>
      </c>
      <c r="E4" s="4" t="s">
        <v>43</v>
      </c>
      <c r="F4" s="4" t="s">
        <v>44</v>
      </c>
      <c r="G4" s="4" t="s">
        <v>45</v>
      </c>
      <c r="H4" s="4" t="s">
        <v>33</v>
      </c>
      <c r="I4" s="4" t="s">
        <v>33</v>
      </c>
      <c r="J4" s="4" t="s">
        <v>33</v>
      </c>
    </row>
    <row r="5" spans="1:11" ht="13.95" customHeight="1" x14ac:dyDescent="0.25">
      <c r="A5" s="7"/>
      <c r="B5" s="4"/>
      <c r="C5" s="4"/>
      <c r="D5" s="4" t="s">
        <v>51</v>
      </c>
      <c r="E5" s="4" t="s">
        <v>52</v>
      </c>
      <c r="F5" s="4" t="s">
        <v>46</v>
      </c>
      <c r="G5" s="4" t="s">
        <v>53</v>
      </c>
      <c r="H5" s="4"/>
      <c r="I5" s="4"/>
      <c r="J5" s="4"/>
    </row>
    <row r="6" spans="1:11" ht="13.95" customHeight="1" x14ac:dyDescent="0.25">
      <c r="A6" s="9"/>
      <c r="B6" s="24"/>
      <c r="C6" s="24"/>
      <c r="D6" s="10"/>
      <c r="E6" s="10"/>
      <c r="F6" s="24" t="s">
        <v>50</v>
      </c>
      <c r="G6" s="10"/>
      <c r="H6" s="10"/>
      <c r="I6" s="10"/>
      <c r="J6" s="10"/>
    </row>
    <row r="7" spans="1:11" ht="17.399999999999999" customHeight="1" x14ac:dyDescent="0.25">
      <c r="A7" s="6" t="s">
        <v>8</v>
      </c>
      <c r="B7" s="21">
        <f t="shared" ref="B7:B21" si="0">SUM(J7,I7,H7,E7)</f>
        <v>831.1</v>
      </c>
      <c r="C7" s="21"/>
      <c r="D7" s="16">
        <v>15</v>
      </c>
      <c r="E7" s="21">
        <v>116.66</v>
      </c>
      <c r="F7" s="21">
        <v>60</v>
      </c>
      <c r="G7" s="14">
        <f t="shared" ref="G7:G21" si="1">E7/D7</f>
        <v>7.777333333333333</v>
      </c>
      <c r="H7" s="16">
        <v>129.34</v>
      </c>
      <c r="I7" s="21">
        <v>96.88</v>
      </c>
      <c r="J7" s="21">
        <v>488.22</v>
      </c>
    </row>
    <row r="8" spans="1:11" ht="13.95" customHeight="1" x14ac:dyDescent="0.25">
      <c r="A8" s="6" t="s">
        <v>9</v>
      </c>
      <c r="B8" s="21">
        <f t="shared" si="0"/>
        <v>2100.4</v>
      </c>
      <c r="C8" s="21"/>
      <c r="D8" s="16">
        <v>22</v>
      </c>
      <c r="E8" s="21">
        <v>466.12</v>
      </c>
      <c r="F8" s="21">
        <v>264</v>
      </c>
      <c r="G8" s="14">
        <f t="shared" si="1"/>
        <v>21.187272727272727</v>
      </c>
      <c r="H8" s="21">
        <v>83</v>
      </c>
      <c r="I8" s="21">
        <v>1008.44</v>
      </c>
      <c r="J8" s="21">
        <v>542.84</v>
      </c>
    </row>
    <row r="9" spans="1:11" ht="13.95" customHeight="1" x14ac:dyDescent="0.25">
      <c r="A9" s="6" t="s">
        <v>10</v>
      </c>
      <c r="B9" s="21">
        <f t="shared" si="0"/>
        <v>7374.0599999999995</v>
      </c>
      <c r="C9" s="21"/>
      <c r="D9" s="16">
        <v>102</v>
      </c>
      <c r="E9" s="21">
        <v>2208.44</v>
      </c>
      <c r="F9" s="21">
        <v>891</v>
      </c>
      <c r="G9" s="14">
        <f t="shared" si="1"/>
        <v>21.651372549019609</v>
      </c>
      <c r="H9" s="21">
        <v>882</v>
      </c>
      <c r="I9" s="21">
        <v>2562.54</v>
      </c>
      <c r="J9" s="21">
        <v>1721.08</v>
      </c>
    </row>
    <row r="10" spans="1:11" ht="13.95" customHeight="1" x14ac:dyDescent="0.25">
      <c r="A10" s="6" t="s">
        <v>11</v>
      </c>
      <c r="B10" s="21">
        <f t="shared" si="0"/>
        <v>5329.1</v>
      </c>
      <c r="C10" s="21"/>
      <c r="D10" s="16">
        <v>38</v>
      </c>
      <c r="E10" s="21">
        <v>706.73</v>
      </c>
      <c r="F10" s="21">
        <v>376</v>
      </c>
      <c r="G10" s="14">
        <f t="shared" si="1"/>
        <v>18.598157894736843</v>
      </c>
      <c r="H10" s="21">
        <v>432</v>
      </c>
      <c r="I10" s="21">
        <v>1455.27</v>
      </c>
      <c r="J10" s="21">
        <v>2735.1</v>
      </c>
    </row>
    <row r="11" spans="1:11" ht="13.95" customHeight="1" x14ac:dyDescent="0.25">
      <c r="A11" s="6" t="s">
        <v>12</v>
      </c>
      <c r="B11" s="21">
        <f t="shared" si="0"/>
        <v>4474.5</v>
      </c>
      <c r="C11" s="21"/>
      <c r="D11" s="16">
        <v>34</v>
      </c>
      <c r="E11" s="21">
        <v>640.04999999999995</v>
      </c>
      <c r="F11" s="21">
        <v>244</v>
      </c>
      <c r="G11" s="14">
        <f t="shared" si="1"/>
        <v>18.824999999999999</v>
      </c>
      <c r="H11" s="21">
        <v>293</v>
      </c>
      <c r="I11" s="21">
        <v>1467.63</v>
      </c>
      <c r="J11" s="21">
        <v>2073.8200000000002</v>
      </c>
    </row>
    <row r="12" spans="1:11" ht="17.399999999999999" customHeight="1" x14ac:dyDescent="0.25">
      <c r="A12" s="6" t="s">
        <v>13</v>
      </c>
      <c r="B12" s="21">
        <f t="shared" si="0"/>
        <v>6409.1600000000008</v>
      </c>
      <c r="C12" s="21"/>
      <c r="D12" s="16">
        <v>77</v>
      </c>
      <c r="E12" s="21">
        <v>1736.38</v>
      </c>
      <c r="F12" s="21">
        <v>587</v>
      </c>
      <c r="G12" s="14">
        <f t="shared" si="1"/>
        <v>22.550389610389612</v>
      </c>
      <c r="H12" s="21">
        <v>831</v>
      </c>
      <c r="I12" s="21">
        <v>2808.53</v>
      </c>
      <c r="J12" s="21">
        <v>1033.25</v>
      </c>
    </row>
    <row r="13" spans="1:11" ht="13.95" customHeight="1" x14ac:dyDescent="0.25">
      <c r="A13" s="6" t="s">
        <v>14</v>
      </c>
      <c r="B13" s="21">
        <f t="shared" si="0"/>
        <v>8003.25</v>
      </c>
      <c r="C13" s="21"/>
      <c r="D13" s="16">
        <v>91</v>
      </c>
      <c r="E13" s="21">
        <v>3026.21</v>
      </c>
      <c r="F13" s="21">
        <v>1347</v>
      </c>
      <c r="G13" s="14">
        <f t="shared" si="1"/>
        <v>33.255054945054944</v>
      </c>
      <c r="H13" s="21">
        <v>1106</v>
      </c>
      <c r="I13" s="21">
        <v>3112.34</v>
      </c>
      <c r="J13" s="21">
        <v>758.7</v>
      </c>
    </row>
    <row r="14" spans="1:11" ht="13.95" customHeight="1" x14ac:dyDescent="0.25">
      <c r="A14" s="6" t="s">
        <v>15</v>
      </c>
      <c r="B14" s="21">
        <f t="shared" si="0"/>
        <v>1650.9299999999998</v>
      </c>
      <c r="C14" s="21"/>
      <c r="D14" s="16">
        <v>15</v>
      </c>
      <c r="E14" s="21">
        <v>315.37</v>
      </c>
      <c r="F14" s="21">
        <v>252</v>
      </c>
      <c r="G14" s="14">
        <f t="shared" si="1"/>
        <v>21.024666666666668</v>
      </c>
      <c r="H14" s="21">
        <v>629</v>
      </c>
      <c r="I14" s="21">
        <v>157.5</v>
      </c>
      <c r="J14" s="21">
        <v>549.05999999999995</v>
      </c>
    </row>
    <row r="15" spans="1:11" ht="13.95" customHeight="1" x14ac:dyDescent="0.25">
      <c r="A15" s="6" t="s">
        <v>16</v>
      </c>
      <c r="B15" s="21">
        <f t="shared" si="0"/>
        <v>1015</v>
      </c>
      <c r="C15" s="21"/>
      <c r="D15" s="16">
        <v>9</v>
      </c>
      <c r="E15" s="21">
        <v>193.71</v>
      </c>
      <c r="F15" s="16">
        <v>158</v>
      </c>
      <c r="G15" s="14">
        <f t="shared" si="1"/>
        <v>21.523333333333333</v>
      </c>
      <c r="H15" s="21">
        <v>631</v>
      </c>
      <c r="I15" s="26" t="s">
        <v>17</v>
      </c>
      <c r="J15" s="21">
        <v>190.29</v>
      </c>
    </row>
    <row r="16" spans="1:11" ht="13.95" customHeight="1" x14ac:dyDescent="0.25">
      <c r="A16" s="6" t="s">
        <v>18</v>
      </c>
      <c r="B16" s="21">
        <f t="shared" si="0"/>
        <v>2739.17</v>
      </c>
      <c r="C16" s="21"/>
      <c r="D16" s="16">
        <v>30</v>
      </c>
      <c r="E16" s="21">
        <v>661.87</v>
      </c>
      <c r="F16" s="21">
        <v>318</v>
      </c>
      <c r="G16" s="14">
        <f t="shared" si="1"/>
        <v>22.062333333333335</v>
      </c>
      <c r="H16" s="21">
        <v>262</v>
      </c>
      <c r="I16" s="21">
        <v>1286.05</v>
      </c>
      <c r="J16" s="21">
        <v>529.25</v>
      </c>
    </row>
    <row r="17" spans="1:11" ht="17.399999999999999" customHeight="1" x14ac:dyDescent="0.25">
      <c r="A17" s="6" t="s">
        <v>19</v>
      </c>
      <c r="B17" s="21">
        <f t="shared" si="0"/>
        <v>1274.0899999999999</v>
      </c>
      <c r="C17" s="21"/>
      <c r="D17" s="16">
        <v>18</v>
      </c>
      <c r="E17" s="21">
        <v>362.08</v>
      </c>
      <c r="F17" s="21">
        <v>180</v>
      </c>
      <c r="G17" s="14">
        <f t="shared" si="1"/>
        <v>20.115555555555556</v>
      </c>
      <c r="H17" s="21">
        <v>221</v>
      </c>
      <c r="I17" s="21">
        <v>407.32</v>
      </c>
      <c r="J17" s="21">
        <v>283.69</v>
      </c>
    </row>
    <row r="18" spans="1:11" ht="13.95" customHeight="1" x14ac:dyDescent="0.25">
      <c r="A18" s="6" t="s">
        <v>20</v>
      </c>
      <c r="B18" s="21">
        <f t="shared" si="0"/>
        <v>6232.08</v>
      </c>
      <c r="C18" s="21"/>
      <c r="D18" s="16">
        <v>66</v>
      </c>
      <c r="E18" s="21">
        <v>1852.15</v>
      </c>
      <c r="F18" s="21">
        <v>727</v>
      </c>
      <c r="G18" s="14">
        <f t="shared" si="1"/>
        <v>28.062878787878788</v>
      </c>
      <c r="H18" s="16">
        <v>406</v>
      </c>
      <c r="I18" s="21">
        <v>2104.52</v>
      </c>
      <c r="J18" s="21">
        <v>1869.41</v>
      </c>
    </row>
    <row r="19" spans="1:11" ht="13.95" customHeight="1" x14ac:dyDescent="0.25">
      <c r="A19" s="6" t="s">
        <v>21</v>
      </c>
      <c r="B19" s="21">
        <f t="shared" si="0"/>
        <v>1491.6899999999998</v>
      </c>
      <c r="C19" s="21"/>
      <c r="D19" s="16">
        <v>12</v>
      </c>
      <c r="E19" s="21">
        <v>180.32</v>
      </c>
      <c r="F19" s="21">
        <v>67</v>
      </c>
      <c r="G19" s="14">
        <f t="shared" si="1"/>
        <v>15.026666666666666</v>
      </c>
      <c r="H19" s="21">
        <v>767</v>
      </c>
      <c r="I19" s="21">
        <v>119.7</v>
      </c>
      <c r="J19" s="21">
        <v>424.67</v>
      </c>
    </row>
    <row r="20" spans="1:11" ht="13.95" customHeight="1" x14ac:dyDescent="0.25">
      <c r="A20" s="6" t="s">
        <v>22</v>
      </c>
      <c r="B20" s="21">
        <f t="shared" si="0"/>
        <v>3980.98</v>
      </c>
      <c r="C20" s="21"/>
      <c r="D20" s="16">
        <v>49</v>
      </c>
      <c r="E20" s="21">
        <v>1232.56</v>
      </c>
      <c r="F20" s="21">
        <v>624</v>
      </c>
      <c r="G20" s="14">
        <f t="shared" si="1"/>
        <v>25.154285714285713</v>
      </c>
      <c r="H20" s="21">
        <v>288</v>
      </c>
      <c r="I20" s="21">
        <v>1288.3599999999999</v>
      </c>
      <c r="J20" s="21">
        <v>1172.06</v>
      </c>
    </row>
    <row r="21" spans="1:11" ht="13.95" customHeight="1" x14ac:dyDescent="0.25">
      <c r="A21" s="6" t="s">
        <v>23</v>
      </c>
      <c r="B21" s="21">
        <f t="shared" si="0"/>
        <v>3163.9300000000003</v>
      </c>
      <c r="C21" s="21"/>
      <c r="D21" s="16">
        <v>22</v>
      </c>
      <c r="E21" s="21">
        <v>444.63</v>
      </c>
      <c r="F21" s="21">
        <v>203</v>
      </c>
      <c r="G21" s="14">
        <f t="shared" si="1"/>
        <v>20.210454545454546</v>
      </c>
      <c r="H21" s="21">
        <v>131</v>
      </c>
      <c r="I21" s="21">
        <v>1057.8800000000001</v>
      </c>
      <c r="J21" s="21">
        <v>1530.42</v>
      </c>
    </row>
    <row r="22" spans="1:11" ht="17.399999999999999" customHeight="1" x14ac:dyDescent="0.25">
      <c r="A22" s="6" t="s">
        <v>24</v>
      </c>
      <c r="B22" s="21">
        <v>71.53</v>
      </c>
      <c r="C22" s="21"/>
      <c r="D22" s="16" t="s">
        <v>36</v>
      </c>
      <c r="E22" s="16">
        <v>8.4600000000000009</v>
      </c>
      <c r="F22" s="16">
        <v>8.4600000000000009</v>
      </c>
      <c r="G22" s="14">
        <v>4.2</v>
      </c>
      <c r="H22" s="16">
        <v>32.340000000000003</v>
      </c>
      <c r="I22" s="26">
        <v>30.72</v>
      </c>
      <c r="J22" s="26" t="s">
        <v>17</v>
      </c>
    </row>
    <row r="23" spans="1:11" ht="17.399999999999999" customHeight="1" x14ac:dyDescent="0.25">
      <c r="A23" s="6" t="s">
        <v>25</v>
      </c>
      <c r="B23" s="16">
        <f>SUM(B24,B25)</f>
        <v>56069.440000000002</v>
      </c>
      <c r="C23" s="16"/>
      <c r="D23" s="16">
        <f>SUM(D24,D25)</f>
        <v>600</v>
      </c>
      <c r="E23" s="16">
        <f>SUM(E24,E25)</f>
        <v>14143.279999999999</v>
      </c>
      <c r="F23" s="16">
        <f>SUM(F24,F25)</f>
        <v>6298</v>
      </c>
      <c r="G23" s="14">
        <f>E23/D23</f>
        <v>23.57213333333333</v>
      </c>
      <c r="H23" s="16">
        <f>SUM(H24,H25)</f>
        <v>7091.34</v>
      </c>
      <c r="I23" s="16">
        <f>SUM(I24,I25)</f>
        <v>18932.960000000003</v>
      </c>
      <c r="J23" s="16">
        <f>SUM(J24,J25)</f>
        <v>15901.859999999999</v>
      </c>
    </row>
    <row r="24" spans="1:11" ht="13.95" customHeight="1" x14ac:dyDescent="0.25">
      <c r="A24" s="17" t="s">
        <v>26</v>
      </c>
      <c r="B24" s="16">
        <f>SUM(B8:B9,B11:B13,B16:B18,B20)</f>
        <v>42587.69</v>
      </c>
      <c r="C24" s="16"/>
      <c r="D24" s="16">
        <f>SUM(D8:D9,D11:D13,D16:D18,D20)</f>
        <v>489</v>
      </c>
      <c r="E24" s="16">
        <f>SUM(E8:E9,E11:E13,E16:E18,E20)</f>
        <v>12185.859999999999</v>
      </c>
      <c r="F24" s="16">
        <f>SUM(F8:F9,F11:F13,F16:F18,F20)</f>
        <v>5182</v>
      </c>
      <c r="G24" s="14">
        <f>E24/D24</f>
        <v>24.919959100204498</v>
      </c>
      <c r="H24" s="16">
        <f>SUM(H8:H9,H11:H13,H16:H18,H20)</f>
        <v>4372</v>
      </c>
      <c r="I24" s="16">
        <f>SUM(I8:I9,I11:I13,I16:I18,I20)</f>
        <v>16045.730000000001</v>
      </c>
      <c r="J24" s="16">
        <f>SUM(J8:J9,J11:J13,J16:J18,J20)</f>
        <v>9984.0999999999985</v>
      </c>
    </row>
    <row r="25" spans="1:11" ht="13.95" customHeight="1" x14ac:dyDescent="0.25">
      <c r="A25" s="17" t="s">
        <v>27</v>
      </c>
      <c r="B25" s="16">
        <f>SUM(B21,B19,B14:B15,B10,B7)</f>
        <v>13481.75</v>
      </c>
      <c r="C25" s="16"/>
      <c r="D25" s="16">
        <f>SUM(D21,D19,D14:D15,D10,D7)</f>
        <v>111</v>
      </c>
      <c r="E25" s="16">
        <f>SUM(E21,E19,E14:E15,E10,E7)</f>
        <v>1957.42</v>
      </c>
      <c r="F25" s="16">
        <f>SUM(F21,F19,F14:F15,F10,F7)</f>
        <v>1116</v>
      </c>
      <c r="G25" s="14">
        <f>E25/D25</f>
        <v>17.634414414414415</v>
      </c>
      <c r="H25" s="16">
        <f>SUM(H21,H19,H14:H15,H10,H7)</f>
        <v>2719.34</v>
      </c>
      <c r="I25" s="16">
        <f>SUM(I21,I19,I14:I15,I10,I7)</f>
        <v>2887.2300000000005</v>
      </c>
      <c r="J25" s="16">
        <f>SUM(J21,J19,J14:J15,J10,J7)</f>
        <v>5917.76</v>
      </c>
    </row>
    <row r="26" spans="1:11" ht="17.399999999999999" customHeight="1" thickBot="1" x14ac:dyDescent="0.3">
      <c r="A26" s="18" t="s">
        <v>28</v>
      </c>
      <c r="B26" s="27">
        <f>SUM(B23,B22)</f>
        <v>56140.97</v>
      </c>
      <c r="C26" s="27"/>
      <c r="D26" s="27">
        <v>604</v>
      </c>
      <c r="E26" s="27">
        <f>SUM(E23,E22)</f>
        <v>14151.739999999998</v>
      </c>
      <c r="F26" s="27">
        <f>SUM(F23,F22)</f>
        <v>6306.46</v>
      </c>
      <c r="G26" s="28">
        <f>E26/D26</f>
        <v>23.430033112582777</v>
      </c>
      <c r="H26" s="27">
        <f>SUM(H23,H22)</f>
        <v>7123.68</v>
      </c>
      <c r="I26" s="27">
        <f>SUM(I23,I22)</f>
        <v>18963.680000000004</v>
      </c>
      <c r="J26" s="27">
        <f>SUM(J23,J22)</f>
        <v>15901.859999999999</v>
      </c>
    </row>
    <row r="27" spans="1:11" ht="13.95" customHeight="1" x14ac:dyDescent="0.25">
      <c r="A27" s="12" t="s">
        <v>57</v>
      </c>
      <c r="B27" s="12"/>
      <c r="C27" s="12"/>
      <c r="D27" s="21"/>
      <c r="E27" s="21"/>
      <c r="F27" s="21"/>
      <c r="G27" s="21"/>
      <c r="H27" s="21"/>
      <c r="I27" s="21"/>
      <c r="J27" s="21"/>
      <c r="K27" s="21"/>
    </row>
    <row r="28" spans="1:11" ht="13.95" customHeight="1" x14ac:dyDescent="0.25">
      <c r="A28" s="22" t="s">
        <v>34</v>
      </c>
      <c r="B28" s="22"/>
      <c r="C28" s="22"/>
    </row>
  </sheetData>
  <mergeCells count="1">
    <mergeCell ref="D3:G3"/>
  </mergeCells>
  <pageMargins left="0.7" right="0.7" top="0.75" bottom="0.75" header="0.3" footer="0.3"/>
  <ignoredErrors>
    <ignoredError sqref="G23:G2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1FE-C327-4111-847B-7A7B2A8E2846}">
  <dimension ref="A1:K28"/>
  <sheetViews>
    <sheetView showGridLines="0" workbookViewId="0">
      <selection activeCell="A28" sqref="A28"/>
    </sheetView>
  </sheetViews>
  <sheetFormatPr defaultColWidth="8.88671875" defaultRowHeight="13.95" customHeight="1" x14ac:dyDescent="0.25"/>
  <cols>
    <col min="1" max="2" width="12.109375" style="1" customWidth="1"/>
    <col min="3" max="3" width="2.88671875" style="1" customWidth="1"/>
    <col min="4" max="6" width="9" style="1" customWidth="1"/>
    <col min="7" max="7" width="10.6640625" style="1" customWidth="1"/>
    <col min="8" max="11" width="9" style="1" customWidth="1"/>
    <col min="12" max="16384" width="8.88671875" style="1"/>
  </cols>
  <sheetData>
    <row r="1" spans="1:11" ht="13.95" customHeight="1" x14ac:dyDescent="0.25">
      <c r="A1" s="1" t="s">
        <v>0</v>
      </c>
    </row>
    <row r="2" spans="1:11" ht="28.2" customHeight="1" thickBot="1" x14ac:dyDescent="0.35">
      <c r="A2" s="2" t="s">
        <v>62</v>
      </c>
      <c r="B2" s="29"/>
      <c r="C2" s="29"/>
      <c r="D2" s="6"/>
      <c r="E2" s="6"/>
      <c r="F2" s="6"/>
      <c r="G2" s="6"/>
      <c r="H2" s="6"/>
      <c r="I2" s="6"/>
      <c r="J2" s="6"/>
      <c r="K2" s="6"/>
    </row>
    <row r="3" spans="1:11" ht="13.95" customHeight="1" x14ac:dyDescent="0.25">
      <c r="A3" s="3" t="s">
        <v>2</v>
      </c>
      <c r="B3" s="5" t="s">
        <v>4</v>
      </c>
      <c r="C3" s="5"/>
      <c r="D3" s="34" t="s">
        <v>58</v>
      </c>
      <c r="E3" s="34"/>
      <c r="F3" s="34"/>
      <c r="G3" s="34"/>
      <c r="H3" s="5" t="s">
        <v>42</v>
      </c>
      <c r="I3" s="5" t="s">
        <v>6</v>
      </c>
      <c r="J3" s="5" t="s">
        <v>7</v>
      </c>
    </row>
    <row r="4" spans="1:11" ht="13.95" customHeight="1" x14ac:dyDescent="0.25">
      <c r="A4" s="6"/>
      <c r="B4" s="4" t="s">
        <v>31</v>
      </c>
      <c r="C4" s="4"/>
      <c r="D4" s="4" t="s">
        <v>3</v>
      </c>
      <c r="E4" s="4" t="s">
        <v>43</v>
      </c>
      <c r="F4" s="4" t="s">
        <v>44</v>
      </c>
      <c r="G4" s="4" t="s">
        <v>45</v>
      </c>
      <c r="H4" s="4" t="s">
        <v>33</v>
      </c>
      <c r="I4" s="4" t="s">
        <v>33</v>
      </c>
      <c r="J4" s="4" t="s">
        <v>33</v>
      </c>
    </row>
    <row r="5" spans="1:11" ht="13.95" customHeight="1" x14ac:dyDescent="0.25">
      <c r="A5" s="7"/>
      <c r="B5" s="4"/>
      <c r="C5" s="4"/>
      <c r="D5" s="4" t="s">
        <v>51</v>
      </c>
      <c r="E5" s="4" t="s">
        <v>52</v>
      </c>
      <c r="F5" s="4" t="s">
        <v>46</v>
      </c>
      <c r="G5" s="4" t="s">
        <v>53</v>
      </c>
      <c r="H5" s="4"/>
      <c r="I5" s="4"/>
      <c r="J5" s="4"/>
    </row>
    <row r="6" spans="1:11" ht="13.95" customHeight="1" x14ac:dyDescent="0.25">
      <c r="A6" s="9"/>
      <c r="B6" s="24"/>
      <c r="C6" s="24"/>
      <c r="D6" s="10"/>
      <c r="E6" s="10"/>
      <c r="F6" s="24" t="s">
        <v>50</v>
      </c>
      <c r="G6" s="10"/>
      <c r="H6" s="10"/>
      <c r="I6" s="10"/>
      <c r="J6" s="10"/>
    </row>
    <row r="7" spans="1:11" ht="17.399999999999999" customHeight="1" x14ac:dyDescent="0.25">
      <c r="A7" s="6" t="s">
        <v>8</v>
      </c>
      <c r="B7" s="21">
        <v>875</v>
      </c>
      <c r="C7" s="21"/>
      <c r="D7" s="16">
        <v>19</v>
      </c>
      <c r="E7" s="21">
        <v>79</v>
      </c>
      <c r="F7" s="21">
        <v>20</v>
      </c>
      <c r="G7" s="14">
        <v>4.1578947368421053</v>
      </c>
      <c r="H7" s="16" t="s">
        <v>17</v>
      </c>
      <c r="I7" s="21">
        <v>150</v>
      </c>
      <c r="J7" s="21">
        <v>646</v>
      </c>
    </row>
    <row r="8" spans="1:11" ht="13.95" customHeight="1" x14ac:dyDescent="0.25">
      <c r="A8" s="6" t="s">
        <v>9</v>
      </c>
      <c r="B8" s="21">
        <v>2218</v>
      </c>
      <c r="C8" s="21"/>
      <c r="D8" s="16">
        <v>23</v>
      </c>
      <c r="E8" s="21">
        <v>482</v>
      </c>
      <c r="F8" s="21">
        <v>272</v>
      </c>
      <c r="G8" s="14">
        <v>20.956521739130434</v>
      </c>
      <c r="H8" s="21">
        <v>78</v>
      </c>
      <c r="I8" s="21">
        <v>1080</v>
      </c>
      <c r="J8" s="21">
        <v>578</v>
      </c>
    </row>
    <row r="9" spans="1:11" ht="13.95" customHeight="1" x14ac:dyDescent="0.25">
      <c r="A9" s="6" t="s">
        <v>10</v>
      </c>
      <c r="B9" s="21">
        <v>7204</v>
      </c>
      <c r="C9" s="21"/>
      <c r="D9" s="16">
        <v>112</v>
      </c>
      <c r="E9" s="21">
        <v>1978</v>
      </c>
      <c r="F9" s="21">
        <v>637</v>
      </c>
      <c r="G9" s="14">
        <v>17.660714285714285</v>
      </c>
      <c r="H9" s="21">
        <v>634</v>
      </c>
      <c r="I9" s="21">
        <v>2841</v>
      </c>
      <c r="J9" s="21">
        <v>1751</v>
      </c>
    </row>
    <row r="10" spans="1:11" ht="13.95" customHeight="1" x14ac:dyDescent="0.25">
      <c r="A10" s="6" t="s">
        <v>11</v>
      </c>
      <c r="B10" s="21">
        <v>5620</v>
      </c>
      <c r="C10" s="21"/>
      <c r="D10" s="16">
        <v>41</v>
      </c>
      <c r="E10" s="21">
        <v>685</v>
      </c>
      <c r="F10" s="21">
        <v>355</v>
      </c>
      <c r="G10" s="14">
        <v>16.707317073170731</v>
      </c>
      <c r="H10" s="21">
        <v>325</v>
      </c>
      <c r="I10" s="21">
        <v>1580</v>
      </c>
      <c r="J10" s="21">
        <v>3030</v>
      </c>
    </row>
    <row r="11" spans="1:11" ht="13.95" customHeight="1" x14ac:dyDescent="0.25">
      <c r="A11" s="6" t="s">
        <v>12</v>
      </c>
      <c r="B11" s="21">
        <v>4595</v>
      </c>
      <c r="C11" s="21"/>
      <c r="D11" s="16">
        <v>39</v>
      </c>
      <c r="E11" s="21">
        <v>633</v>
      </c>
      <c r="F11" s="21">
        <v>215</v>
      </c>
      <c r="G11" s="14">
        <v>16.23076923076923</v>
      </c>
      <c r="H11" s="21">
        <v>258</v>
      </c>
      <c r="I11" s="21">
        <v>1447</v>
      </c>
      <c r="J11" s="21">
        <v>2257</v>
      </c>
    </row>
    <row r="12" spans="1:11" ht="17.399999999999999" customHeight="1" x14ac:dyDescent="0.25">
      <c r="A12" s="6" t="s">
        <v>13</v>
      </c>
      <c r="B12" s="21">
        <v>5841</v>
      </c>
      <c r="C12" s="21"/>
      <c r="D12" s="16">
        <v>79</v>
      </c>
      <c r="E12" s="21">
        <v>1654</v>
      </c>
      <c r="F12" s="21">
        <v>550</v>
      </c>
      <c r="G12" s="14">
        <v>20.936708860759495</v>
      </c>
      <c r="H12" s="21">
        <v>417</v>
      </c>
      <c r="I12" s="21">
        <v>2747</v>
      </c>
      <c r="J12" s="21">
        <v>1023</v>
      </c>
    </row>
    <row r="13" spans="1:11" ht="13.95" customHeight="1" x14ac:dyDescent="0.25">
      <c r="A13" s="6" t="s">
        <v>14</v>
      </c>
      <c r="B13" s="21">
        <v>8372</v>
      </c>
      <c r="C13" s="21"/>
      <c r="D13" s="16">
        <v>105</v>
      </c>
      <c r="E13" s="21">
        <v>3004</v>
      </c>
      <c r="F13" s="21">
        <v>1198</v>
      </c>
      <c r="G13" s="14">
        <v>28.609523809523811</v>
      </c>
      <c r="H13" s="21">
        <v>943</v>
      </c>
      <c r="I13" s="21">
        <v>3579</v>
      </c>
      <c r="J13" s="21">
        <v>846</v>
      </c>
    </row>
    <row r="14" spans="1:11" ht="13.95" customHeight="1" x14ac:dyDescent="0.25">
      <c r="A14" s="6" t="s">
        <v>15</v>
      </c>
      <c r="B14" s="21">
        <v>1905</v>
      </c>
      <c r="C14" s="21"/>
      <c r="D14" s="16">
        <v>16</v>
      </c>
      <c r="E14" s="21">
        <v>278</v>
      </c>
      <c r="F14" s="21">
        <v>206</v>
      </c>
      <c r="G14" s="14">
        <v>17.375</v>
      </c>
      <c r="H14" s="21">
        <v>528</v>
      </c>
      <c r="I14" s="21">
        <v>222</v>
      </c>
      <c r="J14" s="21">
        <v>877</v>
      </c>
    </row>
    <row r="15" spans="1:11" ht="13.95" customHeight="1" x14ac:dyDescent="0.25">
      <c r="A15" s="6" t="s">
        <v>16</v>
      </c>
      <c r="B15" s="21">
        <v>878</v>
      </c>
      <c r="C15" s="21"/>
      <c r="D15" s="16">
        <v>14</v>
      </c>
      <c r="E15" s="21">
        <v>169</v>
      </c>
      <c r="F15" s="16">
        <v>124</v>
      </c>
      <c r="G15" s="14">
        <v>12.071428571428571</v>
      </c>
      <c r="H15" s="21">
        <v>366</v>
      </c>
      <c r="I15" s="26" t="s">
        <v>17</v>
      </c>
      <c r="J15" s="21">
        <v>343</v>
      </c>
    </row>
    <row r="16" spans="1:11" ht="13.95" customHeight="1" x14ac:dyDescent="0.25">
      <c r="A16" s="6" t="s">
        <v>18</v>
      </c>
      <c r="B16" s="21">
        <v>2678</v>
      </c>
      <c r="C16" s="21"/>
      <c r="D16" s="16">
        <v>31</v>
      </c>
      <c r="E16" s="21">
        <v>669</v>
      </c>
      <c r="F16" s="21">
        <v>332</v>
      </c>
      <c r="G16" s="14">
        <v>21.580645161290324</v>
      </c>
      <c r="H16" s="21">
        <v>265</v>
      </c>
      <c r="I16" s="21">
        <v>1287</v>
      </c>
      <c r="J16" s="21">
        <v>457</v>
      </c>
    </row>
    <row r="17" spans="1:11" ht="17.399999999999999" customHeight="1" x14ac:dyDescent="0.25">
      <c r="A17" s="6" t="s">
        <v>19</v>
      </c>
      <c r="B17" s="21">
        <v>1212</v>
      </c>
      <c r="C17" s="21"/>
      <c r="D17" s="16">
        <v>19</v>
      </c>
      <c r="E17" s="21">
        <v>315</v>
      </c>
      <c r="F17" s="21">
        <v>167</v>
      </c>
      <c r="G17" s="14">
        <v>16.578947368421051</v>
      </c>
      <c r="H17" s="21">
        <v>209</v>
      </c>
      <c r="I17" s="21">
        <v>410</v>
      </c>
      <c r="J17" s="21">
        <v>278</v>
      </c>
    </row>
    <row r="18" spans="1:11" ht="13.95" customHeight="1" x14ac:dyDescent="0.25">
      <c r="A18" s="6" t="s">
        <v>20</v>
      </c>
      <c r="B18" s="21">
        <v>6531</v>
      </c>
      <c r="C18" s="21"/>
      <c r="D18" s="16">
        <v>82</v>
      </c>
      <c r="E18" s="21">
        <v>1905</v>
      </c>
      <c r="F18" s="21">
        <v>785</v>
      </c>
      <c r="G18" s="14">
        <v>23.23170731707317</v>
      </c>
      <c r="H18" s="16">
        <v>323</v>
      </c>
      <c r="I18" s="21">
        <v>2379</v>
      </c>
      <c r="J18" s="21">
        <v>1924</v>
      </c>
    </row>
    <row r="19" spans="1:11" ht="13.95" customHeight="1" x14ac:dyDescent="0.25">
      <c r="A19" s="6" t="s">
        <v>21</v>
      </c>
      <c r="B19" s="21">
        <v>1378</v>
      </c>
      <c r="C19" s="21"/>
      <c r="D19" s="16">
        <v>11</v>
      </c>
      <c r="E19" s="21">
        <v>194</v>
      </c>
      <c r="F19" s="21">
        <v>75</v>
      </c>
      <c r="G19" s="14">
        <v>17.636363636363637</v>
      </c>
      <c r="H19" s="21">
        <v>252</v>
      </c>
      <c r="I19" s="21">
        <v>138</v>
      </c>
      <c r="J19" s="21">
        <v>794</v>
      </c>
    </row>
    <row r="20" spans="1:11" ht="13.95" customHeight="1" x14ac:dyDescent="0.25">
      <c r="A20" s="6" t="s">
        <v>22</v>
      </c>
      <c r="B20" s="21">
        <v>4336</v>
      </c>
      <c r="C20" s="21"/>
      <c r="D20" s="16">
        <v>55</v>
      </c>
      <c r="E20" s="21">
        <v>1319</v>
      </c>
      <c r="F20" s="21">
        <v>578</v>
      </c>
      <c r="G20" s="14">
        <v>23.981818181818181</v>
      </c>
      <c r="H20" s="21">
        <v>257</v>
      </c>
      <c r="I20" s="21">
        <v>1465</v>
      </c>
      <c r="J20" s="21">
        <v>1295</v>
      </c>
    </row>
    <row r="21" spans="1:11" ht="13.95" customHeight="1" x14ac:dyDescent="0.25">
      <c r="A21" s="6" t="s">
        <v>23</v>
      </c>
      <c r="B21" s="21">
        <v>3460</v>
      </c>
      <c r="C21" s="21"/>
      <c r="D21" s="16">
        <v>25</v>
      </c>
      <c r="E21" s="21">
        <v>478</v>
      </c>
      <c r="F21" s="21">
        <v>225</v>
      </c>
      <c r="G21" s="14">
        <v>19.12</v>
      </c>
      <c r="H21" s="21">
        <v>103</v>
      </c>
      <c r="I21" s="21">
        <v>1141</v>
      </c>
      <c r="J21" s="21">
        <v>1738</v>
      </c>
    </row>
    <row r="22" spans="1:11" ht="17.399999999999999" customHeight="1" x14ac:dyDescent="0.25">
      <c r="A22" s="6" t="s">
        <v>24</v>
      </c>
      <c r="B22" s="21">
        <v>43</v>
      </c>
      <c r="C22" s="21"/>
      <c r="D22" s="16">
        <v>2</v>
      </c>
      <c r="E22" s="16">
        <v>8</v>
      </c>
      <c r="F22" s="16">
        <v>6</v>
      </c>
      <c r="G22" s="14">
        <v>4</v>
      </c>
      <c r="H22" s="16">
        <v>23</v>
      </c>
      <c r="I22" s="26" t="s">
        <v>17</v>
      </c>
      <c r="J22" s="26" t="s">
        <v>17</v>
      </c>
    </row>
    <row r="23" spans="1:11" ht="17.399999999999999" customHeight="1" x14ac:dyDescent="0.25">
      <c r="A23" s="6" t="s">
        <v>25</v>
      </c>
      <c r="B23" s="16">
        <v>57103</v>
      </c>
      <c r="C23" s="16"/>
      <c r="D23" s="16">
        <v>671</v>
      </c>
      <c r="E23" s="16">
        <v>13842</v>
      </c>
      <c r="F23" s="16">
        <v>5739</v>
      </c>
      <c r="G23" s="14">
        <v>20.628912071535023</v>
      </c>
      <c r="H23" s="16">
        <v>4958</v>
      </c>
      <c r="I23" s="16">
        <v>20466</v>
      </c>
      <c r="J23" s="16">
        <v>17837</v>
      </c>
    </row>
    <row r="24" spans="1:11" ht="13.95" customHeight="1" x14ac:dyDescent="0.25">
      <c r="A24" s="17" t="s">
        <v>26</v>
      </c>
      <c r="B24" s="16">
        <v>42987</v>
      </c>
      <c r="C24" s="16"/>
      <c r="D24" s="16">
        <v>545</v>
      </c>
      <c r="E24" s="16">
        <v>11959</v>
      </c>
      <c r="F24" s="16">
        <v>4734</v>
      </c>
      <c r="G24" s="14">
        <v>21.943119266055046</v>
      </c>
      <c r="H24" s="16">
        <v>3384</v>
      </c>
      <c r="I24" s="16">
        <v>17235</v>
      </c>
      <c r="J24" s="16">
        <v>10409</v>
      </c>
    </row>
    <row r="25" spans="1:11" ht="13.95" customHeight="1" x14ac:dyDescent="0.25">
      <c r="A25" s="17" t="s">
        <v>27</v>
      </c>
      <c r="B25" s="16">
        <v>14116</v>
      </c>
      <c r="C25" s="16"/>
      <c r="D25" s="16">
        <v>126</v>
      </c>
      <c r="E25" s="16">
        <v>1883</v>
      </c>
      <c r="F25" s="16">
        <v>1005</v>
      </c>
      <c r="G25" s="14">
        <v>14.944444444444445</v>
      </c>
      <c r="H25" s="16">
        <v>1574</v>
      </c>
      <c r="I25" s="16">
        <v>3231</v>
      </c>
      <c r="J25" s="16">
        <v>7428</v>
      </c>
    </row>
    <row r="26" spans="1:11" ht="17.399999999999999" customHeight="1" thickBot="1" x14ac:dyDescent="0.3">
      <c r="A26" s="18" t="s">
        <v>28</v>
      </c>
      <c r="B26" s="27">
        <v>57146</v>
      </c>
      <c r="C26" s="27"/>
      <c r="D26" s="27">
        <v>673</v>
      </c>
      <c r="E26" s="27">
        <v>13850</v>
      </c>
      <c r="F26" s="27">
        <v>5745</v>
      </c>
      <c r="G26" s="28">
        <v>20.579494799405648</v>
      </c>
      <c r="H26" s="27">
        <v>4981</v>
      </c>
      <c r="I26" s="27">
        <v>20466</v>
      </c>
      <c r="J26" s="27">
        <v>17837</v>
      </c>
    </row>
    <row r="27" spans="1:11" ht="13.95" customHeight="1" x14ac:dyDescent="0.25">
      <c r="A27" s="12" t="s">
        <v>57</v>
      </c>
      <c r="B27" s="12"/>
      <c r="C27" s="12"/>
      <c r="D27" s="21"/>
      <c r="E27" s="21"/>
      <c r="F27" s="21"/>
      <c r="G27" s="21"/>
      <c r="H27" s="21"/>
      <c r="I27" s="21"/>
      <c r="J27" s="21"/>
      <c r="K27" s="21"/>
    </row>
    <row r="28" spans="1:11" ht="13.95" customHeight="1" x14ac:dyDescent="0.25">
      <c r="A28" s="22" t="s">
        <v>34</v>
      </c>
      <c r="B28" s="22"/>
      <c r="C28" s="22"/>
    </row>
  </sheetData>
  <mergeCells count="1">
    <mergeCell ref="D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04BF-B7EF-41D5-B4DB-A11031862B6A}">
  <dimension ref="A1:A28"/>
  <sheetViews>
    <sheetView showGridLines="0" workbookViewId="0">
      <selection activeCell="U24" sqref="U24"/>
    </sheetView>
  </sheetViews>
  <sheetFormatPr defaultRowHeight="14.4" x14ac:dyDescent="0.3"/>
  <sheetData>
    <row r="1" spans="1:1" x14ac:dyDescent="0.3">
      <c r="A1" s="1" t="s">
        <v>0</v>
      </c>
    </row>
    <row r="2" spans="1:1" ht="28.2" customHeight="1" x14ac:dyDescent="0.3">
      <c r="A2" s="32" t="s">
        <v>67</v>
      </c>
    </row>
    <row r="27" spans="1:1" ht="13.95" customHeight="1" x14ac:dyDescent="0.3">
      <c r="A27" s="33" t="s">
        <v>64</v>
      </c>
    </row>
    <row r="28" spans="1:1" ht="13.95" customHeight="1" x14ac:dyDescent="0.3">
      <c r="A28" s="22" t="s">
        <v>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55EF-C48C-4156-8568-5A3E77AD72A6}">
  <dimension ref="B2:AB3"/>
  <sheetViews>
    <sheetView workbookViewId="0">
      <selection activeCell="O18" sqref="O18"/>
    </sheetView>
  </sheetViews>
  <sheetFormatPr defaultColWidth="8.88671875" defaultRowHeight="12" x14ac:dyDescent="0.25"/>
  <cols>
    <col min="1" max="16384" width="8.88671875" style="1"/>
  </cols>
  <sheetData>
    <row r="2" spans="2:28" x14ac:dyDescent="0.25">
      <c r="C2" s="1">
        <v>2000</v>
      </c>
      <c r="D2" s="1">
        <v>2001</v>
      </c>
      <c r="E2" s="1">
        <v>2002</v>
      </c>
      <c r="F2" s="1">
        <v>2003</v>
      </c>
      <c r="G2" s="1">
        <v>2004</v>
      </c>
      <c r="H2" s="1">
        <v>2005</v>
      </c>
      <c r="I2" s="1">
        <v>2006</v>
      </c>
      <c r="J2" s="1">
        <v>2007</v>
      </c>
      <c r="K2" s="1">
        <v>2008</v>
      </c>
      <c r="L2" s="1">
        <v>2009</v>
      </c>
      <c r="M2" s="1">
        <v>2010</v>
      </c>
      <c r="N2" s="1">
        <v>2011</v>
      </c>
      <c r="O2" s="1">
        <v>2012</v>
      </c>
      <c r="P2" s="1">
        <v>2013</v>
      </c>
      <c r="Q2" s="1">
        <v>2014</v>
      </c>
      <c r="R2" s="1">
        <v>2015</v>
      </c>
      <c r="S2" s="1">
        <v>2016</v>
      </c>
      <c r="T2" s="1">
        <v>2017</v>
      </c>
      <c r="U2" s="1">
        <v>2018</v>
      </c>
      <c r="V2" s="1">
        <v>2019</v>
      </c>
      <c r="W2" s="1">
        <v>2020</v>
      </c>
      <c r="X2" s="1">
        <v>2021</v>
      </c>
      <c r="Y2" s="1">
        <v>2022</v>
      </c>
      <c r="Z2" s="1">
        <v>2023</v>
      </c>
      <c r="AA2" s="1">
        <v>2024</v>
      </c>
      <c r="AB2" s="1">
        <v>2025</v>
      </c>
    </row>
    <row r="3" spans="2:28" x14ac:dyDescent="0.25">
      <c r="B3" s="1" t="s">
        <v>63</v>
      </c>
      <c r="C3" s="31">
        <v>20.37</v>
      </c>
      <c r="D3" s="31">
        <v>20.579494799405648</v>
      </c>
      <c r="E3" s="31">
        <v>21.229483282674771</v>
      </c>
      <c r="F3" s="31">
        <v>21.305343511450381</v>
      </c>
      <c r="G3" s="31">
        <v>21.98724409448819</v>
      </c>
      <c r="H3" s="31">
        <v>24.24</v>
      </c>
      <c r="I3" s="31">
        <v>23.430033112582777</v>
      </c>
      <c r="J3" s="31">
        <v>24.487808695652173</v>
      </c>
      <c r="K3" s="31">
        <v>24.736368421052632</v>
      </c>
      <c r="L3" s="31">
        <v>25.59</v>
      </c>
      <c r="M3" s="31">
        <v>25.931031307550651</v>
      </c>
      <c r="N3" s="31">
        <v>26.05</v>
      </c>
      <c r="O3" s="31">
        <v>27.2</v>
      </c>
      <c r="P3" s="31">
        <v>29.5</v>
      </c>
      <c r="Q3" s="31">
        <v>31.34</v>
      </c>
      <c r="R3" s="31">
        <v>34.299999999999997</v>
      </c>
      <c r="S3" s="31">
        <v>32.5</v>
      </c>
      <c r="T3" s="31">
        <v>34.299999999999997</v>
      </c>
      <c r="U3" s="31">
        <v>34.9</v>
      </c>
      <c r="V3" s="31">
        <v>35.416666666666664</v>
      </c>
      <c r="W3" s="31">
        <v>37.637362637362635</v>
      </c>
      <c r="X3" s="31">
        <v>37.912087912087912</v>
      </c>
      <c r="Y3" s="31">
        <v>39.142857142857146</v>
      </c>
      <c r="Z3" s="31">
        <v>41.566265060240966</v>
      </c>
      <c r="AA3" s="31">
        <v>42.414860681114554</v>
      </c>
      <c r="AB3" s="31">
        <v>43.260188087774296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2025</vt:lpstr>
      <vt:lpstr>2024</vt:lpstr>
      <vt:lpstr>2020</vt:lpstr>
      <vt:lpstr>2015</vt:lpstr>
      <vt:lpstr>2010</vt:lpstr>
      <vt:lpstr>2006</vt:lpstr>
      <vt:lpstr>2001</vt:lpstr>
      <vt:lpstr>Medelåkerareal, dia</vt:lpstr>
      <vt:lpstr>Diaunderlag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2025-09-29T09:47:34Z</dcterms:created>
  <dcterms:modified xsi:type="dcterms:W3CDTF">2026-05-05T08:51:07Z</dcterms:modified>
</cp:coreProperties>
</file>