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Kultur\"/>
    </mc:Choice>
  </mc:AlternateContent>
  <xr:revisionPtr revIDLastSave="0" documentId="13_ncr:1_{DFD45D2B-B265-43D0-ACB0-E7F3101EA627}" xr6:coauthVersionLast="47" xr6:coauthVersionMax="47" xr10:uidLastSave="{00000000-0000-0000-0000-000000000000}"/>
  <bookViews>
    <workbookView xWindow="-28920" yWindow="-1920" windowWidth="29040" windowHeight="17520" xr2:uid="{BAF6E87A-3007-45B5-A028-AC2C9AADE8D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B40" i="1"/>
  <c r="F39" i="1"/>
  <c r="B39" i="1"/>
  <c r="F38" i="1" l="1"/>
  <c r="B38" i="1"/>
  <c r="H37" i="1"/>
  <c r="G37" i="1"/>
  <c r="B37" i="1"/>
  <c r="H36" i="1"/>
  <c r="G36" i="1"/>
  <c r="B36" i="1"/>
  <c r="H35" i="1"/>
  <c r="F35" i="1" s="1"/>
  <c r="G35" i="1"/>
  <c r="B35" i="1"/>
  <c r="F34" i="1"/>
  <c r="B34" i="1"/>
  <c r="H33" i="1"/>
  <c r="G33" i="1"/>
  <c r="B33" i="1"/>
  <c r="H32" i="1"/>
  <c r="G32" i="1"/>
  <c r="F32" i="1" s="1"/>
  <c r="B32" i="1"/>
  <c r="H31" i="1"/>
  <c r="G31" i="1"/>
  <c r="B31" i="1"/>
  <c r="H30" i="1"/>
  <c r="G30" i="1"/>
  <c r="F30" i="1" s="1"/>
  <c r="B30" i="1"/>
  <c r="H29" i="1"/>
  <c r="G29" i="1"/>
  <c r="F29" i="1" s="1"/>
  <c r="B29" i="1"/>
  <c r="H28" i="1"/>
  <c r="G28" i="1"/>
  <c r="B28" i="1"/>
  <c r="H27" i="1"/>
  <c r="G27" i="1"/>
  <c r="B27" i="1"/>
  <c r="F28" i="1" l="1"/>
  <c r="F36" i="1"/>
  <c r="F33" i="1"/>
  <c r="F27" i="1"/>
  <c r="F37" i="1"/>
  <c r="F31" i="1"/>
</calcChain>
</file>

<file path=xl/sharedStrings.xml><?xml version="1.0" encoding="utf-8"?>
<sst xmlns="http://schemas.openxmlformats.org/spreadsheetml/2006/main" count="103" uniqueCount="13">
  <si>
    <t>Totalt</t>
  </si>
  <si>
    <t>Kvinnor</t>
  </si>
  <si>
    <t>Män</t>
  </si>
  <si>
    <t>..</t>
  </si>
  <si>
    <t>År</t>
  </si>
  <si>
    <t>Forskarbesök</t>
  </si>
  <si>
    <t>Framtagna handlingar</t>
  </si>
  <si>
    <t>Ålands statistik- och utredningsbyrå</t>
  </si>
  <si>
    <r>
      <t>Källa</t>
    </r>
    <r>
      <rPr>
        <i/>
        <sz val="8"/>
        <rFont val="Calibri"/>
        <family val="2"/>
      </rPr>
      <t xml:space="preserve">: </t>
    </r>
    <r>
      <rPr>
        <sz val="8"/>
        <rFont val="Calibri"/>
        <family val="2"/>
      </rPr>
      <t>Ålands landskapsregering, Ålands landskapsarkiv</t>
    </r>
  </si>
  <si>
    <t>1)</t>
  </si>
  <si>
    <t>1) Antalet forskarbesök 2024 reviderades i maj 2026.</t>
  </si>
  <si>
    <t>Senast uppdaterad 6.6.2026</t>
  </si>
  <si>
    <t>Ålands landskapsarkiv 1980-2025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</si>
</sst>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vertAlign val="superscript"/>
      <sz val="9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3" fillId="0" borderId="0" xfId="1" applyNumberFormat="1" applyFont="1"/>
    <xf numFmtId="0" fontId="7" fillId="0" borderId="0" xfId="0" applyFont="1" applyAlignment="1">
      <alignment horizontal="left"/>
    </xf>
    <xf numFmtId="0" fontId="8" fillId="0" borderId="0" xfId="0" applyFont="1"/>
    <xf numFmtId="0" fontId="5" fillId="0" borderId="0" xfId="0" applyFont="1"/>
    <xf numFmtId="0" fontId="3" fillId="0" borderId="2" xfId="0" applyFont="1" applyBorder="1" applyAlignment="1">
      <alignment horizontal="center"/>
    </xf>
    <xf numFmtId="3" fontId="9" fillId="0" borderId="0" xfId="1" applyNumberFormat="1" applyFont="1"/>
    <xf numFmtId="0" fontId="5" fillId="0" borderId="0" xfId="0" applyFont="1" applyBorder="1"/>
    <xf numFmtId="0" fontId="3" fillId="0" borderId="0" xfId="0" applyFont="1" applyBorder="1"/>
    <xf numFmtId="3" fontId="3" fillId="0" borderId="1" xfId="1" applyNumberFormat="1" applyFont="1" applyBorder="1"/>
    <xf numFmtId="3" fontId="3" fillId="0" borderId="1" xfId="0" applyNumberFormat="1" applyFont="1" applyBorder="1"/>
    <xf numFmtId="3" fontId="3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3" fontId="3" fillId="0" borderId="0" xfId="0" applyNumberFormat="1" applyFont="1" applyFill="1"/>
    <xf numFmtId="3" fontId="3" fillId="0" borderId="0" xfId="1" applyNumberFormat="1" applyFont="1" applyFill="1"/>
  </cellXfs>
  <cellStyles count="2">
    <cellStyle name="Normal" xfId="0" builtinId="0"/>
    <cellStyle name="Normal 2" xfId="1" xr:uid="{18871B50-7D7A-45EB-B021-5EB7022280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DEF42-F81E-402F-B604-B2C7E5EB1F24}">
  <dimension ref="A1:H43"/>
  <sheetViews>
    <sheetView showGridLines="0" tabSelected="1" workbookViewId="0">
      <selection activeCell="O17" sqref="O17"/>
    </sheetView>
  </sheetViews>
  <sheetFormatPr defaultRowHeight="12" x14ac:dyDescent="0.25"/>
  <cols>
    <col min="1" max="4" width="8.88671875" style="14"/>
    <col min="5" max="5" width="3.33203125" style="14" customWidth="1"/>
    <col min="6" max="16384" width="8.88671875" style="14"/>
  </cols>
  <sheetData>
    <row r="1" spans="1:8" ht="13.8" customHeight="1" x14ac:dyDescent="0.25">
      <c r="A1" s="14" t="s">
        <v>7</v>
      </c>
    </row>
    <row r="2" spans="1:8" ht="30" customHeight="1" thickBot="1" x14ac:dyDescent="0.35">
      <c r="A2" s="1" t="s">
        <v>12</v>
      </c>
      <c r="B2" s="13"/>
      <c r="C2" s="13"/>
      <c r="D2" s="2"/>
      <c r="E2" s="2"/>
      <c r="F2" s="2"/>
      <c r="G2" s="2"/>
      <c r="H2" s="2"/>
    </row>
    <row r="3" spans="1:8" ht="13.8" customHeight="1" x14ac:dyDescent="0.25">
      <c r="A3" s="3" t="s">
        <v>4</v>
      </c>
      <c r="B3" s="16" t="s">
        <v>5</v>
      </c>
      <c r="C3" s="16"/>
      <c r="D3" s="16"/>
      <c r="E3" s="3"/>
      <c r="F3" s="4" t="s">
        <v>6</v>
      </c>
      <c r="G3" s="4"/>
      <c r="H3" s="4"/>
    </row>
    <row r="4" spans="1:8" ht="13.8" customHeight="1" x14ac:dyDescent="0.25">
      <c r="A4" s="5"/>
      <c r="B4" s="7" t="s">
        <v>0</v>
      </c>
      <c r="C4" s="7" t="s">
        <v>1</v>
      </c>
      <c r="D4" s="7" t="s">
        <v>2</v>
      </c>
      <c r="E4" s="6"/>
      <c r="F4" s="7" t="s">
        <v>0</v>
      </c>
      <c r="G4" s="7" t="s">
        <v>1</v>
      </c>
      <c r="H4" s="7" t="s">
        <v>2</v>
      </c>
    </row>
    <row r="5" spans="1:8" ht="17.399999999999999" customHeight="1" x14ac:dyDescent="0.25">
      <c r="A5" s="8">
        <v>1980</v>
      </c>
      <c r="B5" s="9">
        <v>1159</v>
      </c>
      <c r="C5" s="10" t="s">
        <v>3</v>
      </c>
      <c r="D5" s="10" t="s">
        <v>3</v>
      </c>
      <c r="E5" s="2"/>
      <c r="F5" s="9">
        <v>366</v>
      </c>
      <c r="G5" s="10" t="s">
        <v>3</v>
      </c>
      <c r="H5" s="10" t="s">
        <v>3</v>
      </c>
    </row>
    <row r="6" spans="1:8" ht="17.399999999999999" customHeight="1" x14ac:dyDescent="0.25">
      <c r="A6" s="8">
        <v>1985</v>
      </c>
      <c r="B6" s="9">
        <v>1984</v>
      </c>
      <c r="C6" s="10" t="s">
        <v>3</v>
      </c>
      <c r="D6" s="10" t="s">
        <v>3</v>
      </c>
      <c r="E6" s="2"/>
      <c r="F6" s="9">
        <v>2882</v>
      </c>
      <c r="G6" s="10" t="s">
        <v>3</v>
      </c>
      <c r="H6" s="10" t="s">
        <v>3</v>
      </c>
    </row>
    <row r="7" spans="1:8" ht="13.8" customHeight="1" x14ac:dyDescent="0.25">
      <c r="A7" s="8">
        <v>1990</v>
      </c>
      <c r="B7" s="9">
        <v>1881</v>
      </c>
      <c r="C7" s="10" t="s">
        <v>3</v>
      </c>
      <c r="D7" s="10" t="s">
        <v>3</v>
      </c>
      <c r="E7" s="2"/>
      <c r="F7" s="9">
        <v>3072</v>
      </c>
      <c r="G7" s="10" t="s">
        <v>3</v>
      </c>
      <c r="H7" s="10" t="s">
        <v>3</v>
      </c>
    </row>
    <row r="8" spans="1:8" ht="13.8" customHeight="1" x14ac:dyDescent="0.25">
      <c r="A8" s="8">
        <v>1992</v>
      </c>
      <c r="B8" s="9">
        <v>1853</v>
      </c>
      <c r="C8" s="10" t="s">
        <v>3</v>
      </c>
      <c r="D8" s="10" t="s">
        <v>3</v>
      </c>
      <c r="E8" s="2"/>
      <c r="F8" s="9">
        <v>3378</v>
      </c>
      <c r="G8" s="10" t="s">
        <v>3</v>
      </c>
      <c r="H8" s="10" t="s">
        <v>3</v>
      </c>
    </row>
    <row r="9" spans="1:8" ht="13.8" customHeight="1" x14ac:dyDescent="0.25">
      <c r="A9" s="8">
        <v>1994</v>
      </c>
      <c r="B9" s="9">
        <v>2526</v>
      </c>
      <c r="C9" s="10" t="s">
        <v>3</v>
      </c>
      <c r="D9" s="10" t="s">
        <v>3</v>
      </c>
      <c r="E9" s="2"/>
      <c r="F9" s="9">
        <v>3720</v>
      </c>
      <c r="G9" s="10" t="s">
        <v>3</v>
      </c>
      <c r="H9" s="10" t="s">
        <v>3</v>
      </c>
    </row>
    <row r="10" spans="1:8" ht="17.399999999999999" customHeight="1" x14ac:dyDescent="0.25">
      <c r="A10" s="8">
        <v>1995</v>
      </c>
      <c r="B10" s="9">
        <v>2580</v>
      </c>
      <c r="C10" s="10" t="s">
        <v>3</v>
      </c>
      <c r="D10" s="10" t="s">
        <v>3</v>
      </c>
      <c r="E10" s="2"/>
      <c r="F10" s="9">
        <v>4253</v>
      </c>
      <c r="G10" s="10" t="s">
        <v>3</v>
      </c>
      <c r="H10" s="10" t="s">
        <v>3</v>
      </c>
    </row>
    <row r="11" spans="1:8" ht="13.8" customHeight="1" x14ac:dyDescent="0.25">
      <c r="A11" s="8">
        <v>1996</v>
      </c>
      <c r="B11" s="9">
        <v>2835</v>
      </c>
      <c r="C11" s="10" t="s">
        <v>3</v>
      </c>
      <c r="D11" s="10" t="s">
        <v>3</v>
      </c>
      <c r="E11" s="2"/>
      <c r="F11" s="9">
        <v>4312</v>
      </c>
      <c r="G11" s="10" t="s">
        <v>3</v>
      </c>
      <c r="H11" s="10" t="s">
        <v>3</v>
      </c>
    </row>
    <row r="12" spans="1:8" ht="13.8" customHeight="1" x14ac:dyDescent="0.25">
      <c r="A12" s="8">
        <v>1997</v>
      </c>
      <c r="B12" s="9">
        <v>2575</v>
      </c>
      <c r="C12" s="11" t="s">
        <v>3</v>
      </c>
      <c r="D12" s="11" t="s">
        <v>3</v>
      </c>
      <c r="E12" s="2"/>
      <c r="F12" s="9">
        <v>4316</v>
      </c>
      <c r="G12" s="11" t="s">
        <v>3</v>
      </c>
      <c r="H12" s="11" t="s">
        <v>3</v>
      </c>
    </row>
    <row r="13" spans="1:8" ht="13.8" customHeight="1" x14ac:dyDescent="0.25">
      <c r="A13" s="8">
        <v>1998</v>
      </c>
      <c r="B13" s="9">
        <v>2306</v>
      </c>
      <c r="C13" s="11" t="s">
        <v>3</v>
      </c>
      <c r="D13" s="11" t="s">
        <v>3</v>
      </c>
      <c r="E13" s="2"/>
      <c r="F13" s="9">
        <v>3961</v>
      </c>
      <c r="G13" s="11" t="s">
        <v>3</v>
      </c>
      <c r="H13" s="11" t="s">
        <v>3</v>
      </c>
    </row>
    <row r="14" spans="1:8" ht="13.8" customHeight="1" x14ac:dyDescent="0.25">
      <c r="A14" s="8">
        <v>1999</v>
      </c>
      <c r="B14" s="9">
        <v>2249</v>
      </c>
      <c r="C14" s="11" t="s">
        <v>3</v>
      </c>
      <c r="D14" s="11" t="s">
        <v>3</v>
      </c>
      <c r="E14" s="2"/>
      <c r="F14" s="9">
        <v>3648</v>
      </c>
      <c r="G14" s="11" t="s">
        <v>3</v>
      </c>
      <c r="H14" s="11" t="s">
        <v>3</v>
      </c>
    </row>
    <row r="15" spans="1:8" ht="17.399999999999999" customHeight="1" x14ac:dyDescent="0.25">
      <c r="A15" s="8">
        <v>2000</v>
      </c>
      <c r="B15" s="9">
        <v>2383</v>
      </c>
      <c r="C15" s="11" t="s">
        <v>3</v>
      </c>
      <c r="D15" s="11" t="s">
        <v>3</v>
      </c>
      <c r="E15" s="2"/>
      <c r="F15" s="9">
        <v>3094</v>
      </c>
      <c r="G15" s="11" t="s">
        <v>3</v>
      </c>
      <c r="H15" s="11" t="s">
        <v>3</v>
      </c>
    </row>
    <row r="16" spans="1:8" ht="13.8" customHeight="1" x14ac:dyDescent="0.25">
      <c r="A16" s="8">
        <v>2001</v>
      </c>
      <c r="B16" s="9">
        <v>2372</v>
      </c>
      <c r="C16" s="10" t="s">
        <v>3</v>
      </c>
      <c r="D16" s="10" t="s">
        <v>3</v>
      </c>
      <c r="E16" s="2"/>
      <c r="F16" s="9">
        <v>2982</v>
      </c>
      <c r="G16" s="10" t="s">
        <v>3</v>
      </c>
      <c r="H16" s="10" t="s">
        <v>3</v>
      </c>
    </row>
    <row r="17" spans="1:8" ht="13.8" customHeight="1" x14ac:dyDescent="0.25">
      <c r="A17" s="8">
        <v>2002</v>
      </c>
      <c r="B17" s="9">
        <v>2354</v>
      </c>
      <c r="C17" s="10" t="s">
        <v>3</v>
      </c>
      <c r="D17" s="10" t="s">
        <v>3</v>
      </c>
      <c r="E17" s="2"/>
      <c r="F17" s="9">
        <v>3795</v>
      </c>
      <c r="G17" s="10" t="s">
        <v>3</v>
      </c>
      <c r="H17" s="10" t="s">
        <v>3</v>
      </c>
    </row>
    <row r="18" spans="1:8" ht="13.8" customHeight="1" x14ac:dyDescent="0.25">
      <c r="A18" s="8">
        <v>2003</v>
      </c>
      <c r="B18" s="9">
        <v>2346</v>
      </c>
      <c r="C18" s="11" t="s">
        <v>3</v>
      </c>
      <c r="D18" s="11" t="s">
        <v>3</v>
      </c>
      <c r="E18" s="2"/>
      <c r="F18" s="9">
        <v>3638</v>
      </c>
      <c r="G18" s="11" t="s">
        <v>3</v>
      </c>
      <c r="H18" s="11" t="s">
        <v>3</v>
      </c>
    </row>
    <row r="19" spans="1:8" ht="13.8" customHeight="1" x14ac:dyDescent="0.25">
      <c r="A19" s="8">
        <v>2004</v>
      </c>
      <c r="B19" s="9">
        <v>2123</v>
      </c>
      <c r="C19" s="11" t="s">
        <v>3</v>
      </c>
      <c r="D19" s="11" t="s">
        <v>3</v>
      </c>
      <c r="E19" s="9"/>
      <c r="F19" s="9">
        <v>2906</v>
      </c>
      <c r="G19" s="11" t="s">
        <v>3</v>
      </c>
      <c r="H19" s="11" t="s">
        <v>3</v>
      </c>
    </row>
    <row r="20" spans="1:8" ht="17.399999999999999" customHeight="1" x14ac:dyDescent="0.25">
      <c r="A20" s="8">
        <v>2005</v>
      </c>
      <c r="B20" s="9">
        <v>1648</v>
      </c>
      <c r="C20" s="11" t="s">
        <v>3</v>
      </c>
      <c r="D20" s="11" t="s">
        <v>3</v>
      </c>
      <c r="E20" s="9"/>
      <c r="F20" s="9">
        <v>2355</v>
      </c>
      <c r="G20" s="11" t="s">
        <v>3</v>
      </c>
      <c r="H20" s="11" t="s">
        <v>3</v>
      </c>
    </row>
    <row r="21" spans="1:8" ht="13.8" customHeight="1" x14ac:dyDescent="0.25">
      <c r="A21" s="8">
        <v>2006</v>
      </c>
      <c r="B21" s="9">
        <v>1326</v>
      </c>
      <c r="C21" s="11" t="s">
        <v>3</v>
      </c>
      <c r="D21" s="11" t="s">
        <v>3</v>
      </c>
      <c r="E21" s="9"/>
      <c r="F21" s="9">
        <v>1896</v>
      </c>
      <c r="G21" s="11" t="s">
        <v>3</v>
      </c>
      <c r="H21" s="11" t="s">
        <v>3</v>
      </c>
    </row>
    <row r="22" spans="1:8" ht="13.8" customHeight="1" x14ac:dyDescent="0.25">
      <c r="A22" s="8">
        <v>2007</v>
      </c>
      <c r="B22" s="9">
        <v>1300</v>
      </c>
      <c r="C22" s="10" t="s">
        <v>3</v>
      </c>
      <c r="D22" s="10" t="s">
        <v>3</v>
      </c>
      <c r="E22" s="9"/>
      <c r="F22" s="9">
        <v>1682</v>
      </c>
      <c r="G22" s="10" t="s">
        <v>3</v>
      </c>
      <c r="H22" s="10" t="s">
        <v>3</v>
      </c>
    </row>
    <row r="23" spans="1:8" ht="13.8" customHeight="1" x14ac:dyDescent="0.25">
      <c r="A23" s="8">
        <v>2008</v>
      </c>
      <c r="B23" s="9">
        <v>1268</v>
      </c>
      <c r="C23" s="10" t="s">
        <v>3</v>
      </c>
      <c r="D23" s="10" t="s">
        <v>3</v>
      </c>
      <c r="E23" s="9"/>
      <c r="F23" s="9">
        <v>1889</v>
      </c>
      <c r="G23" s="10" t="s">
        <v>3</v>
      </c>
      <c r="H23" s="10" t="s">
        <v>3</v>
      </c>
    </row>
    <row r="24" spans="1:8" ht="13.8" customHeight="1" x14ac:dyDescent="0.25">
      <c r="A24" s="8">
        <v>2009</v>
      </c>
      <c r="B24" s="9">
        <v>1133</v>
      </c>
      <c r="C24" s="11" t="s">
        <v>3</v>
      </c>
      <c r="D24" s="11" t="s">
        <v>3</v>
      </c>
      <c r="E24" s="9"/>
      <c r="F24" s="9">
        <v>1617</v>
      </c>
      <c r="G24" s="11" t="s">
        <v>3</v>
      </c>
      <c r="H24" s="11" t="s">
        <v>3</v>
      </c>
    </row>
    <row r="25" spans="1:8" ht="17.399999999999999" customHeight="1" x14ac:dyDescent="0.25">
      <c r="A25" s="8">
        <v>2010</v>
      </c>
      <c r="B25" s="9">
        <v>1217</v>
      </c>
      <c r="C25" s="11" t="s">
        <v>3</v>
      </c>
      <c r="D25" s="11" t="s">
        <v>3</v>
      </c>
      <c r="E25" s="9"/>
      <c r="F25" s="9">
        <v>2069</v>
      </c>
      <c r="G25" s="11" t="s">
        <v>3</v>
      </c>
      <c r="H25" s="11" t="s">
        <v>3</v>
      </c>
    </row>
    <row r="26" spans="1:8" ht="13.8" customHeight="1" x14ac:dyDescent="0.25">
      <c r="A26" s="8">
        <v>2011</v>
      </c>
      <c r="B26" s="12">
        <v>1281</v>
      </c>
      <c r="C26" s="11" t="s">
        <v>3</v>
      </c>
      <c r="D26" s="11" t="s">
        <v>3</v>
      </c>
      <c r="E26" s="12"/>
      <c r="F26" s="12">
        <v>2570</v>
      </c>
      <c r="G26" s="11" t="s">
        <v>3</v>
      </c>
      <c r="H26" s="11" t="s">
        <v>3</v>
      </c>
    </row>
    <row r="27" spans="1:8" ht="13.8" customHeight="1" x14ac:dyDescent="0.25">
      <c r="A27" s="8">
        <v>2012</v>
      </c>
      <c r="B27" s="12">
        <f>SUM(C27:D27)</f>
        <v>1847</v>
      </c>
      <c r="C27" s="2">
        <v>881</v>
      </c>
      <c r="D27" s="2">
        <v>966</v>
      </c>
      <c r="E27" s="12"/>
      <c r="F27" s="12">
        <f>SUM(G27:H27)</f>
        <v>1448</v>
      </c>
      <c r="G27" s="12">
        <f>371+215</f>
        <v>586</v>
      </c>
      <c r="H27" s="11">
        <f>718+144</f>
        <v>862</v>
      </c>
    </row>
    <row r="28" spans="1:8" ht="13.8" customHeight="1" x14ac:dyDescent="0.25">
      <c r="A28" s="8">
        <v>2013</v>
      </c>
      <c r="B28" s="12">
        <f t="shared" ref="B28:B40" si="0">SUM(C28:D28)</f>
        <v>1552</v>
      </c>
      <c r="C28" s="2">
        <v>747</v>
      </c>
      <c r="D28" s="2">
        <v>805</v>
      </c>
      <c r="E28" s="12"/>
      <c r="F28" s="12">
        <f t="shared" ref="F28:F40" si="1">SUM(G28:H28)</f>
        <v>1472</v>
      </c>
      <c r="G28" s="12">
        <f>208+345</f>
        <v>553</v>
      </c>
      <c r="H28" s="11">
        <f>605+314</f>
        <v>919</v>
      </c>
    </row>
    <row r="29" spans="1:8" ht="13.8" customHeight="1" x14ac:dyDescent="0.25">
      <c r="A29" s="8">
        <v>2014</v>
      </c>
      <c r="B29" s="12">
        <f t="shared" si="0"/>
        <v>1615</v>
      </c>
      <c r="C29" s="2">
        <v>718</v>
      </c>
      <c r="D29" s="2">
        <v>897</v>
      </c>
      <c r="E29" s="12"/>
      <c r="F29" s="12">
        <f t="shared" si="1"/>
        <v>2130</v>
      </c>
      <c r="G29" s="12">
        <f>299+346</f>
        <v>645</v>
      </c>
      <c r="H29" s="11">
        <f>1293+192</f>
        <v>1485</v>
      </c>
    </row>
    <row r="30" spans="1:8" ht="17.399999999999999" customHeight="1" x14ac:dyDescent="0.25">
      <c r="A30" s="8">
        <v>2015</v>
      </c>
      <c r="B30" s="12">
        <f t="shared" si="0"/>
        <v>1781</v>
      </c>
      <c r="C30" s="2">
        <v>880</v>
      </c>
      <c r="D30" s="12">
        <v>901</v>
      </c>
      <c r="E30" s="12"/>
      <c r="F30" s="12">
        <f t="shared" si="1"/>
        <v>1784</v>
      </c>
      <c r="G30" s="12">
        <f>481+412</f>
        <v>893</v>
      </c>
      <c r="H30" s="11">
        <f>589+302</f>
        <v>891</v>
      </c>
    </row>
    <row r="31" spans="1:8" ht="13.8" customHeight="1" x14ac:dyDescent="0.25">
      <c r="A31" s="8">
        <v>2016</v>
      </c>
      <c r="B31" s="12">
        <f t="shared" si="0"/>
        <v>1421</v>
      </c>
      <c r="C31" s="2">
        <v>697</v>
      </c>
      <c r="D31" s="12">
        <v>724</v>
      </c>
      <c r="E31" s="12"/>
      <c r="F31" s="12">
        <f t="shared" si="1"/>
        <v>1407</v>
      </c>
      <c r="G31" s="12">
        <f>307+348</f>
        <v>655</v>
      </c>
      <c r="H31" s="11">
        <f>545+207</f>
        <v>752</v>
      </c>
    </row>
    <row r="32" spans="1:8" ht="13.8" customHeight="1" x14ac:dyDescent="0.25">
      <c r="A32" s="8">
        <v>2017</v>
      </c>
      <c r="B32" s="12">
        <f t="shared" si="0"/>
        <v>1465</v>
      </c>
      <c r="C32" s="2">
        <v>682</v>
      </c>
      <c r="D32" s="12">
        <v>783</v>
      </c>
      <c r="E32" s="12"/>
      <c r="F32" s="12">
        <f t="shared" si="1"/>
        <v>1711</v>
      </c>
      <c r="G32" s="12">
        <f>311+497</f>
        <v>808</v>
      </c>
      <c r="H32" s="11">
        <f>603+300</f>
        <v>903</v>
      </c>
    </row>
    <row r="33" spans="1:8" ht="13.8" customHeight="1" x14ac:dyDescent="0.25">
      <c r="A33" s="8">
        <v>2018</v>
      </c>
      <c r="B33" s="12">
        <f t="shared" si="0"/>
        <v>1539</v>
      </c>
      <c r="C33" s="2">
        <v>745</v>
      </c>
      <c r="D33" s="12">
        <v>794</v>
      </c>
      <c r="E33" s="12"/>
      <c r="F33" s="12">
        <f t="shared" si="1"/>
        <v>1802</v>
      </c>
      <c r="G33" s="12">
        <f>481+432</f>
        <v>913</v>
      </c>
      <c r="H33" s="11">
        <f>611+278</f>
        <v>889</v>
      </c>
    </row>
    <row r="34" spans="1:8" ht="13.8" customHeight="1" x14ac:dyDescent="0.25">
      <c r="A34" s="8">
        <v>2019</v>
      </c>
      <c r="B34" s="12">
        <f t="shared" si="0"/>
        <v>1532</v>
      </c>
      <c r="C34" s="2">
        <v>726</v>
      </c>
      <c r="D34" s="12">
        <v>806</v>
      </c>
      <c r="E34" s="12"/>
      <c r="F34" s="12">
        <f t="shared" si="1"/>
        <v>1945</v>
      </c>
      <c r="G34" s="12">
        <v>933</v>
      </c>
      <c r="H34" s="11">
        <v>1012</v>
      </c>
    </row>
    <row r="35" spans="1:8" ht="17.399999999999999" customHeight="1" x14ac:dyDescent="0.25">
      <c r="A35" s="8">
        <v>2020</v>
      </c>
      <c r="B35" s="12">
        <f t="shared" si="0"/>
        <v>1433</v>
      </c>
      <c r="C35" s="2">
        <v>715</v>
      </c>
      <c r="D35" s="12">
        <v>718</v>
      </c>
      <c r="E35" s="12"/>
      <c r="F35" s="12">
        <f t="shared" si="1"/>
        <v>1726</v>
      </c>
      <c r="G35" s="12">
        <f>511+461</f>
        <v>972</v>
      </c>
      <c r="H35" s="11">
        <f>359+395</f>
        <v>754</v>
      </c>
    </row>
    <row r="36" spans="1:8" ht="13.8" customHeight="1" x14ac:dyDescent="0.25">
      <c r="A36" s="8">
        <v>2021</v>
      </c>
      <c r="B36" s="12">
        <f t="shared" si="0"/>
        <v>1646</v>
      </c>
      <c r="C36" s="2">
        <v>899</v>
      </c>
      <c r="D36" s="12">
        <v>747</v>
      </c>
      <c r="E36" s="12"/>
      <c r="F36" s="12">
        <f t="shared" si="1"/>
        <v>1645</v>
      </c>
      <c r="G36" s="12">
        <f>365+534</f>
        <v>899</v>
      </c>
      <c r="H36" s="11">
        <f>337+409</f>
        <v>746</v>
      </c>
    </row>
    <row r="37" spans="1:8" ht="13.8" customHeight="1" x14ac:dyDescent="0.25">
      <c r="A37" s="8">
        <v>2022</v>
      </c>
      <c r="B37" s="12">
        <f t="shared" si="0"/>
        <v>2216</v>
      </c>
      <c r="C37" s="9">
        <v>1106</v>
      </c>
      <c r="D37" s="12">
        <v>1110</v>
      </c>
      <c r="E37" s="12"/>
      <c r="F37" s="12">
        <f t="shared" si="1"/>
        <v>2216</v>
      </c>
      <c r="G37" s="12">
        <f>369+737</f>
        <v>1106</v>
      </c>
      <c r="H37" s="11">
        <f>502+608</f>
        <v>1110</v>
      </c>
    </row>
    <row r="38" spans="1:8" ht="13.8" customHeight="1" x14ac:dyDescent="0.25">
      <c r="A38" s="8">
        <v>2023</v>
      </c>
      <c r="B38" s="12">
        <f t="shared" si="0"/>
        <v>2051</v>
      </c>
      <c r="C38" s="9">
        <v>946</v>
      </c>
      <c r="D38" s="12">
        <v>1105</v>
      </c>
      <c r="E38" s="12"/>
      <c r="F38" s="12">
        <f t="shared" si="1"/>
        <v>2051</v>
      </c>
      <c r="G38" s="12">
        <v>946</v>
      </c>
      <c r="H38" s="11">
        <v>1105</v>
      </c>
    </row>
    <row r="39" spans="1:8" ht="13.8" customHeight="1" x14ac:dyDescent="0.25">
      <c r="A39" s="8">
        <v>2024</v>
      </c>
      <c r="B39" s="12">
        <f t="shared" si="0"/>
        <v>1937</v>
      </c>
      <c r="C39" s="24">
        <v>890</v>
      </c>
      <c r="D39" s="25">
        <v>1047</v>
      </c>
      <c r="E39" s="17" t="s">
        <v>9</v>
      </c>
      <c r="F39" s="12">
        <f t="shared" si="1"/>
        <v>1846</v>
      </c>
      <c r="G39" s="12">
        <v>860</v>
      </c>
      <c r="H39" s="11">
        <v>986</v>
      </c>
    </row>
    <row r="40" spans="1:8" ht="17.399999999999999" customHeight="1" thickBot="1" x14ac:dyDescent="0.3">
      <c r="A40" s="8">
        <v>2025</v>
      </c>
      <c r="B40" s="12">
        <f t="shared" si="0"/>
        <v>1800</v>
      </c>
      <c r="C40" s="9">
        <v>880</v>
      </c>
      <c r="D40" s="12">
        <v>920</v>
      </c>
      <c r="E40" s="12"/>
      <c r="F40" s="12">
        <f t="shared" si="1"/>
        <v>1707</v>
      </c>
      <c r="G40" s="12">
        <v>972</v>
      </c>
      <c r="H40" s="11">
        <v>735</v>
      </c>
    </row>
    <row r="41" spans="1:8" ht="12.6" customHeight="1" x14ac:dyDescent="0.25">
      <c r="A41" s="23" t="s">
        <v>10</v>
      </c>
      <c r="B41" s="20"/>
      <c r="C41" s="21"/>
      <c r="D41" s="20"/>
      <c r="E41" s="20"/>
      <c r="F41" s="20"/>
      <c r="G41" s="20"/>
      <c r="H41" s="22"/>
    </row>
    <row r="42" spans="1:8" ht="13.8" customHeight="1" x14ac:dyDescent="0.25">
      <c r="A42" s="18" t="s">
        <v>8</v>
      </c>
      <c r="B42" s="19"/>
      <c r="C42" s="19"/>
      <c r="D42" s="19"/>
      <c r="E42" s="19"/>
      <c r="F42" s="19"/>
      <c r="G42" s="19"/>
      <c r="H42" s="19"/>
    </row>
    <row r="43" spans="1:8" ht="11.4" customHeight="1" x14ac:dyDescent="0.25">
      <c r="A43" s="15" t="s">
        <v>11</v>
      </c>
      <c r="B43" s="2"/>
      <c r="C43" s="2"/>
      <c r="D43" s="2"/>
      <c r="E43" s="2"/>
      <c r="F43" s="2"/>
      <c r="G43" s="2"/>
      <c r="H43" s="2"/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2024-09-24T10:41:59Z</dcterms:created>
  <dcterms:modified xsi:type="dcterms:W3CDTF">2026-05-06T09:06:37Z</dcterms:modified>
</cp:coreProperties>
</file>