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W:\H Webbplatsen\Excelfiler\Färdiga filer\Kvinnor och män\"/>
    </mc:Choice>
  </mc:AlternateContent>
  <xr:revisionPtr revIDLastSave="0" documentId="13_ncr:1_{BBD0429A-3A78-4EB1-BCD4-3623BCDB2B7B}" xr6:coauthVersionLast="47" xr6:coauthVersionMax="47" xr10:uidLastSave="{00000000-0000-0000-0000-000000000000}"/>
  <bookViews>
    <workbookView xWindow="-28920" yWindow="-1920" windowWidth="29040" windowHeight="17520" xr2:uid="{E6B34095-D079-49AC-A250-81A31A54669F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12" i="1" l="1"/>
  <c r="T12" i="1"/>
  <c r="U11" i="1"/>
  <c r="T11" i="1"/>
  <c r="U10" i="1"/>
  <c r="T10" i="1"/>
  <c r="U9" i="1"/>
  <c r="T9" i="1"/>
  <c r="U8" i="1"/>
  <c r="T8" i="1"/>
  <c r="U7" i="1"/>
  <c r="T7" i="1"/>
  <c r="U6" i="1"/>
  <c r="T6" i="1"/>
  <c r="U5" i="1"/>
  <c r="T5" i="1"/>
</calcChain>
</file>

<file path=xl/sharedStrings.xml><?xml version="1.0" encoding="utf-8"?>
<sst xmlns="http://schemas.openxmlformats.org/spreadsheetml/2006/main" count="27" uniqueCount="15">
  <si>
    <t>Ålands statistik- och utredningsbyrå</t>
  </si>
  <si>
    <t>Totalt</t>
  </si>
  <si>
    <t>Källa: ÅSUB Löner</t>
  </si>
  <si>
    <t>Kvinnor</t>
  </si>
  <si>
    <t>Män</t>
  </si>
  <si>
    <t>Not: Uppgifterna gäller heltidsanställda chefer inom de företag som ingår i ÅSUBs lönestatistik. Sjöfarten ingår inte.</t>
  </si>
  <si>
    <t>Verkst. direktörer, verks-, organisationschefer</t>
  </si>
  <si>
    <t>Chefer inom företagstjänster och admin.</t>
  </si>
  <si>
    <t>Försäljn.- marknadsförings- o. utvecklingschefer</t>
  </si>
  <si>
    <t>Produktionschefer inom industri o. bygg m.m.</t>
  </si>
  <si>
    <t>Chefer inom informations- o. kommunik.teknik</t>
  </si>
  <si>
    <t>Chefer inom utbildning, vård, omsorg o. finans.</t>
  </si>
  <si>
    <t>Chefer inom annan service inkl. hotell o. handel</t>
  </si>
  <si>
    <t>Chefer inom privata sektorn efter kön och bransch 2012-2024, fördelning i procent</t>
  </si>
  <si>
    <t>Senast uppdaterad 5.2.2026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</si>
</sst>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medium">
        <color auto="1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0" borderId="1" xfId="0" applyFont="1" applyBorder="1"/>
    <xf numFmtId="1" fontId="1" fillId="0" borderId="0" xfId="0" applyNumberFormat="1" applyFont="1"/>
    <xf numFmtId="0" fontId="1" fillId="0" borderId="2" xfId="0" applyFont="1" applyBorder="1"/>
    <xf numFmtId="1" fontId="1" fillId="0" borderId="2" xfId="0" applyNumberFormat="1" applyFont="1" applyBorder="1"/>
    <xf numFmtId="0" fontId="1" fillId="0" borderId="3" xfId="0" applyFont="1" applyBorder="1"/>
    <xf numFmtId="0" fontId="1" fillId="0" borderId="3" xfId="0" applyFont="1" applyBorder="1" applyAlignment="1">
      <alignment horizontal="right"/>
    </xf>
    <xf numFmtId="0" fontId="2" fillId="0" borderId="0" xfId="0" applyFont="1"/>
    <xf numFmtId="0" fontId="3" fillId="0" borderId="0" xfId="0" applyFont="1"/>
    <xf numFmtId="0" fontId="4" fillId="0" borderId="0" xfId="0" applyFont="1"/>
    <xf numFmtId="1" fontId="4" fillId="0" borderId="0" xfId="0" applyNumberFormat="1" applyFont="1"/>
    <xf numFmtId="0" fontId="1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F3F99C-017E-42F9-81E8-81FAD4725561}">
  <dimension ref="A1:U15"/>
  <sheetViews>
    <sheetView showGridLines="0" tabSelected="1" workbookViewId="0">
      <selection activeCell="O25" sqref="O25"/>
    </sheetView>
  </sheetViews>
  <sheetFormatPr defaultColWidth="9.109375" defaultRowHeight="13.2" customHeight="1" x14ac:dyDescent="0.25"/>
  <cols>
    <col min="1" max="1" width="38.109375" style="1" customWidth="1"/>
    <col min="2" max="3" width="6.109375" style="1" customWidth="1"/>
    <col min="4" max="4" width="2.109375" style="1" customWidth="1"/>
    <col min="5" max="6" width="6.109375" style="1" customWidth="1"/>
    <col min="7" max="7" width="2.109375" style="1" customWidth="1"/>
    <col min="8" max="9" width="6.109375" style="1" customWidth="1"/>
    <col min="10" max="10" width="2.109375" style="1" customWidth="1"/>
    <col min="11" max="12" width="6.109375" style="1" customWidth="1"/>
    <col min="13" max="13" width="2.109375" style="1" customWidth="1"/>
    <col min="14" max="15" width="6.109375" style="1" customWidth="1"/>
    <col min="16" max="16" width="2.109375" style="1" customWidth="1"/>
    <col min="17" max="18" width="6.109375" style="1" customWidth="1"/>
    <col min="19" max="19" width="2" style="1" customWidth="1"/>
    <col min="20" max="21" width="6" style="1" customWidth="1"/>
    <col min="22" max="16384" width="9.109375" style="1"/>
  </cols>
  <sheetData>
    <row r="1" spans="1:21" ht="13.2" customHeight="1" x14ac:dyDescent="0.25">
      <c r="A1" s="1" t="s">
        <v>0</v>
      </c>
    </row>
    <row r="2" spans="1:21" ht="27.45" customHeight="1" thickBot="1" x14ac:dyDescent="0.35">
      <c r="A2" s="9" t="s">
        <v>13</v>
      </c>
    </row>
    <row r="3" spans="1:21" ht="13.2" customHeight="1" x14ac:dyDescent="0.25">
      <c r="A3" s="2"/>
      <c r="B3" s="12">
        <v>2012</v>
      </c>
      <c r="C3" s="12"/>
      <c r="D3" s="2"/>
      <c r="E3" s="12">
        <v>2014</v>
      </c>
      <c r="F3" s="12"/>
      <c r="G3" s="2"/>
      <c r="H3" s="12">
        <v>2016</v>
      </c>
      <c r="I3" s="12"/>
      <c r="J3" s="2"/>
      <c r="K3" s="12">
        <v>2018</v>
      </c>
      <c r="L3" s="12"/>
      <c r="M3" s="2"/>
      <c r="N3" s="12">
        <v>2020</v>
      </c>
      <c r="O3" s="12"/>
      <c r="P3" s="2"/>
      <c r="Q3" s="12">
        <v>2022</v>
      </c>
      <c r="R3" s="12"/>
      <c r="S3" s="2"/>
      <c r="T3" s="12">
        <v>2024</v>
      </c>
      <c r="U3" s="12"/>
    </row>
    <row r="4" spans="1:21" ht="13.2" customHeight="1" x14ac:dyDescent="0.25">
      <c r="A4" s="6"/>
      <c r="B4" s="7" t="s">
        <v>3</v>
      </c>
      <c r="C4" s="7" t="s">
        <v>4</v>
      </c>
      <c r="D4" s="7"/>
      <c r="E4" s="7" t="s">
        <v>3</v>
      </c>
      <c r="F4" s="7" t="s">
        <v>4</v>
      </c>
      <c r="G4" s="7"/>
      <c r="H4" s="7" t="s">
        <v>3</v>
      </c>
      <c r="I4" s="7" t="s">
        <v>4</v>
      </c>
      <c r="J4" s="7"/>
      <c r="K4" s="7" t="s">
        <v>3</v>
      </c>
      <c r="L4" s="7" t="s">
        <v>4</v>
      </c>
      <c r="M4" s="7"/>
      <c r="N4" s="7" t="s">
        <v>3</v>
      </c>
      <c r="O4" s="7" t="s">
        <v>4</v>
      </c>
      <c r="P4" s="7"/>
      <c r="Q4" s="7" t="s">
        <v>3</v>
      </c>
      <c r="R4" s="7" t="s">
        <v>4</v>
      </c>
      <c r="S4" s="7"/>
      <c r="T4" s="7" t="s">
        <v>3</v>
      </c>
      <c r="U4" s="7" t="s">
        <v>4</v>
      </c>
    </row>
    <row r="5" spans="1:21" ht="16.95" customHeight="1" x14ac:dyDescent="0.25">
      <c r="A5" s="10" t="s">
        <v>1</v>
      </c>
      <c r="B5" s="11">
        <v>26</v>
      </c>
      <c r="C5" s="11">
        <v>74</v>
      </c>
      <c r="D5" s="11"/>
      <c r="E5" s="11">
        <v>28</v>
      </c>
      <c r="F5" s="11">
        <v>72</v>
      </c>
      <c r="G5" s="11"/>
      <c r="H5" s="11">
        <v>27.410207939508506</v>
      </c>
      <c r="I5" s="11">
        <v>72.589792060491504</v>
      </c>
      <c r="J5" s="11"/>
      <c r="K5" s="11">
        <v>32.375478927203069</v>
      </c>
      <c r="L5" s="11">
        <v>67.624521072796938</v>
      </c>
      <c r="M5" s="11"/>
      <c r="N5" s="11">
        <v>32.411067193675891</v>
      </c>
      <c r="O5" s="11">
        <v>67.588932806324109</v>
      </c>
      <c r="P5" s="11"/>
      <c r="Q5" s="11">
        <v>29.47976878612717</v>
      </c>
      <c r="R5" s="11">
        <v>70.520231213872833</v>
      </c>
      <c r="S5" s="11"/>
      <c r="T5" s="11">
        <f>161/473*100</f>
        <v>34.038054968287526</v>
      </c>
      <c r="U5" s="11">
        <f>312/473*100</f>
        <v>65.961945031712474</v>
      </c>
    </row>
    <row r="6" spans="1:21" ht="16.95" customHeight="1" x14ac:dyDescent="0.25">
      <c r="A6" s="1" t="s">
        <v>6</v>
      </c>
      <c r="B6" s="3">
        <v>14</v>
      </c>
      <c r="C6" s="3">
        <v>86</v>
      </c>
      <c r="D6" s="3"/>
      <c r="E6" s="3">
        <v>19</v>
      </c>
      <c r="F6" s="3">
        <v>81</v>
      </c>
      <c r="G6" s="3"/>
      <c r="H6" s="3">
        <v>16.836734693877549</v>
      </c>
      <c r="I6" s="3">
        <v>83.16326530612244</v>
      </c>
      <c r="J6" s="3"/>
      <c r="K6" s="3">
        <v>20.238095238095237</v>
      </c>
      <c r="L6" s="3">
        <v>79.761904761904773</v>
      </c>
      <c r="M6" s="3"/>
      <c r="N6" s="3">
        <v>17.449664429530202</v>
      </c>
      <c r="O6" s="3">
        <v>82.550335570469798</v>
      </c>
      <c r="P6" s="3"/>
      <c r="Q6" s="3">
        <v>15.18987341772152</v>
      </c>
      <c r="R6" s="3">
        <v>84.810126582278471</v>
      </c>
      <c r="S6" s="3"/>
      <c r="T6" s="3">
        <f>30/144*100</f>
        <v>20.833333333333336</v>
      </c>
      <c r="U6" s="3">
        <f>114/144*100</f>
        <v>79.166666666666657</v>
      </c>
    </row>
    <row r="7" spans="1:21" ht="13.2" customHeight="1" x14ac:dyDescent="0.25">
      <c r="A7" s="1" t="s">
        <v>7</v>
      </c>
      <c r="B7" s="3">
        <v>50</v>
      </c>
      <c r="C7" s="3">
        <v>50</v>
      </c>
      <c r="D7" s="3"/>
      <c r="E7" s="3">
        <v>45</v>
      </c>
      <c r="F7" s="3">
        <v>55</v>
      </c>
      <c r="G7" s="3"/>
      <c r="H7" s="3">
        <v>50.724637681159422</v>
      </c>
      <c r="I7" s="3">
        <v>49.275362318840585</v>
      </c>
      <c r="J7" s="3"/>
      <c r="K7" s="3">
        <v>52.688172043010752</v>
      </c>
      <c r="L7" s="3">
        <v>47.311827956989248</v>
      </c>
      <c r="M7" s="3"/>
      <c r="N7" s="3">
        <v>49.514563106796118</v>
      </c>
      <c r="O7" s="3">
        <v>50.485436893203882</v>
      </c>
      <c r="P7" s="3"/>
      <c r="Q7" s="3">
        <v>50.925925925925931</v>
      </c>
      <c r="R7" s="3">
        <v>49.074074074074076</v>
      </c>
      <c r="S7" s="3"/>
      <c r="T7" s="3">
        <f>61/102*100</f>
        <v>59.803921568627452</v>
      </c>
      <c r="U7" s="3">
        <f>41/102*100</f>
        <v>40.196078431372548</v>
      </c>
    </row>
    <row r="8" spans="1:21" ht="13.2" customHeight="1" x14ac:dyDescent="0.25">
      <c r="A8" s="1" t="s">
        <v>8</v>
      </c>
      <c r="B8" s="3">
        <v>30</v>
      </c>
      <c r="C8" s="3">
        <v>70</v>
      </c>
      <c r="D8" s="3"/>
      <c r="E8" s="3">
        <v>28</v>
      </c>
      <c r="F8" s="3">
        <v>72</v>
      </c>
      <c r="G8" s="3"/>
      <c r="H8" s="3">
        <v>31.914893617021278</v>
      </c>
      <c r="I8" s="3">
        <v>68.085106382978722</v>
      </c>
      <c r="J8" s="3"/>
      <c r="K8" s="3">
        <v>40.54054054054054</v>
      </c>
      <c r="L8" s="3">
        <v>59.45945945945946</v>
      </c>
      <c r="M8" s="3"/>
      <c r="N8" s="3">
        <v>42.424242424242422</v>
      </c>
      <c r="O8" s="3">
        <v>57.575757575757578</v>
      </c>
      <c r="P8" s="3"/>
      <c r="Q8" s="3">
        <v>29.032258064516132</v>
      </c>
      <c r="R8" s="3">
        <v>70.967741935483872</v>
      </c>
      <c r="S8" s="3"/>
      <c r="T8" s="3">
        <f>9/32*100</f>
        <v>28.125</v>
      </c>
      <c r="U8" s="3">
        <f>23/32*100</f>
        <v>71.875</v>
      </c>
    </row>
    <row r="9" spans="1:21" ht="13.2" customHeight="1" x14ac:dyDescent="0.25">
      <c r="A9" s="1" t="s">
        <v>9</v>
      </c>
      <c r="B9" s="3">
        <v>19</v>
      </c>
      <c r="C9" s="3">
        <v>81</v>
      </c>
      <c r="D9" s="3"/>
      <c r="E9" s="3">
        <v>20</v>
      </c>
      <c r="F9" s="3">
        <v>80</v>
      </c>
      <c r="G9" s="3"/>
      <c r="H9" s="3">
        <v>14.084507042253522</v>
      </c>
      <c r="I9" s="3">
        <v>85.91549295774648</v>
      </c>
      <c r="J9" s="3"/>
      <c r="K9" s="3">
        <v>13.559322033898304</v>
      </c>
      <c r="L9" s="3">
        <v>86.440677966101703</v>
      </c>
      <c r="M9" s="3"/>
      <c r="N9" s="3">
        <v>8</v>
      </c>
      <c r="O9" s="3">
        <v>92</v>
      </c>
      <c r="P9" s="3"/>
      <c r="Q9" s="3">
        <v>9.5238095238095237</v>
      </c>
      <c r="R9" s="3">
        <v>90.476190476190482</v>
      </c>
      <c r="S9" s="3"/>
      <c r="T9" s="3">
        <f>2/34*100</f>
        <v>5.8823529411764701</v>
      </c>
      <c r="U9" s="3">
        <f>32/34*100</f>
        <v>94.117647058823522</v>
      </c>
    </row>
    <row r="10" spans="1:21" ht="13.2" customHeight="1" x14ac:dyDescent="0.25">
      <c r="A10" s="1" t="s">
        <v>10</v>
      </c>
      <c r="B10" s="3">
        <v>11</v>
      </c>
      <c r="C10" s="3">
        <v>89</v>
      </c>
      <c r="D10" s="3"/>
      <c r="E10" s="3">
        <v>14</v>
      </c>
      <c r="F10" s="3">
        <v>86</v>
      </c>
      <c r="G10" s="3"/>
      <c r="H10" s="3">
        <v>24.324324324324326</v>
      </c>
      <c r="I10" s="3">
        <v>75.675675675675677</v>
      </c>
      <c r="J10" s="3"/>
      <c r="K10" s="3">
        <v>27.500000000000004</v>
      </c>
      <c r="L10" s="3">
        <v>72.5</v>
      </c>
      <c r="M10" s="3"/>
      <c r="N10" s="3">
        <v>28.888888888888886</v>
      </c>
      <c r="O10" s="3">
        <v>71.111111111111114</v>
      </c>
      <c r="P10" s="3"/>
      <c r="Q10" s="3">
        <v>26.415094339622641</v>
      </c>
      <c r="R10" s="3">
        <v>73.584905660377359</v>
      </c>
      <c r="S10" s="3"/>
      <c r="T10" s="3">
        <f>12/42*100</f>
        <v>28.571428571428569</v>
      </c>
      <c r="U10" s="3">
        <f>30/42*100</f>
        <v>71.428571428571431</v>
      </c>
    </row>
    <row r="11" spans="1:21" ht="16.95" customHeight="1" x14ac:dyDescent="0.25">
      <c r="A11" s="1" t="s">
        <v>11</v>
      </c>
      <c r="B11" s="3">
        <v>36</v>
      </c>
      <c r="C11" s="3">
        <v>64</v>
      </c>
      <c r="D11" s="3"/>
      <c r="E11" s="3">
        <v>41</v>
      </c>
      <c r="F11" s="3">
        <v>59</v>
      </c>
      <c r="G11" s="3"/>
      <c r="H11" s="3">
        <v>41.558441558441558</v>
      </c>
      <c r="I11" s="3">
        <v>58.441558441558442</v>
      </c>
      <c r="J11" s="3"/>
      <c r="K11" s="3">
        <v>46.25</v>
      </c>
      <c r="L11" s="3">
        <v>53.75</v>
      </c>
      <c r="M11" s="3"/>
      <c r="N11" s="3">
        <v>46.913580246913575</v>
      </c>
      <c r="O11" s="3">
        <v>53.086419753086425</v>
      </c>
      <c r="P11" s="3"/>
      <c r="Q11" s="3">
        <v>43.902439024390247</v>
      </c>
      <c r="R11" s="3">
        <v>56.09756097560976</v>
      </c>
      <c r="S11" s="3"/>
      <c r="T11" s="3">
        <f>32/69*100</f>
        <v>46.376811594202898</v>
      </c>
      <c r="U11" s="3">
        <f>37/69*100</f>
        <v>53.623188405797109</v>
      </c>
    </row>
    <row r="12" spans="1:21" ht="13.2" customHeight="1" thickBot="1" x14ac:dyDescent="0.3">
      <c r="A12" s="4" t="s">
        <v>12</v>
      </c>
      <c r="B12" s="5">
        <v>36</v>
      </c>
      <c r="C12" s="5">
        <v>64</v>
      </c>
      <c r="D12" s="5"/>
      <c r="E12" s="5">
        <v>41</v>
      </c>
      <c r="F12" s="5">
        <v>59</v>
      </c>
      <c r="G12" s="5"/>
      <c r="H12" s="5">
        <v>31.578947368421051</v>
      </c>
      <c r="I12" s="5">
        <v>68.421052631578945</v>
      </c>
      <c r="J12" s="5"/>
      <c r="K12" s="5">
        <v>33.333333333333329</v>
      </c>
      <c r="L12" s="5">
        <v>66.666666666666657</v>
      </c>
      <c r="M12" s="5"/>
      <c r="N12" s="5">
        <v>40</v>
      </c>
      <c r="O12" s="5">
        <v>60</v>
      </c>
      <c r="P12" s="5"/>
      <c r="Q12" s="5">
        <v>24.444444444444443</v>
      </c>
      <c r="R12" s="5">
        <v>75.555555555555557</v>
      </c>
      <c r="S12" s="5"/>
      <c r="T12" s="5">
        <f>13/44*100</f>
        <v>29.545454545454547</v>
      </c>
      <c r="U12" s="5">
        <f>31/44*100</f>
        <v>70.454545454545453</v>
      </c>
    </row>
    <row r="13" spans="1:21" ht="13.2" customHeight="1" x14ac:dyDescent="0.25">
      <c r="A13" s="8" t="s">
        <v>5</v>
      </c>
    </row>
    <row r="14" spans="1:21" ht="13.2" customHeight="1" x14ac:dyDescent="0.25">
      <c r="A14" s="8" t="s">
        <v>2</v>
      </c>
    </row>
    <row r="15" spans="1:21" ht="13.2" customHeight="1" x14ac:dyDescent="0.25">
      <c r="A15" s="8" t="s">
        <v>14</v>
      </c>
    </row>
  </sheetData>
  <mergeCells count="7">
    <mergeCell ref="T3:U3"/>
    <mergeCell ref="Q3:R3"/>
    <mergeCell ref="B3:C3"/>
    <mergeCell ref="E3:F3"/>
    <mergeCell ref="H3:I3"/>
    <mergeCell ref="K3:L3"/>
    <mergeCell ref="N3:O3"/>
  </mergeCells>
  <pageMargins left="0.7" right="0.7" top="0.75" bottom="0.75" header="0.3" footer="0.3"/>
  <pageSetup paperSize="9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Gerd Lindqvist</dc:creator>
  <cp:lastModifiedBy>Gerd Lindqvist</cp:lastModifiedBy>
  <cp:lastPrinted>2022-01-05T07:12:17Z</cp:lastPrinted>
  <dcterms:created xsi:type="dcterms:W3CDTF">2022-01-05T06:58:00Z</dcterms:created>
  <dcterms:modified xsi:type="dcterms:W3CDTF">2026-02-05T13:53:31Z</dcterms:modified>
</cp:coreProperties>
</file>