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721BB6AE-E222-479F-A5BE-E2401C44E55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KvoMän2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2" l="1"/>
  <c r="O23" i="2"/>
  <c r="O24" i="2"/>
  <c r="O25" i="2"/>
  <c r="O27" i="2"/>
  <c r="O28" i="2"/>
  <c r="O29" i="2"/>
  <c r="O30" i="2"/>
  <c r="O16" i="2"/>
  <c r="O7" i="2"/>
  <c r="O6" i="2" s="1"/>
  <c r="O8" i="2"/>
  <c r="O9" i="2"/>
  <c r="O11" i="2"/>
  <c r="N23" i="2" l="1"/>
  <c r="E29" i="2"/>
  <c r="I29" i="2"/>
  <c r="D16" i="2"/>
  <c r="E16" i="2"/>
  <c r="F16" i="2"/>
  <c r="G16" i="2"/>
  <c r="H16" i="2"/>
  <c r="I16" i="2"/>
  <c r="J16" i="2"/>
  <c r="K16" i="2"/>
  <c r="L16" i="2"/>
  <c r="M16" i="2"/>
  <c r="N16" i="2"/>
  <c r="C16" i="2"/>
  <c r="D11" i="2"/>
  <c r="E11" i="2"/>
  <c r="F11" i="2"/>
  <c r="G11" i="2"/>
  <c r="H11" i="2"/>
  <c r="I11" i="2"/>
  <c r="J11" i="2"/>
  <c r="K11" i="2"/>
  <c r="L11" i="2"/>
  <c r="M11" i="2"/>
  <c r="N11" i="2"/>
  <c r="C11" i="2"/>
  <c r="D7" i="2"/>
  <c r="D23" i="2" s="1"/>
  <c r="E7" i="2"/>
  <c r="E23" i="2" s="1"/>
  <c r="F7" i="2"/>
  <c r="F23" i="2" s="1"/>
  <c r="G7" i="2"/>
  <c r="H7" i="2"/>
  <c r="H23" i="2" s="1"/>
  <c r="I7" i="2"/>
  <c r="I23" i="2" s="1"/>
  <c r="J7" i="2"/>
  <c r="J23" i="2" s="1"/>
  <c r="K7" i="2"/>
  <c r="L7" i="2"/>
  <c r="L23" i="2" s="1"/>
  <c r="M7" i="2"/>
  <c r="M23" i="2" s="1"/>
  <c r="N7" i="2"/>
  <c r="N28" i="2" s="1"/>
  <c r="D8" i="2"/>
  <c r="E8" i="2"/>
  <c r="E24" i="2" s="1"/>
  <c r="F8" i="2"/>
  <c r="F29" i="2" s="1"/>
  <c r="G8" i="2"/>
  <c r="G24" i="2" s="1"/>
  <c r="H8" i="2"/>
  <c r="I8" i="2"/>
  <c r="I24" i="2" s="1"/>
  <c r="J8" i="2"/>
  <c r="J29" i="2" s="1"/>
  <c r="K8" i="2"/>
  <c r="K24" i="2" s="1"/>
  <c r="L8" i="2"/>
  <c r="M8" i="2"/>
  <c r="M29" i="2" s="1"/>
  <c r="N8" i="2"/>
  <c r="N29" i="2" s="1"/>
  <c r="D9" i="2"/>
  <c r="D25" i="2" s="1"/>
  <c r="E9" i="2"/>
  <c r="E25" i="2" s="1"/>
  <c r="F9" i="2"/>
  <c r="F25" i="2" s="1"/>
  <c r="G9" i="2"/>
  <c r="G25" i="2" s="1"/>
  <c r="H9" i="2"/>
  <c r="H25" i="2" s="1"/>
  <c r="I9" i="2"/>
  <c r="J9" i="2"/>
  <c r="J30" i="2" s="1"/>
  <c r="K9" i="2"/>
  <c r="K25" i="2" s="1"/>
  <c r="L9" i="2"/>
  <c r="L25" i="2" s="1"/>
  <c r="M9" i="2"/>
  <c r="N9" i="2"/>
  <c r="N25" i="2" s="1"/>
  <c r="C8" i="2"/>
  <c r="C24" i="2" s="1"/>
  <c r="C9" i="2"/>
  <c r="C25" i="2" s="1"/>
  <c r="C7" i="2"/>
  <c r="G29" i="2" l="1"/>
  <c r="J28" i="2"/>
  <c r="F28" i="2"/>
  <c r="N30" i="2"/>
  <c r="N6" i="2"/>
  <c r="N27" i="2" s="1"/>
  <c r="J25" i="2"/>
  <c r="C29" i="2"/>
  <c r="F30" i="2"/>
  <c r="N24" i="2"/>
  <c r="F24" i="2"/>
  <c r="J6" i="2"/>
  <c r="J27" i="2" s="1"/>
  <c r="C6" i="2"/>
  <c r="C27" i="2" s="1"/>
  <c r="M6" i="2"/>
  <c r="M27" i="2" s="1"/>
  <c r="I6" i="2"/>
  <c r="I22" i="2" s="1"/>
  <c r="L6" i="2"/>
  <c r="L22" i="2" s="1"/>
  <c r="H6" i="2"/>
  <c r="H27" i="2" s="1"/>
  <c r="D6" i="2"/>
  <c r="D22" i="2" s="1"/>
  <c r="K6" i="2"/>
  <c r="K27" i="2" s="1"/>
  <c r="G6" i="2"/>
  <c r="G22" i="2" s="1"/>
  <c r="N22" i="2"/>
  <c r="K29" i="2"/>
  <c r="J24" i="2"/>
  <c r="F6" i="2"/>
  <c r="F27" i="2" s="1"/>
  <c r="M28" i="2"/>
  <c r="I28" i="2"/>
  <c r="E28" i="2"/>
  <c r="M30" i="2"/>
  <c r="I30" i="2"/>
  <c r="E30" i="2"/>
  <c r="M25" i="2"/>
  <c r="I25" i="2"/>
  <c r="M24" i="2"/>
  <c r="L28" i="2"/>
  <c r="H28" i="2"/>
  <c r="D28" i="2"/>
  <c r="L30" i="2"/>
  <c r="H30" i="2"/>
  <c r="D30" i="2"/>
  <c r="L24" i="2"/>
  <c r="H24" i="2"/>
  <c r="D24" i="2"/>
  <c r="L29" i="2"/>
  <c r="H29" i="2"/>
  <c r="D29" i="2"/>
  <c r="K28" i="2"/>
  <c r="G28" i="2"/>
  <c r="C28" i="2"/>
  <c r="K30" i="2"/>
  <c r="G30" i="2"/>
  <c r="C30" i="2"/>
  <c r="K23" i="2"/>
  <c r="G23" i="2"/>
  <c r="C23" i="2"/>
  <c r="E6" i="2"/>
  <c r="E27" i="2" s="1"/>
  <c r="I27" i="2" l="1"/>
  <c r="J22" i="2"/>
  <c r="K22" i="2"/>
  <c r="L27" i="2"/>
  <c r="G27" i="2"/>
  <c r="E22" i="2"/>
  <c r="C22" i="2"/>
  <c r="D27" i="2"/>
  <c r="H22" i="2"/>
  <c r="M22" i="2"/>
  <c r="F22" i="2"/>
</calcChain>
</file>

<file path=xl/sharedStrings.xml><?xml version="1.0" encoding="utf-8"?>
<sst xmlns="http://schemas.openxmlformats.org/spreadsheetml/2006/main" count="33" uniqueCount="13">
  <si>
    <t>Kvinnor</t>
  </si>
  <si>
    <t>Män</t>
  </si>
  <si>
    <t>Ålands statistik- och utredningsbyrå</t>
  </si>
  <si>
    <t>Totalt</t>
  </si>
  <si>
    <t>Antal</t>
  </si>
  <si>
    <t>Misshandelsbrott och brott mot liv</t>
  </si>
  <si>
    <t>Sexualbrott</t>
  </si>
  <si>
    <t>Andra brott</t>
  </si>
  <si>
    <t>Könsfördelning, procent</t>
  </si>
  <si>
    <t>-</t>
  </si>
  <si>
    <t>Källa: ÅSUB Rättsväsende</t>
  </si>
  <si>
    <t>Brottsoffer i brott mot person efter kön och typ av brott 2009-2021</t>
  </si>
  <si>
    <t>Senast uppdaterad 16.6.2022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</si>
</sst>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  <font>
      <b/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 applyBorder="0"/>
  </cellStyleXfs>
  <cellXfs count="20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1" fontId="1" fillId="0" borderId="0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1" fontId="1" fillId="0" borderId="2" xfId="0" applyNumberFormat="1" applyFont="1" applyFill="1" applyBorder="1" applyAlignment="1" applyProtection="1"/>
    <xf numFmtId="0" fontId="3" fillId="0" borderId="0" xfId="0" applyNumberFormat="1" applyFont="1" applyFill="1" applyAlignment="1" applyProtection="1"/>
    <xf numFmtId="0" fontId="1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1" fontId="1" fillId="0" borderId="0" xfId="0" applyNumberFormat="1" applyFont="1" applyFill="1" applyBorder="1" applyAlignment="1" applyProtection="1">
      <alignment horizontal="left"/>
    </xf>
    <xf numFmtId="1" fontId="1" fillId="0" borderId="0" xfId="0" applyNumberFormat="1" applyFont="1" applyFill="1" applyBorder="1" applyAlignment="1" applyProtection="1">
      <alignment horizontal="right"/>
    </xf>
    <xf numFmtId="1" fontId="1" fillId="0" borderId="0" xfId="0" quotePrefix="1" applyNumberFormat="1" applyFont="1" applyFill="1" applyBorder="1" applyAlignment="1" applyProtection="1">
      <alignment horizontal="right"/>
    </xf>
    <xf numFmtId="1" fontId="1" fillId="0" borderId="2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right"/>
    </xf>
    <xf numFmtId="1" fontId="1" fillId="0" borderId="2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showGridLines="0" tabSelected="1" workbookViewId="0">
      <selection activeCell="X27" sqref="X27"/>
    </sheetView>
  </sheetViews>
  <sheetFormatPr defaultColWidth="9" defaultRowHeight="12" x14ac:dyDescent="0.2"/>
  <cols>
    <col min="1" max="1" width="2.7109375" style="1" customWidth="1"/>
    <col min="2" max="2" width="28.42578125" style="1" customWidth="1"/>
    <col min="3" max="3" width="5" style="1" customWidth="1"/>
    <col min="4" max="15" width="6.140625" style="1" customWidth="1"/>
    <col min="16" max="16384" width="9" style="1"/>
  </cols>
  <sheetData>
    <row r="1" spans="1:15" ht="13.15" customHeight="1" x14ac:dyDescent="0.2">
      <c r="A1" s="1" t="s">
        <v>2</v>
      </c>
    </row>
    <row r="2" spans="1:15" ht="29.65" customHeight="1" thickBot="1" x14ac:dyDescent="0.25">
      <c r="A2" s="2" t="s">
        <v>11</v>
      </c>
    </row>
    <row r="3" spans="1:15" ht="13.35" customHeight="1" x14ac:dyDescent="0.2">
      <c r="A3" s="17"/>
      <c r="B3" s="4"/>
      <c r="C3" s="18">
        <v>2009</v>
      </c>
      <c r="D3" s="18">
        <v>2010</v>
      </c>
      <c r="E3" s="18">
        <v>2011</v>
      </c>
      <c r="F3" s="18">
        <v>2012</v>
      </c>
      <c r="G3" s="18">
        <v>2013</v>
      </c>
      <c r="H3" s="18">
        <v>2014</v>
      </c>
      <c r="I3" s="18">
        <v>2015</v>
      </c>
      <c r="J3" s="18">
        <v>2016</v>
      </c>
      <c r="K3" s="18">
        <v>2017</v>
      </c>
      <c r="L3" s="18">
        <v>2018</v>
      </c>
      <c r="M3" s="18">
        <v>2019</v>
      </c>
      <c r="N3" s="18">
        <v>2020</v>
      </c>
      <c r="O3" s="18">
        <v>2021</v>
      </c>
    </row>
    <row r="4" spans="1:15" ht="16.899999999999999" customHeight="1" x14ac:dyDescent="0.2">
      <c r="A4" s="11" t="s">
        <v>4</v>
      </c>
      <c r="B4" s="3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6.899999999999999" customHeight="1" x14ac:dyDescent="0.2">
      <c r="A5" s="5" t="s">
        <v>3</v>
      </c>
      <c r="B5" s="3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3.35" customHeight="1" x14ac:dyDescent="0.2">
      <c r="A6" s="5"/>
      <c r="B6" s="12" t="s">
        <v>3</v>
      </c>
      <c r="C6" s="10">
        <f>SUM(C7:C9)</f>
        <v>267</v>
      </c>
      <c r="D6" s="10">
        <f t="shared" ref="D6:N6" si="0">SUM(D7:D9)</f>
        <v>197</v>
      </c>
      <c r="E6" s="10">
        <f t="shared" si="0"/>
        <v>271</v>
      </c>
      <c r="F6" s="10">
        <f t="shared" si="0"/>
        <v>247</v>
      </c>
      <c r="G6" s="10">
        <f t="shared" si="0"/>
        <v>241</v>
      </c>
      <c r="H6" s="10">
        <f t="shared" si="0"/>
        <v>224</v>
      </c>
      <c r="I6" s="10">
        <f t="shared" si="0"/>
        <v>299</v>
      </c>
      <c r="J6" s="10">
        <f t="shared" si="0"/>
        <v>295</v>
      </c>
      <c r="K6" s="10">
        <f t="shared" si="0"/>
        <v>321</v>
      </c>
      <c r="L6" s="10">
        <f t="shared" si="0"/>
        <v>246</v>
      </c>
      <c r="M6" s="10">
        <f t="shared" si="0"/>
        <v>265</v>
      </c>
      <c r="N6" s="10">
        <f t="shared" si="0"/>
        <v>304</v>
      </c>
      <c r="O6" s="10">
        <f t="shared" ref="O6" si="1">SUM(O7:O9)</f>
        <v>254</v>
      </c>
    </row>
    <row r="7" spans="1:15" ht="13.35" customHeight="1" x14ac:dyDescent="0.2">
      <c r="A7" s="5"/>
      <c r="B7" s="12" t="s">
        <v>5</v>
      </c>
      <c r="C7" s="14">
        <f>SUM(C12,C17)</f>
        <v>212</v>
      </c>
      <c r="D7" s="14">
        <f t="shared" ref="D7:N7" si="2">SUM(D12,D17)</f>
        <v>147</v>
      </c>
      <c r="E7" s="14">
        <f t="shared" si="2"/>
        <v>180</v>
      </c>
      <c r="F7" s="14">
        <f t="shared" si="2"/>
        <v>180</v>
      </c>
      <c r="G7" s="14">
        <f t="shared" si="2"/>
        <v>167</v>
      </c>
      <c r="H7" s="14">
        <f t="shared" si="2"/>
        <v>152</v>
      </c>
      <c r="I7" s="14">
        <f t="shared" si="2"/>
        <v>185</v>
      </c>
      <c r="J7" s="14">
        <f t="shared" si="2"/>
        <v>168</v>
      </c>
      <c r="K7" s="14">
        <f t="shared" si="2"/>
        <v>199</v>
      </c>
      <c r="L7" s="14">
        <f t="shared" si="2"/>
        <v>144</v>
      </c>
      <c r="M7" s="14">
        <f t="shared" si="2"/>
        <v>177</v>
      </c>
      <c r="N7" s="14">
        <f t="shared" si="2"/>
        <v>193</v>
      </c>
      <c r="O7" s="14">
        <f t="shared" ref="O7" si="3">SUM(O12,O17)</f>
        <v>156</v>
      </c>
    </row>
    <row r="8" spans="1:15" ht="13.35" customHeight="1" x14ac:dyDescent="0.2">
      <c r="A8" s="5"/>
      <c r="B8" s="12" t="s">
        <v>6</v>
      </c>
      <c r="C8" s="14">
        <f t="shared" ref="C8:N9" si="4">SUM(C13,C18)</f>
        <v>13</v>
      </c>
      <c r="D8" s="14">
        <f t="shared" si="4"/>
        <v>19</v>
      </c>
      <c r="E8" s="14">
        <f t="shared" si="4"/>
        <v>13</v>
      </c>
      <c r="F8" s="14">
        <f t="shared" si="4"/>
        <v>12</v>
      </c>
      <c r="G8" s="14">
        <f t="shared" si="4"/>
        <v>12</v>
      </c>
      <c r="H8" s="14">
        <f t="shared" si="4"/>
        <v>16</v>
      </c>
      <c r="I8" s="14">
        <f t="shared" si="4"/>
        <v>16</v>
      </c>
      <c r="J8" s="14">
        <f t="shared" si="4"/>
        <v>24</v>
      </c>
      <c r="K8" s="14">
        <f t="shared" si="4"/>
        <v>24</v>
      </c>
      <c r="L8" s="14">
        <f t="shared" si="4"/>
        <v>20</v>
      </c>
      <c r="M8" s="14">
        <f t="shared" si="4"/>
        <v>28</v>
      </c>
      <c r="N8" s="14">
        <f t="shared" si="4"/>
        <v>22</v>
      </c>
      <c r="O8" s="14">
        <f t="shared" ref="O8" si="5">SUM(O13,O18)</f>
        <v>31</v>
      </c>
    </row>
    <row r="9" spans="1:15" ht="13.35" customHeight="1" x14ac:dyDescent="0.2">
      <c r="A9" s="5"/>
      <c r="B9" s="13" t="s">
        <v>7</v>
      </c>
      <c r="C9" s="14">
        <f t="shared" si="4"/>
        <v>42</v>
      </c>
      <c r="D9" s="14">
        <f t="shared" si="4"/>
        <v>31</v>
      </c>
      <c r="E9" s="14">
        <f t="shared" si="4"/>
        <v>78</v>
      </c>
      <c r="F9" s="14">
        <f t="shared" si="4"/>
        <v>55</v>
      </c>
      <c r="G9" s="14">
        <f t="shared" si="4"/>
        <v>62</v>
      </c>
      <c r="H9" s="14">
        <f t="shared" si="4"/>
        <v>56</v>
      </c>
      <c r="I9" s="14">
        <f t="shared" si="4"/>
        <v>98</v>
      </c>
      <c r="J9" s="14">
        <f t="shared" si="4"/>
        <v>103</v>
      </c>
      <c r="K9" s="14">
        <f t="shared" si="4"/>
        <v>98</v>
      </c>
      <c r="L9" s="14">
        <f t="shared" si="4"/>
        <v>82</v>
      </c>
      <c r="M9" s="14">
        <f t="shared" si="4"/>
        <v>60</v>
      </c>
      <c r="N9" s="14">
        <f t="shared" si="4"/>
        <v>89</v>
      </c>
      <c r="O9" s="14">
        <f t="shared" ref="O9" si="6">SUM(O14,O19)</f>
        <v>67</v>
      </c>
    </row>
    <row r="10" spans="1:15" ht="16.899999999999999" customHeight="1" x14ac:dyDescent="0.2">
      <c r="A10" s="5" t="s">
        <v>0</v>
      </c>
      <c r="B10" s="13"/>
      <c r="C10" s="6"/>
      <c r="D10" s="6"/>
      <c r="E10" s="6"/>
      <c r="F10" s="6"/>
      <c r="G10" s="6"/>
      <c r="H10" s="6"/>
      <c r="I10" s="6"/>
      <c r="J10" s="6"/>
      <c r="K10" s="6"/>
      <c r="L10" s="5"/>
      <c r="M10" s="6"/>
      <c r="N10" s="6"/>
      <c r="O10" s="6"/>
    </row>
    <row r="11" spans="1:15" ht="13.35" customHeight="1" x14ac:dyDescent="0.2">
      <c r="A11" s="5"/>
      <c r="B11" s="13" t="s">
        <v>3</v>
      </c>
      <c r="C11" s="6">
        <f>SUM(C12:C14)</f>
        <v>96</v>
      </c>
      <c r="D11" s="6">
        <f t="shared" ref="D11:N11" si="7">SUM(D12:D14)</f>
        <v>73</v>
      </c>
      <c r="E11" s="6">
        <f t="shared" si="7"/>
        <v>117</v>
      </c>
      <c r="F11" s="6">
        <f t="shared" si="7"/>
        <v>108</v>
      </c>
      <c r="G11" s="6">
        <f t="shared" si="7"/>
        <v>81</v>
      </c>
      <c r="H11" s="6">
        <f t="shared" si="7"/>
        <v>110</v>
      </c>
      <c r="I11" s="6">
        <f t="shared" si="7"/>
        <v>133</v>
      </c>
      <c r="J11" s="6">
        <f t="shared" si="7"/>
        <v>130</v>
      </c>
      <c r="K11" s="6">
        <f t="shared" si="7"/>
        <v>127</v>
      </c>
      <c r="L11" s="6">
        <f t="shared" si="7"/>
        <v>118</v>
      </c>
      <c r="M11" s="6">
        <f t="shared" si="7"/>
        <v>110</v>
      </c>
      <c r="N11" s="6">
        <f t="shared" si="7"/>
        <v>125</v>
      </c>
      <c r="O11" s="6">
        <f t="shared" ref="O11" si="8">SUM(O12:O14)</f>
        <v>110</v>
      </c>
    </row>
    <row r="12" spans="1:15" ht="13.35" customHeight="1" x14ac:dyDescent="0.2">
      <c r="A12" s="5"/>
      <c r="B12" s="13" t="s">
        <v>5</v>
      </c>
      <c r="C12" s="6">
        <v>68</v>
      </c>
      <c r="D12" s="6">
        <v>43</v>
      </c>
      <c r="E12" s="6">
        <v>59</v>
      </c>
      <c r="F12" s="6">
        <v>65</v>
      </c>
      <c r="G12" s="6">
        <v>43</v>
      </c>
      <c r="H12" s="6">
        <v>64</v>
      </c>
      <c r="I12" s="6">
        <v>74</v>
      </c>
      <c r="J12" s="6">
        <v>58</v>
      </c>
      <c r="K12" s="6">
        <v>61</v>
      </c>
      <c r="L12" s="5">
        <v>58</v>
      </c>
      <c r="M12" s="6">
        <v>60</v>
      </c>
      <c r="N12" s="6">
        <v>67</v>
      </c>
      <c r="O12" s="6">
        <v>58</v>
      </c>
    </row>
    <row r="13" spans="1:15" ht="13.35" customHeight="1" x14ac:dyDescent="0.2">
      <c r="A13" s="5"/>
      <c r="B13" s="13" t="s">
        <v>6</v>
      </c>
      <c r="C13" s="6">
        <v>12</v>
      </c>
      <c r="D13" s="6">
        <v>18</v>
      </c>
      <c r="E13" s="6">
        <v>13</v>
      </c>
      <c r="F13" s="6">
        <v>9</v>
      </c>
      <c r="G13" s="6">
        <v>11</v>
      </c>
      <c r="H13" s="6">
        <v>14</v>
      </c>
      <c r="I13" s="6">
        <v>16</v>
      </c>
      <c r="J13" s="6">
        <v>22</v>
      </c>
      <c r="K13" s="6">
        <v>23</v>
      </c>
      <c r="L13" s="5">
        <v>18</v>
      </c>
      <c r="M13" s="6">
        <v>26</v>
      </c>
      <c r="N13" s="6">
        <v>19</v>
      </c>
      <c r="O13" s="6">
        <v>28</v>
      </c>
    </row>
    <row r="14" spans="1:15" ht="13.35" customHeight="1" x14ac:dyDescent="0.2">
      <c r="A14" s="5"/>
      <c r="B14" s="13" t="s">
        <v>7</v>
      </c>
      <c r="C14" s="6">
        <v>16</v>
      </c>
      <c r="D14" s="6">
        <v>12</v>
      </c>
      <c r="E14" s="6">
        <v>45</v>
      </c>
      <c r="F14" s="6">
        <v>34</v>
      </c>
      <c r="G14" s="6">
        <v>27</v>
      </c>
      <c r="H14" s="6">
        <v>32</v>
      </c>
      <c r="I14" s="6">
        <v>43</v>
      </c>
      <c r="J14" s="6">
        <v>50</v>
      </c>
      <c r="K14" s="6">
        <v>43</v>
      </c>
      <c r="L14" s="5">
        <v>42</v>
      </c>
      <c r="M14" s="6">
        <v>24</v>
      </c>
      <c r="N14" s="6">
        <v>39</v>
      </c>
      <c r="O14" s="6">
        <v>24</v>
      </c>
    </row>
    <row r="15" spans="1:15" ht="16.899999999999999" customHeight="1" x14ac:dyDescent="0.2">
      <c r="A15" s="5" t="s">
        <v>1</v>
      </c>
      <c r="B15" s="13"/>
      <c r="C15" s="6"/>
      <c r="D15" s="6"/>
      <c r="E15" s="6"/>
      <c r="F15" s="6"/>
      <c r="G15" s="6"/>
      <c r="H15" s="6"/>
      <c r="I15" s="6"/>
      <c r="J15" s="6"/>
      <c r="K15" s="6"/>
      <c r="L15" s="5"/>
      <c r="M15" s="6"/>
      <c r="N15" s="6"/>
      <c r="O15" s="6"/>
    </row>
    <row r="16" spans="1:15" ht="13.35" customHeight="1" x14ac:dyDescent="0.2">
      <c r="A16" s="5"/>
      <c r="B16" s="13" t="s">
        <v>3</v>
      </c>
      <c r="C16" s="6">
        <f>SUM(C17:C19)</f>
        <v>171</v>
      </c>
      <c r="D16" s="6">
        <f t="shared" ref="D16:O16" si="9">SUM(D17:D19)</f>
        <v>124</v>
      </c>
      <c r="E16" s="6">
        <f t="shared" si="9"/>
        <v>154</v>
      </c>
      <c r="F16" s="6">
        <f t="shared" si="9"/>
        <v>139</v>
      </c>
      <c r="G16" s="6">
        <f t="shared" si="9"/>
        <v>160</v>
      </c>
      <c r="H16" s="6">
        <f t="shared" si="9"/>
        <v>114</v>
      </c>
      <c r="I16" s="6">
        <f t="shared" si="9"/>
        <v>166</v>
      </c>
      <c r="J16" s="6">
        <f t="shared" si="9"/>
        <v>165</v>
      </c>
      <c r="K16" s="6">
        <f t="shared" si="9"/>
        <v>194</v>
      </c>
      <c r="L16" s="6">
        <f t="shared" si="9"/>
        <v>128</v>
      </c>
      <c r="M16" s="6">
        <f t="shared" si="9"/>
        <v>155</v>
      </c>
      <c r="N16" s="6">
        <f t="shared" si="9"/>
        <v>179</v>
      </c>
      <c r="O16" s="6">
        <f t="shared" si="9"/>
        <v>144</v>
      </c>
    </row>
    <row r="17" spans="1:15" ht="13.35" customHeight="1" x14ac:dyDescent="0.2">
      <c r="A17" s="5"/>
      <c r="B17" s="13" t="s">
        <v>5</v>
      </c>
      <c r="C17" s="6">
        <v>144</v>
      </c>
      <c r="D17" s="6">
        <v>104</v>
      </c>
      <c r="E17" s="6">
        <v>121</v>
      </c>
      <c r="F17" s="6">
        <v>115</v>
      </c>
      <c r="G17" s="6">
        <v>124</v>
      </c>
      <c r="H17" s="6">
        <v>88</v>
      </c>
      <c r="I17" s="6">
        <v>111</v>
      </c>
      <c r="J17" s="6">
        <v>110</v>
      </c>
      <c r="K17" s="6">
        <v>138</v>
      </c>
      <c r="L17" s="5">
        <v>86</v>
      </c>
      <c r="M17" s="6">
        <v>117</v>
      </c>
      <c r="N17" s="6">
        <v>126</v>
      </c>
      <c r="O17" s="6">
        <v>98</v>
      </c>
    </row>
    <row r="18" spans="1:15" ht="13.35" customHeight="1" x14ac:dyDescent="0.2">
      <c r="A18" s="5"/>
      <c r="B18" s="13" t="s">
        <v>6</v>
      </c>
      <c r="C18" s="6">
        <v>1</v>
      </c>
      <c r="D18" s="6">
        <v>1</v>
      </c>
      <c r="E18" s="15" t="s">
        <v>9</v>
      </c>
      <c r="F18" s="14">
        <v>3</v>
      </c>
      <c r="G18" s="14">
        <v>1</v>
      </c>
      <c r="H18" s="14">
        <v>2</v>
      </c>
      <c r="I18" s="15" t="s">
        <v>9</v>
      </c>
      <c r="J18" s="6">
        <v>2</v>
      </c>
      <c r="K18" s="6">
        <v>1</v>
      </c>
      <c r="L18" s="5">
        <v>2</v>
      </c>
      <c r="M18" s="6">
        <v>2</v>
      </c>
      <c r="N18" s="6">
        <v>3</v>
      </c>
      <c r="O18" s="6">
        <v>3</v>
      </c>
    </row>
    <row r="19" spans="1:15" ht="13.35" customHeight="1" x14ac:dyDescent="0.2">
      <c r="A19" s="5"/>
      <c r="B19" s="13" t="s">
        <v>7</v>
      </c>
      <c r="C19" s="6">
        <v>26</v>
      </c>
      <c r="D19" s="6">
        <v>19</v>
      </c>
      <c r="E19" s="6">
        <v>33</v>
      </c>
      <c r="F19" s="6">
        <v>21</v>
      </c>
      <c r="G19" s="6">
        <v>35</v>
      </c>
      <c r="H19" s="6">
        <v>24</v>
      </c>
      <c r="I19" s="6">
        <v>55</v>
      </c>
      <c r="J19" s="6">
        <v>53</v>
      </c>
      <c r="K19" s="6">
        <v>55</v>
      </c>
      <c r="L19" s="5">
        <v>40</v>
      </c>
      <c r="M19" s="6">
        <v>36</v>
      </c>
      <c r="N19" s="6">
        <v>50</v>
      </c>
      <c r="O19" s="6">
        <v>43</v>
      </c>
    </row>
    <row r="20" spans="1:15" ht="16.899999999999999" customHeight="1" x14ac:dyDescent="0.2">
      <c r="A20" s="11" t="s">
        <v>8</v>
      </c>
      <c r="B20" s="3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ht="16.899999999999999" customHeight="1" x14ac:dyDescent="0.2">
      <c r="A21" s="5" t="s">
        <v>0</v>
      </c>
      <c r="B21" s="13"/>
      <c r="C21" s="6"/>
      <c r="D21" s="6"/>
      <c r="E21" s="6"/>
      <c r="F21" s="6"/>
      <c r="G21" s="6"/>
      <c r="H21" s="6"/>
      <c r="I21" s="6"/>
      <c r="J21" s="6"/>
      <c r="K21" s="6"/>
      <c r="L21" s="5"/>
      <c r="M21" s="6"/>
      <c r="N21" s="6"/>
      <c r="O21" s="6"/>
    </row>
    <row r="22" spans="1:15" ht="13.35" customHeight="1" x14ac:dyDescent="0.2">
      <c r="A22" s="5"/>
      <c r="B22" s="13" t="s">
        <v>3</v>
      </c>
      <c r="C22" s="6">
        <f>IF(C11="-","-",SUM(C11/C6*100))</f>
        <v>35.955056179775283</v>
      </c>
      <c r="D22" s="6">
        <f t="shared" ref="D22:N22" si="10">IF(D11="-","-",SUM(D11/D6*100))</f>
        <v>37.055837563451774</v>
      </c>
      <c r="E22" s="6">
        <f t="shared" si="10"/>
        <v>43.17343173431734</v>
      </c>
      <c r="F22" s="6">
        <f t="shared" si="10"/>
        <v>43.724696356275302</v>
      </c>
      <c r="G22" s="6">
        <f t="shared" si="10"/>
        <v>33.609958506224068</v>
      </c>
      <c r="H22" s="6">
        <f t="shared" si="10"/>
        <v>49.107142857142854</v>
      </c>
      <c r="I22" s="6">
        <f t="shared" si="10"/>
        <v>44.481605351170565</v>
      </c>
      <c r="J22" s="6">
        <f t="shared" si="10"/>
        <v>44.067796610169488</v>
      </c>
      <c r="K22" s="6">
        <f t="shared" si="10"/>
        <v>39.563862928348911</v>
      </c>
      <c r="L22" s="6">
        <f t="shared" si="10"/>
        <v>47.967479674796749</v>
      </c>
      <c r="M22" s="6">
        <f t="shared" si="10"/>
        <v>41.509433962264154</v>
      </c>
      <c r="N22" s="6">
        <f t="shared" si="10"/>
        <v>41.118421052631575</v>
      </c>
      <c r="O22" s="6">
        <f t="shared" ref="O22" si="11">IF(O11="-","-",SUM(O11/O6*100))</f>
        <v>43.30708661417323</v>
      </c>
    </row>
    <row r="23" spans="1:15" ht="13.35" customHeight="1" x14ac:dyDescent="0.2">
      <c r="A23" s="5"/>
      <c r="B23" s="13" t="s">
        <v>5</v>
      </c>
      <c r="C23" s="6">
        <f t="shared" ref="C23:N23" si="12">IF(C12="-","-",SUM(C12/C7*100))</f>
        <v>32.075471698113205</v>
      </c>
      <c r="D23" s="6">
        <f t="shared" si="12"/>
        <v>29.251700680272108</v>
      </c>
      <c r="E23" s="6">
        <f t="shared" si="12"/>
        <v>32.777777777777779</v>
      </c>
      <c r="F23" s="6">
        <f t="shared" si="12"/>
        <v>36.111111111111107</v>
      </c>
      <c r="G23" s="6">
        <f t="shared" si="12"/>
        <v>25.748502994011975</v>
      </c>
      <c r="H23" s="6">
        <f t="shared" si="12"/>
        <v>42.105263157894733</v>
      </c>
      <c r="I23" s="6">
        <f t="shared" si="12"/>
        <v>40</v>
      </c>
      <c r="J23" s="6">
        <f t="shared" si="12"/>
        <v>34.523809523809526</v>
      </c>
      <c r="K23" s="6">
        <f t="shared" si="12"/>
        <v>30.653266331658291</v>
      </c>
      <c r="L23" s="6">
        <f t="shared" si="12"/>
        <v>40.277777777777779</v>
      </c>
      <c r="M23" s="6">
        <f t="shared" si="12"/>
        <v>33.898305084745758</v>
      </c>
      <c r="N23" s="6">
        <f t="shared" si="12"/>
        <v>34.715025906735754</v>
      </c>
      <c r="O23" s="6">
        <f t="shared" ref="O23" si="13">IF(O12="-","-",SUM(O12/O7*100))</f>
        <v>37.179487179487182</v>
      </c>
    </row>
    <row r="24" spans="1:15" ht="13.35" customHeight="1" x14ac:dyDescent="0.2">
      <c r="A24" s="5"/>
      <c r="B24" s="13" t="s">
        <v>6</v>
      </c>
      <c r="C24" s="6">
        <f t="shared" ref="C24:N24" si="14">IF(C13="-","-",SUM(C13/C8*100))</f>
        <v>92.307692307692307</v>
      </c>
      <c r="D24" s="6">
        <f t="shared" si="14"/>
        <v>94.73684210526315</v>
      </c>
      <c r="E24" s="6">
        <f t="shared" si="14"/>
        <v>100</v>
      </c>
      <c r="F24" s="6">
        <f t="shared" si="14"/>
        <v>75</v>
      </c>
      <c r="G24" s="6">
        <f t="shared" si="14"/>
        <v>91.666666666666657</v>
      </c>
      <c r="H24" s="6">
        <f t="shared" si="14"/>
        <v>87.5</v>
      </c>
      <c r="I24" s="6">
        <f t="shared" si="14"/>
        <v>100</v>
      </c>
      <c r="J24" s="6">
        <f t="shared" si="14"/>
        <v>91.666666666666657</v>
      </c>
      <c r="K24" s="6">
        <f t="shared" si="14"/>
        <v>95.833333333333343</v>
      </c>
      <c r="L24" s="6">
        <f t="shared" si="14"/>
        <v>90</v>
      </c>
      <c r="M24" s="6">
        <f t="shared" si="14"/>
        <v>92.857142857142861</v>
      </c>
      <c r="N24" s="6">
        <f t="shared" si="14"/>
        <v>86.36363636363636</v>
      </c>
      <c r="O24" s="6">
        <f t="shared" ref="O24" si="15">IF(O13="-","-",SUM(O13/O8*100))</f>
        <v>90.322580645161281</v>
      </c>
    </row>
    <row r="25" spans="1:15" ht="13.35" customHeight="1" x14ac:dyDescent="0.2">
      <c r="A25" s="5"/>
      <c r="B25" s="13" t="s">
        <v>7</v>
      </c>
      <c r="C25" s="6">
        <f t="shared" ref="C25:N25" si="16">IF(C14="-","-",SUM(C14/C9*100))</f>
        <v>38.095238095238095</v>
      </c>
      <c r="D25" s="6">
        <f t="shared" si="16"/>
        <v>38.70967741935484</v>
      </c>
      <c r="E25" s="6">
        <f t="shared" si="16"/>
        <v>57.692307692307686</v>
      </c>
      <c r="F25" s="6">
        <f t="shared" si="16"/>
        <v>61.818181818181813</v>
      </c>
      <c r="G25" s="6">
        <f t="shared" si="16"/>
        <v>43.548387096774192</v>
      </c>
      <c r="H25" s="6">
        <f t="shared" si="16"/>
        <v>57.142857142857139</v>
      </c>
      <c r="I25" s="6">
        <f t="shared" si="16"/>
        <v>43.877551020408163</v>
      </c>
      <c r="J25" s="6">
        <f t="shared" si="16"/>
        <v>48.543689320388353</v>
      </c>
      <c r="K25" s="6">
        <f t="shared" si="16"/>
        <v>43.877551020408163</v>
      </c>
      <c r="L25" s="6">
        <f t="shared" si="16"/>
        <v>51.219512195121951</v>
      </c>
      <c r="M25" s="6">
        <f t="shared" si="16"/>
        <v>40</v>
      </c>
      <c r="N25" s="6">
        <f t="shared" si="16"/>
        <v>43.820224719101127</v>
      </c>
      <c r="O25" s="6">
        <f t="shared" ref="O25" si="17">IF(O14="-","-",SUM(O14/O9*100))</f>
        <v>35.820895522388057</v>
      </c>
    </row>
    <row r="26" spans="1:15" ht="16.899999999999999" customHeight="1" x14ac:dyDescent="0.2">
      <c r="A26" s="5" t="s">
        <v>1</v>
      </c>
      <c r="B26" s="13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3.35" customHeight="1" x14ac:dyDescent="0.2">
      <c r="A27" s="5"/>
      <c r="B27" s="13" t="s">
        <v>3</v>
      </c>
      <c r="C27" s="6">
        <f t="shared" ref="C27:N27" si="18">IF(C16="-","-",SUM(C16/C6*100))</f>
        <v>64.044943820224717</v>
      </c>
      <c r="D27" s="6">
        <f t="shared" si="18"/>
        <v>62.944162436548226</v>
      </c>
      <c r="E27" s="14">
        <f t="shared" si="18"/>
        <v>56.826568265682653</v>
      </c>
      <c r="F27" s="14">
        <f t="shared" si="18"/>
        <v>56.275303643724698</v>
      </c>
      <c r="G27" s="14">
        <f t="shared" si="18"/>
        <v>66.390041493775925</v>
      </c>
      <c r="H27" s="14">
        <f t="shared" si="18"/>
        <v>50.892857142857139</v>
      </c>
      <c r="I27" s="14">
        <f t="shared" si="18"/>
        <v>55.518394648829428</v>
      </c>
      <c r="J27" s="6">
        <f t="shared" si="18"/>
        <v>55.932203389830505</v>
      </c>
      <c r="K27" s="6">
        <f t="shared" si="18"/>
        <v>60.436137071651089</v>
      </c>
      <c r="L27" s="6">
        <f t="shared" si="18"/>
        <v>52.032520325203258</v>
      </c>
      <c r="M27" s="6">
        <f t="shared" si="18"/>
        <v>58.490566037735846</v>
      </c>
      <c r="N27" s="6">
        <f t="shared" si="18"/>
        <v>58.881578947368418</v>
      </c>
      <c r="O27" s="6">
        <f t="shared" ref="O27" si="19">IF(O16="-","-",SUM(O16/O6*100))</f>
        <v>56.69291338582677</v>
      </c>
    </row>
    <row r="28" spans="1:15" ht="13.35" customHeight="1" x14ac:dyDescent="0.2">
      <c r="A28" s="5"/>
      <c r="B28" s="13" t="s">
        <v>5</v>
      </c>
      <c r="C28" s="6">
        <f t="shared" ref="C28:N28" si="20">IF(C17="-","-",SUM(C17/C7*100))</f>
        <v>67.924528301886795</v>
      </c>
      <c r="D28" s="6">
        <f t="shared" si="20"/>
        <v>70.748299319727892</v>
      </c>
      <c r="E28" s="14">
        <f t="shared" si="20"/>
        <v>67.222222222222229</v>
      </c>
      <c r="F28" s="14">
        <f t="shared" si="20"/>
        <v>63.888888888888886</v>
      </c>
      <c r="G28" s="14">
        <f t="shared" si="20"/>
        <v>74.251497005988014</v>
      </c>
      <c r="H28" s="14">
        <f t="shared" si="20"/>
        <v>57.894736842105267</v>
      </c>
      <c r="I28" s="14">
        <f t="shared" si="20"/>
        <v>60</v>
      </c>
      <c r="J28" s="6">
        <f t="shared" si="20"/>
        <v>65.476190476190482</v>
      </c>
      <c r="K28" s="6">
        <f t="shared" si="20"/>
        <v>69.346733668341713</v>
      </c>
      <c r="L28" s="6">
        <f t="shared" si="20"/>
        <v>59.722222222222221</v>
      </c>
      <c r="M28" s="6">
        <f t="shared" si="20"/>
        <v>66.101694915254242</v>
      </c>
      <c r="N28" s="6">
        <f t="shared" si="20"/>
        <v>65.284974093264253</v>
      </c>
      <c r="O28" s="6">
        <f t="shared" ref="O28" si="21">IF(O17="-","-",SUM(O17/O7*100))</f>
        <v>62.820512820512818</v>
      </c>
    </row>
    <row r="29" spans="1:15" ht="13.35" customHeight="1" x14ac:dyDescent="0.2">
      <c r="A29" s="5"/>
      <c r="B29" s="13" t="s">
        <v>6</v>
      </c>
      <c r="C29" s="6">
        <f>IF(C18="-","-",SUM(C18/C8*100))</f>
        <v>7.6923076923076925</v>
      </c>
      <c r="D29" s="6">
        <f t="shared" ref="D29:N30" si="22">IF(D18="-","-",SUM(D18/D8*100))</f>
        <v>5.2631578947368416</v>
      </c>
      <c r="E29" s="14" t="str">
        <f t="shared" si="22"/>
        <v>-</v>
      </c>
      <c r="F29" s="14">
        <f t="shared" si="22"/>
        <v>25</v>
      </c>
      <c r="G29" s="14">
        <f t="shared" si="22"/>
        <v>8.3333333333333321</v>
      </c>
      <c r="H29" s="14">
        <f t="shared" si="22"/>
        <v>12.5</v>
      </c>
      <c r="I29" s="14" t="str">
        <f t="shared" si="22"/>
        <v>-</v>
      </c>
      <c r="J29" s="6">
        <f t="shared" si="22"/>
        <v>8.3333333333333321</v>
      </c>
      <c r="K29" s="6">
        <f t="shared" si="22"/>
        <v>4.1666666666666661</v>
      </c>
      <c r="L29" s="6">
        <f t="shared" si="22"/>
        <v>10</v>
      </c>
      <c r="M29" s="6">
        <f t="shared" si="22"/>
        <v>7.1428571428571423</v>
      </c>
      <c r="N29" s="6">
        <f t="shared" si="22"/>
        <v>13.636363636363635</v>
      </c>
      <c r="O29" s="6">
        <f t="shared" ref="O29" si="23">IF(O18="-","-",SUM(O18/O8*100))</f>
        <v>9.67741935483871</v>
      </c>
    </row>
    <row r="30" spans="1:15" ht="13.35" customHeight="1" thickBot="1" x14ac:dyDescent="0.25">
      <c r="A30" s="7"/>
      <c r="B30" s="16" t="s">
        <v>7</v>
      </c>
      <c r="C30" s="8">
        <f>IF(C19="-","-",SUM(C19/C9*100))</f>
        <v>61.904761904761905</v>
      </c>
      <c r="D30" s="8">
        <f t="shared" si="22"/>
        <v>61.29032258064516</v>
      </c>
      <c r="E30" s="19">
        <f t="shared" si="22"/>
        <v>42.307692307692307</v>
      </c>
      <c r="F30" s="19">
        <f t="shared" si="22"/>
        <v>38.181818181818187</v>
      </c>
      <c r="G30" s="19">
        <f t="shared" si="22"/>
        <v>56.451612903225815</v>
      </c>
      <c r="H30" s="19">
        <f t="shared" si="22"/>
        <v>42.857142857142854</v>
      </c>
      <c r="I30" s="19">
        <f t="shared" si="22"/>
        <v>56.12244897959183</v>
      </c>
      <c r="J30" s="8">
        <f t="shared" si="22"/>
        <v>51.456310679611647</v>
      </c>
      <c r="K30" s="8">
        <f t="shared" si="22"/>
        <v>56.12244897959183</v>
      </c>
      <c r="L30" s="8">
        <f t="shared" si="22"/>
        <v>48.780487804878049</v>
      </c>
      <c r="M30" s="8">
        <f t="shared" si="22"/>
        <v>60</v>
      </c>
      <c r="N30" s="8">
        <f t="shared" si="22"/>
        <v>56.17977528089888</v>
      </c>
      <c r="O30" s="8">
        <f t="shared" ref="O30" si="24">IF(O19="-","-",SUM(O19/O9*100))</f>
        <v>64.179104477611943</v>
      </c>
    </row>
    <row r="31" spans="1:15" ht="13.35" customHeight="1" x14ac:dyDescent="0.2">
      <c r="A31" s="9" t="s">
        <v>10</v>
      </c>
    </row>
    <row r="32" spans="1:15" ht="13.35" customHeight="1" x14ac:dyDescent="0.2">
      <c r="A32" s="9" t="s">
        <v>12</v>
      </c>
    </row>
    <row r="33" ht="13.35" customHeight="1" x14ac:dyDescent="0.2"/>
  </sheetData>
  <pageMargins left="0.75" right="0.75" top="0.75" bottom="0.5" header="0.5" footer="0.7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KvoMän29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2022-06-16T11:30:57Z</cp:lastPrinted>
  <dcterms:created xsi:type="dcterms:W3CDTF">2022-01-12T11:46:46Z</dcterms:created>
  <dcterms:modified xsi:type="dcterms:W3CDTF">2022-06-16T11:31:07Z</dcterms:modified>
</cp:coreProperties>
</file>