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Nationalräkenskaper\"/>
    </mc:Choice>
  </mc:AlternateContent>
  <xr:revisionPtr revIDLastSave="0" documentId="13_ncr:1_{1F133095-1A46-403E-905C-26615327BE88}" xr6:coauthVersionLast="47" xr6:coauthVersionMax="47" xr10:uidLastSave="{00000000-0000-0000-0000-000000000000}"/>
  <bookViews>
    <workbookView xWindow="-28920" yWindow="-1920" windowWidth="29040" windowHeight="17520" xr2:uid="{FA17918E-5885-4A5C-990A-8F4DECC8ECD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" l="1"/>
  <c r="W13" i="1" s="1"/>
  <c r="H4" i="1"/>
  <c r="H13" i="1" s="1"/>
  <c r="I4" i="1"/>
  <c r="I13" i="1" s="1"/>
  <c r="J4" i="1"/>
  <c r="K4" i="1"/>
  <c r="K12" i="1" s="1"/>
  <c r="L4" i="1"/>
  <c r="L12" i="1" s="1"/>
  <c r="M4" i="1"/>
  <c r="N12" i="1"/>
  <c r="O4" i="1"/>
  <c r="O12" i="1" s="1"/>
  <c r="P4" i="1"/>
  <c r="P13" i="1" s="1"/>
  <c r="Q4" i="1"/>
  <c r="Q13" i="1" s="1"/>
  <c r="R4" i="1"/>
  <c r="S4" i="1"/>
  <c r="S17" i="1" s="1"/>
  <c r="T4" i="1"/>
  <c r="T15" i="1" s="1"/>
  <c r="I12" i="1"/>
  <c r="J12" i="1"/>
  <c r="W12" i="1"/>
  <c r="J13" i="1"/>
  <c r="I14" i="1"/>
  <c r="J14" i="1"/>
  <c r="K14" i="1"/>
  <c r="L14" i="1"/>
  <c r="P14" i="1"/>
  <c r="W14" i="1"/>
  <c r="I15" i="1"/>
  <c r="J15" i="1"/>
  <c r="L15" i="1"/>
  <c r="P15" i="1"/>
  <c r="W15" i="1"/>
  <c r="I16" i="1"/>
  <c r="J16" i="1"/>
  <c r="W16" i="1"/>
  <c r="H17" i="1"/>
  <c r="I17" i="1"/>
  <c r="J17" i="1"/>
  <c r="K17" i="1"/>
  <c r="W17" i="1"/>
  <c r="E12" i="1"/>
  <c r="F12" i="1"/>
  <c r="E13" i="1"/>
  <c r="F13" i="1"/>
  <c r="E15" i="1"/>
  <c r="F15" i="1"/>
  <c r="E16" i="1"/>
  <c r="C4" i="1"/>
  <c r="C17" i="1" s="1"/>
  <c r="D4" i="1"/>
  <c r="D16" i="1" s="1"/>
  <c r="E4" i="1"/>
  <c r="E14" i="1" s="1"/>
  <c r="F4" i="1"/>
  <c r="F14" i="1" s="1"/>
  <c r="N14" i="1" l="1"/>
  <c r="O14" i="1"/>
  <c r="L16" i="1"/>
  <c r="K13" i="1"/>
  <c r="F16" i="1"/>
  <c r="H12" i="1"/>
  <c r="H16" i="1"/>
  <c r="T14" i="1"/>
  <c r="H14" i="1"/>
  <c r="H15" i="1"/>
  <c r="L13" i="1"/>
  <c r="L17" i="1"/>
  <c r="S14" i="1"/>
  <c r="O13" i="1"/>
  <c r="O17" i="1"/>
  <c r="N13" i="1"/>
  <c r="N17" i="1"/>
  <c r="Q14" i="1"/>
  <c r="Q12" i="1"/>
  <c r="P16" i="1"/>
  <c r="K15" i="1"/>
  <c r="P12" i="1"/>
  <c r="T13" i="1"/>
  <c r="T17" i="1"/>
  <c r="T16" i="1"/>
  <c r="T12" i="1"/>
  <c r="N15" i="1"/>
  <c r="Q16" i="1"/>
  <c r="O16" i="1"/>
  <c r="S13" i="1"/>
  <c r="S15" i="1"/>
  <c r="Q15" i="1"/>
  <c r="O15" i="1"/>
  <c r="S16" i="1"/>
  <c r="S12" i="1"/>
  <c r="N16" i="1"/>
  <c r="Q17" i="1"/>
  <c r="P17" i="1"/>
  <c r="K16" i="1"/>
  <c r="F17" i="1"/>
  <c r="E17" i="1"/>
  <c r="D13" i="1"/>
  <c r="C13" i="1"/>
  <c r="C16" i="1"/>
  <c r="C12" i="1"/>
  <c r="D14" i="1"/>
  <c r="D15" i="1"/>
  <c r="D17" i="1"/>
  <c r="D12" i="1"/>
  <c r="C15" i="1"/>
  <c r="C14" i="1"/>
  <c r="V4" i="1" l="1"/>
  <c r="U4" i="1"/>
  <c r="G4" i="1"/>
  <c r="G16" i="1" s="1"/>
  <c r="B4" i="1"/>
  <c r="B16" i="1" s="1"/>
  <c r="M16" i="1" l="1"/>
  <c r="M12" i="1"/>
  <c r="M17" i="1"/>
  <c r="M13" i="1"/>
  <c r="M14" i="1"/>
  <c r="M15" i="1"/>
  <c r="V14" i="1"/>
  <c r="V15" i="1"/>
  <c r="V16" i="1"/>
  <c r="V13" i="1"/>
  <c r="V17" i="1"/>
  <c r="V12" i="1"/>
  <c r="R14" i="1"/>
  <c r="R15" i="1"/>
  <c r="R16" i="1"/>
  <c r="R13" i="1"/>
  <c r="R12" i="1"/>
  <c r="R17" i="1"/>
  <c r="U15" i="1"/>
  <c r="U16" i="1"/>
  <c r="U17" i="1"/>
  <c r="U14" i="1"/>
  <c r="U12" i="1"/>
  <c r="U13" i="1"/>
  <c r="X12" i="1"/>
  <c r="X13" i="1"/>
  <c r="X14" i="1"/>
  <c r="X15" i="1"/>
  <c r="X16" i="1"/>
  <c r="X17" i="1"/>
  <c r="B15" i="1"/>
  <c r="B17" i="1"/>
  <c r="B13" i="1"/>
  <c r="G17" i="1"/>
  <c r="G13" i="1"/>
  <c r="G15" i="1"/>
  <c r="B12" i="1"/>
  <c r="G12" i="1"/>
  <c r="B14" i="1"/>
  <c r="G14" i="1"/>
</calcChain>
</file>

<file path=xl/sharedStrings.xml><?xml version="1.0" encoding="utf-8"?>
<sst xmlns="http://schemas.openxmlformats.org/spreadsheetml/2006/main" count="18" uniqueCount="12">
  <si>
    <t>Gross domestic product in current prices 2000-2022, MEUR</t>
  </si>
  <si>
    <t>GDP at market prices</t>
  </si>
  <si>
    <t>Employers' contribution to social security</t>
  </si>
  <si>
    <t>Wages and salaries</t>
  </si>
  <si>
    <t>Operating surplus</t>
  </si>
  <si>
    <t>Fixed capital depreciation</t>
  </si>
  <si>
    <t>Indirect taxes</t>
  </si>
  <si>
    <t>Less subsidies</t>
  </si>
  <si>
    <t>Per cent</t>
  </si>
  <si>
    <t>Statistics Åland</t>
  </si>
  <si>
    <t>Source: ÅSUB, National accounts</t>
  </si>
  <si>
    <t>Updated 27.10.2025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</si>
</sst>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3" fontId="6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1" fontId="5" fillId="0" borderId="0" xfId="0" applyNumberFormat="1" applyFont="1" applyAlignment="1">
      <alignment horizontal="right"/>
    </xf>
    <xf numFmtId="1" fontId="5" fillId="0" borderId="0" xfId="1" applyNumberFormat="1" applyFont="1"/>
    <xf numFmtId="1" fontId="5" fillId="0" borderId="0" xfId="0" applyNumberFormat="1" applyFont="1"/>
    <xf numFmtId="1" fontId="7" fillId="0" borderId="0" xfId="3" applyNumberFormat="1" applyFont="1"/>
    <xf numFmtId="1" fontId="4" fillId="0" borderId="0" xfId="0" applyNumberFormat="1" applyFont="1" applyAlignment="1" applyProtection="1">
      <alignment horizontal="right"/>
      <protection locked="0"/>
    </xf>
    <xf numFmtId="3" fontId="5" fillId="0" borderId="0" xfId="1" applyNumberFormat="1" applyFont="1"/>
    <xf numFmtId="0" fontId="8" fillId="0" borderId="0" xfId="0" applyFont="1"/>
    <xf numFmtId="164" fontId="4" fillId="0" borderId="0" xfId="0" applyNumberFormat="1" applyFont="1" applyAlignment="1" applyProtection="1">
      <alignment horizontal="right"/>
      <protection locked="0"/>
    </xf>
    <xf numFmtId="164" fontId="4" fillId="0" borderId="0" xfId="0" applyNumberFormat="1" applyFont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164" fontId="4" fillId="0" borderId="2" xfId="0" applyNumberFormat="1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left"/>
      <protection locked="0"/>
    </xf>
    <xf numFmtId="0" fontId="7" fillId="0" borderId="0" xfId="0" applyFont="1"/>
    <xf numFmtId="0" fontId="10" fillId="0" borderId="0" xfId="0" applyFont="1"/>
  </cellXfs>
  <cellStyles count="4">
    <cellStyle name="Normal" xfId="0" builtinId="0"/>
    <cellStyle name="Normal 3" xfId="2" xr:uid="{5F729931-FFDF-48C0-9563-50A7531AB8C6}"/>
    <cellStyle name="Normal 6" xfId="3" xr:uid="{157D00D8-3767-461A-8E57-A09ECAF1D1CC}"/>
    <cellStyle name="Normal_BNP97_02b" xfId="1" xr:uid="{5A92D502-197C-4ECC-B589-81199A2330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C1210-DCEF-4DDE-A3B4-4D56CA4CEEF7}">
  <dimension ref="A1:X19"/>
  <sheetViews>
    <sheetView showGridLines="0" tabSelected="1" workbookViewId="0">
      <selection activeCell="Y16" sqref="Y16"/>
    </sheetView>
  </sheetViews>
  <sheetFormatPr defaultRowHeight="13.2" customHeight="1" x14ac:dyDescent="0.25"/>
  <cols>
    <col min="1" max="1" width="31.88671875" style="19" customWidth="1"/>
    <col min="2" max="2" width="6.5546875" style="19" customWidth="1"/>
    <col min="3" max="24" width="7.109375" style="19" customWidth="1"/>
    <col min="25" max="16384" width="8.88671875" style="19"/>
  </cols>
  <sheetData>
    <row r="1" spans="1:24" ht="13.2" customHeight="1" x14ac:dyDescent="0.25">
      <c r="A1" s="19" t="s">
        <v>9</v>
      </c>
    </row>
    <row r="2" spans="1:24" ht="28.8" customHeight="1" thickBot="1" x14ac:dyDescent="0.35">
      <c r="A2" s="20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3.2" customHeight="1" x14ac:dyDescent="0.25">
      <c r="A3" s="3"/>
      <c r="B3" s="4">
        <v>2000</v>
      </c>
      <c r="C3" s="4">
        <v>2001</v>
      </c>
      <c r="D3" s="4">
        <v>2002</v>
      </c>
      <c r="E3" s="4">
        <v>2003</v>
      </c>
      <c r="F3" s="4">
        <v>2004</v>
      </c>
      <c r="G3" s="4">
        <v>2005</v>
      </c>
      <c r="H3" s="4">
        <v>2006</v>
      </c>
      <c r="I3" s="4">
        <v>2007</v>
      </c>
      <c r="J3" s="4">
        <v>2008</v>
      </c>
      <c r="K3" s="4">
        <v>2009</v>
      </c>
      <c r="L3" s="4">
        <v>2010</v>
      </c>
      <c r="M3" s="4">
        <v>2011</v>
      </c>
      <c r="N3" s="4">
        <v>2012</v>
      </c>
      <c r="O3" s="4">
        <v>2013</v>
      </c>
      <c r="P3" s="4">
        <v>2014</v>
      </c>
      <c r="Q3" s="4">
        <v>2015</v>
      </c>
      <c r="R3" s="4">
        <v>2016</v>
      </c>
      <c r="S3" s="4">
        <v>2017</v>
      </c>
      <c r="T3" s="4">
        <v>2018</v>
      </c>
      <c r="U3" s="4">
        <v>2019</v>
      </c>
      <c r="V3" s="4">
        <v>2020</v>
      </c>
      <c r="W3" s="4">
        <v>2021</v>
      </c>
      <c r="X3" s="4">
        <v>2022</v>
      </c>
    </row>
    <row r="4" spans="1:24" ht="16.8" customHeight="1" x14ac:dyDescent="0.25">
      <c r="A4" s="13" t="s">
        <v>1</v>
      </c>
      <c r="B4" s="5">
        <f t="shared" ref="B4:X4" si="0">SUM(B5:B10)</f>
        <v>886.41389826731734</v>
      </c>
      <c r="C4" s="5">
        <f t="shared" si="0"/>
        <v>906.1</v>
      </c>
      <c r="D4" s="5">
        <f t="shared" si="0"/>
        <v>904.9</v>
      </c>
      <c r="E4" s="5">
        <f t="shared" si="0"/>
        <v>938.9</v>
      </c>
      <c r="F4" s="5">
        <f t="shared" si="0"/>
        <v>962.8</v>
      </c>
      <c r="G4" s="5">
        <f t="shared" si="0"/>
        <v>1018.9040387638479</v>
      </c>
      <c r="H4" s="5">
        <f t="shared" si="0"/>
        <v>1067.8999999999999</v>
      </c>
      <c r="I4" s="5">
        <f t="shared" si="0"/>
        <v>1138.2</v>
      </c>
      <c r="J4" s="5">
        <f t="shared" si="0"/>
        <v>1071.4000000000001</v>
      </c>
      <c r="K4" s="5">
        <f t="shared" si="0"/>
        <v>1144.7999999999997</v>
      </c>
      <c r="L4" s="5">
        <f t="shared" si="0"/>
        <v>1203.1698034192812</v>
      </c>
      <c r="M4" s="5">
        <f t="shared" si="0"/>
        <v>1186</v>
      </c>
      <c r="N4" s="5">
        <v>1149</v>
      </c>
      <c r="O4" s="5">
        <f t="shared" si="0"/>
        <v>1211.4000000000001</v>
      </c>
      <c r="P4" s="5">
        <f t="shared" si="0"/>
        <v>1224</v>
      </c>
      <c r="Q4" s="5">
        <f t="shared" si="0"/>
        <v>1283.7500000000002</v>
      </c>
      <c r="R4" s="5">
        <f t="shared" si="0"/>
        <v>1281.9999999999998</v>
      </c>
      <c r="S4" s="5">
        <f t="shared" si="0"/>
        <v>1312.45</v>
      </c>
      <c r="T4" s="5">
        <f t="shared" si="0"/>
        <v>1238.9100000000001</v>
      </c>
      <c r="U4" s="5">
        <f t="shared" si="0"/>
        <v>1306.6199999999999</v>
      </c>
      <c r="V4" s="5">
        <f t="shared" si="0"/>
        <v>1111.4600000000003</v>
      </c>
      <c r="W4" s="5">
        <f t="shared" si="0"/>
        <v>1293.51</v>
      </c>
      <c r="X4" s="5">
        <v>1399</v>
      </c>
    </row>
    <row r="5" spans="1:24" ht="13.2" customHeight="1" x14ac:dyDescent="0.25">
      <c r="A5" s="6" t="s">
        <v>3</v>
      </c>
      <c r="B5" s="7">
        <v>345.7</v>
      </c>
      <c r="C5" s="7">
        <v>362.2</v>
      </c>
      <c r="D5" s="7">
        <v>375.3</v>
      </c>
      <c r="E5" s="7">
        <v>379.8</v>
      </c>
      <c r="F5" s="7">
        <v>383.1</v>
      </c>
      <c r="G5" s="7">
        <v>407.88196510176363</v>
      </c>
      <c r="H5" s="7">
        <v>419.7</v>
      </c>
      <c r="I5" s="7">
        <v>446.2</v>
      </c>
      <c r="J5" s="7">
        <v>491.19031691999226</v>
      </c>
      <c r="K5" s="7">
        <v>490.03991859469261</v>
      </c>
      <c r="L5" s="7">
        <v>525.93402186757771</v>
      </c>
      <c r="M5" s="8">
        <v>522.12528352887568</v>
      </c>
      <c r="N5" s="8">
        <v>531.70000000000005</v>
      </c>
      <c r="O5" s="8">
        <v>548.5</v>
      </c>
      <c r="P5" s="8">
        <v>560.9</v>
      </c>
      <c r="Q5" s="8">
        <v>566.43981180686183</v>
      </c>
      <c r="R5" s="8">
        <v>560.70000000000005</v>
      </c>
      <c r="S5" s="8">
        <v>570.42587240840908</v>
      </c>
      <c r="T5" s="8">
        <v>581.95622382531985</v>
      </c>
      <c r="U5" s="8">
        <v>590.59744416073704</v>
      </c>
      <c r="V5" s="8">
        <v>553.60778814407274</v>
      </c>
      <c r="W5" s="8">
        <v>576.3817253519029</v>
      </c>
      <c r="X5" s="8">
        <v>628.79999999999995</v>
      </c>
    </row>
    <row r="6" spans="1:24" ht="13.2" customHeight="1" x14ac:dyDescent="0.25">
      <c r="A6" s="2" t="s">
        <v>2</v>
      </c>
      <c r="B6" s="7">
        <v>89.308387759760976</v>
      </c>
      <c r="C6" s="7">
        <v>94.9</v>
      </c>
      <c r="D6" s="7">
        <v>100.6</v>
      </c>
      <c r="E6" s="7">
        <v>98.3</v>
      </c>
      <c r="F6" s="7">
        <v>103.3</v>
      </c>
      <c r="G6" s="7">
        <v>108.10837671270642</v>
      </c>
      <c r="H6" s="7">
        <v>111.6</v>
      </c>
      <c r="I6" s="7">
        <v>118.8</v>
      </c>
      <c r="J6" s="7">
        <v>128.07571506063215</v>
      </c>
      <c r="K6" s="7">
        <v>116.64302383395092</v>
      </c>
      <c r="L6" s="7">
        <v>120.52704357594006</v>
      </c>
      <c r="M6" s="8">
        <v>125.31235792084564</v>
      </c>
      <c r="N6" s="8">
        <v>126.88551659156413</v>
      </c>
      <c r="O6" s="8">
        <v>128.9</v>
      </c>
      <c r="P6" s="8">
        <v>135.1</v>
      </c>
      <c r="Q6" s="8">
        <v>138.82226383332053</v>
      </c>
      <c r="R6" s="8">
        <v>142.5</v>
      </c>
      <c r="S6" s="8">
        <v>136.98882673695533</v>
      </c>
      <c r="T6" s="8">
        <v>133.4911088415235</v>
      </c>
      <c r="U6" s="8">
        <v>130.17879619911375</v>
      </c>
      <c r="V6" s="8">
        <v>122.62372446584094</v>
      </c>
      <c r="W6" s="8">
        <v>128.78250530224548</v>
      </c>
      <c r="X6" s="8">
        <v>138.29360012220283</v>
      </c>
    </row>
    <row r="7" spans="1:24" ht="13.2" customHeight="1" x14ac:dyDescent="0.25">
      <c r="A7" s="6" t="s">
        <v>4</v>
      </c>
      <c r="B7" s="7">
        <v>235.12572937812897</v>
      </c>
      <c r="C7" s="7">
        <v>222.2</v>
      </c>
      <c r="D7" s="7">
        <v>199.6</v>
      </c>
      <c r="E7" s="7">
        <v>242.4</v>
      </c>
      <c r="F7" s="7">
        <v>256.89999999999998</v>
      </c>
      <c r="G7" s="7">
        <v>266.86045591189475</v>
      </c>
      <c r="H7" s="7">
        <v>326.89999999999998</v>
      </c>
      <c r="I7" s="7">
        <v>366.3</v>
      </c>
      <c r="J7" s="7">
        <v>191.6</v>
      </c>
      <c r="K7" s="7">
        <v>254.3</v>
      </c>
      <c r="L7" s="7">
        <v>244.15156974655167</v>
      </c>
      <c r="M7" s="8">
        <v>228.7</v>
      </c>
      <c r="N7" s="8">
        <v>183.6</v>
      </c>
      <c r="O7" s="8">
        <v>200</v>
      </c>
      <c r="P7" s="8">
        <v>193.4</v>
      </c>
      <c r="Q7" s="8">
        <v>239.23498161778443</v>
      </c>
      <c r="R7" s="8">
        <v>228.4</v>
      </c>
      <c r="S7" s="8">
        <v>252.41036102781237</v>
      </c>
      <c r="T7" s="8">
        <v>167.09832052789596</v>
      </c>
      <c r="U7" s="8">
        <v>211.97265639560658</v>
      </c>
      <c r="V7" s="8">
        <v>96.117070589434078</v>
      </c>
      <c r="W7" s="8">
        <v>228.2545827144379</v>
      </c>
      <c r="X7" s="8">
        <v>215.56423350841757</v>
      </c>
    </row>
    <row r="8" spans="1:24" ht="13.2" customHeight="1" x14ac:dyDescent="0.25">
      <c r="A8" s="6" t="s">
        <v>5</v>
      </c>
      <c r="B8" s="7">
        <v>129.57470763025458</v>
      </c>
      <c r="C8" s="7">
        <v>141.80000000000007</v>
      </c>
      <c r="D8" s="7">
        <v>150.19999999999993</v>
      </c>
      <c r="E8" s="7">
        <v>143.29999999999995</v>
      </c>
      <c r="F8" s="7">
        <v>140.10000000000002</v>
      </c>
      <c r="G8" s="7">
        <v>163.24396468638963</v>
      </c>
      <c r="H8" s="7">
        <v>133.80000000000007</v>
      </c>
      <c r="I8" s="7">
        <v>122.30000000000018</v>
      </c>
      <c r="J8" s="7">
        <v>192.90896801937572</v>
      </c>
      <c r="K8" s="7">
        <v>206.24605757135635</v>
      </c>
      <c r="L8" s="7">
        <v>216.32408153787279</v>
      </c>
      <c r="M8" s="10">
        <v>213.86235855027871</v>
      </c>
      <c r="N8" s="10">
        <v>216</v>
      </c>
      <c r="O8" s="10">
        <v>234.20000000000016</v>
      </c>
      <c r="P8" s="10">
        <v>232.19999999999993</v>
      </c>
      <c r="Q8" s="10">
        <v>232.45294274203314</v>
      </c>
      <c r="R8" s="10">
        <v>246.19999999999982</v>
      </c>
      <c r="S8" s="10">
        <v>239.67493982682322</v>
      </c>
      <c r="T8" s="10">
        <v>251.31434680526081</v>
      </c>
      <c r="U8" s="10">
        <v>261.39110324454248</v>
      </c>
      <c r="V8" s="10">
        <v>279.80141680065225</v>
      </c>
      <c r="W8" s="10">
        <v>264.96118663141374</v>
      </c>
      <c r="X8" s="10">
        <v>297.53558049424635</v>
      </c>
    </row>
    <row r="9" spans="1:24" ht="13.2" customHeight="1" x14ac:dyDescent="0.25">
      <c r="A9" s="6" t="s">
        <v>6</v>
      </c>
      <c r="B9" s="11">
        <v>109.84891696330591</v>
      </c>
      <c r="C9" s="11">
        <v>111.6</v>
      </c>
      <c r="D9" s="11">
        <v>110</v>
      </c>
      <c r="E9" s="11">
        <v>115.6</v>
      </c>
      <c r="F9" s="11">
        <v>117.3</v>
      </c>
      <c r="G9" s="7">
        <v>126.91474658109342</v>
      </c>
      <c r="H9" s="7">
        <v>134.30000000000001</v>
      </c>
      <c r="I9" s="7">
        <v>142.80000000000001</v>
      </c>
      <c r="J9" s="7">
        <v>130.84</v>
      </c>
      <c r="K9" s="7">
        <v>138.62</v>
      </c>
      <c r="L9" s="7">
        <v>144.98669362133887</v>
      </c>
      <c r="M9" s="9">
        <v>144.4</v>
      </c>
      <c r="N9" s="9">
        <v>137.6</v>
      </c>
      <c r="O9" s="9">
        <v>150.69999999999999</v>
      </c>
      <c r="P9" s="9">
        <v>153</v>
      </c>
      <c r="Q9" s="9">
        <v>160.15</v>
      </c>
      <c r="R9" s="9">
        <v>160.30000000000001</v>
      </c>
      <c r="S9" s="9">
        <v>164.72</v>
      </c>
      <c r="T9" s="9">
        <v>152.08000000000001</v>
      </c>
      <c r="U9" s="12">
        <v>162.59</v>
      </c>
      <c r="V9" s="12">
        <v>136.15</v>
      </c>
      <c r="W9" s="12">
        <v>160.1</v>
      </c>
      <c r="X9" s="12">
        <v>172.17860694674204</v>
      </c>
    </row>
    <row r="10" spans="1:24" ht="13.2" customHeight="1" x14ac:dyDescent="0.25">
      <c r="A10" s="6" t="s">
        <v>7</v>
      </c>
      <c r="B10" s="11">
        <v>-23.143843464133099</v>
      </c>
      <c r="C10" s="11">
        <v>-26.6</v>
      </c>
      <c r="D10" s="11">
        <v>-30.8</v>
      </c>
      <c r="E10" s="11">
        <v>-40.5</v>
      </c>
      <c r="F10" s="11">
        <v>-37.9</v>
      </c>
      <c r="G10" s="7">
        <v>-54.105470229999995</v>
      </c>
      <c r="H10" s="7">
        <v>-58.4</v>
      </c>
      <c r="I10" s="7">
        <v>-58.2</v>
      </c>
      <c r="J10" s="7">
        <v>-63.215000000000003</v>
      </c>
      <c r="K10" s="7">
        <v>-61.048999999999999</v>
      </c>
      <c r="L10" s="7">
        <v>-48.753606929999997</v>
      </c>
      <c r="M10" s="9">
        <v>-48.4</v>
      </c>
      <c r="N10" s="9">
        <v>-47.5</v>
      </c>
      <c r="O10" s="9">
        <v>-50.9</v>
      </c>
      <c r="P10" s="9">
        <v>-50.6</v>
      </c>
      <c r="Q10" s="9">
        <v>-53.35</v>
      </c>
      <c r="R10" s="9">
        <v>-56.1</v>
      </c>
      <c r="S10" s="9">
        <v>-51.77</v>
      </c>
      <c r="T10" s="9">
        <v>-47.03</v>
      </c>
      <c r="U10" s="12">
        <v>-50.11</v>
      </c>
      <c r="V10" s="12">
        <v>-76.84</v>
      </c>
      <c r="W10" s="12">
        <v>-64.97</v>
      </c>
      <c r="X10" s="12">
        <v>-54.396551020000011</v>
      </c>
    </row>
    <row r="11" spans="1:24" ht="16.8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1:24" ht="13.2" customHeight="1" x14ac:dyDescent="0.25">
      <c r="A12" s="6" t="s">
        <v>3</v>
      </c>
      <c r="B12" s="14">
        <f t="shared" ref="B12:X12" si="1">SUM(B5/B$4)*100</f>
        <v>38.999839767375427</v>
      </c>
      <c r="C12" s="14">
        <f t="shared" si="1"/>
        <v>39.973512857300513</v>
      </c>
      <c r="D12" s="14">
        <f t="shared" si="1"/>
        <v>41.474196043761744</v>
      </c>
      <c r="E12" s="14">
        <f t="shared" si="1"/>
        <v>40.451592288848651</v>
      </c>
      <c r="F12" s="14">
        <f t="shared" si="1"/>
        <v>39.790195263813885</v>
      </c>
      <c r="G12" s="14">
        <f t="shared" si="1"/>
        <v>40.031440605202931</v>
      </c>
      <c r="H12" s="14">
        <f t="shared" si="1"/>
        <v>39.301432718419335</v>
      </c>
      <c r="I12" s="14">
        <f t="shared" si="1"/>
        <v>39.202249165348796</v>
      </c>
      <c r="J12" s="14">
        <f t="shared" si="1"/>
        <v>45.84565212992274</v>
      </c>
      <c r="K12" s="14">
        <f t="shared" si="1"/>
        <v>42.805723147684546</v>
      </c>
      <c r="L12" s="14">
        <f t="shared" si="1"/>
        <v>43.712368808868781</v>
      </c>
      <c r="M12" s="14">
        <f t="shared" si="1"/>
        <v>44.024054260444828</v>
      </c>
      <c r="N12" s="14">
        <f t="shared" si="1"/>
        <v>46.275021758050485</v>
      </c>
      <c r="O12" s="14">
        <f t="shared" si="1"/>
        <v>45.278190523361395</v>
      </c>
      <c r="P12" s="14">
        <f t="shared" si="1"/>
        <v>45.825163398692808</v>
      </c>
      <c r="Q12" s="14">
        <f t="shared" si="1"/>
        <v>44.123841231303743</v>
      </c>
      <c r="R12" s="14">
        <f t="shared" si="1"/>
        <v>43.736349453978171</v>
      </c>
      <c r="S12" s="14">
        <f t="shared" si="1"/>
        <v>43.462674571100543</v>
      </c>
      <c r="T12" s="14">
        <f t="shared" si="1"/>
        <v>46.973244531509131</v>
      </c>
      <c r="U12" s="14">
        <f t="shared" si="1"/>
        <v>45.200398291832137</v>
      </c>
      <c r="V12" s="14">
        <f t="shared" si="1"/>
        <v>49.80906088784775</v>
      </c>
      <c r="W12" s="14">
        <f t="shared" si="1"/>
        <v>44.55951058375296</v>
      </c>
      <c r="X12" s="14">
        <f t="shared" si="1"/>
        <v>44.946390278770551</v>
      </c>
    </row>
    <row r="13" spans="1:24" ht="13.2" customHeight="1" x14ac:dyDescent="0.25">
      <c r="A13" s="2" t="s">
        <v>2</v>
      </c>
      <c r="B13" s="14">
        <f>SUM(B6/B$4)*100</f>
        <v>10.075246781930318</v>
      </c>
      <c r="C13" s="14">
        <f t="shared" ref="C13:F13" si="2">SUM(C6/C$4)*100</f>
        <v>10.473457675753227</v>
      </c>
      <c r="D13" s="14">
        <f t="shared" si="2"/>
        <v>11.11725052491988</v>
      </c>
      <c r="E13" s="14">
        <f t="shared" si="2"/>
        <v>10.469698583448716</v>
      </c>
      <c r="F13" s="14">
        <f t="shared" si="2"/>
        <v>10.729123390112173</v>
      </c>
      <c r="G13" s="14">
        <f t="shared" ref="G13:X13" si="3">SUM(G6/G$4)*100</f>
        <v>10.610260888146579</v>
      </c>
      <c r="H13" s="14">
        <f t="shared" si="3"/>
        <v>10.450416705684054</v>
      </c>
      <c r="I13" s="14">
        <f t="shared" si="3"/>
        <v>10.437532946758038</v>
      </c>
      <c r="J13" s="14">
        <f t="shared" si="3"/>
        <v>11.95405218038381</v>
      </c>
      <c r="K13" s="14">
        <f t="shared" si="3"/>
        <v>10.188943381721781</v>
      </c>
      <c r="L13" s="14">
        <f t="shared" si="3"/>
        <v>10.017459151103607</v>
      </c>
      <c r="M13" s="14">
        <f t="shared" si="3"/>
        <v>10.565966097879059</v>
      </c>
      <c r="N13" s="14">
        <f t="shared" si="3"/>
        <v>11.043125900049096</v>
      </c>
      <c r="O13" s="14">
        <f t="shared" si="3"/>
        <v>10.64058114578174</v>
      </c>
      <c r="P13" s="14">
        <f t="shared" si="3"/>
        <v>11.037581699346404</v>
      </c>
      <c r="Q13" s="14">
        <f t="shared" si="3"/>
        <v>10.813808283023993</v>
      </c>
      <c r="R13" s="14">
        <f t="shared" si="3"/>
        <v>11.115444617784712</v>
      </c>
      <c r="S13" s="14">
        <f t="shared" si="3"/>
        <v>10.437641566303885</v>
      </c>
      <c r="T13" s="14">
        <f t="shared" si="3"/>
        <v>10.774883473498759</v>
      </c>
      <c r="U13" s="14">
        <f t="shared" si="3"/>
        <v>9.9630187965218475</v>
      </c>
      <c r="V13" s="14">
        <f t="shared" si="3"/>
        <v>11.032670943249501</v>
      </c>
      <c r="W13" s="14">
        <f t="shared" si="3"/>
        <v>9.9560502278486815</v>
      </c>
      <c r="X13" s="14">
        <f t="shared" si="3"/>
        <v>9.8851751338243634</v>
      </c>
    </row>
    <row r="14" spans="1:24" ht="13.2" customHeight="1" x14ac:dyDescent="0.25">
      <c r="A14" s="6" t="s">
        <v>4</v>
      </c>
      <c r="B14" s="14">
        <f>SUM(B7/B$4)*100</f>
        <v>26.525501217628889</v>
      </c>
      <c r="C14" s="14">
        <f t="shared" ref="C14:F14" si="4">SUM(C7/C$4)*100</f>
        <v>24.522679615936429</v>
      </c>
      <c r="D14" s="14">
        <f t="shared" si="4"/>
        <v>22.057685932147198</v>
      </c>
      <c r="E14" s="14">
        <f t="shared" si="4"/>
        <v>25.817445947385238</v>
      </c>
      <c r="F14" s="14">
        <f t="shared" si="4"/>
        <v>26.682592438720398</v>
      </c>
      <c r="G14" s="14">
        <f t="shared" ref="G14:X14" si="5">SUM(G7/G$4)*100</f>
        <v>26.190931212291051</v>
      </c>
      <c r="H14" s="14">
        <f t="shared" si="5"/>
        <v>30.611480475699977</v>
      </c>
      <c r="I14" s="14">
        <f t="shared" si="5"/>
        <v>32.182393252503957</v>
      </c>
      <c r="J14" s="14">
        <f t="shared" si="5"/>
        <v>17.88314355049468</v>
      </c>
      <c r="K14" s="14">
        <f t="shared" si="5"/>
        <v>22.213487071977646</v>
      </c>
      <c r="L14" s="14">
        <f t="shared" si="5"/>
        <v>20.292361813993235</v>
      </c>
      <c r="M14" s="14">
        <f t="shared" si="5"/>
        <v>19.283305227655987</v>
      </c>
      <c r="N14" s="14">
        <f t="shared" si="5"/>
        <v>15.979112271540469</v>
      </c>
      <c r="O14" s="14">
        <f t="shared" si="5"/>
        <v>16.509823344890208</v>
      </c>
      <c r="P14" s="14">
        <f t="shared" si="5"/>
        <v>15.800653594771241</v>
      </c>
      <c r="Q14" s="14">
        <f t="shared" si="5"/>
        <v>18.635636348026047</v>
      </c>
      <c r="R14" s="14">
        <f t="shared" si="5"/>
        <v>17.815912636505463</v>
      </c>
      <c r="S14" s="14">
        <f t="shared" si="5"/>
        <v>19.231998249671406</v>
      </c>
      <c r="T14" s="14">
        <f t="shared" si="5"/>
        <v>13.487526981612543</v>
      </c>
      <c r="U14" s="14">
        <f t="shared" si="5"/>
        <v>16.222976565153342</v>
      </c>
      <c r="V14" s="14">
        <f t="shared" si="5"/>
        <v>8.6478209372747603</v>
      </c>
      <c r="W14" s="14">
        <f t="shared" si="5"/>
        <v>17.646139783568575</v>
      </c>
      <c r="X14" s="14">
        <f t="shared" si="5"/>
        <v>15.408451287234994</v>
      </c>
    </row>
    <row r="15" spans="1:24" ht="13.2" customHeight="1" x14ac:dyDescent="0.25">
      <c r="A15" s="6" t="s">
        <v>5</v>
      </c>
      <c r="B15" s="14">
        <f>SUM(B8/B$4)*100</f>
        <v>14.617856047105718</v>
      </c>
      <c r="C15" s="14">
        <f t="shared" ref="C15:F15" si="6">SUM(C8/C$4)*100</f>
        <v>15.649486811610206</v>
      </c>
      <c r="D15" s="14">
        <f t="shared" si="6"/>
        <v>16.598519173389317</v>
      </c>
      <c r="E15" s="14">
        <f t="shared" si="6"/>
        <v>15.262541271700922</v>
      </c>
      <c r="F15" s="14">
        <f t="shared" si="6"/>
        <v>14.551308683007896</v>
      </c>
      <c r="G15" s="14">
        <f t="shared" ref="G15:X15" si="7">SUM(G8/G$4)*100</f>
        <v>16.021524940115071</v>
      </c>
      <c r="H15" s="14">
        <f t="shared" si="7"/>
        <v>12.529263039610457</v>
      </c>
      <c r="I15" s="14">
        <f t="shared" si="7"/>
        <v>10.745036021788804</v>
      </c>
      <c r="J15" s="14">
        <f t="shared" si="7"/>
        <v>18.005317156932584</v>
      </c>
      <c r="K15" s="14">
        <f t="shared" si="7"/>
        <v>18.015903002389621</v>
      </c>
      <c r="L15" s="14">
        <f t="shared" si="7"/>
        <v>17.979513857736677</v>
      </c>
      <c r="M15" s="14">
        <f t="shared" si="7"/>
        <v>18.032239338134797</v>
      </c>
      <c r="N15" s="14">
        <f t="shared" si="7"/>
        <v>18.798955613577021</v>
      </c>
      <c r="O15" s="14">
        <f t="shared" si="7"/>
        <v>19.333003136866449</v>
      </c>
      <c r="P15" s="14">
        <f t="shared" si="7"/>
        <v>18.970588235294112</v>
      </c>
      <c r="Q15" s="14">
        <f t="shared" si="7"/>
        <v>18.10733731194026</v>
      </c>
      <c r="R15" s="14">
        <f t="shared" si="7"/>
        <v>19.20436817472698</v>
      </c>
      <c r="S15" s="14">
        <f t="shared" si="7"/>
        <v>18.261643477985693</v>
      </c>
      <c r="T15" s="14">
        <f t="shared" si="7"/>
        <v>20.285117305152173</v>
      </c>
      <c r="U15" s="14">
        <f t="shared" si="7"/>
        <v>20.005135635804024</v>
      </c>
      <c r="V15" s="14">
        <f t="shared" si="7"/>
        <v>25.174222806097578</v>
      </c>
      <c r="W15" s="14">
        <f t="shared" si="7"/>
        <v>20.483891630633991</v>
      </c>
      <c r="X15" s="14">
        <f t="shared" si="7"/>
        <v>21.267732701518678</v>
      </c>
    </row>
    <row r="16" spans="1:24" ht="13.2" customHeight="1" x14ac:dyDescent="0.25">
      <c r="A16" s="6" t="s">
        <v>6</v>
      </c>
      <c r="B16" s="15">
        <f>SUM(B9/B$4)*100</f>
        <v>12.392508418248942</v>
      </c>
      <c r="C16" s="14">
        <f t="shared" ref="C16:F16" si="8">SUM(C9/C$4)*100</f>
        <v>12.3165213552588</v>
      </c>
      <c r="D16" s="14">
        <f t="shared" si="8"/>
        <v>12.156039341363686</v>
      </c>
      <c r="E16" s="14">
        <f t="shared" si="8"/>
        <v>12.312280328043455</v>
      </c>
      <c r="F16" s="14">
        <f t="shared" si="8"/>
        <v>12.183215621105111</v>
      </c>
      <c r="G16" s="14">
        <f t="shared" ref="G16:X16" si="9">SUM(G9/G$4)*100</f>
        <v>12.456005840851176</v>
      </c>
      <c r="H16" s="14">
        <f t="shared" si="9"/>
        <v>12.576083902987174</v>
      </c>
      <c r="I16" s="14">
        <f t="shared" si="9"/>
        <v>12.546125461254611</v>
      </c>
      <c r="J16" s="14">
        <f t="shared" si="9"/>
        <v>12.212058988239685</v>
      </c>
      <c r="K16" s="14">
        <f t="shared" si="9"/>
        <v>12.10866526904263</v>
      </c>
      <c r="L16" s="14">
        <f t="shared" si="9"/>
        <v>12.050393320153319</v>
      </c>
      <c r="M16" s="14">
        <f t="shared" si="9"/>
        <v>12.175379426644183</v>
      </c>
      <c r="N16" s="14">
        <f t="shared" si="9"/>
        <v>11.97563098346388</v>
      </c>
      <c r="O16" s="14">
        <f t="shared" si="9"/>
        <v>12.44015189037477</v>
      </c>
      <c r="P16" s="14">
        <f t="shared" si="9"/>
        <v>12.5</v>
      </c>
      <c r="Q16" s="14">
        <f t="shared" si="9"/>
        <v>12.47517039922103</v>
      </c>
      <c r="R16" s="14">
        <f t="shared" si="9"/>
        <v>12.503900156006242</v>
      </c>
      <c r="S16" s="14">
        <f t="shared" si="9"/>
        <v>12.550573355175434</v>
      </c>
      <c r="T16" s="14">
        <f t="shared" si="9"/>
        <v>12.275306519440477</v>
      </c>
      <c r="U16" s="14">
        <f t="shared" si="9"/>
        <v>12.443556657635733</v>
      </c>
      <c r="V16" s="14">
        <f t="shared" si="9"/>
        <v>12.249653608766845</v>
      </c>
      <c r="W16" s="14">
        <f t="shared" si="9"/>
        <v>12.377175282757767</v>
      </c>
      <c r="X16" s="14">
        <f t="shared" si="9"/>
        <v>12.307262826786422</v>
      </c>
    </row>
    <row r="17" spans="1:24" ht="13.2" customHeight="1" thickBot="1" x14ac:dyDescent="0.3">
      <c r="A17" s="16" t="s">
        <v>7</v>
      </c>
      <c r="B17" s="17">
        <f>SUM(B10/B$4)*100</f>
        <v>-2.6109522322892968</v>
      </c>
      <c r="C17" s="17">
        <f t="shared" ref="C17:F17" si="10">SUM(C10/C$4)*100</f>
        <v>-2.9356583158591767</v>
      </c>
      <c r="D17" s="17">
        <f t="shared" si="10"/>
        <v>-3.4036910155818325</v>
      </c>
      <c r="E17" s="17">
        <f t="shared" si="10"/>
        <v>-4.3135584194269887</v>
      </c>
      <c r="F17" s="17">
        <f t="shared" si="10"/>
        <v>-3.9364353967594514</v>
      </c>
      <c r="G17" s="17">
        <f t="shared" ref="G17:X17" si="11">SUM(G10/G$4)*100</f>
        <v>-5.3101634866068146</v>
      </c>
      <c r="H17" s="17">
        <f t="shared" si="11"/>
        <v>-5.4686768424009751</v>
      </c>
      <c r="I17" s="17">
        <f t="shared" si="11"/>
        <v>-5.1133368476541907</v>
      </c>
      <c r="J17" s="17">
        <f t="shared" si="11"/>
        <v>-5.9002240059734925</v>
      </c>
      <c r="K17" s="17">
        <f t="shared" si="11"/>
        <v>-5.3327218728162133</v>
      </c>
      <c r="L17" s="17">
        <f t="shared" si="11"/>
        <v>-4.0520969518556242</v>
      </c>
      <c r="M17" s="17">
        <f t="shared" si="11"/>
        <v>-4.0809443507588536</v>
      </c>
      <c r="N17" s="17">
        <f t="shared" si="11"/>
        <v>-4.1340295909486517</v>
      </c>
      <c r="O17" s="17">
        <f t="shared" si="11"/>
        <v>-4.2017500412745576</v>
      </c>
      <c r="P17" s="17">
        <f t="shared" si="11"/>
        <v>-4.1339869281045747</v>
      </c>
      <c r="Q17" s="17">
        <f t="shared" si="11"/>
        <v>-4.1557935735150915</v>
      </c>
      <c r="R17" s="17">
        <f t="shared" si="11"/>
        <v>-4.3759750390015606</v>
      </c>
      <c r="S17" s="17">
        <f t="shared" si="11"/>
        <v>-3.9445312202369616</v>
      </c>
      <c r="T17" s="17">
        <f t="shared" si="11"/>
        <v>-3.7960788112130821</v>
      </c>
      <c r="U17" s="17">
        <f t="shared" si="11"/>
        <v>-3.835085946947085</v>
      </c>
      <c r="V17" s="17">
        <f t="shared" si="11"/>
        <v>-6.9134291832364623</v>
      </c>
      <c r="W17" s="17">
        <f t="shared" si="11"/>
        <v>-5.0227675085619747</v>
      </c>
      <c r="X17" s="17">
        <f t="shared" si="11"/>
        <v>-3.8882452480343108</v>
      </c>
    </row>
    <row r="18" spans="1:24" ht="13.2" customHeight="1" x14ac:dyDescent="0.25">
      <c r="A18" s="18" t="s">
        <v>10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ht="13.2" customHeight="1" x14ac:dyDescent="0.25">
      <c r="A19" s="18" t="s">
        <v>11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</sheetData>
  <pageMargins left="0.7" right="0.7" top="0.75" bottom="0.75" header="0.3" footer="0.3"/>
  <pageSetup paperSize="9" orientation="portrait" r:id="rId1"/>
  <ignoredErrors>
    <ignoredError sqref="B4:M4 B12:X12 B13:X17 O4:W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2025-10-23T05:27:14Z</dcterms:created>
  <dcterms:modified xsi:type="dcterms:W3CDTF">2025-10-27T09:38:53Z</dcterms:modified>
</cp:coreProperties>
</file>