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LR-SRVFIL0-02.regeringen.local\Common\Astat\11Kommun\Kom.25\aSocialverks\"/>
    </mc:Choice>
  </mc:AlternateContent>
  <xr:revisionPtr revIDLastSave="0" documentId="13_ncr:1_{E2F5ECF4-94CB-47E2-AA62-058FCC240ABC}" xr6:coauthVersionLast="47" xr6:coauthVersionMax="47" xr10:uidLastSave="{00000000-0000-0000-0000-000000000000}"/>
  <bookViews>
    <workbookView xWindow="28680" yWindow="-120" windowWidth="29040" windowHeight="17520" tabRatio="825" xr2:uid="{00000000-000D-0000-FFFF-FFFF00000000}"/>
  </bookViews>
  <sheets>
    <sheet name="Första" sheetId="3" r:id="rId1"/>
    <sheet name="Info" sheetId="6" r:id="rId2"/>
    <sheet name="Hemvårdsstöd" sheetId="9" r:id="rId3"/>
    <sheet name="Tjänster för äldre" sheetId="11" r:id="rId4"/>
    <sheet name="Anställda inom socialvården" sheetId="20" r:id="rId5"/>
    <sheet name="Tjänster för barn och familjer" sheetId="10" r:id="rId6"/>
    <sheet name="Tjänster för handikappade" sheetId="13" r:id="rId7"/>
    <sheet name="Hemservice" sheetId="18" r:id="rId8"/>
    <sheet name="Övrig social- och hälsovård" sheetId="16" r:id="rId9"/>
    <sheet name="Kommentarer" sheetId="7" r:id="rId10"/>
    <sheet name="Databas" sheetId="8" r:id="rId11"/>
  </sheets>
  <definedNames>
    <definedName name="_xlnm._FilterDatabase" localSheetId="10" hidden="1">Databas!$A$1:$S$544</definedName>
    <definedName name="ImporterasTillSQL" localSheetId="4">#REF!</definedName>
    <definedName name="ImporterasTillSQL">#REF!</definedName>
    <definedName name="KommunKod">Första!$J$3</definedName>
    <definedName name="TabellKod" localSheetId="4">#REF!</definedName>
    <definedName name="TabellK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53" i="8" l="1"/>
  <c r="M453" i="8"/>
  <c r="S10" i="16"/>
  <c r="T10" i="16"/>
  <c r="U10" i="16"/>
  <c r="V10" i="16"/>
  <c r="W10" i="16"/>
  <c r="X10" i="16"/>
  <c r="M423" i="8"/>
  <c r="S423" i="8" s="1"/>
  <c r="M428" i="8"/>
  <c r="S428" i="8" s="1"/>
  <c r="M427" i="8"/>
  <c r="S427" i="8" s="1"/>
  <c r="M426" i="8"/>
  <c r="S426" i="8" s="1"/>
  <c r="M425" i="8"/>
  <c r="S425" i="8" s="1"/>
  <c r="M424" i="8"/>
  <c r="S424" i="8" s="1"/>
  <c r="M421" i="8"/>
  <c r="S421" i="8" s="1"/>
  <c r="M420" i="8"/>
  <c r="S420" i="8" s="1"/>
  <c r="M419" i="8"/>
  <c r="S419" i="8" s="1"/>
  <c r="M418" i="8"/>
  <c r="S418" i="8" s="1"/>
  <c r="M417" i="8"/>
  <c r="S417" i="8" s="1"/>
  <c r="M416" i="8"/>
  <c r="S416" i="8" s="1"/>
  <c r="M409" i="8"/>
  <c r="S409" i="8" s="1"/>
  <c r="M414" i="8"/>
  <c r="S414" i="8" s="1"/>
  <c r="M413" i="8"/>
  <c r="S413" i="8" s="1"/>
  <c r="M412" i="8"/>
  <c r="S412" i="8" s="1"/>
  <c r="M411" i="8"/>
  <c r="S411" i="8" s="1"/>
  <c r="M410" i="8"/>
  <c r="S410" i="8" s="1"/>
  <c r="M402" i="8"/>
  <c r="S402" i="8" s="1"/>
  <c r="M407" i="8"/>
  <c r="S407" i="8" s="1"/>
  <c r="M406" i="8"/>
  <c r="S406" i="8" s="1"/>
  <c r="M405" i="8"/>
  <c r="S405" i="8" s="1"/>
  <c r="M404" i="8"/>
  <c r="S404" i="8" s="1"/>
  <c r="M403" i="8"/>
  <c r="S403" i="8" s="1"/>
  <c r="M395" i="8"/>
  <c r="S395" i="8" s="1"/>
  <c r="M400" i="8"/>
  <c r="S400" i="8" s="1"/>
  <c r="M399" i="8"/>
  <c r="S399" i="8" s="1"/>
  <c r="M398" i="8"/>
  <c r="S398" i="8" s="1"/>
  <c r="M397" i="8"/>
  <c r="S397" i="8" s="1"/>
  <c r="M396" i="8"/>
  <c r="S396" i="8" s="1"/>
  <c r="M388" i="8"/>
  <c r="S388" i="8" s="1"/>
  <c r="M393" i="8"/>
  <c r="S393" i="8" s="1"/>
  <c r="M392" i="8"/>
  <c r="S392" i="8" s="1"/>
  <c r="M391" i="8"/>
  <c r="S391" i="8" s="1"/>
  <c r="M390" i="8"/>
  <c r="S390" i="8" s="1"/>
  <c r="M389" i="8"/>
  <c r="S389" i="8" s="1"/>
  <c r="C415" i="8"/>
  <c r="M366" i="8"/>
  <c r="S366" i="8" s="1"/>
  <c r="M365" i="8"/>
  <c r="S365" i="8" s="1"/>
  <c r="M364" i="8"/>
  <c r="S364" i="8" s="1"/>
  <c r="M91" i="8"/>
  <c r="S91" i="8" s="1"/>
  <c r="M88" i="8"/>
  <c r="S88" i="8" s="1"/>
  <c r="M29" i="18"/>
  <c r="T29" i="18" s="1"/>
  <c r="M28" i="18"/>
  <c r="S28" i="18" s="1"/>
  <c r="M27" i="18"/>
  <c r="M415" i="8" s="1"/>
  <c r="S415" i="8" s="1"/>
  <c r="M25" i="18"/>
  <c r="M408" i="8" s="1"/>
  <c r="S408" i="8" s="1"/>
  <c r="M24" i="18"/>
  <c r="M401" i="8" s="1"/>
  <c r="S401" i="8" s="1"/>
  <c r="M23" i="18"/>
  <c r="S23" i="18" s="1"/>
  <c r="S21" i="18"/>
  <c r="T21" i="18"/>
  <c r="U21" i="18"/>
  <c r="V21" i="18"/>
  <c r="W21" i="18"/>
  <c r="X21" i="18"/>
  <c r="S22" i="18"/>
  <c r="T22" i="18"/>
  <c r="U22" i="18"/>
  <c r="V22" i="18"/>
  <c r="W22" i="18"/>
  <c r="X22" i="18"/>
  <c r="U23" i="18"/>
  <c r="V23" i="18"/>
  <c r="W23" i="18"/>
  <c r="X23" i="18"/>
  <c r="U24" i="18"/>
  <c r="V24" i="18"/>
  <c r="W24" i="18"/>
  <c r="X24" i="18"/>
  <c r="U25" i="18"/>
  <c r="V25" i="18"/>
  <c r="W25" i="18"/>
  <c r="X25" i="18"/>
  <c r="S26" i="18"/>
  <c r="T26" i="18"/>
  <c r="U26" i="18"/>
  <c r="V26" i="18"/>
  <c r="W26" i="18"/>
  <c r="X26" i="18"/>
  <c r="U27" i="18"/>
  <c r="V27" i="18"/>
  <c r="W27" i="18"/>
  <c r="X27" i="18"/>
  <c r="U28" i="18"/>
  <c r="V28" i="18"/>
  <c r="W28" i="18"/>
  <c r="X28" i="18"/>
  <c r="U29" i="18"/>
  <c r="V29" i="18"/>
  <c r="W29" i="18"/>
  <c r="X29" i="18"/>
  <c r="T13" i="18"/>
  <c r="U13" i="18"/>
  <c r="W13" i="18"/>
  <c r="X13" i="18"/>
  <c r="S14" i="18"/>
  <c r="T14" i="18"/>
  <c r="U14" i="18"/>
  <c r="V14" i="18"/>
  <c r="W14" i="18"/>
  <c r="X14" i="18"/>
  <c r="S15" i="18"/>
  <c r="T15" i="18"/>
  <c r="U15" i="18"/>
  <c r="V15" i="18"/>
  <c r="W15" i="18"/>
  <c r="X15" i="18"/>
  <c r="S16" i="18"/>
  <c r="T16" i="18"/>
  <c r="U16" i="18"/>
  <c r="V16" i="18"/>
  <c r="W16" i="18"/>
  <c r="X16" i="18"/>
  <c r="S17" i="18"/>
  <c r="T17" i="18"/>
  <c r="U17" i="18"/>
  <c r="V17" i="18"/>
  <c r="W17" i="18"/>
  <c r="X17" i="18"/>
  <c r="M13" i="18"/>
  <c r="M363" i="8" s="1"/>
  <c r="S363" i="8" s="1"/>
  <c r="S32" i="10"/>
  <c r="T32" i="10"/>
  <c r="U32" i="10"/>
  <c r="V32" i="10"/>
  <c r="W32" i="10"/>
  <c r="X32" i="10"/>
  <c r="S27" i="10"/>
  <c r="T27" i="10"/>
  <c r="U27" i="10"/>
  <c r="V27" i="10"/>
  <c r="W27" i="10"/>
  <c r="X27" i="10"/>
  <c r="M5" i="20"/>
  <c r="R10" i="9"/>
  <c r="S10" i="9"/>
  <c r="T10" i="9"/>
  <c r="U10" i="9"/>
  <c r="V10" i="9"/>
  <c r="W10" i="9"/>
  <c r="S17" i="16"/>
  <c r="T17" i="16"/>
  <c r="U17" i="16"/>
  <c r="V17" i="16"/>
  <c r="W17" i="16"/>
  <c r="X17" i="16"/>
  <c r="S18" i="16"/>
  <c r="T18" i="16"/>
  <c r="U18" i="16"/>
  <c r="V18" i="16"/>
  <c r="W18" i="16"/>
  <c r="X18" i="16"/>
  <c r="S19" i="16"/>
  <c r="T19" i="16"/>
  <c r="U19" i="16"/>
  <c r="V19" i="16"/>
  <c r="W19" i="16"/>
  <c r="X19" i="16"/>
  <c r="V12" i="18"/>
  <c r="W12" i="18"/>
  <c r="X12" i="18"/>
  <c r="U36" i="10"/>
  <c r="V36" i="10"/>
  <c r="W36" i="10"/>
  <c r="X36" i="10"/>
  <c r="U37" i="10"/>
  <c r="V37" i="10"/>
  <c r="W37" i="10"/>
  <c r="X37" i="10"/>
  <c r="U38" i="10"/>
  <c r="V38" i="10"/>
  <c r="W38" i="10"/>
  <c r="X38" i="10"/>
  <c r="U39" i="10"/>
  <c r="V39" i="10"/>
  <c r="W39" i="10"/>
  <c r="X39" i="10"/>
  <c r="U9" i="9"/>
  <c r="V9" i="9"/>
  <c r="W9" i="9"/>
  <c r="N5" i="11"/>
  <c r="M29" i="16"/>
  <c r="S29" i="16" s="1"/>
  <c r="M28" i="16"/>
  <c r="S28" i="16" s="1"/>
  <c r="M27" i="16"/>
  <c r="S27" i="16" s="1"/>
  <c r="M26" i="16"/>
  <c r="M489" i="8" s="1"/>
  <c r="S489" i="8" s="1"/>
  <c r="M25" i="16"/>
  <c r="S25" i="16" s="1"/>
  <c r="M24" i="16"/>
  <c r="S24" i="16" s="1"/>
  <c r="M23" i="16"/>
  <c r="M480" i="8" s="1"/>
  <c r="S480" i="8" s="1"/>
  <c r="M22" i="16"/>
  <c r="S22" i="16" s="1"/>
  <c r="O21" i="16"/>
  <c r="M476" i="8" s="1"/>
  <c r="S476" i="8" s="1"/>
  <c r="N21" i="16"/>
  <c r="M13" i="16"/>
  <c r="M467" i="8" s="1"/>
  <c r="S467" i="8" s="1"/>
  <c r="M12" i="16"/>
  <c r="M460" i="8" s="1"/>
  <c r="S460" i="8" s="1"/>
  <c r="M35" i="18"/>
  <c r="S35" i="18" s="1"/>
  <c r="M34" i="18"/>
  <c r="M442" i="8" s="1"/>
  <c r="S442" i="8" s="1"/>
  <c r="M33" i="18"/>
  <c r="U33" i="18" s="1"/>
  <c r="M32" i="18"/>
  <c r="S32" i="18" s="1"/>
  <c r="M31" i="18"/>
  <c r="O30" i="18"/>
  <c r="N30" i="18"/>
  <c r="M431" i="8" s="1"/>
  <c r="S431" i="8" s="1"/>
  <c r="M20" i="18"/>
  <c r="T20" i="18" s="1"/>
  <c r="M19" i="18"/>
  <c r="S19" i="18" s="1"/>
  <c r="M18" i="18"/>
  <c r="M373" i="8" s="1"/>
  <c r="S373" i="8" s="1"/>
  <c r="M6" i="18"/>
  <c r="M5" i="18" s="1"/>
  <c r="M45" i="13"/>
  <c r="S45" i="13" s="1"/>
  <c r="M44" i="13"/>
  <c r="T44" i="13" s="1"/>
  <c r="M43" i="13"/>
  <c r="M41" i="13"/>
  <c r="M331" i="8" s="1"/>
  <c r="S331" i="8" s="1"/>
  <c r="M40" i="13"/>
  <c r="S40" i="13" s="1"/>
  <c r="M39" i="13"/>
  <c r="U39" i="13" s="1"/>
  <c r="M38" i="13"/>
  <c r="U38" i="13" s="1"/>
  <c r="M37" i="13"/>
  <c r="M36" i="13"/>
  <c r="M316" i="8" s="1"/>
  <c r="S316" i="8" s="1"/>
  <c r="M35" i="13"/>
  <c r="U35" i="13" s="1"/>
  <c r="M34" i="13"/>
  <c r="M32" i="13"/>
  <c r="S32" i="13" s="1"/>
  <c r="M31" i="13"/>
  <c r="M301" i="8" s="1"/>
  <c r="S301" i="8" s="1"/>
  <c r="M30" i="13"/>
  <c r="U30" i="13" s="1"/>
  <c r="M28" i="13"/>
  <c r="S28" i="13" s="1"/>
  <c r="M27" i="13"/>
  <c r="M26" i="13"/>
  <c r="S26" i="13" s="1"/>
  <c r="M24" i="13"/>
  <c r="M286" i="8" s="1"/>
  <c r="S286" i="8" s="1"/>
  <c r="M23" i="13"/>
  <c r="M22" i="13"/>
  <c r="S22" i="13" s="1"/>
  <c r="M20" i="13"/>
  <c r="M277" i="8" s="1"/>
  <c r="S277" i="8" s="1"/>
  <c r="M19" i="13"/>
  <c r="S19" i="13" s="1"/>
  <c r="M18" i="13"/>
  <c r="S18" i="13" s="1"/>
  <c r="M10" i="13"/>
  <c r="M9" i="13"/>
  <c r="S9" i="13" s="1"/>
  <c r="M6" i="13"/>
  <c r="S6" i="13" s="1"/>
  <c r="M5" i="13"/>
  <c r="O33" i="13"/>
  <c r="N33" i="13"/>
  <c r="M43" i="10"/>
  <c r="M106" i="8" s="1"/>
  <c r="S106" i="8" s="1"/>
  <c r="M23" i="10"/>
  <c r="S23" i="10" s="1"/>
  <c r="M22" i="10"/>
  <c r="M21" i="10"/>
  <c r="S21" i="10" s="1"/>
  <c r="M20" i="10"/>
  <c r="M74" i="8" s="1"/>
  <c r="S74" i="8" s="1"/>
  <c r="M12" i="10"/>
  <c r="M11" i="10"/>
  <c r="T11" i="10" s="1"/>
  <c r="M10" i="10"/>
  <c r="S10" i="10" s="1"/>
  <c r="M8" i="10"/>
  <c r="S8" i="10" s="1"/>
  <c r="M7" i="10"/>
  <c r="M36" i="8" s="1"/>
  <c r="S36" i="8" s="1"/>
  <c r="M6" i="10"/>
  <c r="M8" i="20"/>
  <c r="M510" i="8" s="1"/>
  <c r="M7" i="20"/>
  <c r="M507" i="8" s="1"/>
  <c r="M6" i="20"/>
  <c r="M42" i="11"/>
  <c r="T42" i="11" s="1"/>
  <c r="M41" i="11"/>
  <c r="S41" i="11" s="1"/>
  <c r="M40" i="11"/>
  <c r="S40" i="11" s="1"/>
  <c r="M39" i="11"/>
  <c r="S39" i="11" s="1"/>
  <c r="M38" i="11"/>
  <c r="M37" i="11"/>
  <c r="S37" i="11" s="1"/>
  <c r="M36" i="11"/>
  <c r="M214" i="8" s="1"/>
  <c r="S214" i="8" s="1"/>
  <c r="M35" i="11"/>
  <c r="M34" i="11"/>
  <c r="O34" i="11"/>
  <c r="N34" i="11"/>
  <c r="M31" i="11"/>
  <c r="S31" i="11" s="1"/>
  <c r="M29" i="11"/>
  <c r="M24" i="11"/>
  <c r="S24" i="11" s="1"/>
  <c r="M25" i="11"/>
  <c r="S25" i="11" s="1"/>
  <c r="M23" i="11"/>
  <c r="M22" i="11"/>
  <c r="U22" i="11" s="1"/>
  <c r="O21" i="11"/>
  <c r="N21" i="11"/>
  <c r="M21" i="11"/>
  <c r="M177" i="8" s="1"/>
  <c r="S177" i="8" s="1"/>
  <c r="M17" i="11"/>
  <c r="M18" i="11"/>
  <c r="U18" i="11" s="1"/>
  <c r="M16" i="11"/>
  <c r="M160" i="8" s="1"/>
  <c r="S160" i="8" s="1"/>
  <c r="M15" i="11"/>
  <c r="M14" i="11"/>
  <c r="M154" i="8" s="1"/>
  <c r="S154" i="8" s="1"/>
  <c r="M13" i="11"/>
  <c r="U13" i="11" s="1"/>
  <c r="O13" i="11"/>
  <c r="N13" i="11"/>
  <c r="M11" i="11"/>
  <c r="M10" i="11"/>
  <c r="S10" i="11" s="1"/>
  <c r="M9" i="11"/>
  <c r="S9" i="11" s="1"/>
  <c r="M8" i="11"/>
  <c r="M7" i="11"/>
  <c r="M120" i="8" s="1"/>
  <c r="S120" i="8" s="1"/>
  <c r="M6" i="11"/>
  <c r="S6" i="11" s="1"/>
  <c r="O5" i="11"/>
  <c r="M5" i="11"/>
  <c r="L5" i="9"/>
  <c r="L9" i="9"/>
  <c r="M14" i="8" s="1"/>
  <c r="S14" i="8" s="1"/>
  <c r="L8" i="9"/>
  <c r="T8" i="9" s="1"/>
  <c r="L7" i="9"/>
  <c r="L6" i="9"/>
  <c r="R6" i="9" s="1"/>
  <c r="D2" i="8"/>
  <c r="D413" i="8" s="1"/>
  <c r="M237" i="8"/>
  <c r="S237" i="8" s="1"/>
  <c r="M236" i="8"/>
  <c r="S236" i="8" s="1"/>
  <c r="M235" i="8"/>
  <c r="S235" i="8" s="1"/>
  <c r="M234" i="8"/>
  <c r="S234" i="8" s="1"/>
  <c r="M233" i="8"/>
  <c r="S233" i="8" s="1"/>
  <c r="M232" i="8"/>
  <c r="S232" i="8" s="1"/>
  <c r="V41" i="11"/>
  <c r="W41" i="11"/>
  <c r="X41" i="11"/>
  <c r="S12" i="18"/>
  <c r="T12" i="18"/>
  <c r="U12" i="18"/>
  <c r="S38" i="10"/>
  <c r="T38" i="10"/>
  <c r="S36" i="10"/>
  <c r="T36" i="10"/>
  <c r="C2" i="8"/>
  <c r="C412" i="8" s="1"/>
  <c r="A2" i="8"/>
  <c r="A199" i="8" s="1"/>
  <c r="M470" i="8"/>
  <c r="S470" i="8" s="1"/>
  <c r="M471" i="8"/>
  <c r="S471" i="8" s="1"/>
  <c r="M472" i="8"/>
  <c r="S472" i="8" s="1"/>
  <c r="M95" i="8"/>
  <c r="M96" i="8"/>
  <c r="M94" i="8"/>
  <c r="D407" i="8"/>
  <c r="D391" i="8"/>
  <c r="D405" i="8"/>
  <c r="D396" i="8"/>
  <c r="D402" i="8"/>
  <c r="D404" i="8"/>
  <c r="D397" i="8"/>
  <c r="A390" i="8"/>
  <c r="C391" i="8"/>
  <c r="C398" i="8"/>
  <c r="C407" i="8"/>
  <c r="C395" i="8"/>
  <c r="C366" i="8"/>
  <c r="C364" i="8"/>
  <c r="D366" i="8"/>
  <c r="D541" i="8"/>
  <c r="D88" i="8"/>
  <c r="D44" i="8"/>
  <c r="D98" i="8"/>
  <c r="D23" i="8"/>
  <c r="D27" i="8"/>
  <c r="D47" i="8"/>
  <c r="D59" i="8"/>
  <c r="D113" i="8"/>
  <c r="D135" i="8"/>
  <c r="D145" i="8"/>
  <c r="D199" i="8"/>
  <c r="D221" i="8"/>
  <c r="D231" i="8"/>
  <c r="D285" i="8"/>
  <c r="D305" i="8"/>
  <c r="D317" i="8"/>
  <c r="D374" i="8"/>
  <c r="D443" i="8"/>
  <c r="D456" i="8"/>
  <c r="D520" i="8"/>
  <c r="D16" i="8"/>
  <c r="D48" i="8"/>
  <c r="D146" i="8"/>
  <c r="D168" i="8"/>
  <c r="D178" i="8"/>
  <c r="D232" i="8"/>
  <c r="D254" i="8"/>
  <c r="D264" i="8"/>
  <c r="D318" i="8"/>
  <c r="D338" i="8"/>
  <c r="D350" i="8"/>
  <c r="D457" i="8"/>
  <c r="D484" i="8"/>
  <c r="D496" i="8"/>
  <c r="D38" i="8"/>
  <c r="D136" i="8"/>
  <c r="D39" i="8"/>
  <c r="D169" i="8"/>
  <c r="D201" i="8"/>
  <c r="D213" i="8"/>
  <c r="D277" i="8"/>
  <c r="D297" i="8"/>
  <c r="D309" i="8"/>
  <c r="D432" i="8"/>
  <c r="D460" i="8"/>
  <c r="D472" i="8"/>
  <c r="D536" i="8"/>
  <c r="D29" i="8"/>
  <c r="D51" i="8"/>
  <c r="D105" i="8"/>
  <c r="D149" i="8"/>
  <c r="D223" i="8"/>
  <c r="D341" i="8"/>
  <c r="D30" i="8"/>
  <c r="D52" i="8"/>
  <c r="D62" i="8"/>
  <c r="D72" i="8"/>
  <c r="D84" i="8"/>
  <c r="D96" i="8"/>
  <c r="D106" i="8"/>
  <c r="D118" i="8"/>
  <c r="D128" i="8"/>
  <c r="D138" i="8"/>
  <c r="D150" i="8"/>
  <c r="D160" i="8"/>
  <c r="D170" i="8"/>
  <c r="D182" i="8"/>
  <c r="D192" i="8"/>
  <c r="D202" i="8"/>
  <c r="D214" i="8"/>
  <c r="D224" i="8"/>
  <c r="D234" i="8"/>
  <c r="D246" i="8"/>
  <c r="D256" i="8"/>
  <c r="D266" i="8"/>
  <c r="D278" i="8"/>
  <c r="D288" i="8"/>
  <c r="D298" i="8"/>
  <c r="D310" i="8"/>
  <c r="D320" i="8"/>
  <c r="D330" i="8"/>
  <c r="D342" i="8"/>
  <c r="D352" i="8"/>
  <c r="D362" i="8"/>
  <c r="D380" i="8"/>
  <c r="D435" i="8"/>
  <c r="D447" i="8"/>
  <c r="D462" i="8"/>
  <c r="D473" i="8"/>
  <c r="D487" i="8"/>
  <c r="D500" i="8"/>
  <c r="D512" i="8"/>
  <c r="D526" i="8"/>
  <c r="D537" i="8"/>
  <c r="D28" i="8"/>
  <c r="D60" i="8"/>
  <c r="D114" i="8"/>
  <c r="D19" i="8"/>
  <c r="D159" i="8"/>
  <c r="D361" i="8"/>
  <c r="D11" i="8"/>
  <c r="D21" i="8"/>
  <c r="D31" i="8"/>
  <c r="D43" i="8"/>
  <c r="D53" i="8"/>
  <c r="D63" i="8"/>
  <c r="D75" i="8"/>
  <c r="D85" i="8"/>
  <c r="D97" i="8"/>
  <c r="D109" i="8"/>
  <c r="D119" i="8"/>
  <c r="D129" i="8"/>
  <c r="D141" i="8"/>
  <c r="D151" i="8"/>
  <c r="D161" i="8"/>
  <c r="D173" i="8"/>
  <c r="D183" i="8"/>
  <c r="D193" i="8"/>
  <c r="D205" i="8"/>
  <c r="D215" i="8"/>
  <c r="D225" i="8"/>
  <c r="D237" i="8"/>
  <c r="D247" i="8"/>
  <c r="D257" i="8"/>
  <c r="D269" i="8"/>
  <c r="D279" i="8"/>
  <c r="D289" i="8"/>
  <c r="D301" i="8"/>
  <c r="D311" i="8"/>
  <c r="D321" i="8"/>
  <c r="D333" i="8"/>
  <c r="D343" i="8"/>
  <c r="D353" i="8"/>
  <c r="D369" i="8"/>
  <c r="D381" i="8"/>
  <c r="D437" i="8"/>
  <c r="D448" i="8"/>
  <c r="D463" i="8"/>
  <c r="D476" i="8"/>
  <c r="D488" i="8"/>
  <c r="D502" i="8"/>
  <c r="D513" i="8"/>
  <c r="D527" i="8"/>
  <c r="D540" i="8"/>
  <c r="D54" i="8"/>
  <c r="D86" i="8"/>
  <c r="D110" i="8"/>
  <c r="D142" i="8"/>
  <c r="D152" i="8"/>
  <c r="D162" i="8"/>
  <c r="D174" i="8"/>
  <c r="D184" i="8"/>
  <c r="D194" i="8"/>
  <c r="D206" i="8"/>
  <c r="D216" i="8"/>
  <c r="D226" i="8"/>
  <c r="D238" i="8"/>
  <c r="D248" i="8"/>
  <c r="D258" i="8"/>
  <c r="D270" i="8"/>
  <c r="D280" i="8"/>
  <c r="D290" i="8"/>
  <c r="D302" i="8"/>
  <c r="D312" i="8"/>
  <c r="D322" i="8"/>
  <c r="D334" i="8"/>
  <c r="D344" i="8"/>
  <c r="D354" i="8"/>
  <c r="D371" i="8"/>
  <c r="D382" i="8"/>
  <c r="D438" i="8"/>
  <c r="D451" i="8"/>
  <c r="D464" i="8"/>
  <c r="D478" i="8"/>
  <c r="D489" i="8"/>
  <c r="D503" i="8"/>
  <c r="D516" i="8"/>
  <c r="D528" i="8"/>
  <c r="D542" i="8"/>
  <c r="D32" i="8"/>
  <c r="D76" i="8"/>
  <c r="D130" i="8"/>
  <c r="D3" i="8"/>
  <c r="D45" i="8"/>
  <c r="D67" i="8"/>
  <c r="D87" i="8"/>
  <c r="D111" i="8"/>
  <c r="D133" i="8"/>
  <c r="D165" i="8"/>
  <c r="D175" i="8"/>
  <c r="D197" i="8"/>
  <c r="D207" i="8"/>
  <c r="D217" i="8"/>
  <c r="D239" i="8"/>
  <c r="D249" i="8"/>
  <c r="D261" i="8"/>
  <c r="D271" i="8"/>
  <c r="D281" i="8"/>
  <c r="D293" i="8"/>
  <c r="D303" i="8"/>
  <c r="D313" i="8"/>
  <c r="D325" i="8"/>
  <c r="D345" i="8"/>
  <c r="D357" i="8"/>
  <c r="D385" i="8"/>
  <c r="D439" i="8"/>
  <c r="D454" i="8"/>
  <c r="D465" i="8"/>
  <c r="D479" i="8"/>
  <c r="D492" i="8"/>
  <c r="D504" i="8"/>
  <c r="D518" i="8"/>
  <c r="D529" i="8"/>
  <c r="D543" i="8"/>
  <c r="D22" i="8"/>
  <c r="D120" i="8"/>
  <c r="D13" i="8"/>
  <c r="D35" i="8"/>
  <c r="D55" i="8"/>
  <c r="D77" i="8"/>
  <c r="D101" i="8"/>
  <c r="D121" i="8"/>
  <c r="D143" i="8"/>
  <c r="D185" i="8"/>
  <c r="D229" i="8"/>
  <c r="D335" i="8"/>
  <c r="D4" i="8"/>
  <c r="D14" i="8"/>
  <c r="D24" i="8"/>
  <c r="D36" i="8"/>
  <c r="D46" i="8"/>
  <c r="D56" i="8"/>
  <c r="D68" i="8"/>
  <c r="D78" i="8"/>
  <c r="D89" i="8"/>
  <c r="D102" i="8"/>
  <c r="D112" i="8"/>
  <c r="D122" i="8"/>
  <c r="D134" i="8"/>
  <c r="D144" i="8"/>
  <c r="D154" i="8"/>
  <c r="D166" i="8"/>
  <c r="D176" i="8"/>
  <c r="D186" i="8"/>
  <c r="D198" i="8"/>
  <c r="D208" i="8"/>
  <c r="D218" i="8"/>
  <c r="D230" i="8"/>
  <c r="D240" i="8"/>
  <c r="D250" i="8"/>
  <c r="D262" i="8"/>
  <c r="D272" i="8"/>
  <c r="D282" i="8"/>
  <c r="D294" i="8"/>
  <c r="D304" i="8"/>
  <c r="D314" i="8"/>
  <c r="D326" i="8"/>
  <c r="D336" i="8"/>
  <c r="D346" i="8"/>
  <c r="D358" i="8"/>
  <c r="D373" i="8"/>
  <c r="D387" i="8"/>
  <c r="D440" i="8"/>
  <c r="D455" i="8"/>
  <c r="D468" i="8"/>
  <c r="D480" i="8"/>
  <c r="D494" i="8"/>
  <c r="D505" i="8"/>
  <c r="D519" i="8"/>
  <c r="D532" i="8"/>
  <c r="D544" i="8"/>
  <c r="D9" i="8"/>
  <c r="D17" i="8"/>
  <c r="D25" i="8"/>
  <c r="D33" i="8"/>
  <c r="D41" i="8"/>
  <c r="D49" i="8"/>
  <c r="D57" i="8"/>
  <c r="D65" i="8"/>
  <c r="D73" i="8"/>
  <c r="D81" i="8"/>
  <c r="D90" i="8"/>
  <c r="D99" i="8"/>
  <c r="D107" i="8"/>
  <c r="D115" i="8"/>
  <c r="D123" i="8"/>
  <c r="D131" i="8"/>
  <c r="D139" i="8"/>
  <c r="D147" i="8"/>
  <c r="D155" i="8"/>
  <c r="D163" i="8"/>
  <c r="D171" i="8"/>
  <c r="D179" i="8"/>
  <c r="D187" i="8"/>
  <c r="D195" i="8"/>
  <c r="D203" i="8"/>
  <c r="D211" i="8"/>
  <c r="D219" i="8"/>
  <c r="D227" i="8"/>
  <c r="D235" i="8"/>
  <c r="D243" i="8"/>
  <c r="D251" i="8"/>
  <c r="D259" i="8"/>
  <c r="D267" i="8"/>
  <c r="D275" i="8"/>
  <c r="D283" i="8"/>
  <c r="D291" i="8"/>
  <c r="D299" i="8"/>
  <c r="D307" i="8"/>
  <c r="D315" i="8"/>
  <c r="D323" i="8"/>
  <c r="D331" i="8"/>
  <c r="D339" i="8"/>
  <c r="D347" i="8"/>
  <c r="D355" i="8"/>
  <c r="D367" i="8"/>
  <c r="D375" i="8"/>
  <c r="D383" i="8"/>
  <c r="D433" i="8"/>
  <c r="D441" i="8"/>
  <c r="D449" i="8"/>
  <c r="D458" i="8"/>
  <c r="D466" i="8"/>
  <c r="D474" i="8"/>
  <c r="D482" i="8"/>
  <c r="D490" i="8"/>
  <c r="D498" i="8"/>
  <c r="D506" i="8"/>
  <c r="D514" i="8"/>
  <c r="D522" i="8"/>
  <c r="D530" i="8"/>
  <c r="D538" i="8"/>
  <c r="D10" i="8"/>
  <c r="D18" i="8"/>
  <c r="D26" i="8"/>
  <c r="D34" i="8"/>
  <c r="D42" i="8"/>
  <c r="D50" i="8"/>
  <c r="D58" i="8"/>
  <c r="D66" i="8"/>
  <c r="D74" i="8"/>
  <c r="D82" i="8"/>
  <c r="D92" i="8"/>
  <c r="D100" i="8"/>
  <c r="D108" i="8"/>
  <c r="D116" i="8"/>
  <c r="D124" i="8"/>
  <c r="D132" i="8"/>
  <c r="D140" i="8"/>
  <c r="D148" i="8"/>
  <c r="D156" i="8"/>
  <c r="D164" i="8"/>
  <c r="D172" i="8"/>
  <c r="D180" i="8"/>
  <c r="D188" i="8"/>
  <c r="D196" i="8"/>
  <c r="D204" i="8"/>
  <c r="D212" i="8"/>
  <c r="D220" i="8"/>
  <c r="D228" i="8"/>
  <c r="D236" i="8"/>
  <c r="D244" i="8"/>
  <c r="D252" i="8"/>
  <c r="D260" i="8"/>
  <c r="D268" i="8"/>
  <c r="D276" i="8"/>
  <c r="D284" i="8"/>
  <c r="D292" i="8"/>
  <c r="D300" i="8"/>
  <c r="D308" i="8"/>
  <c r="D316" i="8"/>
  <c r="D324" i="8"/>
  <c r="D332" i="8"/>
  <c r="D340" i="8"/>
  <c r="D348" i="8"/>
  <c r="D356" i="8"/>
  <c r="D368" i="8"/>
  <c r="D376" i="8"/>
  <c r="D384" i="8"/>
  <c r="D434" i="8"/>
  <c r="D442" i="8"/>
  <c r="D450" i="8"/>
  <c r="D459" i="8"/>
  <c r="D467" i="8"/>
  <c r="D475" i="8"/>
  <c r="D483" i="8"/>
  <c r="D491" i="8"/>
  <c r="D499" i="8"/>
  <c r="D507" i="8"/>
  <c r="D515" i="8"/>
  <c r="D523" i="8"/>
  <c r="D531" i="8"/>
  <c r="D539" i="8"/>
  <c r="D370" i="8"/>
  <c r="D378" i="8"/>
  <c r="D386" i="8"/>
  <c r="D436" i="8"/>
  <c r="D444" i="8"/>
  <c r="D452" i="8"/>
  <c r="D461" i="8"/>
  <c r="D469" i="8"/>
  <c r="D477" i="8"/>
  <c r="D485" i="8"/>
  <c r="D493" i="8"/>
  <c r="D501" i="8"/>
  <c r="D509" i="8"/>
  <c r="D517" i="8"/>
  <c r="D525" i="8"/>
  <c r="D533" i="8"/>
  <c r="C526" i="8"/>
  <c r="C514" i="8"/>
  <c r="C488" i="8"/>
  <c r="C381" i="8"/>
  <c r="C124" i="8"/>
  <c r="C542" i="8"/>
  <c r="C341" i="8"/>
  <c r="C481" i="8"/>
  <c r="C448" i="8"/>
  <c r="C338" i="8"/>
  <c r="C451" i="8"/>
  <c r="C214" i="8"/>
  <c r="C506" i="8"/>
  <c r="C301" i="8"/>
  <c r="C260" i="8"/>
  <c r="C69" i="8"/>
  <c r="C472" i="8"/>
  <c r="C439" i="8"/>
  <c r="C329" i="8"/>
  <c r="C500" i="8"/>
  <c r="C435" i="8"/>
  <c r="C290" i="8"/>
  <c r="C465" i="8"/>
  <c r="C432" i="8"/>
  <c r="C322" i="8"/>
  <c r="C522" i="8"/>
  <c r="C496" i="8"/>
  <c r="C431" i="8"/>
  <c r="C135" i="8"/>
  <c r="C5" i="8"/>
  <c r="C196" i="8"/>
  <c r="C34" i="8"/>
  <c r="C541" i="8"/>
  <c r="C509" i="8"/>
  <c r="C434" i="8"/>
  <c r="C376" i="8"/>
  <c r="C340" i="8"/>
  <c r="C244" i="8"/>
  <c r="C215" i="8"/>
  <c r="C159" i="8"/>
  <c r="C183" i="8"/>
  <c r="C151" i="8"/>
  <c r="C85" i="8"/>
  <c r="C492" i="8"/>
  <c r="C476" i="8"/>
  <c r="C443" i="8"/>
  <c r="C317" i="8"/>
  <c r="C300" i="8"/>
  <c r="C258" i="8"/>
  <c r="C116" i="8"/>
  <c r="C82" i="8"/>
  <c r="C18" i="8"/>
  <c r="C459" i="8"/>
  <c r="C442" i="8"/>
  <c r="C368" i="8"/>
  <c r="C276" i="8"/>
  <c r="C253" i="8"/>
  <c r="C206" i="8"/>
  <c r="C45" i="8"/>
  <c r="C6" i="8"/>
  <c r="C22" i="8"/>
  <c r="C62" i="8"/>
  <c r="C70" i="8"/>
  <c r="C86" i="8"/>
  <c r="C128" i="8"/>
  <c r="C136" i="8"/>
  <c r="C152" i="8"/>
  <c r="C192" i="8"/>
  <c r="C200" i="8"/>
  <c r="C216" i="8"/>
  <c r="C262" i="8"/>
  <c r="C270" i="8"/>
  <c r="C286" i="8"/>
  <c r="C326" i="8"/>
  <c r="C334" i="8"/>
  <c r="C350" i="8"/>
  <c r="C436" i="8"/>
  <c r="C444" i="8"/>
  <c r="C461" i="8"/>
  <c r="C501" i="8"/>
  <c r="C511" i="8"/>
  <c r="C527" i="8"/>
  <c r="C155" i="8"/>
  <c r="C187" i="8"/>
  <c r="C241" i="8"/>
  <c r="C23" i="8"/>
  <c r="C31" i="8"/>
  <c r="C47" i="8"/>
  <c r="C87" i="8"/>
  <c r="C97" i="8"/>
  <c r="C113" i="8"/>
  <c r="C153" i="8"/>
  <c r="C161" i="8"/>
  <c r="C177" i="8"/>
  <c r="C217" i="8"/>
  <c r="C225" i="8"/>
  <c r="C247" i="8"/>
  <c r="C287" i="8"/>
  <c r="C295" i="8"/>
  <c r="C311" i="8"/>
  <c r="C351" i="8"/>
  <c r="C359" i="8"/>
  <c r="C379" i="8"/>
  <c r="C462" i="8"/>
  <c r="C470" i="8"/>
  <c r="C486" i="8"/>
  <c r="C520" i="8"/>
  <c r="C528" i="8"/>
  <c r="C544" i="8"/>
  <c r="C123" i="8"/>
  <c r="C139" i="8"/>
  <c r="C179" i="8"/>
  <c r="C281" i="8"/>
  <c r="C305" i="8"/>
  <c r="C16" i="8"/>
  <c r="C56" i="8"/>
  <c r="C64" i="8"/>
  <c r="C80" i="8"/>
  <c r="C122" i="8"/>
  <c r="C130" i="8"/>
  <c r="C146" i="8"/>
  <c r="C186" i="8"/>
  <c r="C194" i="8"/>
  <c r="C210" i="8"/>
  <c r="C256" i="8"/>
  <c r="C264" i="8"/>
  <c r="C280" i="8"/>
  <c r="C320" i="8"/>
  <c r="C328" i="8"/>
  <c r="C344" i="8"/>
  <c r="C430" i="8"/>
  <c r="C438" i="8"/>
  <c r="C455" i="8"/>
  <c r="C495" i="8"/>
  <c r="C503" i="8"/>
  <c r="C513" i="8"/>
  <c r="C9" i="8"/>
  <c r="C33" i="8"/>
  <c r="C57" i="8"/>
  <c r="C131" i="8"/>
  <c r="C147" i="8"/>
  <c r="C195" i="8"/>
  <c r="C19" i="8"/>
  <c r="C27" i="8"/>
  <c r="C43" i="8"/>
  <c r="C83" i="8"/>
  <c r="C93" i="8"/>
  <c r="C109" i="8"/>
  <c r="C149" i="8"/>
  <c r="C157" i="8"/>
  <c r="C173" i="8"/>
  <c r="C213" i="8"/>
  <c r="C221" i="8"/>
  <c r="C243" i="8"/>
  <c r="C283" i="8"/>
  <c r="C291" i="8"/>
  <c r="C307" i="8"/>
  <c r="C347" i="8"/>
  <c r="C355" i="8"/>
  <c r="C375" i="8"/>
  <c r="C458" i="8"/>
  <c r="C466" i="8"/>
  <c r="C482" i="8"/>
  <c r="C524" i="8"/>
  <c r="C532" i="8"/>
  <c r="C12" i="8"/>
  <c r="C52" i="8"/>
  <c r="C60" i="8"/>
  <c r="C76" i="8"/>
  <c r="C118" i="8"/>
  <c r="C126" i="8"/>
  <c r="C142" i="8"/>
  <c r="C182" i="8"/>
  <c r="C190" i="8"/>
  <c r="C531" i="8"/>
  <c r="C440" i="8"/>
  <c r="C382" i="8"/>
  <c r="C346" i="8"/>
  <c r="C252" i="8"/>
  <c r="C223" i="8"/>
  <c r="C172" i="8"/>
  <c r="C10" i="8"/>
  <c r="A269" i="8"/>
  <c r="A385" i="8"/>
  <c r="A144" i="8"/>
  <c r="A224" i="8"/>
  <c r="A469" i="8"/>
  <c r="A535" i="8"/>
  <c r="A185" i="8"/>
  <c r="A255" i="8"/>
  <c r="A494" i="8"/>
  <c r="A8" i="8"/>
  <c r="A202" i="8"/>
  <c r="A272" i="8"/>
  <c r="A505" i="8"/>
  <c r="A25" i="8"/>
  <c r="A219" i="8"/>
  <c r="A289" i="8"/>
  <c r="A530" i="8"/>
  <c r="A118" i="8"/>
  <c r="A102" i="8"/>
  <c r="A230" i="8"/>
  <c r="A110" i="8"/>
  <c r="A19" i="8"/>
  <c r="A374" i="8"/>
  <c r="A539" i="8"/>
  <c r="A348" i="8"/>
  <c r="A540" i="8"/>
  <c r="A229" i="8"/>
  <c r="A497" i="8"/>
  <c r="A332" i="8"/>
  <c r="A116" i="8"/>
  <c r="A94" i="8"/>
  <c r="A292" i="8"/>
  <c r="A474" i="8"/>
  <c r="A51" i="8"/>
  <c r="A355" i="8"/>
  <c r="A465" i="8"/>
  <c r="M16" i="8"/>
  <c r="S16" i="8" s="1"/>
  <c r="M15" i="8"/>
  <c r="S15" i="8" s="1"/>
  <c r="S9" i="9"/>
  <c r="T41" i="11"/>
  <c r="M231" i="8"/>
  <c r="S231" i="8"/>
  <c r="M230" i="8"/>
  <c r="S230" i="8" s="1"/>
  <c r="S24" i="10"/>
  <c r="D1" i="10"/>
  <c r="D1" i="11"/>
  <c r="D1" i="13"/>
  <c r="D1" i="18"/>
  <c r="D1" i="16"/>
  <c r="D1" i="20"/>
  <c r="C1" i="9"/>
  <c r="M239" i="8"/>
  <c r="S239" i="8" s="1"/>
  <c r="M266" i="8"/>
  <c r="S266" i="8" s="1"/>
  <c r="M265" i="8"/>
  <c r="S265" i="8" s="1"/>
  <c r="M264" i="8"/>
  <c r="S264" i="8" s="1"/>
  <c r="M263" i="8"/>
  <c r="S263" i="8" s="1"/>
  <c r="M262" i="8"/>
  <c r="S262" i="8" s="1"/>
  <c r="M261" i="8"/>
  <c r="S261" i="8" s="1"/>
  <c r="M260" i="8"/>
  <c r="S260" i="8" s="1"/>
  <c r="M258" i="8"/>
  <c r="M257" i="8"/>
  <c r="M256" i="8"/>
  <c r="S256" i="8" s="1"/>
  <c r="M255" i="8"/>
  <c r="S255" i="8" s="1"/>
  <c r="M254" i="8"/>
  <c r="S254" i="8" s="1"/>
  <c r="M253" i="8"/>
  <c r="S253" i="8" s="1"/>
  <c r="M238" i="8"/>
  <c r="S238" i="8" s="1"/>
  <c r="M202" i="8"/>
  <c r="M201" i="8"/>
  <c r="M200" i="8"/>
  <c r="S200" i="8" s="1"/>
  <c r="M199" i="8"/>
  <c r="S199" i="8" s="1"/>
  <c r="M198" i="8"/>
  <c r="S198" i="8" s="1"/>
  <c r="M197" i="8"/>
  <c r="S197" i="8" s="1"/>
  <c r="M196" i="8"/>
  <c r="S196" i="8" s="1"/>
  <c r="M195" i="8"/>
  <c r="S195" i="8" s="1"/>
  <c r="M194" i="8"/>
  <c r="M193" i="8"/>
  <c r="M192" i="8"/>
  <c r="S192" i="8" s="1"/>
  <c r="M191" i="8"/>
  <c r="S191" i="8" s="1"/>
  <c r="M190" i="8"/>
  <c r="S190" i="8" s="1"/>
  <c r="M188" i="8"/>
  <c r="S188" i="8" s="1"/>
  <c r="M187" i="8"/>
  <c r="S187" i="8" s="1"/>
  <c r="M185" i="8"/>
  <c r="S185" i="8" s="1"/>
  <c r="M184" i="8"/>
  <c r="M183" i="8"/>
  <c r="S183" i="8" s="1"/>
  <c r="M182" i="8"/>
  <c r="M181" i="8"/>
  <c r="S181" i="8" s="1"/>
  <c r="M179" i="8"/>
  <c r="S179" i="8" s="1"/>
  <c r="M178" i="8"/>
  <c r="M176" i="8"/>
  <c r="M175" i="8"/>
  <c r="M174" i="8"/>
  <c r="M173" i="8"/>
  <c r="M172" i="8"/>
  <c r="S172" i="8" s="1"/>
  <c r="M171" i="8"/>
  <c r="S171" i="8" s="1"/>
  <c r="M240" i="8"/>
  <c r="S240" i="8" s="1"/>
  <c r="M170" i="8"/>
  <c r="M169" i="8"/>
  <c r="M168" i="8"/>
  <c r="M167" i="8"/>
  <c r="M165" i="8"/>
  <c r="S165" i="8" s="1"/>
  <c r="M164" i="8"/>
  <c r="S164" i="8" s="1"/>
  <c r="M163" i="8"/>
  <c r="S163" i="8" s="1"/>
  <c r="M162" i="8"/>
  <c r="S162" i="8" s="1"/>
  <c r="M161" i="8"/>
  <c r="S161" i="8" s="1"/>
  <c r="M159" i="8"/>
  <c r="S159" i="8" s="1"/>
  <c r="M158" i="8"/>
  <c r="S158" i="8" s="1"/>
  <c r="M157" i="8"/>
  <c r="S157" i="8" s="1"/>
  <c r="M156" i="8"/>
  <c r="S156" i="8" s="1"/>
  <c r="M155" i="8"/>
  <c r="S155" i="8" s="1"/>
  <c r="M153" i="8"/>
  <c r="S153" i="8" s="1"/>
  <c r="M152" i="8"/>
  <c r="S152" i="8" s="1"/>
  <c r="M150" i="8"/>
  <c r="S150" i="8" s="1"/>
  <c r="M149" i="8"/>
  <c r="S149" i="8" s="1"/>
  <c r="M148" i="8"/>
  <c r="M147" i="8"/>
  <c r="S147" i="8" s="1"/>
  <c r="M146" i="8"/>
  <c r="S146" i="8" s="1"/>
  <c r="M145" i="8"/>
  <c r="S145" i="8" s="1"/>
  <c r="S170" i="8"/>
  <c r="S169" i="8"/>
  <c r="S168" i="8"/>
  <c r="S167" i="8"/>
  <c r="S148" i="8"/>
  <c r="S19" i="11"/>
  <c r="T19" i="11"/>
  <c r="U19" i="11"/>
  <c r="V19" i="11"/>
  <c r="W19" i="11"/>
  <c r="X19" i="11"/>
  <c r="S20" i="11"/>
  <c r="T20" i="11"/>
  <c r="U20" i="11"/>
  <c r="V20" i="11"/>
  <c r="W20" i="11"/>
  <c r="X20" i="11"/>
  <c r="W21" i="11"/>
  <c r="X21" i="11"/>
  <c r="S22" i="11"/>
  <c r="T22" i="11"/>
  <c r="V22" i="11"/>
  <c r="W22" i="11"/>
  <c r="X22" i="11"/>
  <c r="S23" i="11"/>
  <c r="T23" i="11"/>
  <c r="U23" i="11"/>
  <c r="V23" i="11"/>
  <c r="W23" i="11"/>
  <c r="X23" i="11"/>
  <c r="T24" i="11"/>
  <c r="V24" i="11"/>
  <c r="W24" i="11"/>
  <c r="X24" i="11"/>
  <c r="T25" i="11"/>
  <c r="V25" i="11"/>
  <c r="W25" i="11"/>
  <c r="X25" i="11"/>
  <c r="S26" i="11"/>
  <c r="T26" i="11"/>
  <c r="U26" i="11"/>
  <c r="V26" i="11"/>
  <c r="W26" i="11"/>
  <c r="X26" i="11"/>
  <c r="S27" i="11"/>
  <c r="T27" i="11"/>
  <c r="U27" i="11"/>
  <c r="V27" i="11"/>
  <c r="W27" i="11"/>
  <c r="X27" i="11"/>
  <c r="S29" i="11"/>
  <c r="T29" i="11"/>
  <c r="U29" i="11"/>
  <c r="V29" i="11"/>
  <c r="W29" i="11"/>
  <c r="X29" i="11"/>
  <c r="S7" i="13"/>
  <c r="T7" i="13"/>
  <c r="U7" i="13"/>
  <c r="V7" i="13"/>
  <c r="W7" i="13"/>
  <c r="X7" i="13"/>
  <c r="S8" i="13"/>
  <c r="T8" i="13"/>
  <c r="U8" i="13"/>
  <c r="V8" i="13"/>
  <c r="W8" i="13"/>
  <c r="X8" i="13"/>
  <c r="T9" i="13"/>
  <c r="U9" i="13"/>
  <c r="V9" i="13"/>
  <c r="W9" i="13"/>
  <c r="X9" i="13"/>
  <c r="S10" i="13"/>
  <c r="T10" i="13"/>
  <c r="U10" i="13"/>
  <c r="V10" i="13"/>
  <c r="W10" i="13"/>
  <c r="X10" i="13"/>
  <c r="M512" i="8"/>
  <c r="M511" i="8"/>
  <c r="M509" i="8"/>
  <c r="M508" i="8"/>
  <c r="M506" i="8"/>
  <c r="M505" i="8"/>
  <c r="M504" i="8"/>
  <c r="M503" i="8"/>
  <c r="M502" i="8"/>
  <c r="M501" i="8"/>
  <c r="M468" i="8"/>
  <c r="S468" i="8" s="1"/>
  <c r="M466" i="8"/>
  <c r="S466" i="8" s="1"/>
  <c r="M465" i="8"/>
  <c r="S465" i="8" s="1"/>
  <c r="M464" i="8"/>
  <c r="S464" i="8" s="1"/>
  <c r="M463" i="8"/>
  <c r="S463" i="8" s="1"/>
  <c r="M462" i="8"/>
  <c r="S462" i="8" s="1"/>
  <c r="M461" i="8"/>
  <c r="S461" i="8" s="1"/>
  <c r="M459" i="8"/>
  <c r="S459" i="8" s="1"/>
  <c r="M458" i="8"/>
  <c r="S458" i="8" s="1"/>
  <c r="M457" i="8"/>
  <c r="S457" i="8" s="1"/>
  <c r="M456" i="8"/>
  <c r="S456" i="8" s="1"/>
  <c r="M455" i="8"/>
  <c r="S455" i="8" s="1"/>
  <c r="M454" i="8"/>
  <c r="S454" i="8" s="1"/>
  <c r="M452" i="8"/>
  <c r="S452" i="8" s="1"/>
  <c r="M451" i="8"/>
  <c r="S451" i="8" s="1"/>
  <c r="M450" i="8"/>
  <c r="S450" i="8" s="1"/>
  <c r="X5" i="20"/>
  <c r="W5" i="20"/>
  <c r="V5" i="20"/>
  <c r="U5" i="20"/>
  <c r="T5" i="20"/>
  <c r="S5" i="20"/>
  <c r="X8" i="20"/>
  <c r="W8" i="20"/>
  <c r="V8" i="20"/>
  <c r="U8" i="20"/>
  <c r="T8" i="20"/>
  <c r="S8" i="20"/>
  <c r="X7" i="20"/>
  <c r="W7" i="20"/>
  <c r="V7" i="20"/>
  <c r="T7" i="20"/>
  <c r="X6" i="20"/>
  <c r="W6" i="20"/>
  <c r="V6" i="20"/>
  <c r="U6" i="20"/>
  <c r="T6" i="20"/>
  <c r="S6" i="20"/>
  <c r="S7" i="16"/>
  <c r="T7" i="16"/>
  <c r="U7" i="16"/>
  <c r="V7" i="16"/>
  <c r="W7" i="16"/>
  <c r="X7" i="16"/>
  <c r="S8" i="16"/>
  <c r="T8" i="16"/>
  <c r="U8" i="16"/>
  <c r="V8" i="16"/>
  <c r="W8" i="16"/>
  <c r="X8" i="16"/>
  <c r="S11" i="16"/>
  <c r="T11" i="16"/>
  <c r="U11" i="16"/>
  <c r="V11" i="16"/>
  <c r="W11" i="16"/>
  <c r="X11" i="16"/>
  <c r="U12" i="16"/>
  <c r="V12" i="16"/>
  <c r="W12" i="16"/>
  <c r="X12" i="16"/>
  <c r="U13" i="16"/>
  <c r="V13" i="16"/>
  <c r="W13" i="16"/>
  <c r="X13" i="16"/>
  <c r="S14" i="16"/>
  <c r="T14" i="16"/>
  <c r="U14" i="16"/>
  <c r="V14" i="16"/>
  <c r="W14" i="16"/>
  <c r="X14" i="16"/>
  <c r="X6" i="16"/>
  <c r="W6" i="16"/>
  <c r="V6" i="16"/>
  <c r="U6" i="16"/>
  <c r="T6" i="16"/>
  <c r="S6" i="16"/>
  <c r="B2" i="8"/>
  <c r="B270" i="8" s="1"/>
  <c r="M500" i="8"/>
  <c r="S500" i="8" s="1"/>
  <c r="M499" i="8"/>
  <c r="S499" i="8" s="1"/>
  <c r="M497" i="8"/>
  <c r="S497" i="8" s="1"/>
  <c r="M496" i="8"/>
  <c r="S496" i="8" s="1"/>
  <c r="M494" i="8"/>
  <c r="S494" i="8" s="1"/>
  <c r="M493" i="8"/>
  <c r="S493" i="8" s="1"/>
  <c r="M491" i="8"/>
  <c r="S491" i="8" s="1"/>
  <c r="M490" i="8"/>
  <c r="S490" i="8" s="1"/>
  <c r="M488" i="8"/>
  <c r="S488" i="8" s="1"/>
  <c r="M487" i="8"/>
  <c r="S487" i="8" s="1"/>
  <c r="M485" i="8"/>
  <c r="S485" i="8" s="1"/>
  <c r="M484" i="8"/>
  <c r="S484" i="8" s="1"/>
  <c r="M482" i="8"/>
  <c r="S482" i="8" s="1"/>
  <c r="M481" i="8"/>
  <c r="S481" i="8" s="1"/>
  <c r="M479" i="8"/>
  <c r="S479" i="8" s="1"/>
  <c r="M478" i="8"/>
  <c r="S478" i="8" s="1"/>
  <c r="M475" i="8"/>
  <c r="S475" i="8" s="1"/>
  <c r="M473" i="8"/>
  <c r="S473" i="8" s="1"/>
  <c r="M469" i="8"/>
  <c r="S469" i="8" s="1"/>
  <c r="M449" i="8"/>
  <c r="S449" i="8" s="1"/>
  <c r="M448" i="8"/>
  <c r="S448" i="8" s="1"/>
  <c r="M447" i="8"/>
  <c r="S447" i="8" s="1"/>
  <c r="M446" i="8"/>
  <c r="S446" i="8" s="1"/>
  <c r="M444" i="8"/>
  <c r="S444" i="8" s="1"/>
  <c r="M443" i="8"/>
  <c r="S443" i="8" s="1"/>
  <c r="M441" i="8"/>
  <c r="S441" i="8" s="1"/>
  <c r="M440" i="8"/>
  <c r="S440" i="8" s="1"/>
  <c r="M438" i="8"/>
  <c r="S438" i="8" s="1"/>
  <c r="M437" i="8"/>
  <c r="S437" i="8" s="1"/>
  <c r="M435" i="8"/>
  <c r="S435" i="8" s="1"/>
  <c r="M434" i="8"/>
  <c r="S434" i="8" s="1"/>
  <c r="M432" i="8"/>
  <c r="S432" i="8" s="1"/>
  <c r="M386" i="8"/>
  <c r="S386" i="8" s="1"/>
  <c r="M385" i="8"/>
  <c r="S385" i="8" s="1"/>
  <c r="M384" i="8"/>
  <c r="S384" i="8" s="1"/>
  <c r="M383" i="8"/>
  <c r="S383" i="8" s="1"/>
  <c r="M382" i="8"/>
  <c r="S382" i="8" s="1"/>
  <c r="M381" i="8"/>
  <c r="S381" i="8" s="1"/>
  <c r="M379" i="8"/>
  <c r="S379" i="8" s="1"/>
  <c r="M378" i="8"/>
  <c r="S378" i="8" s="1"/>
  <c r="M377" i="8"/>
  <c r="S377" i="8" s="1"/>
  <c r="M376" i="8"/>
  <c r="S376" i="8" s="1"/>
  <c r="M375" i="8"/>
  <c r="S375" i="8" s="1"/>
  <c r="M374" i="8"/>
  <c r="S374" i="8" s="1"/>
  <c r="M372" i="8"/>
  <c r="S372" i="8" s="1"/>
  <c r="M371" i="8"/>
  <c r="S371" i="8" s="1"/>
  <c r="M370" i="8"/>
  <c r="S370" i="8" s="1"/>
  <c r="M369" i="8"/>
  <c r="S369" i="8" s="1"/>
  <c r="M368" i="8"/>
  <c r="S368" i="8" s="1"/>
  <c r="M367" i="8"/>
  <c r="S367" i="8" s="1"/>
  <c r="M362" i="8"/>
  <c r="S362" i="8" s="1"/>
  <c r="M361" i="8"/>
  <c r="S361" i="8" s="1"/>
  <c r="M360" i="8"/>
  <c r="S360" i="8" s="1"/>
  <c r="M359" i="8"/>
  <c r="S359" i="8" s="1"/>
  <c r="M358" i="8"/>
  <c r="S358" i="8" s="1"/>
  <c r="M357" i="8"/>
  <c r="S357" i="8" s="1"/>
  <c r="M353" i="8"/>
  <c r="S353" i="8" s="1"/>
  <c r="M352" i="8"/>
  <c r="S352" i="8"/>
  <c r="M351" i="8"/>
  <c r="S351" i="8" s="1"/>
  <c r="M350" i="8"/>
  <c r="S350" i="8" s="1"/>
  <c r="M349" i="8"/>
  <c r="S349" i="8" s="1"/>
  <c r="M348" i="8"/>
  <c r="S348" i="8" s="1"/>
  <c r="M346" i="8"/>
  <c r="S346" i="8" s="1"/>
  <c r="M345" i="8"/>
  <c r="S345" i="8" s="1"/>
  <c r="M344" i="8"/>
  <c r="S344" i="8" s="1"/>
  <c r="M343" i="8"/>
  <c r="S343" i="8" s="1"/>
  <c r="M342" i="8"/>
  <c r="S342" i="8" s="1"/>
  <c r="M341" i="8"/>
  <c r="S341" i="8" s="1"/>
  <c r="M340" i="8"/>
  <c r="S340" i="8" s="1"/>
  <c r="M339" i="8"/>
  <c r="S339" i="8" s="1"/>
  <c r="M338" i="8"/>
  <c r="S338" i="8" s="1"/>
  <c r="M337" i="8"/>
  <c r="S337" i="8" s="1"/>
  <c r="M336" i="8"/>
  <c r="S336" i="8" s="1"/>
  <c r="M335" i="8"/>
  <c r="S335" i="8" s="1"/>
  <c r="M334" i="8"/>
  <c r="S334" i="8" s="1"/>
  <c r="M333" i="8"/>
  <c r="S333" i="8" s="1"/>
  <c r="M332" i="8"/>
  <c r="S332" i="8" s="1"/>
  <c r="M330" i="8"/>
  <c r="S330" i="8" s="1"/>
  <c r="M329" i="8"/>
  <c r="S329" i="8" s="1"/>
  <c r="M328" i="8"/>
  <c r="S328" i="8" s="1"/>
  <c r="M327" i="8"/>
  <c r="S327" i="8" s="1"/>
  <c r="M326" i="8"/>
  <c r="S326" i="8" s="1"/>
  <c r="M324" i="8"/>
  <c r="S324" i="8" s="1"/>
  <c r="M323" i="8"/>
  <c r="S323" i="8"/>
  <c r="M321" i="8"/>
  <c r="S321" i="8" s="1"/>
  <c r="M320" i="8"/>
  <c r="S320" i="8" s="1"/>
  <c r="M319" i="8"/>
  <c r="S319" i="8" s="1"/>
  <c r="M318" i="8"/>
  <c r="S318" i="8" s="1"/>
  <c r="M317" i="8"/>
  <c r="S317" i="8" s="1"/>
  <c r="M315" i="8"/>
  <c r="S315" i="8" s="1"/>
  <c r="M314" i="8"/>
  <c r="S314" i="8" s="1"/>
  <c r="M312" i="8"/>
  <c r="S312" i="8" s="1"/>
  <c r="M311" i="8"/>
  <c r="S311" i="8" s="1"/>
  <c r="M310" i="8"/>
  <c r="S310" i="8" s="1"/>
  <c r="M309" i="8"/>
  <c r="S309" i="8" s="1"/>
  <c r="M308" i="8"/>
  <c r="S308" i="8" s="1"/>
  <c r="M306" i="8"/>
  <c r="S306" i="8" s="1"/>
  <c r="M305" i="8"/>
  <c r="S305" i="8" s="1"/>
  <c r="M304" i="8"/>
  <c r="S304" i="8" s="1"/>
  <c r="M303" i="8"/>
  <c r="S303" i="8" s="1"/>
  <c r="M302" i="8"/>
  <c r="S302" i="8"/>
  <c r="M300" i="8"/>
  <c r="S300" i="8" s="1"/>
  <c r="M299" i="8"/>
  <c r="S299" i="8" s="1"/>
  <c r="M297" i="8"/>
  <c r="S297" i="8" s="1"/>
  <c r="M296" i="8"/>
  <c r="S296" i="8" s="1"/>
  <c r="M294" i="8"/>
  <c r="S294" i="8" s="1"/>
  <c r="M293" i="8"/>
  <c r="S293" i="8" s="1"/>
  <c r="M292" i="8"/>
  <c r="S292" i="8" s="1"/>
  <c r="M291" i="8"/>
  <c r="S291" i="8" s="1"/>
  <c r="M290" i="8"/>
  <c r="S290" i="8" s="1"/>
  <c r="M289" i="8"/>
  <c r="S289" i="8" s="1"/>
  <c r="M288" i="8"/>
  <c r="S288" i="8" s="1"/>
  <c r="M287" i="8"/>
  <c r="S287" i="8"/>
  <c r="M285" i="8"/>
  <c r="S285" i="8" s="1"/>
  <c r="M284" i="8"/>
  <c r="S284" i="8" s="1"/>
  <c r="M283" i="8"/>
  <c r="S283" i="8" s="1"/>
  <c r="M282" i="8"/>
  <c r="S282" i="8" s="1"/>
  <c r="M281" i="8"/>
  <c r="S281" i="8" s="1"/>
  <c r="M280" i="8"/>
  <c r="S280" i="8" s="1"/>
  <c r="M279" i="8"/>
  <c r="S279" i="8" s="1"/>
  <c r="M278" i="8"/>
  <c r="S278" i="8" s="1"/>
  <c r="M276" i="8"/>
  <c r="S276" i="8"/>
  <c r="M275" i="8"/>
  <c r="S275" i="8" s="1"/>
  <c r="M273" i="8"/>
  <c r="S273" i="8" s="1"/>
  <c r="M272" i="8"/>
  <c r="S272" i="8" s="1"/>
  <c r="M270" i="8"/>
  <c r="S270" i="8"/>
  <c r="M269" i="8"/>
  <c r="S269" i="8"/>
  <c r="M268" i="8"/>
  <c r="S268" i="8" s="1"/>
  <c r="M267" i="8"/>
  <c r="S267" i="8" s="1"/>
  <c r="S258" i="8"/>
  <c r="S257" i="8"/>
  <c r="M251" i="8"/>
  <c r="S251" i="8" s="1"/>
  <c r="M250" i="8"/>
  <c r="S250" i="8" s="1"/>
  <c r="M249" i="8"/>
  <c r="S249" i="8" s="1"/>
  <c r="M248" i="8"/>
  <c r="S248" i="8" s="1"/>
  <c r="M247" i="8"/>
  <c r="S247" i="8" s="1"/>
  <c r="M246" i="8"/>
  <c r="S246" i="8" s="1"/>
  <c r="M245" i="8"/>
  <c r="S245" i="8" s="1"/>
  <c r="M244" i="8"/>
  <c r="S244" i="8" s="1"/>
  <c r="M243" i="8"/>
  <c r="S243" i="8" s="1"/>
  <c r="M242" i="8"/>
  <c r="S242" i="8" s="1"/>
  <c r="M241" i="8"/>
  <c r="S241" i="8" s="1"/>
  <c r="M228" i="8"/>
  <c r="S228" i="8" s="1"/>
  <c r="M227" i="8"/>
  <c r="S227" i="8" s="1"/>
  <c r="M225" i="8"/>
  <c r="S225" i="8" s="1"/>
  <c r="M224" i="8"/>
  <c r="S224" i="8" s="1"/>
  <c r="M222" i="8"/>
  <c r="S222" i="8" s="1"/>
  <c r="M221" i="8"/>
  <c r="S221" i="8" s="1"/>
  <c r="M220" i="8"/>
  <c r="S220" i="8" s="1"/>
  <c r="M219" i="8"/>
  <c r="S219" i="8"/>
  <c r="M218" i="8"/>
  <c r="S218" i="8" s="1"/>
  <c r="M217" i="8"/>
  <c r="S217" i="8" s="1"/>
  <c r="M216" i="8"/>
  <c r="S216" i="8" s="1"/>
  <c r="M215" i="8"/>
  <c r="S215" i="8" s="1"/>
  <c r="M213" i="8"/>
  <c r="S213" i="8" s="1"/>
  <c r="M212" i="8"/>
  <c r="S212" i="8" s="1"/>
  <c r="M211" i="8"/>
  <c r="S211" i="8" s="1"/>
  <c r="M210" i="8"/>
  <c r="S210" i="8" s="1"/>
  <c r="M209" i="8"/>
  <c r="S209" i="8" s="1"/>
  <c r="M208" i="8"/>
  <c r="S208" i="8" s="1"/>
  <c r="M207" i="8"/>
  <c r="S207" i="8" s="1"/>
  <c r="M206" i="8"/>
  <c r="S206" i="8"/>
  <c r="M205" i="8"/>
  <c r="S205" i="8" s="1"/>
  <c r="M204" i="8"/>
  <c r="S204" i="8" s="1"/>
  <c r="S202" i="8"/>
  <c r="S201" i="8"/>
  <c r="S194" i="8"/>
  <c r="S193" i="8"/>
  <c r="S184" i="8"/>
  <c r="S182" i="8"/>
  <c r="S178" i="8"/>
  <c r="S176" i="8"/>
  <c r="S175" i="8"/>
  <c r="S174" i="8"/>
  <c r="S173" i="8"/>
  <c r="M144" i="8"/>
  <c r="S144" i="8" s="1"/>
  <c r="M143" i="8"/>
  <c r="S143" i="8" s="1"/>
  <c r="M142" i="8"/>
  <c r="S142" i="8" s="1"/>
  <c r="M141" i="8"/>
  <c r="S141" i="8" s="1"/>
  <c r="M140" i="8"/>
  <c r="S140" i="8" s="1"/>
  <c r="M139" i="8"/>
  <c r="S139" i="8" s="1"/>
  <c r="M138" i="8"/>
  <c r="S138" i="8" s="1"/>
  <c r="M137" i="8"/>
  <c r="S137" i="8"/>
  <c r="M136" i="8"/>
  <c r="S136" i="8" s="1"/>
  <c r="M134" i="8"/>
  <c r="S134" i="8" s="1"/>
  <c r="M133" i="8"/>
  <c r="S133" i="8" s="1"/>
  <c r="M132" i="8"/>
  <c r="S132" i="8"/>
  <c r="M131" i="8"/>
  <c r="S131" i="8" s="1"/>
  <c r="M130" i="8"/>
  <c r="S130" i="8" s="1"/>
  <c r="M129" i="8"/>
  <c r="S129" i="8" s="1"/>
  <c r="M128" i="8"/>
  <c r="S128" i="8" s="1"/>
  <c r="M127" i="8"/>
  <c r="S127" i="8" s="1"/>
  <c r="M125" i="8"/>
  <c r="S125" i="8" s="1"/>
  <c r="M124" i="8"/>
  <c r="S124" i="8" s="1"/>
  <c r="M123" i="8"/>
  <c r="S123" i="8" s="1"/>
  <c r="M122" i="8"/>
  <c r="S122" i="8"/>
  <c r="M121" i="8"/>
  <c r="S121" i="8" s="1"/>
  <c r="M119" i="8"/>
  <c r="S119" i="8" s="1"/>
  <c r="M118" i="8"/>
  <c r="S118" i="8" s="1"/>
  <c r="M116" i="8"/>
  <c r="S116" i="8" s="1"/>
  <c r="M115" i="8"/>
  <c r="S115" i="8" s="1"/>
  <c r="M114" i="8"/>
  <c r="S114" i="8" s="1"/>
  <c r="M113" i="8"/>
  <c r="S113" i="8" s="1"/>
  <c r="M112" i="8"/>
  <c r="S112" i="8" s="1"/>
  <c r="M111" i="8"/>
  <c r="S111" i="8"/>
  <c r="M110" i="8"/>
  <c r="S110" i="8" s="1"/>
  <c r="M109" i="8"/>
  <c r="S109" i="8"/>
  <c r="M108" i="8"/>
  <c r="S108" i="8" s="1"/>
  <c r="M107" i="8"/>
  <c r="S107" i="8" s="1"/>
  <c r="M105" i="8"/>
  <c r="S105" i="8" s="1"/>
  <c r="M104" i="8"/>
  <c r="S104" i="8" s="1"/>
  <c r="M103" i="8"/>
  <c r="S103" i="8" s="1"/>
  <c r="M102" i="8"/>
  <c r="S102" i="8" s="1"/>
  <c r="M101" i="8"/>
  <c r="S101" i="8"/>
  <c r="M100" i="8"/>
  <c r="S100" i="8" s="1"/>
  <c r="M99" i="8"/>
  <c r="S99" i="8" s="1"/>
  <c r="M98" i="8"/>
  <c r="S98" i="8" s="1"/>
  <c r="M97" i="8"/>
  <c r="S97" i="8" s="1"/>
  <c r="M93" i="8"/>
  <c r="S93" i="8" s="1"/>
  <c r="M92" i="8"/>
  <c r="S92" i="8" s="1"/>
  <c r="M90" i="8"/>
  <c r="S90" i="8" s="1"/>
  <c r="M87" i="8"/>
  <c r="S87" i="8" s="1"/>
  <c r="M89" i="8"/>
  <c r="S89" i="8" s="1"/>
  <c r="M86" i="8"/>
  <c r="S86" i="8" s="1"/>
  <c r="M85" i="8"/>
  <c r="S85" i="8" s="1"/>
  <c r="M84" i="8"/>
  <c r="S84" i="8" s="1"/>
  <c r="M82" i="8"/>
  <c r="S82" i="8" s="1"/>
  <c r="M81" i="8"/>
  <c r="S81" i="8" s="1"/>
  <c r="M80" i="8"/>
  <c r="S80" i="8" s="1"/>
  <c r="M79" i="8"/>
  <c r="S79" i="8" s="1"/>
  <c r="M78" i="8"/>
  <c r="S78" i="8"/>
  <c r="M76" i="8"/>
  <c r="S76" i="8" s="1"/>
  <c r="M75" i="8"/>
  <c r="S75" i="8" s="1"/>
  <c r="M73" i="8"/>
  <c r="S73" i="8" s="1"/>
  <c r="M72" i="8"/>
  <c r="S72" i="8"/>
  <c r="M71" i="8"/>
  <c r="S71" i="8" s="1"/>
  <c r="M70" i="8"/>
  <c r="S70" i="8" s="1"/>
  <c r="M69" i="8"/>
  <c r="S69" i="8" s="1"/>
  <c r="M68" i="8"/>
  <c r="S68" i="8" s="1"/>
  <c r="M67" i="8"/>
  <c r="S67" i="8" s="1"/>
  <c r="M66" i="8"/>
  <c r="S66" i="8" s="1"/>
  <c r="M65" i="8"/>
  <c r="S65" i="8" s="1"/>
  <c r="M64" i="8"/>
  <c r="S64" i="8" s="1"/>
  <c r="M63" i="8"/>
  <c r="S63" i="8" s="1"/>
  <c r="M62" i="8"/>
  <c r="S62" i="8" s="1"/>
  <c r="M61" i="8"/>
  <c r="S61" i="8" s="1"/>
  <c r="M60" i="8"/>
  <c r="S60" i="8" s="1"/>
  <c r="M59" i="8"/>
  <c r="S59" i="8" s="1"/>
  <c r="M58" i="8"/>
  <c r="S58" i="8" s="1"/>
  <c r="M57" i="8"/>
  <c r="S57" i="8" s="1"/>
  <c r="M56" i="8"/>
  <c r="S56" i="8"/>
  <c r="M55" i="8"/>
  <c r="S55" i="8"/>
  <c r="M53" i="8"/>
  <c r="S53" i="8" s="1"/>
  <c r="M52" i="8"/>
  <c r="S52" i="8" s="1"/>
  <c r="M51" i="8"/>
  <c r="S51" i="8" s="1"/>
  <c r="M50" i="8"/>
  <c r="S50" i="8"/>
  <c r="M49" i="8"/>
  <c r="S49" i="8" s="1"/>
  <c r="M48" i="8"/>
  <c r="S48" i="8" s="1"/>
  <c r="M47" i="8"/>
  <c r="S47" i="8" s="1"/>
  <c r="M46" i="8"/>
  <c r="S46" i="8" s="1"/>
  <c r="M44" i="8"/>
  <c r="S44" i="8" s="1"/>
  <c r="M43" i="8"/>
  <c r="S43" i="8" s="1"/>
  <c r="M42" i="8"/>
  <c r="S42" i="8" s="1"/>
  <c r="M41" i="8"/>
  <c r="S41" i="8" s="1"/>
  <c r="M40" i="8"/>
  <c r="S40" i="8" s="1"/>
  <c r="M39" i="8"/>
  <c r="S39" i="8" s="1"/>
  <c r="M38" i="8"/>
  <c r="S38" i="8" s="1"/>
  <c r="M37" i="8"/>
  <c r="S37" i="8" s="1"/>
  <c r="M35" i="8"/>
  <c r="S35" i="8" s="1"/>
  <c r="M34" i="8"/>
  <c r="S34" i="8" s="1"/>
  <c r="M33" i="8"/>
  <c r="S33" i="8" s="1"/>
  <c r="M32" i="8"/>
  <c r="S32" i="8" s="1"/>
  <c r="M31" i="8"/>
  <c r="S31" i="8" s="1"/>
  <c r="M30" i="8"/>
  <c r="S30" i="8" s="1"/>
  <c r="M29" i="8"/>
  <c r="S29" i="8"/>
  <c r="M28" i="8"/>
  <c r="S28" i="8" s="1"/>
  <c r="M27" i="8"/>
  <c r="S27" i="8" s="1"/>
  <c r="M26" i="8"/>
  <c r="S26" i="8" s="1"/>
  <c r="M25" i="8"/>
  <c r="S25" i="8" s="1"/>
  <c r="M24" i="8"/>
  <c r="S24" i="8" s="1"/>
  <c r="M23" i="8"/>
  <c r="S23" i="8" s="1"/>
  <c r="M22" i="8"/>
  <c r="S22" i="8" s="1"/>
  <c r="M21" i="8"/>
  <c r="S21" i="8" s="1"/>
  <c r="M20" i="8"/>
  <c r="S20" i="8" s="1"/>
  <c r="M19" i="8"/>
  <c r="S19" i="8"/>
  <c r="M18" i="8"/>
  <c r="S18" i="8" s="1"/>
  <c r="M17" i="8"/>
  <c r="S17" i="8"/>
  <c r="M13" i="8"/>
  <c r="S13" i="8" s="1"/>
  <c r="M12" i="8"/>
  <c r="S12" i="8" s="1"/>
  <c r="M10" i="8"/>
  <c r="S10" i="8" s="1"/>
  <c r="M9" i="8"/>
  <c r="S9" i="8" s="1"/>
  <c r="M8" i="8"/>
  <c r="S8" i="8" s="1"/>
  <c r="M7" i="8"/>
  <c r="S7" i="8" s="1"/>
  <c r="M6" i="8"/>
  <c r="S6" i="8" s="1"/>
  <c r="M4" i="8"/>
  <c r="S4" i="8" s="1"/>
  <c r="M3" i="8"/>
  <c r="S3" i="8" s="1"/>
  <c r="M2" i="8"/>
  <c r="S2" i="8" s="1"/>
  <c r="S19" i="10"/>
  <c r="T19" i="10"/>
  <c r="U19" i="10"/>
  <c r="V19" i="10"/>
  <c r="W19" i="10"/>
  <c r="X19" i="10"/>
  <c r="T20" i="10"/>
  <c r="V20" i="10"/>
  <c r="W20" i="10"/>
  <c r="X20" i="10"/>
  <c r="T21" i="10"/>
  <c r="V21" i="10"/>
  <c r="W21" i="10"/>
  <c r="X21" i="10"/>
  <c r="S22" i="10"/>
  <c r="T22" i="10"/>
  <c r="U22" i="10"/>
  <c r="V22" i="10"/>
  <c r="W22" i="10"/>
  <c r="X22" i="10"/>
  <c r="T23" i="10"/>
  <c r="V23" i="10"/>
  <c r="W23" i="10"/>
  <c r="X23" i="10"/>
  <c r="S29" i="10"/>
  <c r="T29" i="10"/>
  <c r="U29" i="10"/>
  <c r="V29" i="10"/>
  <c r="W29" i="10"/>
  <c r="X29" i="10"/>
  <c r="S26" i="10"/>
  <c r="T26" i="10"/>
  <c r="U26" i="10"/>
  <c r="V26" i="10"/>
  <c r="W26" i="10"/>
  <c r="X26" i="10"/>
  <c r="S31" i="10"/>
  <c r="T31" i="10"/>
  <c r="U31" i="10"/>
  <c r="V31" i="10"/>
  <c r="W31" i="10"/>
  <c r="X31" i="10"/>
  <c r="R4" i="9"/>
  <c r="S4" i="9"/>
  <c r="T4" i="9"/>
  <c r="U4" i="9"/>
  <c r="V4" i="9"/>
  <c r="W4" i="9"/>
  <c r="R5" i="9"/>
  <c r="S5" i="9"/>
  <c r="T5" i="9"/>
  <c r="U5" i="9"/>
  <c r="V5" i="9"/>
  <c r="W5" i="9"/>
  <c r="S6" i="9"/>
  <c r="U6" i="9"/>
  <c r="V6" i="9"/>
  <c r="W6" i="9"/>
  <c r="R7" i="9"/>
  <c r="S7" i="9"/>
  <c r="T7" i="9"/>
  <c r="U7" i="9"/>
  <c r="V7" i="9"/>
  <c r="W7" i="9"/>
  <c r="S8" i="9"/>
  <c r="U8" i="9"/>
  <c r="V8" i="9"/>
  <c r="W8" i="9"/>
  <c r="R11" i="9"/>
  <c r="S11" i="9"/>
  <c r="T11" i="9"/>
  <c r="U11" i="9"/>
  <c r="V11" i="9"/>
  <c r="W11" i="9"/>
  <c r="R12" i="9"/>
  <c r="S12" i="9"/>
  <c r="T12" i="9"/>
  <c r="U12" i="9"/>
  <c r="V12" i="9"/>
  <c r="W12" i="9"/>
  <c r="R13" i="9"/>
  <c r="S13" i="9"/>
  <c r="T13" i="9"/>
  <c r="U13" i="9"/>
  <c r="V13" i="9"/>
  <c r="W13" i="9"/>
  <c r="R14" i="9"/>
  <c r="S14" i="9"/>
  <c r="T14" i="9"/>
  <c r="U14" i="9"/>
  <c r="V14" i="9"/>
  <c r="W14" i="9"/>
  <c r="S4" i="10"/>
  <c r="T4" i="10"/>
  <c r="U4" i="10"/>
  <c r="V4" i="10"/>
  <c r="W4" i="10"/>
  <c r="X4" i="10"/>
  <c r="S5" i="10"/>
  <c r="T5" i="10"/>
  <c r="U5" i="10"/>
  <c r="V5" i="10"/>
  <c r="W5" i="10"/>
  <c r="X5" i="10"/>
  <c r="S6" i="10"/>
  <c r="T6" i="10"/>
  <c r="U6" i="10"/>
  <c r="V6" i="10"/>
  <c r="W6" i="10"/>
  <c r="X6" i="10"/>
  <c r="V7" i="10"/>
  <c r="W7" i="10"/>
  <c r="X7" i="10"/>
  <c r="V8" i="10"/>
  <c r="W8" i="10"/>
  <c r="X8" i="10"/>
  <c r="S9" i="10"/>
  <c r="T9" i="10"/>
  <c r="U9" i="10"/>
  <c r="V9" i="10"/>
  <c r="W9" i="10"/>
  <c r="X9" i="10"/>
  <c r="U10" i="10"/>
  <c r="V10" i="10"/>
  <c r="W10" i="10"/>
  <c r="X10" i="10"/>
  <c r="S11" i="10"/>
  <c r="U11" i="10"/>
  <c r="V11" i="10"/>
  <c r="W11" i="10"/>
  <c r="X11" i="10"/>
  <c r="S12" i="10"/>
  <c r="T12" i="10"/>
  <c r="U12" i="10"/>
  <c r="V12" i="10"/>
  <c r="W12" i="10"/>
  <c r="X12" i="10"/>
  <c r="S13" i="10"/>
  <c r="T13" i="10"/>
  <c r="U13" i="10"/>
  <c r="V13" i="10"/>
  <c r="W13" i="10"/>
  <c r="X13" i="10"/>
  <c r="S14" i="10"/>
  <c r="T14" i="10"/>
  <c r="U14" i="10"/>
  <c r="V14" i="10"/>
  <c r="W14" i="10"/>
  <c r="X14" i="10"/>
  <c r="S15" i="10"/>
  <c r="T15" i="10"/>
  <c r="U15" i="10"/>
  <c r="V15" i="10"/>
  <c r="W15" i="10"/>
  <c r="X15" i="10"/>
  <c r="S16" i="10"/>
  <c r="T16" i="10"/>
  <c r="U16" i="10"/>
  <c r="V16" i="10"/>
  <c r="W16" i="10"/>
  <c r="X16" i="10"/>
  <c r="S17" i="10"/>
  <c r="T17" i="10"/>
  <c r="U17" i="10"/>
  <c r="V17" i="10"/>
  <c r="W17" i="10"/>
  <c r="X17" i="10"/>
  <c r="S18" i="10"/>
  <c r="T18" i="10"/>
  <c r="U18" i="10"/>
  <c r="V18" i="10"/>
  <c r="W18" i="10"/>
  <c r="X18" i="10"/>
  <c r="T24" i="10"/>
  <c r="U24" i="10"/>
  <c r="V24" i="10"/>
  <c r="W24" i="10"/>
  <c r="X24" i="10"/>
  <c r="S25" i="10"/>
  <c r="T25" i="10"/>
  <c r="U25" i="10"/>
  <c r="V25" i="10"/>
  <c r="W25" i="10"/>
  <c r="X25" i="10"/>
  <c r="S30" i="10"/>
  <c r="T30" i="10"/>
  <c r="U30" i="10"/>
  <c r="V30" i="10"/>
  <c r="W30" i="10"/>
  <c r="X30" i="10"/>
  <c r="S28" i="10"/>
  <c r="T28" i="10"/>
  <c r="U28" i="10"/>
  <c r="V28" i="10"/>
  <c r="W28" i="10"/>
  <c r="X28" i="10"/>
  <c r="S33" i="10"/>
  <c r="T33" i="10"/>
  <c r="U33" i="10"/>
  <c r="V33" i="10"/>
  <c r="W33" i="10"/>
  <c r="X33" i="10"/>
  <c r="S34" i="10"/>
  <c r="T34" i="10"/>
  <c r="U34" i="10"/>
  <c r="V34" i="10"/>
  <c r="W34" i="10"/>
  <c r="X34" i="10"/>
  <c r="S35" i="10"/>
  <c r="T35" i="10"/>
  <c r="U35" i="10"/>
  <c r="V35" i="10"/>
  <c r="W35" i="10"/>
  <c r="X35" i="10"/>
  <c r="S37" i="10"/>
  <c r="T37" i="10"/>
  <c r="S39" i="10"/>
  <c r="T39" i="10"/>
  <c r="S40" i="10"/>
  <c r="T40" i="10"/>
  <c r="U40" i="10"/>
  <c r="V40" i="10"/>
  <c r="W40" i="10"/>
  <c r="X40" i="10"/>
  <c r="S41" i="10"/>
  <c r="T41" i="10"/>
  <c r="U41" i="10"/>
  <c r="V41" i="10"/>
  <c r="W41" i="10"/>
  <c r="X41" i="10"/>
  <c r="S42" i="10"/>
  <c r="T42" i="10"/>
  <c r="U42" i="10"/>
  <c r="V42" i="10"/>
  <c r="W42" i="10"/>
  <c r="X42" i="10"/>
  <c r="U43" i="10"/>
  <c r="V43" i="10"/>
  <c r="W43" i="10"/>
  <c r="X43" i="10"/>
  <c r="S44" i="10"/>
  <c r="T44" i="10"/>
  <c r="U44" i="10"/>
  <c r="V44" i="10"/>
  <c r="W44" i="10"/>
  <c r="X44" i="10"/>
  <c r="T6" i="11"/>
  <c r="V6" i="11"/>
  <c r="W6" i="11"/>
  <c r="X6" i="11"/>
  <c r="T7" i="11"/>
  <c r="V7" i="11"/>
  <c r="W7" i="11"/>
  <c r="X7" i="11"/>
  <c r="S8" i="11"/>
  <c r="T8" i="11"/>
  <c r="U8" i="11"/>
  <c r="V8" i="11"/>
  <c r="W8" i="11"/>
  <c r="X8" i="11"/>
  <c r="T9" i="11"/>
  <c r="V9" i="11"/>
  <c r="W9" i="11"/>
  <c r="X9" i="11"/>
  <c r="T10" i="11"/>
  <c r="V10" i="11"/>
  <c r="W10" i="11"/>
  <c r="X10" i="11"/>
  <c r="S11" i="11"/>
  <c r="T11" i="11"/>
  <c r="U11" i="11"/>
  <c r="V11" i="11"/>
  <c r="W11" i="11"/>
  <c r="X11" i="11"/>
  <c r="S12" i="11"/>
  <c r="T12" i="11"/>
  <c r="U12" i="11"/>
  <c r="V12" i="11"/>
  <c r="W12" i="11"/>
  <c r="X12" i="11"/>
  <c r="W13" i="11"/>
  <c r="X13" i="11"/>
  <c r="T14" i="11"/>
  <c r="V14" i="11"/>
  <c r="W14" i="11"/>
  <c r="X14" i="11"/>
  <c r="S15" i="11"/>
  <c r="T15" i="11"/>
  <c r="U15" i="11"/>
  <c r="V15" i="11"/>
  <c r="W15" i="11"/>
  <c r="X15" i="11"/>
  <c r="T16" i="11"/>
  <c r="V16" i="11"/>
  <c r="W16" i="11"/>
  <c r="X16" i="11"/>
  <c r="S17" i="11"/>
  <c r="T17" i="11"/>
  <c r="U17" i="11"/>
  <c r="V17" i="11"/>
  <c r="W17" i="11"/>
  <c r="X17" i="11"/>
  <c r="T18" i="11"/>
  <c r="V18" i="11"/>
  <c r="W18" i="11"/>
  <c r="X18" i="11"/>
  <c r="S30" i="11"/>
  <c r="T30" i="11"/>
  <c r="U30" i="11"/>
  <c r="V30" i="11"/>
  <c r="W30" i="11"/>
  <c r="X30" i="11"/>
  <c r="T31" i="11"/>
  <c r="V31" i="11"/>
  <c r="W31" i="11"/>
  <c r="X31" i="11"/>
  <c r="S32" i="11"/>
  <c r="T32" i="11"/>
  <c r="U32" i="11"/>
  <c r="V32" i="11"/>
  <c r="W32" i="11"/>
  <c r="X32" i="11"/>
  <c r="S33" i="11"/>
  <c r="T33" i="11"/>
  <c r="U33" i="11"/>
  <c r="V33" i="11"/>
  <c r="W33" i="11"/>
  <c r="X33" i="11"/>
  <c r="T34" i="11"/>
  <c r="W34" i="11"/>
  <c r="X34" i="11"/>
  <c r="S35" i="11"/>
  <c r="T35" i="11"/>
  <c r="U35" i="11"/>
  <c r="V35" i="11"/>
  <c r="W35" i="11"/>
  <c r="X35" i="11"/>
  <c r="T36" i="11"/>
  <c r="V36" i="11"/>
  <c r="W36" i="11"/>
  <c r="X36" i="11"/>
  <c r="T37" i="11"/>
  <c r="V37" i="11"/>
  <c r="W37" i="11"/>
  <c r="X37" i="11"/>
  <c r="S38" i="11"/>
  <c r="T38" i="11"/>
  <c r="U38" i="11"/>
  <c r="V38" i="11"/>
  <c r="W38" i="11"/>
  <c r="X38" i="11"/>
  <c r="T39" i="11"/>
  <c r="V39" i="11"/>
  <c r="W39" i="11"/>
  <c r="X39" i="11"/>
  <c r="T40" i="11"/>
  <c r="V40" i="11"/>
  <c r="W40" i="11"/>
  <c r="X40" i="11"/>
  <c r="S42" i="11"/>
  <c r="U42" i="11"/>
  <c r="V42" i="11"/>
  <c r="W42" i="11"/>
  <c r="X42" i="11"/>
  <c r="X5" i="11"/>
  <c r="W5" i="11"/>
  <c r="U5" i="11"/>
  <c r="T5" i="11"/>
  <c r="S5" i="11"/>
  <c r="U6" i="13"/>
  <c r="V6" i="13"/>
  <c r="W6" i="13"/>
  <c r="X6" i="13"/>
  <c r="S11" i="13"/>
  <c r="T11" i="13"/>
  <c r="U11" i="13"/>
  <c r="V11" i="13"/>
  <c r="W11" i="13"/>
  <c r="X11" i="13"/>
  <c r="S12" i="13"/>
  <c r="T12" i="13"/>
  <c r="U12" i="13"/>
  <c r="V12" i="13"/>
  <c r="W12" i="13"/>
  <c r="X12" i="13"/>
  <c r="S13" i="13"/>
  <c r="T13" i="13"/>
  <c r="U13" i="13"/>
  <c r="V13" i="13"/>
  <c r="W13" i="13"/>
  <c r="X13" i="13"/>
  <c r="S14" i="13"/>
  <c r="T14" i="13"/>
  <c r="U14" i="13"/>
  <c r="V14" i="13"/>
  <c r="W14" i="13"/>
  <c r="X14" i="13"/>
  <c r="S15" i="13"/>
  <c r="T15" i="13"/>
  <c r="U15" i="13"/>
  <c r="V15" i="13"/>
  <c r="W15" i="13"/>
  <c r="X15" i="13"/>
  <c r="S16" i="13"/>
  <c r="T16" i="13"/>
  <c r="U16" i="13"/>
  <c r="V16" i="13"/>
  <c r="W16" i="13"/>
  <c r="X16" i="13"/>
  <c r="S17" i="13"/>
  <c r="T17" i="13"/>
  <c r="U17" i="13"/>
  <c r="V17" i="13"/>
  <c r="W17" i="13"/>
  <c r="X17" i="13"/>
  <c r="T18" i="13"/>
  <c r="V18" i="13"/>
  <c r="W18" i="13"/>
  <c r="X18" i="13"/>
  <c r="T19" i="13"/>
  <c r="V19" i="13"/>
  <c r="W19" i="13"/>
  <c r="X19" i="13"/>
  <c r="T20" i="13"/>
  <c r="V20" i="13"/>
  <c r="W20" i="13"/>
  <c r="X20" i="13"/>
  <c r="S21" i="13"/>
  <c r="T21" i="13"/>
  <c r="U21" i="13"/>
  <c r="V21" i="13"/>
  <c r="W21" i="13"/>
  <c r="X21" i="13"/>
  <c r="T22" i="13"/>
  <c r="V22" i="13"/>
  <c r="W22" i="13"/>
  <c r="X22" i="13"/>
  <c r="S23" i="13"/>
  <c r="T23" i="13"/>
  <c r="U23" i="13"/>
  <c r="V23" i="13"/>
  <c r="W23" i="13"/>
  <c r="X23" i="13"/>
  <c r="T24" i="13"/>
  <c r="V24" i="13"/>
  <c r="W24" i="13"/>
  <c r="X24" i="13"/>
  <c r="S25" i="13"/>
  <c r="T25" i="13"/>
  <c r="U25" i="13"/>
  <c r="V25" i="13"/>
  <c r="W25" i="13"/>
  <c r="X25" i="13"/>
  <c r="T26" i="13"/>
  <c r="V26" i="13"/>
  <c r="W26" i="13"/>
  <c r="X26" i="13"/>
  <c r="S27" i="13"/>
  <c r="T27" i="13"/>
  <c r="U27" i="13"/>
  <c r="V27" i="13"/>
  <c r="W27" i="13"/>
  <c r="X27" i="13"/>
  <c r="T28" i="13"/>
  <c r="V28" i="13"/>
  <c r="W28" i="13"/>
  <c r="X28" i="13"/>
  <c r="S29" i="13"/>
  <c r="T29" i="13"/>
  <c r="U29" i="13"/>
  <c r="V29" i="13"/>
  <c r="W29" i="13"/>
  <c r="X29" i="13"/>
  <c r="S30" i="13"/>
  <c r="T30" i="13"/>
  <c r="V30" i="13"/>
  <c r="W30" i="13"/>
  <c r="X30" i="13"/>
  <c r="T31" i="13"/>
  <c r="V31" i="13"/>
  <c r="W31" i="13"/>
  <c r="X31" i="13"/>
  <c r="T32" i="13"/>
  <c r="U32" i="13"/>
  <c r="V32" i="13"/>
  <c r="W32" i="13"/>
  <c r="X32" i="13"/>
  <c r="T33" i="13"/>
  <c r="W33" i="13"/>
  <c r="X33" i="13"/>
  <c r="S34" i="13"/>
  <c r="T34" i="13"/>
  <c r="U34" i="13"/>
  <c r="V34" i="13"/>
  <c r="W34" i="13"/>
  <c r="X34" i="13"/>
  <c r="T35" i="13"/>
  <c r="V35" i="13"/>
  <c r="W35" i="13"/>
  <c r="X35" i="13"/>
  <c r="T36" i="13"/>
  <c r="V36" i="13"/>
  <c r="W36" i="13"/>
  <c r="X36" i="13"/>
  <c r="S37" i="13"/>
  <c r="T37" i="13"/>
  <c r="U37" i="13"/>
  <c r="V37" i="13"/>
  <c r="W37" i="13"/>
  <c r="X37" i="13"/>
  <c r="T38" i="13"/>
  <c r="V38" i="13"/>
  <c r="W38" i="13"/>
  <c r="X38" i="13"/>
  <c r="S39" i="13"/>
  <c r="T39" i="13"/>
  <c r="V39" i="13"/>
  <c r="W39" i="13"/>
  <c r="X39" i="13"/>
  <c r="T40" i="13"/>
  <c r="V40" i="13"/>
  <c r="W40" i="13"/>
  <c r="X40" i="13"/>
  <c r="T41" i="13"/>
  <c r="V41" i="13"/>
  <c r="W41" i="13"/>
  <c r="X41" i="13"/>
  <c r="S42" i="13"/>
  <c r="T42" i="13"/>
  <c r="U42" i="13"/>
  <c r="V42" i="13"/>
  <c r="W42" i="13"/>
  <c r="X42" i="13"/>
  <c r="S43" i="13"/>
  <c r="T43" i="13"/>
  <c r="U43" i="13"/>
  <c r="V43" i="13"/>
  <c r="W43" i="13"/>
  <c r="X43" i="13"/>
  <c r="S44" i="13"/>
  <c r="U44" i="13"/>
  <c r="V44" i="13"/>
  <c r="W44" i="13"/>
  <c r="X44" i="13"/>
  <c r="U45" i="13"/>
  <c r="V45" i="13"/>
  <c r="W45" i="13"/>
  <c r="X45" i="13"/>
  <c r="X5" i="13"/>
  <c r="W5" i="13"/>
  <c r="V5" i="13"/>
  <c r="U5" i="13"/>
  <c r="T5" i="13"/>
  <c r="S5" i="13"/>
  <c r="U20" i="18"/>
  <c r="V20" i="18"/>
  <c r="W20" i="18"/>
  <c r="X20" i="18"/>
  <c r="T30" i="18"/>
  <c r="X30" i="18"/>
  <c r="T31" i="18"/>
  <c r="V31" i="18"/>
  <c r="W31" i="18"/>
  <c r="X31" i="18"/>
  <c r="T32" i="18"/>
  <c r="V32" i="18"/>
  <c r="W32" i="18"/>
  <c r="X32" i="18"/>
  <c r="T33" i="18"/>
  <c r="V33" i="18"/>
  <c r="W33" i="18"/>
  <c r="X33" i="18"/>
  <c r="T34" i="18"/>
  <c r="V34" i="18"/>
  <c r="W34" i="18"/>
  <c r="X34" i="18"/>
  <c r="T35" i="18"/>
  <c r="V35" i="18"/>
  <c r="W35" i="18"/>
  <c r="X35" i="18"/>
  <c r="S36" i="18"/>
  <c r="T36" i="18"/>
  <c r="U36" i="18"/>
  <c r="V36" i="18"/>
  <c r="W36" i="18"/>
  <c r="X36" i="18"/>
  <c r="S37" i="18"/>
  <c r="T37" i="18"/>
  <c r="U37" i="18"/>
  <c r="V37" i="18"/>
  <c r="W37" i="18"/>
  <c r="X37" i="18"/>
  <c r="X19" i="18"/>
  <c r="W19" i="18"/>
  <c r="V19" i="18"/>
  <c r="U19" i="18"/>
  <c r="X18" i="18"/>
  <c r="W18" i="18"/>
  <c r="V18" i="18"/>
  <c r="U18" i="18"/>
  <c r="X11" i="18"/>
  <c r="W11" i="18"/>
  <c r="V11" i="18"/>
  <c r="U11" i="18"/>
  <c r="T11" i="18"/>
  <c r="S11" i="18"/>
  <c r="X10" i="18"/>
  <c r="W10" i="18"/>
  <c r="V10" i="18"/>
  <c r="U10" i="18"/>
  <c r="T10" i="18"/>
  <c r="S10" i="18"/>
  <c r="X9" i="18"/>
  <c r="W9" i="18"/>
  <c r="V9" i="18"/>
  <c r="U9" i="18"/>
  <c r="T9" i="18"/>
  <c r="S9" i="18"/>
  <c r="X8" i="18"/>
  <c r="W8" i="18"/>
  <c r="V8" i="18"/>
  <c r="U8" i="18"/>
  <c r="T8" i="18"/>
  <c r="S8" i="18"/>
  <c r="X7" i="18"/>
  <c r="W7" i="18"/>
  <c r="V7" i="18"/>
  <c r="U7" i="18"/>
  <c r="T7" i="18"/>
  <c r="S7" i="18"/>
  <c r="X6" i="18"/>
  <c r="W6" i="18"/>
  <c r="U6" i="18"/>
  <c r="T6" i="18"/>
  <c r="X5" i="18"/>
  <c r="W5" i="18"/>
  <c r="V5" i="18"/>
  <c r="U5" i="18"/>
  <c r="T5" i="18"/>
  <c r="S16" i="16"/>
  <c r="T16" i="16"/>
  <c r="U16" i="16"/>
  <c r="V16" i="16"/>
  <c r="W16" i="16"/>
  <c r="X16" i="16"/>
  <c r="S20" i="16"/>
  <c r="T20" i="16"/>
  <c r="U20" i="16"/>
  <c r="V20" i="16"/>
  <c r="W20" i="16"/>
  <c r="X20" i="16"/>
  <c r="T21" i="16"/>
  <c r="W21" i="16"/>
  <c r="T22" i="16"/>
  <c r="V22" i="16"/>
  <c r="W22" i="16"/>
  <c r="X22" i="16"/>
  <c r="T23" i="16"/>
  <c r="V23" i="16"/>
  <c r="W23" i="16"/>
  <c r="X23" i="16"/>
  <c r="T24" i="16"/>
  <c r="V24" i="16"/>
  <c r="W24" i="16"/>
  <c r="X24" i="16"/>
  <c r="T25" i="16"/>
  <c r="V25" i="16"/>
  <c r="W25" i="16"/>
  <c r="X25" i="16"/>
  <c r="T26" i="16"/>
  <c r="V26" i="16"/>
  <c r="W26" i="16"/>
  <c r="X26" i="16"/>
  <c r="T27" i="16"/>
  <c r="V27" i="16"/>
  <c r="W27" i="16"/>
  <c r="X27" i="16"/>
  <c r="T28" i="16"/>
  <c r="V28" i="16"/>
  <c r="W28" i="16"/>
  <c r="X28" i="16"/>
  <c r="T29" i="16"/>
  <c r="V29" i="16"/>
  <c r="W29" i="16"/>
  <c r="X29" i="16"/>
  <c r="M483" i="8" l="1"/>
  <c r="S483" i="8" s="1"/>
  <c r="U36" i="13"/>
  <c r="U31" i="13"/>
  <c r="U7" i="10"/>
  <c r="M77" i="8"/>
  <c r="S77" i="8" s="1"/>
  <c r="T45" i="13"/>
  <c r="S36" i="13"/>
  <c r="U37" i="11"/>
  <c r="M354" i="8"/>
  <c r="S354" i="8" s="1"/>
  <c r="T9" i="9"/>
  <c r="U40" i="13"/>
  <c r="T13" i="11"/>
  <c r="M322" i="8"/>
  <c r="S322" i="8" s="1"/>
  <c r="M259" i="8"/>
  <c r="S259" i="8" s="1"/>
  <c r="R9" i="9"/>
  <c r="M166" i="8"/>
  <c r="S166" i="8" s="1"/>
  <c r="S26" i="16"/>
  <c r="S18" i="11"/>
  <c r="S13" i="11"/>
  <c r="U10" i="11"/>
  <c r="U24" i="11"/>
  <c r="U21" i="11"/>
  <c r="M151" i="8"/>
  <c r="S151" i="8" s="1"/>
  <c r="M186" i="8"/>
  <c r="S186" i="8" s="1"/>
  <c r="M229" i="8"/>
  <c r="S229" i="8" s="1"/>
  <c r="S38" i="13"/>
  <c r="M135" i="8"/>
  <c r="S135" i="8" s="1"/>
  <c r="S33" i="18"/>
  <c r="M439" i="8"/>
  <c r="S439" i="8" s="1"/>
  <c r="M356" i="8"/>
  <c r="S356" i="8" s="1"/>
  <c r="M394" i="8"/>
  <c r="S394" i="8" s="1"/>
  <c r="S6" i="18"/>
  <c r="V6" i="18"/>
  <c r="T23" i="18"/>
  <c r="P23" i="18" s="1"/>
  <c r="T19" i="18"/>
  <c r="P19" i="18" s="1"/>
  <c r="T25" i="18"/>
  <c r="T24" i="18"/>
  <c r="W30" i="18"/>
  <c r="S25" i="18"/>
  <c r="T27" i="18"/>
  <c r="T28" i="18"/>
  <c r="P28" i="18" s="1"/>
  <c r="M422" i="8"/>
  <c r="S422" i="8" s="1"/>
  <c r="U8" i="10"/>
  <c r="V5" i="11"/>
  <c r="U19" i="13"/>
  <c r="T8" i="10"/>
  <c r="M45" i="8"/>
  <c r="S45" i="8" s="1"/>
  <c r="M274" i="8"/>
  <c r="S274" i="8" s="1"/>
  <c r="M298" i="8"/>
  <c r="S298" i="8" s="1"/>
  <c r="U41" i="13"/>
  <c r="S43" i="10"/>
  <c r="M117" i="8"/>
  <c r="S117" i="8" s="1"/>
  <c r="M436" i="8"/>
  <c r="S436" i="8" s="1"/>
  <c r="M180" i="8"/>
  <c r="S180" i="8" s="1"/>
  <c r="S29" i="18"/>
  <c r="P29" i="18" s="1"/>
  <c r="S27" i="18"/>
  <c r="P27" i="18" s="1"/>
  <c r="S24" i="18"/>
  <c r="S20" i="18"/>
  <c r="P20" i="18" s="1"/>
  <c r="S31" i="13"/>
  <c r="T43" i="10"/>
  <c r="P43" i="10" s="1"/>
  <c r="U35" i="18"/>
  <c r="U32" i="18"/>
  <c r="P32" i="18" s="1"/>
  <c r="U26" i="13"/>
  <c r="P26" i="13" s="1"/>
  <c r="U20" i="13"/>
  <c r="P20" i="13" s="1"/>
  <c r="U21" i="10"/>
  <c r="P21" i="10" s="1"/>
  <c r="M5" i="8"/>
  <c r="S5" i="8" s="1"/>
  <c r="M54" i="8"/>
  <c r="S54" i="8" s="1"/>
  <c r="M445" i="8"/>
  <c r="S445" i="8" s="1"/>
  <c r="M486" i="8"/>
  <c r="S486" i="8" s="1"/>
  <c r="U41" i="11"/>
  <c r="P41" i="11" s="1"/>
  <c r="U25" i="16"/>
  <c r="P25" i="16" s="1"/>
  <c r="U40" i="11"/>
  <c r="P40" i="11" s="1"/>
  <c r="U6" i="11"/>
  <c r="P6" i="11" s="1"/>
  <c r="M325" i="8"/>
  <c r="S325" i="8" s="1"/>
  <c r="S20" i="13"/>
  <c r="T10" i="10"/>
  <c r="P10" i="10" s="1"/>
  <c r="M380" i="8"/>
  <c r="S380" i="8" s="1"/>
  <c r="M387" i="8"/>
  <c r="S387" i="8" s="1"/>
  <c r="M226" i="8"/>
  <c r="S226" i="8" s="1"/>
  <c r="U26" i="16"/>
  <c r="P26" i="16" s="1"/>
  <c r="T6" i="9"/>
  <c r="O6" i="9" s="1"/>
  <c r="S94" i="8"/>
  <c r="B440" i="8"/>
  <c r="B436" i="8"/>
  <c r="B439" i="8"/>
  <c r="B535" i="8"/>
  <c r="B250" i="8"/>
  <c r="B288" i="8"/>
  <c r="B232" i="8"/>
  <c r="A268" i="8"/>
  <c r="A340" i="8"/>
  <c r="A524" i="8"/>
  <c r="A250" i="8"/>
  <c r="A26" i="8"/>
  <c r="A307" i="8"/>
  <c r="A324" i="8"/>
  <c r="A533" i="8"/>
  <c r="A59" i="8"/>
  <c r="A514" i="8"/>
  <c r="A203" i="8"/>
  <c r="A495" i="8"/>
  <c r="A186" i="8"/>
  <c r="A478" i="8"/>
  <c r="A169" i="8"/>
  <c r="A452" i="8"/>
  <c r="A78" i="8"/>
  <c r="A253" i="8"/>
  <c r="B297" i="8"/>
  <c r="B336" i="8"/>
  <c r="B33" i="8"/>
  <c r="B164" i="8"/>
  <c r="B95" i="8"/>
  <c r="B137" i="8"/>
  <c r="B395" i="8"/>
  <c r="A165" i="8"/>
  <c r="A206" i="8"/>
  <c r="A314" i="8"/>
  <c r="A140" i="8"/>
  <c r="A490" i="8"/>
  <c r="A214" i="8"/>
  <c r="A283" i="8"/>
  <c r="A498" i="8"/>
  <c r="A508" i="8"/>
  <c r="A464" i="8"/>
  <c r="A155" i="8"/>
  <c r="A446" i="8"/>
  <c r="A138" i="8"/>
  <c r="A387" i="8"/>
  <c r="A121" i="8"/>
  <c r="A358" i="8"/>
  <c r="A30" i="8"/>
  <c r="A183" i="8"/>
  <c r="B41" i="8"/>
  <c r="B127" i="8"/>
  <c r="B110" i="8"/>
  <c r="B94" i="8"/>
  <c r="B152" i="8"/>
  <c r="B392" i="8"/>
  <c r="A290" i="8"/>
  <c r="A10" i="8"/>
  <c r="A101" i="8"/>
  <c r="A117" i="8"/>
  <c r="A28" i="8"/>
  <c r="A356" i="8"/>
  <c r="A173" i="8"/>
  <c r="A190" i="8"/>
  <c r="A457" i="8"/>
  <c r="A473" i="8"/>
  <c r="A447" i="8"/>
  <c r="A139" i="8"/>
  <c r="A430" i="8"/>
  <c r="A122" i="8"/>
  <c r="A371" i="8"/>
  <c r="A105" i="8"/>
  <c r="A342" i="8"/>
  <c r="A14" i="8"/>
  <c r="A119" i="8"/>
  <c r="C402" i="8"/>
  <c r="B293" i="8"/>
  <c r="B335" i="8"/>
  <c r="B215" i="8"/>
  <c r="B131" i="8"/>
  <c r="B77" i="8"/>
  <c r="A376" i="8"/>
  <c r="A523" i="8"/>
  <c r="A507" i="8"/>
  <c r="A483" i="8"/>
  <c r="A134" i="8"/>
  <c r="A180" i="8"/>
  <c r="A132" i="8"/>
  <c r="A149" i="8"/>
  <c r="A323" i="8"/>
  <c r="A298" i="8"/>
  <c r="A353" i="8"/>
  <c r="A90" i="8"/>
  <c r="A336" i="8"/>
  <c r="A72" i="8"/>
  <c r="A319" i="8"/>
  <c r="A55" i="8"/>
  <c r="A294" i="8"/>
  <c r="A510" i="8"/>
  <c r="A53" i="8"/>
  <c r="C428" i="8"/>
  <c r="B39" i="8"/>
  <c r="B498" i="8"/>
  <c r="B64" i="8"/>
  <c r="B466" i="8"/>
  <c r="B187" i="8"/>
  <c r="B357" i="8"/>
  <c r="B193" i="8"/>
  <c r="A244" i="8"/>
  <c r="A308" i="8"/>
  <c r="A383" i="8"/>
  <c r="A267" i="8"/>
  <c r="A27" i="8"/>
  <c r="A68" i="8"/>
  <c r="A43" i="8"/>
  <c r="A108" i="8"/>
  <c r="A282" i="8"/>
  <c r="A252" i="8"/>
  <c r="A337" i="8"/>
  <c r="A73" i="8"/>
  <c r="A320" i="8"/>
  <c r="A56" i="8"/>
  <c r="A303" i="8"/>
  <c r="A39" i="8"/>
  <c r="A278" i="8"/>
  <c r="A492" i="8"/>
  <c r="A5" i="8"/>
  <c r="C403" i="8"/>
  <c r="D425" i="8"/>
  <c r="B505" i="8"/>
  <c r="B142" i="8"/>
  <c r="B101" i="8"/>
  <c r="B435" i="8"/>
  <c r="B383" i="8"/>
  <c r="B358" i="8"/>
  <c r="B325" i="8"/>
  <c r="B301" i="8"/>
  <c r="B155" i="8"/>
  <c r="B151" i="8"/>
  <c r="B204" i="8"/>
  <c r="B89" i="8"/>
  <c r="B224" i="8"/>
  <c r="B206" i="8"/>
  <c r="B160" i="8"/>
  <c r="A489" i="8"/>
  <c r="A509" i="8"/>
  <c r="A204" i="8"/>
  <c r="A466" i="8"/>
  <c r="A322" i="8"/>
  <c r="A440" i="8"/>
  <c r="A499" i="8"/>
  <c r="A174" i="8"/>
  <c r="A148" i="8"/>
  <c r="A75" i="8"/>
  <c r="A273" i="8"/>
  <c r="A9" i="8"/>
  <c r="A256" i="8"/>
  <c r="A536" i="8"/>
  <c r="A239" i="8"/>
  <c r="A519" i="8"/>
  <c r="A208" i="8"/>
  <c r="A317" i="8"/>
  <c r="A405" i="8"/>
  <c r="D412" i="8"/>
  <c r="B460" i="8"/>
  <c r="B514" i="8"/>
  <c r="B201" i="8"/>
  <c r="B126" i="8"/>
  <c r="B257" i="8"/>
  <c r="B537" i="8"/>
  <c r="B461" i="8"/>
  <c r="B481" i="8"/>
  <c r="B251" i="8"/>
  <c r="B363" i="8"/>
  <c r="A96" i="8"/>
  <c r="A333" i="8"/>
  <c r="A69" i="8"/>
  <c r="B533" i="8"/>
  <c r="B144" i="8"/>
  <c r="B256" i="8"/>
  <c r="B327" i="8"/>
  <c r="B295" i="8"/>
  <c r="B62" i="8"/>
  <c r="B544" i="8"/>
  <c r="B515" i="8"/>
  <c r="B513" i="8"/>
  <c r="B269" i="8"/>
  <c r="B119" i="8"/>
  <c r="B100" i="8"/>
  <c r="B369" i="8"/>
  <c r="B349" i="8"/>
  <c r="B287" i="8"/>
  <c r="B115" i="8"/>
  <c r="B38" i="8"/>
  <c r="A410" i="8"/>
  <c r="A453" i="8"/>
  <c r="A394" i="8"/>
  <c r="A13" i="8"/>
  <c r="A77" i="8"/>
  <c r="A143" i="8"/>
  <c r="A207" i="8"/>
  <c r="A277" i="8"/>
  <c r="A341" i="8"/>
  <c r="A451" i="8"/>
  <c r="A518" i="8"/>
  <c r="A38" i="8"/>
  <c r="A104" i="8"/>
  <c r="A168" i="8"/>
  <c r="A238" i="8"/>
  <c r="A302" i="8"/>
  <c r="A370" i="8"/>
  <c r="A477" i="8"/>
  <c r="A543" i="8"/>
  <c r="A63" i="8"/>
  <c r="A129" i="8"/>
  <c r="A193" i="8"/>
  <c r="A263" i="8"/>
  <c r="A327" i="8"/>
  <c r="A437" i="8"/>
  <c r="A502" i="8"/>
  <c r="A16" i="8"/>
  <c r="A80" i="8"/>
  <c r="A146" i="8"/>
  <c r="A210" i="8"/>
  <c r="A280" i="8"/>
  <c r="A344" i="8"/>
  <c r="A455" i="8"/>
  <c r="A513" i="8"/>
  <c r="A33" i="8"/>
  <c r="A99" i="8"/>
  <c r="A163" i="8"/>
  <c r="A227" i="8"/>
  <c r="A297" i="8"/>
  <c r="A361" i="8"/>
  <c r="A472" i="8"/>
  <c r="A538" i="8"/>
  <c r="A141" i="8"/>
  <c r="A316" i="8"/>
  <c r="A531" i="8"/>
  <c r="A166" i="8"/>
  <c r="A346" i="8"/>
  <c r="A44" i="8"/>
  <c r="A42" i="8"/>
  <c r="A213" i="8"/>
  <c r="A434" i="8"/>
  <c r="A66" i="8"/>
  <c r="A243" i="8"/>
  <c r="A459" i="8"/>
  <c r="A222" i="8"/>
  <c r="A74" i="8"/>
  <c r="A532" i="8"/>
  <c r="A198" i="8"/>
  <c r="A158" i="8"/>
  <c r="A442" i="8"/>
  <c r="A338" i="8"/>
  <c r="A258" i="8"/>
  <c r="A441" i="8"/>
  <c r="A331" i="8"/>
  <c r="A400" i="8"/>
  <c r="A234" i="8"/>
  <c r="A21" i="8"/>
  <c r="A85" i="8"/>
  <c r="A151" i="8"/>
  <c r="A215" i="8"/>
  <c r="A285" i="8"/>
  <c r="A349" i="8"/>
  <c r="A460" i="8"/>
  <c r="A526" i="8"/>
  <c r="A46" i="8"/>
  <c r="A112" i="8"/>
  <c r="A176" i="8"/>
  <c r="A246" i="8"/>
  <c r="A310" i="8"/>
  <c r="A378" i="8"/>
  <c r="A485" i="8"/>
  <c r="A7" i="8"/>
  <c r="A71" i="8"/>
  <c r="A137" i="8"/>
  <c r="A201" i="8"/>
  <c r="A271" i="8"/>
  <c r="A335" i="8"/>
  <c r="A445" i="8"/>
  <c r="A504" i="8"/>
  <c r="A24" i="8"/>
  <c r="A89" i="8"/>
  <c r="A154" i="8"/>
  <c r="A218" i="8"/>
  <c r="A288" i="8"/>
  <c r="A352" i="8"/>
  <c r="A463" i="8"/>
  <c r="A521" i="8"/>
  <c r="A41" i="8"/>
  <c r="A107" i="8"/>
  <c r="A171" i="8"/>
  <c r="A241" i="8"/>
  <c r="A305" i="8"/>
  <c r="A373" i="8"/>
  <c r="A480" i="8"/>
  <c r="A3" i="8"/>
  <c r="A164" i="8"/>
  <c r="A339" i="8"/>
  <c r="A18" i="8"/>
  <c r="A189" i="8"/>
  <c r="A368" i="8"/>
  <c r="A67" i="8"/>
  <c r="A60" i="8"/>
  <c r="A242" i="8"/>
  <c r="A458" i="8"/>
  <c r="A84" i="8"/>
  <c r="A266" i="8"/>
  <c r="A482" i="8"/>
  <c r="A274" i="8"/>
  <c r="A133" i="8"/>
  <c r="A404" i="8"/>
  <c r="A236" i="8"/>
  <c r="A29" i="8"/>
  <c r="A95" i="8"/>
  <c r="A159" i="8"/>
  <c r="A223" i="8"/>
  <c r="A293" i="8"/>
  <c r="A357" i="8"/>
  <c r="A468" i="8"/>
  <c r="A534" i="8"/>
  <c r="A54" i="8"/>
  <c r="A120" i="8"/>
  <c r="A184" i="8"/>
  <c r="A254" i="8"/>
  <c r="A318" i="8"/>
  <c r="A386" i="8"/>
  <c r="A493" i="8"/>
  <c r="A15" i="8"/>
  <c r="A79" i="8"/>
  <c r="A145" i="8"/>
  <c r="A209" i="8"/>
  <c r="A279" i="8"/>
  <c r="A343" i="8"/>
  <c r="A454" i="8"/>
  <c r="A512" i="8"/>
  <c r="A32" i="8"/>
  <c r="A98" i="8"/>
  <c r="A162" i="8"/>
  <c r="A226" i="8"/>
  <c r="A296" i="8"/>
  <c r="A360" i="8"/>
  <c r="A471" i="8"/>
  <c r="A529" i="8"/>
  <c r="A49" i="8"/>
  <c r="A115" i="8"/>
  <c r="A179" i="8"/>
  <c r="A249" i="8"/>
  <c r="A313" i="8"/>
  <c r="A381" i="8"/>
  <c r="A488" i="8"/>
  <c r="A11" i="8"/>
  <c r="A182" i="8"/>
  <c r="A362" i="8"/>
  <c r="A36" i="8"/>
  <c r="A212" i="8"/>
  <c r="A433" i="8"/>
  <c r="A92" i="8"/>
  <c r="A83" i="8"/>
  <c r="A260" i="8"/>
  <c r="A481" i="8"/>
  <c r="A109" i="8"/>
  <c r="A284" i="8"/>
  <c r="A517" i="8"/>
  <c r="A315" i="8"/>
  <c r="A181" i="8"/>
  <c r="A76" i="8"/>
  <c r="A291" i="8"/>
  <c r="A354" i="8"/>
  <c r="A35" i="8"/>
  <c r="A467" i="8"/>
  <c r="A432" i="8"/>
  <c r="A406" i="8"/>
  <c r="A232" i="8"/>
  <c r="A37" i="8"/>
  <c r="A103" i="8"/>
  <c r="A167" i="8"/>
  <c r="A231" i="8"/>
  <c r="A301" i="8"/>
  <c r="A369" i="8"/>
  <c r="A476" i="8"/>
  <c r="A542" i="8"/>
  <c r="A62" i="8"/>
  <c r="A128" i="8"/>
  <c r="A192" i="8"/>
  <c r="A262" i="8"/>
  <c r="A326" i="8"/>
  <c r="A436" i="8"/>
  <c r="A501" i="8"/>
  <c r="A23" i="8"/>
  <c r="A87" i="8"/>
  <c r="A153" i="8"/>
  <c r="A217" i="8"/>
  <c r="A287" i="8"/>
  <c r="A351" i="8"/>
  <c r="A462" i="8"/>
  <c r="A520" i="8"/>
  <c r="A40" i="8"/>
  <c r="A106" i="8"/>
  <c r="A170" i="8"/>
  <c r="A240" i="8"/>
  <c r="A304" i="8"/>
  <c r="A372" i="8"/>
  <c r="A479" i="8"/>
  <c r="A537" i="8"/>
  <c r="A57" i="8"/>
  <c r="A123" i="8"/>
  <c r="A187" i="8"/>
  <c r="A257" i="8"/>
  <c r="A321" i="8"/>
  <c r="A431" i="8"/>
  <c r="A496" i="8"/>
  <c r="A34" i="8"/>
  <c r="A205" i="8"/>
  <c r="A384" i="8"/>
  <c r="A389" i="8"/>
  <c r="A45" i="8"/>
  <c r="A111" i="8"/>
  <c r="A175" i="8"/>
  <c r="A245" i="8"/>
  <c r="A309" i="8"/>
  <c r="A377" i="8"/>
  <c r="A484" i="8"/>
  <c r="A6" i="8"/>
  <c r="A70" i="8"/>
  <c r="A136" i="8"/>
  <c r="A200" i="8"/>
  <c r="A270" i="8"/>
  <c r="A334" i="8"/>
  <c r="A444" i="8"/>
  <c r="A511" i="8"/>
  <c r="A31" i="8"/>
  <c r="A97" i="8"/>
  <c r="A161" i="8"/>
  <c r="A225" i="8"/>
  <c r="A295" i="8"/>
  <c r="A359" i="8"/>
  <c r="A470" i="8"/>
  <c r="A528" i="8"/>
  <c r="A48" i="8"/>
  <c r="A114" i="8"/>
  <c r="A178" i="8"/>
  <c r="A248" i="8"/>
  <c r="A312" i="8"/>
  <c r="A380" i="8"/>
  <c r="A487" i="8"/>
  <c r="A4" i="8"/>
  <c r="A65" i="8"/>
  <c r="A131" i="8"/>
  <c r="A195" i="8"/>
  <c r="A265" i="8"/>
  <c r="A329" i="8"/>
  <c r="A439" i="8"/>
  <c r="A506" i="8"/>
  <c r="A52" i="8"/>
  <c r="A228" i="8"/>
  <c r="A449" i="8"/>
  <c r="A82" i="8"/>
  <c r="A259" i="8"/>
  <c r="A475" i="8"/>
  <c r="A156" i="8"/>
  <c r="A126" i="8"/>
  <c r="A306" i="8"/>
  <c r="A516" i="8"/>
  <c r="A150" i="8"/>
  <c r="A330" i="8"/>
  <c r="A12" i="8"/>
  <c r="A448" i="8"/>
  <c r="A276" i="8"/>
  <c r="A188" i="8"/>
  <c r="A382" i="8"/>
  <c r="A58" i="8"/>
  <c r="A142" i="8"/>
  <c r="A50" i="8"/>
  <c r="A388" i="8"/>
  <c r="A401" i="8"/>
  <c r="A366" i="8"/>
  <c r="A541" i="8"/>
  <c r="A61" i="8"/>
  <c r="A127" i="8"/>
  <c r="A191" i="8"/>
  <c r="A261" i="8"/>
  <c r="A325" i="8"/>
  <c r="A435" i="8"/>
  <c r="A500" i="8"/>
  <c r="A22" i="8"/>
  <c r="A86" i="8"/>
  <c r="A152" i="8"/>
  <c r="A216" i="8"/>
  <c r="A286" i="8"/>
  <c r="A350" i="8"/>
  <c r="A461" i="8"/>
  <c r="A527" i="8"/>
  <c r="A47" i="8"/>
  <c r="A113" i="8"/>
  <c r="A177" i="8"/>
  <c r="A247" i="8"/>
  <c r="A311" i="8"/>
  <c r="A379" i="8"/>
  <c r="A486" i="8"/>
  <c r="A544" i="8"/>
  <c r="A64" i="8"/>
  <c r="A130" i="8"/>
  <c r="A194" i="8"/>
  <c r="A264" i="8"/>
  <c r="A328" i="8"/>
  <c r="A438" i="8"/>
  <c r="A503" i="8"/>
  <c r="A17" i="8"/>
  <c r="A81" i="8"/>
  <c r="A147" i="8"/>
  <c r="A211" i="8"/>
  <c r="A281" i="8"/>
  <c r="A345" i="8"/>
  <c r="A456" i="8"/>
  <c r="A522" i="8"/>
  <c r="A100" i="8"/>
  <c r="A275" i="8"/>
  <c r="A491" i="8"/>
  <c r="A125" i="8"/>
  <c r="A300" i="8"/>
  <c r="A515" i="8"/>
  <c r="A197" i="8"/>
  <c r="A172" i="8"/>
  <c r="A347" i="8"/>
  <c r="A20" i="8"/>
  <c r="A196" i="8"/>
  <c r="A375" i="8"/>
  <c r="A124" i="8"/>
  <c r="A525" i="8"/>
  <c r="A450" i="8"/>
  <c r="A93" i="8"/>
  <c r="A299" i="8"/>
  <c r="A221" i="8"/>
  <c r="A251" i="8"/>
  <c r="A157" i="8"/>
  <c r="A220" i="8"/>
  <c r="B396" i="8"/>
  <c r="B453" i="8"/>
  <c r="A160" i="8"/>
  <c r="A443" i="8"/>
  <c r="A135" i="8"/>
  <c r="A364" i="8"/>
  <c r="A399" i="8"/>
  <c r="D181" i="8"/>
  <c r="D7" i="8"/>
  <c r="D446" i="8"/>
  <c r="D287" i="8"/>
  <c r="D191" i="8"/>
  <c r="D80" i="8"/>
  <c r="D471" i="8"/>
  <c r="D328" i="8"/>
  <c r="D242" i="8"/>
  <c r="D158" i="8"/>
  <c r="D534" i="8"/>
  <c r="D430" i="8"/>
  <c r="D295" i="8"/>
  <c r="D209" i="8"/>
  <c r="D125" i="8"/>
  <c r="D37" i="8"/>
  <c r="D64" i="8"/>
  <c r="D364" i="8"/>
  <c r="D398" i="8"/>
  <c r="D393" i="8"/>
  <c r="D426" i="8"/>
  <c r="C413" i="8"/>
  <c r="D40" i="8"/>
  <c r="D127" i="8"/>
  <c r="D524" i="8"/>
  <c r="D379" i="8"/>
  <c r="D265" i="8"/>
  <c r="D137" i="8"/>
  <c r="D6" i="8"/>
  <c r="D445" i="8"/>
  <c r="D306" i="8"/>
  <c r="D222" i="8"/>
  <c r="D126" i="8"/>
  <c r="D508" i="8"/>
  <c r="D359" i="8"/>
  <c r="D273" i="8"/>
  <c r="D189" i="8"/>
  <c r="D103" i="8"/>
  <c r="D15" i="8"/>
  <c r="D12" i="8"/>
  <c r="D365" i="8"/>
  <c r="D389" i="8"/>
  <c r="D394" i="8"/>
  <c r="D395" i="8"/>
  <c r="C421" i="8"/>
  <c r="D410" i="8"/>
  <c r="D511" i="8"/>
  <c r="D351" i="8"/>
  <c r="D255" i="8"/>
  <c r="D117" i="8"/>
  <c r="D535" i="8"/>
  <c r="D431" i="8"/>
  <c r="D296" i="8"/>
  <c r="D210" i="8"/>
  <c r="D104" i="8"/>
  <c r="D495" i="8"/>
  <c r="D349" i="8"/>
  <c r="D263" i="8"/>
  <c r="D177" i="8"/>
  <c r="D93" i="8"/>
  <c r="D5" i="8"/>
  <c r="D363" i="8"/>
  <c r="D403" i="8"/>
  <c r="D392" i="8"/>
  <c r="D420" i="8"/>
  <c r="D409" i="8"/>
  <c r="D453" i="8"/>
  <c r="D20" i="8"/>
  <c r="D83" i="8"/>
  <c r="D497" i="8"/>
  <c r="D329" i="8"/>
  <c r="D245" i="8"/>
  <c r="D95" i="8"/>
  <c r="D521" i="8"/>
  <c r="D377" i="8"/>
  <c r="D286" i="8"/>
  <c r="D200" i="8"/>
  <c r="D94" i="8"/>
  <c r="D481" i="8"/>
  <c r="D337" i="8"/>
  <c r="D253" i="8"/>
  <c r="D167" i="8"/>
  <c r="D79" i="8"/>
  <c r="D372" i="8"/>
  <c r="D91" i="8"/>
  <c r="D408" i="8"/>
  <c r="D390" i="8"/>
  <c r="C420" i="8"/>
  <c r="C453" i="8"/>
  <c r="D8" i="8"/>
  <c r="D61" i="8"/>
  <c r="D486" i="8"/>
  <c r="D319" i="8"/>
  <c r="D233" i="8"/>
  <c r="D71" i="8"/>
  <c r="D510" i="8"/>
  <c r="D360" i="8"/>
  <c r="D274" i="8"/>
  <c r="D190" i="8"/>
  <c r="D70" i="8"/>
  <c r="D470" i="8"/>
  <c r="D327" i="8"/>
  <c r="D241" i="8"/>
  <c r="D157" i="8"/>
  <c r="D69" i="8"/>
  <c r="D153" i="8"/>
  <c r="D406" i="8"/>
  <c r="D388" i="8"/>
  <c r="C429" i="8"/>
  <c r="D418" i="8"/>
  <c r="D428" i="8"/>
  <c r="D417" i="8"/>
  <c r="M495" i="8"/>
  <c r="S495" i="8" s="1"/>
  <c r="M477" i="8"/>
  <c r="S477" i="8" s="1"/>
  <c r="U22" i="16"/>
  <c r="P22" i="16" s="1"/>
  <c r="B489" i="8"/>
  <c r="B350" i="8"/>
  <c r="B133" i="8"/>
  <c r="B509" i="8"/>
  <c r="B227" i="8"/>
  <c r="B337" i="8"/>
  <c r="B180" i="8"/>
  <c r="B163" i="8"/>
  <c r="B30" i="8"/>
  <c r="B391" i="8"/>
  <c r="B68" i="8"/>
  <c r="B308" i="8"/>
  <c r="B292" i="8"/>
  <c r="B161" i="8"/>
  <c r="B495" i="8"/>
  <c r="B273" i="8"/>
  <c r="B311" i="8"/>
  <c r="B496" i="8"/>
  <c r="B44" i="8"/>
  <c r="B3" i="8"/>
  <c r="B26" i="8"/>
  <c r="B178" i="8"/>
  <c r="B19" i="8"/>
  <c r="B356" i="8"/>
  <c r="B46" i="8"/>
  <c r="B148" i="8"/>
  <c r="B339" i="8"/>
  <c r="B486" i="8"/>
  <c r="B522" i="8"/>
  <c r="B8" i="8"/>
  <c r="B408" i="8"/>
  <c r="B379" i="8"/>
  <c r="B348" i="8"/>
  <c r="B145" i="8"/>
  <c r="B92" i="8"/>
  <c r="B359" i="8"/>
  <c r="B320" i="8"/>
  <c r="B183" i="8"/>
  <c r="B542" i="8"/>
  <c r="B321" i="8"/>
  <c r="B78" i="8"/>
  <c r="B488" i="8"/>
  <c r="B32" i="8"/>
  <c r="B241" i="8"/>
  <c r="B18" i="8"/>
  <c r="B268" i="8"/>
  <c r="B181" i="8"/>
  <c r="B71" i="8"/>
  <c r="B526" i="8"/>
  <c r="B267" i="8"/>
  <c r="B353" i="8"/>
  <c r="B237" i="8"/>
  <c r="B411" i="8"/>
  <c r="B419" i="8"/>
  <c r="B427" i="8"/>
  <c r="B414" i="8"/>
  <c r="B422" i="8"/>
  <c r="B409" i="8"/>
  <c r="B417" i="8"/>
  <c r="B425" i="8"/>
  <c r="B412" i="8"/>
  <c r="B420" i="8"/>
  <c r="B428" i="8"/>
  <c r="B413" i="8"/>
  <c r="B421" i="8"/>
  <c r="B429" i="8"/>
  <c r="B416" i="8"/>
  <c r="B410" i="8"/>
  <c r="B424" i="8"/>
  <c r="B418" i="8"/>
  <c r="B388" i="8"/>
  <c r="B404" i="8"/>
  <c r="B405" i="8"/>
  <c r="B91" i="8"/>
  <c r="B72" i="8"/>
  <c r="B200" i="8"/>
  <c r="B344" i="8"/>
  <c r="B464" i="8"/>
  <c r="B531" i="8"/>
  <c r="B189" i="8"/>
  <c r="B309" i="8"/>
  <c r="B252" i="8"/>
  <c r="B341" i="8"/>
  <c r="B230" i="8"/>
  <c r="B506" i="8"/>
  <c r="B84" i="8"/>
  <c r="B511" i="8"/>
  <c r="B83" i="8"/>
  <c r="B169" i="8"/>
  <c r="B492" i="8"/>
  <c r="B225" i="8"/>
  <c r="B512" i="8"/>
  <c r="B517" i="8"/>
  <c r="B491" i="8"/>
  <c r="B50" i="8"/>
  <c r="B24" i="8"/>
  <c r="B146" i="8"/>
  <c r="B226" i="8"/>
  <c r="B305" i="8"/>
  <c r="B382" i="8"/>
  <c r="B162" i="8"/>
  <c r="B457" i="8"/>
  <c r="B79" i="8"/>
  <c r="B167" i="8"/>
  <c r="B249" i="8"/>
  <c r="B322" i="8"/>
  <c r="B303" i="8"/>
  <c r="B367" i="8"/>
  <c r="B174" i="8"/>
  <c r="B103" i="8"/>
  <c r="B186" i="8"/>
  <c r="B266" i="8"/>
  <c r="B319" i="8"/>
  <c r="B441" i="8"/>
  <c r="B300" i="8"/>
  <c r="B54" i="8"/>
  <c r="B190" i="8"/>
  <c r="B141" i="8"/>
  <c r="B182" i="8"/>
  <c r="B112" i="8"/>
  <c r="B195" i="8"/>
  <c r="B338" i="8"/>
  <c r="B504" i="8"/>
  <c r="B261" i="8"/>
  <c r="B202" i="8"/>
  <c r="B291" i="8"/>
  <c r="B540" i="8"/>
  <c r="B49" i="8"/>
  <c r="B58" i="8"/>
  <c r="B451" i="8"/>
  <c r="B351" i="8"/>
  <c r="B136" i="8"/>
  <c r="B501" i="8"/>
  <c r="B475" i="8"/>
  <c r="B130" i="8"/>
  <c r="B426" i="8"/>
  <c r="B398" i="8"/>
  <c r="B407" i="8"/>
  <c r="B88" i="8"/>
  <c r="B57" i="8"/>
  <c r="B334" i="8"/>
  <c r="B73" i="8"/>
  <c r="B228" i="8"/>
  <c r="B255" i="8"/>
  <c r="B65" i="8"/>
  <c r="B97" i="8"/>
  <c r="B247" i="8"/>
  <c r="B442" i="8"/>
  <c r="B16" i="8"/>
  <c r="B208" i="8"/>
  <c r="B352" i="8"/>
  <c r="B530" i="8"/>
  <c r="B317" i="8"/>
  <c r="B528" i="8"/>
  <c r="B87" i="8"/>
  <c r="B263" i="8"/>
  <c r="B347" i="8"/>
  <c r="B447" i="8"/>
  <c r="B158" i="8"/>
  <c r="B157" i="8"/>
  <c r="B373" i="8"/>
  <c r="B29" i="8"/>
  <c r="B60" i="8"/>
  <c r="B27" i="8"/>
  <c r="B469" i="8"/>
  <c r="B104" i="8"/>
  <c r="B258" i="8"/>
  <c r="B478" i="8"/>
  <c r="B40" i="8"/>
  <c r="B238" i="8"/>
  <c r="B380" i="8"/>
  <c r="B21" i="8"/>
  <c r="B534" i="8"/>
  <c r="B124" i="8"/>
  <c r="B449" i="8"/>
  <c r="B368" i="8"/>
  <c r="B254" i="8"/>
  <c r="B42" i="8"/>
  <c r="B378" i="8"/>
  <c r="B15" i="8"/>
  <c r="B274" i="8"/>
  <c r="B135" i="8"/>
  <c r="B343" i="8"/>
  <c r="B70" i="8"/>
  <c r="B171" i="8"/>
  <c r="B192" i="8"/>
  <c r="B197" i="8"/>
  <c r="B229" i="8"/>
  <c r="B467" i="8"/>
  <c r="B7" i="8"/>
  <c r="B285" i="8"/>
  <c r="B443" i="8"/>
  <c r="B508" i="8"/>
  <c r="B400" i="8"/>
  <c r="B393" i="8"/>
  <c r="B235" i="8"/>
  <c r="B66" i="8"/>
  <c r="B444" i="8"/>
  <c r="B149" i="8"/>
  <c r="B298" i="8"/>
  <c r="B387" i="8"/>
  <c r="B172" i="8"/>
  <c r="B524" i="8"/>
  <c r="B315" i="8"/>
  <c r="B51" i="8"/>
  <c r="B80" i="8"/>
  <c r="B278" i="8"/>
  <c r="B463" i="8"/>
  <c r="B96" i="8"/>
  <c r="B129" i="8"/>
  <c r="B299" i="8"/>
  <c r="B316" i="8"/>
  <c r="B331" i="8"/>
  <c r="B205" i="8"/>
  <c r="B212" i="8"/>
  <c r="B69" i="8"/>
  <c r="B296" i="8"/>
  <c r="B480" i="8"/>
  <c r="B199" i="8"/>
  <c r="B493" i="8"/>
  <c r="B36" i="8"/>
  <c r="B527" i="8"/>
  <c r="B177" i="8"/>
  <c r="B432" i="8"/>
  <c r="B98" i="8"/>
  <c r="B25" i="8"/>
  <c r="B302" i="8"/>
  <c r="B487" i="8"/>
  <c r="B123" i="8"/>
  <c r="B184" i="8"/>
  <c r="B99" i="8"/>
  <c r="B375" i="8"/>
  <c r="B482" i="8"/>
  <c r="B14" i="8"/>
  <c r="B43" i="8"/>
  <c r="B485" i="8"/>
  <c r="B122" i="8"/>
  <c r="B448" i="8"/>
  <c r="B276" i="8"/>
  <c r="B458" i="8"/>
  <c r="B153" i="8"/>
  <c r="B470" i="8"/>
  <c r="B272" i="8"/>
  <c r="B213" i="8"/>
  <c r="B490" i="8"/>
  <c r="B468" i="8"/>
  <c r="B290" i="8"/>
  <c r="B371" i="8"/>
  <c r="B120" i="8"/>
  <c r="B423" i="8"/>
  <c r="B397" i="8"/>
  <c r="B402" i="8"/>
  <c r="B389" i="8"/>
  <c r="B233" i="8"/>
  <c r="B12" i="8"/>
  <c r="B55" i="8"/>
  <c r="B219" i="8"/>
  <c r="B362" i="8"/>
  <c r="B5" i="8"/>
  <c r="B484" i="8"/>
  <c r="B198" i="8"/>
  <c r="B243" i="8"/>
  <c r="B318" i="8"/>
  <c r="B10" i="8"/>
  <c r="B342" i="8"/>
  <c r="B521" i="8"/>
  <c r="B242" i="8"/>
  <c r="B271" i="8"/>
  <c r="B6" i="8"/>
  <c r="B170" i="8"/>
  <c r="B207" i="8"/>
  <c r="B259" i="8"/>
  <c r="B346" i="8"/>
  <c r="B216" i="8"/>
  <c r="B360" i="8"/>
  <c r="B538" i="8"/>
  <c r="B333" i="8"/>
  <c r="B328" i="8"/>
  <c r="B102" i="8"/>
  <c r="B93" i="8"/>
  <c r="B313" i="8"/>
  <c r="B497" i="8"/>
  <c r="B244" i="8"/>
  <c r="B34" i="8"/>
  <c r="B370" i="8"/>
  <c r="B4" i="8"/>
  <c r="B196" i="8"/>
  <c r="B494" i="8"/>
  <c r="B245" i="8"/>
  <c r="B214" i="8"/>
  <c r="B433" i="8"/>
  <c r="B264" i="8"/>
  <c r="B52" i="8"/>
  <c r="B543" i="8"/>
  <c r="B265" i="8"/>
  <c r="B507" i="8"/>
  <c r="B450" i="8"/>
  <c r="B45" i="8"/>
  <c r="B437" i="8"/>
  <c r="B277" i="8"/>
  <c r="B345" i="8"/>
  <c r="B326" i="8"/>
  <c r="B75" i="8"/>
  <c r="B516" i="8"/>
  <c r="B536" i="8"/>
  <c r="B483" i="8"/>
  <c r="B138" i="8"/>
  <c r="B415" i="8"/>
  <c r="B401" i="8"/>
  <c r="B406" i="8"/>
  <c r="B399" i="8"/>
  <c r="B236" i="8"/>
  <c r="B76" i="8"/>
  <c r="B139" i="8"/>
  <c r="B289" i="8"/>
  <c r="B473" i="8"/>
  <c r="B324" i="8"/>
  <c r="B175" i="8"/>
  <c r="B284" i="8"/>
  <c r="B188" i="8"/>
  <c r="B194" i="8"/>
  <c r="B11" i="8"/>
  <c r="B452" i="8"/>
  <c r="B159" i="8"/>
  <c r="B306" i="8"/>
  <c r="B445" i="8"/>
  <c r="B191" i="8"/>
  <c r="B384" i="8"/>
  <c r="B510" i="8"/>
  <c r="B221" i="8"/>
  <c r="B9" i="8"/>
  <c r="B286" i="8"/>
  <c r="B471" i="8"/>
  <c r="B105" i="8"/>
  <c r="B147" i="8"/>
  <c r="B203" i="8"/>
  <c r="B166" i="8"/>
  <c r="B240" i="8"/>
  <c r="B381" i="8"/>
  <c r="B67" i="8"/>
  <c r="B376" i="8"/>
  <c r="B35" i="8"/>
  <c r="B477" i="8"/>
  <c r="B113" i="8"/>
  <c r="B330" i="8"/>
  <c r="B116" i="8"/>
  <c r="B377" i="8"/>
  <c r="B323" i="8"/>
  <c r="B275" i="8"/>
  <c r="B503" i="8"/>
  <c r="B118" i="8"/>
  <c r="B185" i="8"/>
  <c r="B329" i="8"/>
  <c r="B108" i="8"/>
  <c r="B81" i="8"/>
  <c r="B459" i="8"/>
  <c r="B223" i="8"/>
  <c r="B179" i="8"/>
  <c r="B262" i="8"/>
  <c r="B446" i="8"/>
  <c r="B59" i="8"/>
  <c r="B355" i="8"/>
  <c r="B154" i="8"/>
  <c r="B532" i="8"/>
  <c r="B125" i="8"/>
  <c r="B394" i="8"/>
  <c r="B403" i="8"/>
  <c r="B365" i="8"/>
  <c r="B234" i="8"/>
  <c r="B128" i="8"/>
  <c r="B455" i="8"/>
  <c r="B85" i="8"/>
  <c r="B476" i="8"/>
  <c r="B502" i="8"/>
  <c r="B23" i="8"/>
  <c r="B22" i="8"/>
  <c r="B279" i="8"/>
  <c r="B282" i="8"/>
  <c r="B53" i="8"/>
  <c r="B218" i="8"/>
  <c r="B361" i="8"/>
  <c r="B539" i="8"/>
  <c r="B340" i="8"/>
  <c r="B209" i="8"/>
  <c r="B222" i="8"/>
  <c r="B332" i="8"/>
  <c r="B438" i="8"/>
  <c r="B28" i="8"/>
  <c r="B519" i="8"/>
  <c r="B168" i="8"/>
  <c r="B314" i="8"/>
  <c r="B63" i="8"/>
  <c r="B17" i="8"/>
  <c r="B294" i="8"/>
  <c r="B479" i="8"/>
  <c r="B114" i="8"/>
  <c r="B518" i="8"/>
  <c r="B86" i="8"/>
  <c r="B90" i="8"/>
  <c r="B248" i="8"/>
  <c r="B431" i="8"/>
  <c r="B231" i="8"/>
  <c r="B13" i="8"/>
  <c r="B106" i="8"/>
  <c r="B474" i="8"/>
  <c r="B109" i="8"/>
  <c r="B48" i="8"/>
  <c r="B246" i="8"/>
  <c r="B430" i="8"/>
  <c r="B132" i="8"/>
  <c r="B31" i="8"/>
  <c r="B117" i="8"/>
  <c r="B281" i="8"/>
  <c r="B465" i="8"/>
  <c r="B107" i="8"/>
  <c r="B523" i="8"/>
  <c r="B239" i="8"/>
  <c r="B74" i="8"/>
  <c r="B520" i="8"/>
  <c r="B61" i="8"/>
  <c r="B134" i="8"/>
  <c r="B156" i="8"/>
  <c r="B211" i="8"/>
  <c r="B220" i="8"/>
  <c r="B217" i="8"/>
  <c r="B454" i="8"/>
  <c r="B385" i="8"/>
  <c r="B310" i="8"/>
  <c r="B56" i="8"/>
  <c r="B434" i="8"/>
  <c r="B312" i="8"/>
  <c r="B541" i="8"/>
  <c r="B372" i="8"/>
  <c r="B307" i="8"/>
  <c r="B529" i="8"/>
  <c r="B121" i="8"/>
  <c r="B283" i="8"/>
  <c r="B374" i="8"/>
  <c r="B150" i="8"/>
  <c r="B47" i="8"/>
  <c r="B499" i="8"/>
  <c r="B280" i="8"/>
  <c r="B366" i="8"/>
  <c r="B390" i="8"/>
  <c r="B140" i="8"/>
  <c r="B37" i="8"/>
  <c r="B456" i="8"/>
  <c r="B354" i="8"/>
  <c r="B253" i="8"/>
  <c r="B173" i="8"/>
  <c r="B143" i="8"/>
  <c r="B260" i="8"/>
  <c r="B176" i="8"/>
  <c r="B165" i="8"/>
  <c r="B304" i="8"/>
  <c r="B462" i="8"/>
  <c r="B82" i="8"/>
  <c r="B386" i="8"/>
  <c r="B500" i="8"/>
  <c r="B472" i="8"/>
  <c r="B20" i="8"/>
  <c r="B525" i="8"/>
  <c r="B111" i="8"/>
  <c r="B210" i="8"/>
  <c r="B364" i="8"/>
  <c r="C232" i="8"/>
  <c r="C397" i="8"/>
  <c r="C416" i="8"/>
  <c r="C424" i="8"/>
  <c r="C388" i="8"/>
  <c r="C404" i="8"/>
  <c r="C401" i="8"/>
  <c r="C363" i="8"/>
  <c r="C237" i="8"/>
  <c r="C468" i="8"/>
  <c r="C345" i="8"/>
  <c r="C309" i="8"/>
  <c r="C306" i="8"/>
  <c r="C480" i="8"/>
  <c r="C510" i="8"/>
  <c r="C292" i="8"/>
  <c r="C245" i="8"/>
  <c r="C284" i="8"/>
  <c r="C353" i="8"/>
  <c r="C164" i="8"/>
  <c r="C499" i="8"/>
  <c r="C324" i="8"/>
  <c r="C127" i="8"/>
  <c r="C53" i="8"/>
  <c r="C385" i="8"/>
  <c r="C230" i="8"/>
  <c r="C533" i="8"/>
  <c r="C348" i="8"/>
  <c r="C175" i="8"/>
  <c r="C30" i="8"/>
  <c r="C96" i="8"/>
  <c r="C160" i="8"/>
  <c r="C224" i="8"/>
  <c r="C294" i="8"/>
  <c r="C358" i="8"/>
  <c r="C469" i="8"/>
  <c r="C535" i="8"/>
  <c r="C273" i="8"/>
  <c r="C55" i="8"/>
  <c r="C121" i="8"/>
  <c r="C185" i="8"/>
  <c r="C255" i="8"/>
  <c r="C319" i="8"/>
  <c r="C387" i="8"/>
  <c r="C494" i="8"/>
  <c r="C17" i="8"/>
  <c r="C203" i="8"/>
  <c r="C24" i="8"/>
  <c r="C89" i="8"/>
  <c r="C154" i="8"/>
  <c r="C218" i="8"/>
  <c r="C288" i="8"/>
  <c r="C352" i="8"/>
  <c r="C463" i="8"/>
  <c r="C521" i="8"/>
  <c r="C65" i="8"/>
  <c r="C219" i="8"/>
  <c r="C51" i="8"/>
  <c r="C117" i="8"/>
  <c r="C181" i="8"/>
  <c r="C251" i="8"/>
  <c r="C315" i="8"/>
  <c r="C383" i="8"/>
  <c r="C490" i="8"/>
  <c r="C20" i="8"/>
  <c r="C84" i="8"/>
  <c r="C150" i="8"/>
  <c r="C515" i="8"/>
  <c r="C330" i="8"/>
  <c r="C140" i="8"/>
  <c r="C411" i="8"/>
  <c r="C419" i="8"/>
  <c r="C427" i="8"/>
  <c r="C390" i="8"/>
  <c r="C406" i="8"/>
  <c r="C405" i="8"/>
  <c r="C236" i="8"/>
  <c r="C325" i="8"/>
  <c r="C313" i="8"/>
  <c r="C103" i="8"/>
  <c r="C261" i="8"/>
  <c r="C447" i="8"/>
  <c r="C377" i="8"/>
  <c r="C250" i="8"/>
  <c r="C37" i="8"/>
  <c r="C242" i="8"/>
  <c r="C321" i="8"/>
  <c r="C132" i="8"/>
  <c r="C483" i="8"/>
  <c r="C308" i="8"/>
  <c r="C95" i="8"/>
  <c r="C21" i="8"/>
  <c r="C369" i="8"/>
  <c r="C207" i="8"/>
  <c r="C517" i="8"/>
  <c r="C332" i="8"/>
  <c r="C143" i="8"/>
  <c r="C38" i="8"/>
  <c r="C104" i="8"/>
  <c r="C168" i="8"/>
  <c r="C238" i="8"/>
  <c r="C302" i="8"/>
  <c r="C370" i="8"/>
  <c r="C477" i="8"/>
  <c r="C543" i="8"/>
  <c r="C297" i="8"/>
  <c r="C63" i="8"/>
  <c r="C129" i="8"/>
  <c r="C193" i="8"/>
  <c r="C263" i="8"/>
  <c r="C327" i="8"/>
  <c r="C437" i="8"/>
  <c r="C502" i="8"/>
  <c r="C49" i="8"/>
  <c r="C227" i="8"/>
  <c r="C32" i="8"/>
  <c r="C98" i="8"/>
  <c r="C162" i="8"/>
  <c r="C226" i="8"/>
  <c r="C296" i="8"/>
  <c r="C360" i="8"/>
  <c r="C471" i="8"/>
  <c r="C529" i="8"/>
  <c r="C81" i="8"/>
  <c r="C257" i="8"/>
  <c r="C59" i="8"/>
  <c r="C125" i="8"/>
  <c r="C189" i="8"/>
  <c r="C259" i="8"/>
  <c r="C323" i="8"/>
  <c r="C433" i="8"/>
  <c r="C498" i="8"/>
  <c r="C28" i="8"/>
  <c r="C94" i="8"/>
  <c r="C158" i="8"/>
  <c r="C489" i="8"/>
  <c r="C314" i="8"/>
  <c r="C108" i="8"/>
  <c r="C414" i="8"/>
  <c r="C422" i="8"/>
  <c r="C392" i="8"/>
  <c r="C408" i="8"/>
  <c r="C235" i="8"/>
  <c r="C167" i="8"/>
  <c r="C269" i="8"/>
  <c r="C539" i="8"/>
  <c r="C212" i="8"/>
  <c r="C373" i="8"/>
  <c r="C268" i="8"/>
  <c r="C188" i="8"/>
  <c r="C523" i="8"/>
  <c r="C156" i="8"/>
  <c r="C282" i="8"/>
  <c r="C100" i="8"/>
  <c r="C467" i="8"/>
  <c r="C285" i="8"/>
  <c r="C61" i="8"/>
  <c r="C534" i="8"/>
  <c r="C349" i="8"/>
  <c r="C180" i="8"/>
  <c r="C491" i="8"/>
  <c r="C316" i="8"/>
  <c r="C111" i="8"/>
  <c r="C46" i="8"/>
  <c r="C112" i="8"/>
  <c r="C176" i="8"/>
  <c r="C246" i="8"/>
  <c r="C310" i="8"/>
  <c r="C378" i="8"/>
  <c r="C485" i="8"/>
  <c r="C25" i="8"/>
  <c r="C7" i="8"/>
  <c r="C71" i="8"/>
  <c r="C137" i="8"/>
  <c r="C201" i="8"/>
  <c r="C271" i="8"/>
  <c r="C335" i="8"/>
  <c r="C445" i="8"/>
  <c r="C504" i="8"/>
  <c r="C73" i="8"/>
  <c r="C249" i="8"/>
  <c r="C40" i="8"/>
  <c r="C106" i="8"/>
  <c r="C170" i="8"/>
  <c r="C240" i="8"/>
  <c r="C304" i="8"/>
  <c r="C372" i="8"/>
  <c r="C479" i="8"/>
  <c r="C537" i="8"/>
  <c r="C90" i="8"/>
  <c r="C289" i="8"/>
  <c r="C67" i="8"/>
  <c r="C133" i="8"/>
  <c r="C197" i="8"/>
  <c r="C267" i="8"/>
  <c r="C331" i="8"/>
  <c r="C441" i="8"/>
  <c r="C508" i="8"/>
  <c r="C36" i="8"/>
  <c r="C102" i="8"/>
  <c r="C166" i="8"/>
  <c r="C473" i="8"/>
  <c r="C293" i="8"/>
  <c r="C74" i="8"/>
  <c r="C409" i="8"/>
  <c r="C417" i="8"/>
  <c r="C425" i="8"/>
  <c r="C394" i="8"/>
  <c r="C389" i="8"/>
  <c r="C234" i="8"/>
  <c r="C3" i="8"/>
  <c r="C222" i="8"/>
  <c r="C507" i="8"/>
  <c r="C92" i="8"/>
  <c r="C337" i="8"/>
  <c r="C530" i="8"/>
  <c r="C58" i="8"/>
  <c r="C497" i="8"/>
  <c r="C26" i="8"/>
  <c r="C231" i="8"/>
  <c r="C66" i="8"/>
  <c r="C450" i="8"/>
  <c r="C266" i="8"/>
  <c r="C29" i="8"/>
  <c r="C518" i="8"/>
  <c r="C333" i="8"/>
  <c r="C148" i="8"/>
  <c r="C475" i="8"/>
  <c r="C298" i="8"/>
  <c r="C77" i="8"/>
  <c r="C54" i="8"/>
  <c r="C120" i="8"/>
  <c r="C184" i="8"/>
  <c r="C254" i="8"/>
  <c r="C318" i="8"/>
  <c r="C386" i="8"/>
  <c r="C493" i="8"/>
  <c r="C107" i="8"/>
  <c r="C15" i="8"/>
  <c r="C79" i="8"/>
  <c r="C145" i="8"/>
  <c r="C209" i="8"/>
  <c r="C279" i="8"/>
  <c r="C343" i="8"/>
  <c r="C454" i="8"/>
  <c r="C512" i="8"/>
  <c r="C99" i="8"/>
  <c r="C265" i="8"/>
  <c r="C48" i="8"/>
  <c r="C114" i="8"/>
  <c r="C178" i="8"/>
  <c r="C248" i="8"/>
  <c r="C312" i="8"/>
  <c r="C380" i="8"/>
  <c r="C487" i="8"/>
  <c r="C4" i="8"/>
  <c r="C115" i="8"/>
  <c r="C11" i="8"/>
  <c r="C75" i="8"/>
  <c r="C141" i="8"/>
  <c r="C205" i="8"/>
  <c r="C275" i="8"/>
  <c r="C339" i="8"/>
  <c r="C449" i="8"/>
  <c r="C516" i="8"/>
  <c r="C44" i="8"/>
  <c r="C110" i="8"/>
  <c r="C174" i="8"/>
  <c r="C457" i="8"/>
  <c r="C274" i="8"/>
  <c r="C42" i="8"/>
  <c r="C410" i="8"/>
  <c r="C418" i="8"/>
  <c r="C426" i="8"/>
  <c r="C399" i="8"/>
  <c r="C400" i="8"/>
  <c r="C393" i="8"/>
  <c r="C365" i="8"/>
  <c r="C13" i="8"/>
  <c r="C233" i="8"/>
  <c r="C456" i="8"/>
  <c r="C484" i="8"/>
  <c r="C374" i="8"/>
  <c r="C538" i="8"/>
  <c r="C199" i="8"/>
  <c r="C361" i="8"/>
  <c r="C357" i="8"/>
  <c r="C354" i="8"/>
  <c r="C464" i="8"/>
  <c r="C220" i="8"/>
  <c r="C525" i="8"/>
  <c r="C356" i="8"/>
  <c r="C191" i="8"/>
  <c r="C119" i="8"/>
  <c r="C460" i="8"/>
  <c r="C277" i="8"/>
  <c r="C50" i="8"/>
  <c r="C384" i="8"/>
  <c r="C228" i="8"/>
  <c r="C14" i="8"/>
  <c r="C78" i="8"/>
  <c r="C144" i="8"/>
  <c r="C208" i="8"/>
  <c r="C278" i="8"/>
  <c r="C342" i="8"/>
  <c r="C452" i="8"/>
  <c r="C519" i="8"/>
  <c r="C211" i="8"/>
  <c r="C39" i="8"/>
  <c r="C105" i="8"/>
  <c r="C169" i="8"/>
  <c r="C239" i="8"/>
  <c r="C303" i="8"/>
  <c r="C371" i="8"/>
  <c r="C478" i="8"/>
  <c r="C536" i="8"/>
  <c r="C163" i="8"/>
  <c r="C8" i="8"/>
  <c r="C72" i="8"/>
  <c r="C138" i="8"/>
  <c r="C202" i="8"/>
  <c r="C272" i="8"/>
  <c r="C336" i="8"/>
  <c r="C446" i="8"/>
  <c r="C505" i="8"/>
  <c r="C41" i="8"/>
  <c r="C171" i="8"/>
  <c r="C35" i="8"/>
  <c r="C101" i="8"/>
  <c r="C165" i="8"/>
  <c r="C229" i="8"/>
  <c r="C299" i="8"/>
  <c r="C367" i="8"/>
  <c r="C474" i="8"/>
  <c r="C540" i="8"/>
  <c r="C68" i="8"/>
  <c r="C134" i="8"/>
  <c r="C198" i="8"/>
  <c r="C362" i="8"/>
  <c r="C204" i="8"/>
  <c r="C88" i="8"/>
  <c r="C91" i="8"/>
  <c r="C396" i="8"/>
  <c r="C423" i="8"/>
  <c r="D423" i="8"/>
  <c r="D415" i="8"/>
  <c r="D422" i="8"/>
  <c r="D414" i="8"/>
  <c r="D427" i="8"/>
  <c r="D419" i="8"/>
  <c r="D411" i="8"/>
  <c r="A395" i="8"/>
  <c r="D401" i="8"/>
  <c r="D400" i="8"/>
  <c r="D399" i="8"/>
  <c r="D424" i="8"/>
  <c r="D416" i="8"/>
  <c r="D429" i="8"/>
  <c r="D421" i="8"/>
  <c r="P10" i="16"/>
  <c r="P14" i="16"/>
  <c r="X21" i="16"/>
  <c r="T13" i="16"/>
  <c r="M492" i="8"/>
  <c r="S492" i="8" s="1"/>
  <c r="S13" i="16"/>
  <c r="U23" i="16"/>
  <c r="U27" i="16"/>
  <c r="P27" i="16" s="1"/>
  <c r="S23" i="16"/>
  <c r="P39" i="10"/>
  <c r="A233" i="8"/>
  <c r="A91" i="8"/>
  <c r="A403" i="8"/>
  <c r="A408" i="8"/>
  <c r="A392" i="8"/>
  <c r="A429" i="8"/>
  <c r="A427" i="8"/>
  <c r="A425" i="8"/>
  <c r="A423" i="8"/>
  <c r="A421" i="8"/>
  <c r="A419" i="8"/>
  <c r="A417" i="8"/>
  <c r="A415" i="8"/>
  <c r="A413" i="8"/>
  <c r="A411" i="8"/>
  <c r="A409" i="8"/>
  <c r="A237" i="8"/>
  <c r="A363" i="8"/>
  <c r="A397" i="8"/>
  <c r="A402" i="8"/>
  <c r="A88" i="8"/>
  <c r="A365" i="8"/>
  <c r="A393" i="8"/>
  <c r="A398" i="8"/>
  <c r="A235" i="8"/>
  <c r="A367" i="8"/>
  <c r="A407" i="8"/>
  <c r="A391" i="8"/>
  <c r="A396" i="8"/>
  <c r="A428" i="8"/>
  <c r="A426" i="8"/>
  <c r="A424" i="8"/>
  <c r="A422" i="8"/>
  <c r="A420" i="8"/>
  <c r="A418" i="8"/>
  <c r="A416" i="8"/>
  <c r="A414" i="8"/>
  <c r="A412" i="8"/>
  <c r="S18" i="18"/>
  <c r="T7" i="10"/>
  <c r="M203" i="8"/>
  <c r="S203" i="8" s="1"/>
  <c r="T21" i="11"/>
  <c r="M223" i="8"/>
  <c r="S223" i="8" s="1"/>
  <c r="U24" i="16"/>
  <c r="P24" i="16" s="1"/>
  <c r="T18" i="18"/>
  <c r="U34" i="18"/>
  <c r="S7" i="10"/>
  <c r="S21" i="11"/>
  <c r="U39" i="11"/>
  <c r="P39" i="11" s="1"/>
  <c r="U31" i="11"/>
  <c r="P31" i="11" s="1"/>
  <c r="M83" i="8"/>
  <c r="S83" i="8" s="1"/>
  <c r="S34" i="18"/>
  <c r="U28" i="13"/>
  <c r="P28" i="13" s="1"/>
  <c r="U18" i="13"/>
  <c r="P18" i="13" s="1"/>
  <c r="U23" i="10"/>
  <c r="P23" i="10" s="1"/>
  <c r="M295" i="8"/>
  <c r="S295" i="8" s="1"/>
  <c r="M30" i="18"/>
  <c r="S30" i="18" s="1"/>
  <c r="M271" i="8"/>
  <c r="S271" i="8" s="1"/>
  <c r="P38" i="10"/>
  <c r="P36" i="10"/>
  <c r="P32" i="10"/>
  <c r="P27" i="10"/>
  <c r="P26" i="18"/>
  <c r="P16" i="18"/>
  <c r="P32" i="13"/>
  <c r="P14" i="18"/>
  <c r="P15" i="18"/>
  <c r="P30" i="11"/>
  <c r="P28" i="10"/>
  <c r="P5" i="20"/>
  <c r="P15" i="10"/>
  <c r="P4" i="10"/>
  <c r="V13" i="11"/>
  <c r="P13" i="11" s="1"/>
  <c r="P7" i="13"/>
  <c r="P18" i="16"/>
  <c r="P17" i="16"/>
  <c r="M429" i="8"/>
  <c r="S429" i="8" s="1"/>
  <c r="U24" i="13"/>
  <c r="U20" i="10"/>
  <c r="M433" i="8"/>
  <c r="S433" i="8" s="1"/>
  <c r="M498" i="8"/>
  <c r="S498" i="8" s="1"/>
  <c r="U31" i="18"/>
  <c r="R8" i="9"/>
  <c r="O8" i="9" s="1"/>
  <c r="M347" i="8"/>
  <c r="S347" i="8" s="1"/>
  <c r="S24" i="13"/>
  <c r="P33" i="11"/>
  <c r="P18" i="11"/>
  <c r="P12" i="11"/>
  <c r="S20" i="10"/>
  <c r="U29" i="16"/>
  <c r="P29" i="16" s="1"/>
  <c r="P8" i="18"/>
  <c r="P10" i="18"/>
  <c r="P11" i="18"/>
  <c r="P37" i="18"/>
  <c r="P36" i="18"/>
  <c r="P33" i="18"/>
  <c r="S31" i="18"/>
  <c r="S35" i="13"/>
  <c r="P35" i="13" s="1"/>
  <c r="P25" i="13"/>
  <c r="P14" i="13"/>
  <c r="P34" i="13"/>
  <c r="M126" i="8"/>
  <c r="S126" i="8" s="1"/>
  <c r="M252" i="8"/>
  <c r="S252" i="8" s="1"/>
  <c r="V34" i="11"/>
  <c r="P30" i="13"/>
  <c r="P23" i="13"/>
  <c r="P12" i="13"/>
  <c r="P11" i="13"/>
  <c r="P20" i="11"/>
  <c r="P19" i="11"/>
  <c r="P38" i="11"/>
  <c r="P29" i="10"/>
  <c r="P8" i="20"/>
  <c r="P9" i="10"/>
  <c r="P5" i="10"/>
  <c r="O12" i="9"/>
  <c r="O4" i="9"/>
  <c r="P42" i="10"/>
  <c r="P13" i="10"/>
  <c r="O7" i="9"/>
  <c r="P43" i="13"/>
  <c r="P6" i="10"/>
  <c r="O14" i="9"/>
  <c r="O13" i="9"/>
  <c r="P26" i="10"/>
  <c r="P22" i="10"/>
  <c r="P6" i="16"/>
  <c r="P7" i="16"/>
  <c r="P8" i="13"/>
  <c r="P26" i="11"/>
  <c r="P23" i="11"/>
  <c r="P40" i="10"/>
  <c r="P40" i="13"/>
  <c r="P19" i="13"/>
  <c r="P16" i="13"/>
  <c r="P37" i="11"/>
  <c r="P32" i="11"/>
  <c r="P17" i="11"/>
  <c r="P11" i="11"/>
  <c r="P8" i="11"/>
  <c r="P35" i="10"/>
  <c r="P30" i="10"/>
  <c r="P18" i="10"/>
  <c r="P14" i="10"/>
  <c r="P12" i="18"/>
  <c r="P34" i="10"/>
  <c r="P12" i="10"/>
  <c r="P5" i="11"/>
  <c r="P31" i="10"/>
  <c r="P9" i="13"/>
  <c r="P29" i="11"/>
  <c r="P27" i="11"/>
  <c r="P24" i="11"/>
  <c r="P39" i="13"/>
  <c r="P17" i="10"/>
  <c r="P5" i="13"/>
  <c r="P38" i="13"/>
  <c r="P37" i="13"/>
  <c r="P31" i="13"/>
  <c r="P27" i="13"/>
  <c r="P21" i="13"/>
  <c r="P17" i="13"/>
  <c r="P13" i="13"/>
  <c r="P42" i="11"/>
  <c r="P35" i="11"/>
  <c r="P15" i="11"/>
  <c r="P10" i="11"/>
  <c r="P44" i="10"/>
  <c r="P25" i="10"/>
  <c r="P7" i="18"/>
  <c r="P9" i="18"/>
  <c r="P35" i="18"/>
  <c r="P42" i="13"/>
  <c r="O11" i="9"/>
  <c r="O5" i="9"/>
  <c r="P19" i="10"/>
  <c r="P8" i="16"/>
  <c r="P6" i="20"/>
  <c r="P10" i="13"/>
  <c r="P37" i="10"/>
  <c r="P19" i="16"/>
  <c r="P16" i="16"/>
  <c r="P20" i="16"/>
  <c r="P45" i="13"/>
  <c r="P29" i="13"/>
  <c r="P15" i="13"/>
  <c r="P41" i="10"/>
  <c r="P33" i="10"/>
  <c r="P16" i="10"/>
  <c r="P24" i="10"/>
  <c r="P22" i="11"/>
  <c r="P11" i="10"/>
  <c r="S5" i="18"/>
  <c r="P5" i="18" s="1"/>
  <c r="M355" i="8"/>
  <c r="S355" i="8" s="1"/>
  <c r="P44" i="13"/>
  <c r="U28" i="16"/>
  <c r="P28" i="16" s="1"/>
  <c r="U34" i="11"/>
  <c r="S14" i="11"/>
  <c r="U7" i="11"/>
  <c r="M21" i="16"/>
  <c r="S13" i="18"/>
  <c r="S34" i="11"/>
  <c r="U16" i="11"/>
  <c r="S7" i="11"/>
  <c r="S7" i="20"/>
  <c r="S16" i="11"/>
  <c r="U9" i="11"/>
  <c r="P9" i="11" s="1"/>
  <c r="T12" i="16"/>
  <c r="U7" i="20"/>
  <c r="V21" i="11"/>
  <c r="M189" i="8"/>
  <c r="S189" i="8" s="1"/>
  <c r="V13" i="18"/>
  <c r="S41" i="13"/>
  <c r="U22" i="13"/>
  <c r="P22" i="13" s="1"/>
  <c r="U36" i="11"/>
  <c r="M11" i="8"/>
  <c r="S11" i="8" s="1"/>
  <c r="M313" i="8"/>
  <c r="S313" i="8" s="1"/>
  <c r="S12" i="16"/>
  <c r="U25" i="11"/>
  <c r="P25" i="11" s="1"/>
  <c r="T6" i="13"/>
  <c r="P6" i="13" s="1"/>
  <c r="U14" i="11"/>
  <c r="M33" i="13"/>
  <c r="S36" i="11"/>
  <c r="O9" i="9" l="1"/>
  <c r="P36" i="13"/>
  <c r="P7" i="10"/>
  <c r="P6" i="18"/>
  <c r="P41" i="13"/>
  <c r="P25" i="18"/>
  <c r="M430" i="8"/>
  <c r="S430" i="8" s="1"/>
  <c r="P18" i="18"/>
  <c r="P24" i="18"/>
  <c r="P34" i="18"/>
  <c r="P8" i="10"/>
  <c r="V30" i="18"/>
  <c r="U30" i="18"/>
  <c r="P13" i="16"/>
  <c r="P23" i="16"/>
  <c r="P21" i="11"/>
  <c r="P20" i="10"/>
  <c r="P7" i="20"/>
  <c r="P13" i="18"/>
  <c r="P31" i="18"/>
  <c r="P24" i="13"/>
  <c r="P36" i="11"/>
  <c r="P7" i="11"/>
  <c r="U21" i="16"/>
  <c r="V21" i="16"/>
  <c r="M474" i="8"/>
  <c r="S474" i="8" s="1"/>
  <c r="S21" i="16"/>
  <c r="S33" i="13"/>
  <c r="U33" i="13"/>
  <c r="V33" i="13"/>
  <c r="M307" i="8"/>
  <c r="S307" i="8" s="1"/>
  <c r="P16" i="11"/>
  <c r="P14" i="11"/>
  <c r="P12" i="16"/>
  <c r="P34" i="11"/>
  <c r="P30" i="18" l="1"/>
  <c r="P33" i="13"/>
  <c r="P21" i="16"/>
</calcChain>
</file>

<file path=xl/sharedStrings.xml><?xml version="1.0" encoding="utf-8"?>
<sst xmlns="http://schemas.openxmlformats.org/spreadsheetml/2006/main" count="3209" uniqueCount="603">
  <si>
    <t>Därav sålda tjänster</t>
  </si>
  <si>
    <t>Tjänster köpta av andra</t>
  </si>
  <si>
    <t xml:space="preserve"> </t>
  </si>
  <si>
    <t>Barn</t>
  </si>
  <si>
    <t>Vuxna</t>
  </si>
  <si>
    <t>Kommun</t>
  </si>
  <si>
    <t>Namn</t>
  </si>
  <si>
    <t>Lycka till!</t>
  </si>
  <si>
    <t>Information</t>
  </si>
  <si>
    <t>Hemvårdsstöd</t>
  </si>
  <si>
    <t>Om uppgifterna</t>
  </si>
  <si>
    <t>Om inlämningen</t>
  </si>
  <si>
    <t>Antal vårddagar per år</t>
  </si>
  <si>
    <t>0-17 år</t>
  </si>
  <si>
    <t>18-64 år</t>
  </si>
  <si>
    <t>65 år och äldre</t>
  </si>
  <si>
    <t>Missbrukarvård</t>
  </si>
  <si>
    <t>Övrig social- och hälsovård</t>
  </si>
  <si>
    <t>Allmänna kommentarer skrivs här (radkommentarer på föregående blad):</t>
  </si>
  <si>
    <t>Kontrollera om FEL:</t>
  </si>
  <si>
    <t>Kontrollera kvinnor+
män:</t>
  </si>
  <si>
    <t>Kontrollera 1-2+3+4+5+6:</t>
  </si>
  <si>
    <t>Kv</t>
  </si>
  <si>
    <t>M</t>
  </si>
  <si>
    <t>År</t>
  </si>
  <si>
    <t>Kontrollera summan av raderna under:</t>
  </si>
  <si>
    <t>Antal inkomna barnskyddsanmälningar</t>
  </si>
  <si>
    <t>Antal barn som barnskyddsanmälningarna gäller</t>
  </si>
  <si>
    <t>Antal barn för vilka en klientplan utarbetats</t>
  </si>
  <si>
    <t>Ant. barn för vilka en utredn. av beh. av barnskydd gjorts</t>
  </si>
  <si>
    <t>Antal barn som en klientrelation inletts för</t>
  </si>
  <si>
    <t>Epost</t>
  </si>
  <si>
    <t>Institutionsvård för äldre</t>
  </si>
  <si>
    <t>Oasen</t>
  </si>
  <si>
    <t>Antal klienter av hemserviceklienterna som fått servicesedel</t>
  </si>
  <si>
    <t>Institutionsvård för handikappade</t>
  </si>
  <si>
    <t>Övriga öppenvårdstjänster för barn och familjer</t>
  </si>
  <si>
    <t>Tjänster köpta av landskapet</t>
  </si>
  <si>
    <t>KommunKlartext</t>
  </si>
  <si>
    <t>Tabell</t>
  </si>
  <si>
    <t>TabellKlartext</t>
  </si>
  <si>
    <t>Verksamhetsuppgifter om sociala sektorn</t>
  </si>
  <si>
    <t>Antal</t>
  </si>
  <si>
    <t>Tjänster som komm./komm.förb. själv producerat</t>
  </si>
  <si>
    <t>Tjänster köpta av kommuner</t>
  </si>
  <si>
    <t>Tjänster köpta av komm.förb</t>
  </si>
  <si>
    <t>Totalt</t>
  </si>
  <si>
    <t>Tjänster köpta av komm. förbund</t>
  </si>
  <si>
    <t>hemservice inom barnskyddet</t>
  </si>
  <si>
    <t>familjearbete på annat sätt än inom barnskyddet</t>
  </si>
  <si>
    <t>hemservice för barnfamiljer exkl inom barnskyddet</t>
  </si>
  <si>
    <t>Institutions- och familjevård inom barnskyddet</t>
  </si>
  <si>
    <t>Antal klienter i vård 31.12</t>
  </si>
  <si>
    <t>i annat</t>
  </si>
  <si>
    <t>Tjänster för barn och familjer</t>
  </si>
  <si>
    <t>därav:</t>
  </si>
  <si>
    <t>Öppenvårdstjänster inom barnskyddet</t>
  </si>
  <si>
    <t>Tjänster för äldre</t>
  </si>
  <si>
    <t>i institution för barnskydd</t>
  </si>
  <si>
    <t>under 65 år</t>
  </si>
  <si>
    <t>65-74 år</t>
  </si>
  <si>
    <t>75-84 år</t>
  </si>
  <si>
    <t>85 år och äldre</t>
  </si>
  <si>
    <t>klienter i vård 31.12</t>
  </si>
  <si>
    <t>vårddagar per år</t>
  </si>
  <si>
    <t>familjevårdhem 31.12</t>
  </si>
  <si>
    <t>närstående familjer och släktingfamiljer 31.12</t>
  </si>
  <si>
    <t>Övriga tjänster för äldre</t>
  </si>
  <si>
    <t>Antal servicelägenheter för äldre med heldygnsomsorg</t>
  </si>
  <si>
    <t>Familjevård av äldre, antal</t>
  </si>
  <si>
    <t>klienter inom vården 31.12</t>
  </si>
  <si>
    <t>Antal klienter vid uppfostrings- och familjerådgivningsbyråer under året som är</t>
  </si>
  <si>
    <t>Tjänster för handikappade</t>
  </si>
  <si>
    <t>Antal klienter i institutionsvård för handikappade 31.12</t>
  </si>
  <si>
    <t>Antal vårddagar i institutionsvård för handikappade per år</t>
  </si>
  <si>
    <t>Annan service för handikappade</t>
  </si>
  <si>
    <t>Familjevård för handikappade, antal</t>
  </si>
  <si>
    <t xml:space="preserve">0-17 år </t>
  </si>
  <si>
    <t>75-79 år</t>
  </si>
  <si>
    <t>80-84 år</t>
  </si>
  <si>
    <t>Antal klienter som skötts med stöd för närståendevård i äldrehushåll under året</t>
  </si>
  <si>
    <t>Antal klienter som skötts med stöd för närståendevård i handikapphushåll under året</t>
  </si>
  <si>
    <t>Sysselsättningsverksamhet för handikappade</t>
  </si>
  <si>
    <t>Antal klienter i verksamhet i sysselsättningssyfte 31.12</t>
  </si>
  <si>
    <t>Antal klienter i arbetsverksamhet 31.12</t>
  </si>
  <si>
    <t>Antal klienter i dagverksamhet 31.12</t>
  </si>
  <si>
    <t>Antal hushåll som fått hemservice under året</t>
  </si>
  <si>
    <t>handikapphushåll</t>
  </si>
  <si>
    <t>åldringshushåll</t>
  </si>
  <si>
    <t>annat hushåll</t>
  </si>
  <si>
    <t>Antal klienter under året i</t>
  </si>
  <si>
    <t xml:space="preserve">rehabiliteringsinrättningar </t>
  </si>
  <si>
    <t>boendeserviceenheter</t>
  </si>
  <si>
    <t>rehabiliteringsinrättningar</t>
  </si>
  <si>
    <t>Antal fall/familjer (utom flyktingar) som erhållit utkomststöd under året</t>
  </si>
  <si>
    <t>Antal mottagare av hemvårdsstöd under året</t>
  </si>
  <si>
    <t>mottagare av utökat stöd</t>
  </si>
  <si>
    <t>mottagare av partiellt hemvårdsstöd</t>
  </si>
  <si>
    <t>Antal klienter på periodplats under året</t>
  </si>
  <si>
    <t>Kvinnor/Flickor</t>
  </si>
  <si>
    <t>Antal rader under cellen som ska summeras:</t>
  </si>
  <si>
    <t xml:space="preserve">Kolumn:
1 - 2 + 3 + 4 + 5 + 6           </t>
  </si>
  <si>
    <t>därav: 65 år och äldre</t>
  </si>
  <si>
    <t xml:space="preserve">85 år och äldre  </t>
  </si>
  <si>
    <t>Antal klienter som fått stödtjänster under året</t>
  </si>
  <si>
    <t>Felmeddelande</t>
  </si>
  <si>
    <t>Skriv eventuella kommentarer till uppgifterna/uppgiften du lämnat på respektive rad här</t>
  </si>
  <si>
    <t>Kvinnor/flickor</t>
  </si>
  <si>
    <t>Män/pojkar</t>
  </si>
  <si>
    <t>Antal klienter i vård 31.12, i annat</t>
  </si>
  <si>
    <t>Antal klienter i vård 31.12, i institution för barnskydd</t>
  </si>
  <si>
    <t>Antal vårddagar per år, i institution för barnskydd</t>
  </si>
  <si>
    <t>Antal vårddagar per år, i annat</t>
  </si>
  <si>
    <t>Antal klienter vid uppfostrings- och familjerådgivningsbyråer under året som är vuxna</t>
  </si>
  <si>
    <t>Antal klienter i vård 31.12, totalt</t>
  </si>
  <si>
    <t>Antal klienter i vård 31.12, under 65 år</t>
  </si>
  <si>
    <t>Antal klienter i vård 31.12, 65-74 år</t>
  </si>
  <si>
    <t>Antal klienter i vård 31.12, 75-84 år</t>
  </si>
  <si>
    <t>Antal klienter i vård 31.12, 85 år och äldre</t>
  </si>
  <si>
    <t>Boendeservice för äldre med heldygnsomsorg</t>
  </si>
  <si>
    <t>Antal i boendeservice för äldre med heldygnsomsorg 31.12, totalt</t>
  </si>
  <si>
    <t>Antal i boendeservice för äldre med heldygnsomsorg 31.12, under 65 år</t>
  </si>
  <si>
    <t>Antal i boendeservice för äldre med heldygnsomsorg 31.12, 65-74 år</t>
  </si>
  <si>
    <t>Antal i boendeservice för äldre med heldygnsomsorg 31.12, 75-84 år</t>
  </si>
  <si>
    <t>Antal i boendeservice för äldre med heldygnsomsorg 31.12, 85 år och äldre</t>
  </si>
  <si>
    <t>Antal trygghetstelefoner i kommunen</t>
  </si>
  <si>
    <t>Familjevård av äldre, antal klienter inom vården 31.12</t>
  </si>
  <si>
    <t>Familjevård av äldre, antal vårddagar per år</t>
  </si>
  <si>
    <t>Familjevård av äldre, antal familjevårdhem 31.12</t>
  </si>
  <si>
    <t>Antal klienter som skötts med stöd för närståendevård i äldrehushåll under året, totalt</t>
  </si>
  <si>
    <t>Antal klienter som skötts med stöd för närståendevård i äldrehushåll under året, under 65 år</t>
  </si>
  <si>
    <t>Antal klienter som skötts med stöd för närståendevård i äldrehushåll under året, 65-74 år</t>
  </si>
  <si>
    <t>Antal klienter som skötts med stöd för närståendevård i äldrehushåll under året, 75-79 år</t>
  </si>
  <si>
    <t>Antal klienter som skötts med stöd för närståendevård i äldrehushåll under året, 80-84 år</t>
  </si>
  <si>
    <t>Antal klienter som skötts med stöd för närståendevård i äldrehushåll under året, 85 år och äldre</t>
  </si>
  <si>
    <t>Boendeservice för handikappade med heldygnsomsorg</t>
  </si>
  <si>
    <t>Familjevård för handikappade, antal klienter inom vården 31.12</t>
  </si>
  <si>
    <t>Familjevård för handikappade, antal vårddagar per år</t>
  </si>
  <si>
    <t>Familjevård för handikappade, antal familjevårdhem 31.12</t>
  </si>
  <si>
    <t>Antal klienter som skötts med stöd för närståendevård i handikapphushåll under året, totalt</t>
  </si>
  <si>
    <t>Antal klienter som skötts med stöd för närståendevård i handikapphushåll under året, 0-17 år</t>
  </si>
  <si>
    <t>Antal klienter som skötts med stöd för närståendevård i handikapphushåll under året, 18-64 år</t>
  </si>
  <si>
    <t>Antal klienter som skötts med stöd för närståendevård i handikapphushåll under året, 65-74 år</t>
  </si>
  <si>
    <t>Antal klienter som skötts med stöd för närståendevård i handikapphushåll under året, 75-79 år</t>
  </si>
  <si>
    <t>Antal klienter som skötts med stöd för närståendevård i handikapphushåll under året, 80-84 år</t>
  </si>
  <si>
    <t>Antal klienter som skötts med stöd för närståendevård i handikapphushåll under året, 85 år och äldre</t>
  </si>
  <si>
    <t>Hemservice</t>
  </si>
  <si>
    <t>Antal hushåll som fått hemservice under året, totalt</t>
  </si>
  <si>
    <t>Antal hushåll som fått hemservice under året, åldringshushåll, totalt</t>
  </si>
  <si>
    <t>Antal hushåll som fått hemservice under året, åldringshushåll, 65-74 år</t>
  </si>
  <si>
    <t>Antal hushåll som fått hemservice under året, åldringshushåll, 75-79 år</t>
  </si>
  <si>
    <t>Antal hushåll som fått hemservice under året, åldringshushåll, 80-84 år</t>
  </si>
  <si>
    <t>Antal hushåll som fått hemservice under året, åldringshushåll, 85 år och äldre</t>
  </si>
  <si>
    <t>Antal hushåll som fått hemservice under året, handikapphushåll</t>
  </si>
  <si>
    <t>Antal hushåll som fått hemservice under året, annat hushåll</t>
  </si>
  <si>
    <t>Antal klienter som fått stödtjänster under året, totalt</t>
  </si>
  <si>
    <t>Antal klienter som fått stödtjänster under året, under 65 år</t>
  </si>
  <si>
    <t>Antal klienter som fått stödtjänster under året, 65-74 år</t>
  </si>
  <si>
    <t>Antal klienter som fått stödtjänster under året, 75-79 år</t>
  </si>
  <si>
    <t>Antal klienter som fått stödtjänster under året, 80-84 år</t>
  </si>
  <si>
    <t>Antal klienter som fått stödtjänster under året, 85 år och äldre</t>
  </si>
  <si>
    <t>Antal mottagare av hemvårdsstöd under året, totalt</t>
  </si>
  <si>
    <t>Antal mottagare av hemvårdsstöd under året, av utökat stöd</t>
  </si>
  <si>
    <t>Antal mottagare av hemvårdsstöd under året, av partiellt hemvårdsstöd</t>
  </si>
  <si>
    <t>Antal klienter som skötts med stöd för närståendevård under året i hushåll som varken är handikapphushåll eller äldrehushåll, totalt</t>
  </si>
  <si>
    <t>Antal klienter som skötts med stöd för närståendevård under året i hushåll som varken är handikapphushåll eller äldrehushåll, 0-17 år</t>
  </si>
  <si>
    <t>Antal klienter som skötts med stöd för närståendevård under året i hushåll som varken är handikapphushåll eller äldrehushåll, 18-64 år</t>
  </si>
  <si>
    <t>Antal klienter som skötts med stöd för närståendevård under året i hushåll som varken är handikapphushåll eller äldrehushåll, 65-74 år</t>
  </si>
  <si>
    <t>Antal klienter som skötts med stöd för närståendevård under året i hushåll som varken är handikapphushåll eller äldrehushåll, 75-79 år</t>
  </si>
  <si>
    <t>Antal klienter som skötts med stöd för närståendevård under året i hushåll som varken är handikapphushåll eller äldrehushåll, 80-84 år</t>
  </si>
  <si>
    <t>Antal klienter som skötts med stöd för närståendevård under året i hushåll som varken är handikapphushåll eller äldrehushåll, 85 år och äldre</t>
  </si>
  <si>
    <t>THLSort</t>
  </si>
  <si>
    <t>kysmys</t>
  </si>
  <si>
    <t>selite</t>
  </si>
  <si>
    <t>tuotantotapa</t>
  </si>
  <si>
    <t>arvo</t>
  </si>
  <si>
    <t>selite2</t>
  </si>
  <si>
    <t xml:space="preserve">Tjänster som kommunen själv producerar
</t>
  </si>
  <si>
    <t xml:space="preserve">Sålda tjänster
</t>
  </si>
  <si>
    <t xml:space="preserve">Tjänster köpta av offentliga samfund
</t>
  </si>
  <si>
    <t xml:space="preserve">Tjänster köpta av övriga
</t>
  </si>
  <si>
    <t>Totalt (själv producerade + köpta - sålda tjänster, andelen egna kommuninvånare)</t>
  </si>
  <si>
    <t>kunta</t>
  </si>
  <si>
    <t>yhteyshenkilo_nimi</t>
  </si>
  <si>
    <t>yhteyshenkilo_asema</t>
  </si>
  <si>
    <t>yhteyshenkilo_email</t>
  </si>
  <si>
    <t>yhteyshenkilo_puhelin</t>
  </si>
  <si>
    <t>Respondent</t>
  </si>
  <si>
    <t>Respondentens tjänsteställning</t>
  </si>
  <si>
    <t xml:space="preserve">Respondentens e-postadress
</t>
  </si>
  <si>
    <t xml:space="preserve">Respondentens telefonnummer
</t>
  </si>
  <si>
    <t xml:space="preserve">Klienter som fått servicesedlar för dagvård, barn under 3 år 
</t>
  </si>
  <si>
    <t xml:space="preserve">Klienter som fått servicesedlar för dagvård, barn 3 år och äldre 
</t>
  </si>
  <si>
    <t>Antal familjevårdhem 31.12.</t>
  </si>
  <si>
    <t>Antal närstående familjer och släktingfamiljer 31.12. (barnskyddslagen 32 Â§)</t>
  </si>
  <si>
    <t>Antal familjer som under året omfattats av familjearbete inom barnskyddet (intensifierat familjearbete)</t>
  </si>
  <si>
    <t>Antal familjer som under året omfattats av familjearbete på annat sätt än inom barnskyddet</t>
  </si>
  <si>
    <t>Antal familjer som under året omfattats av</t>
  </si>
  <si>
    <t xml:space="preserve">Familjer (antal) som under året omfattats av barnskyddets intensifierade familjearbete (barnskyddslagen 36 Â§)
</t>
  </si>
  <si>
    <t xml:space="preserve">Vuxna under året vid uppfostrings- och familjerådgivningsbyråer
</t>
  </si>
  <si>
    <t xml:space="preserve">Barn under året på mödrahem
</t>
  </si>
  <si>
    <t xml:space="preserve">Vuxna under året på mödrahem
</t>
  </si>
  <si>
    <t>Boendedagar per år på mödrahem (endast vuxna klienter)</t>
  </si>
  <si>
    <t xml:space="preserve">Klienter som omfattas av familjevården för personer med funktionsnedsättning
</t>
  </si>
  <si>
    <t xml:space="preserve">Vårddagar per år inom familjevården för personer med funktionsnedsättning
</t>
  </si>
  <si>
    <t xml:space="preserve">Antal familjevårdhem inom familjevården för personer med funktionsnedsättning
</t>
  </si>
  <si>
    <t xml:space="preserve">Klienter inom verksamheten i sysselsättningssyfte för personer med funktionsnedsättning 31.12.
</t>
  </si>
  <si>
    <t xml:space="preserve">Klienter inom arbetsverksamheten för personer med funktionsnedsättning 31.12.
</t>
  </si>
  <si>
    <t xml:space="preserve">Klienter inom dagverksamheten för personer med funktionsnedsättning 31.12.
</t>
  </si>
  <si>
    <t xml:space="preserve">65-åringar och äldre bland klienter som under året har anlitat boendeservice för personer med grav funktionsnedsättning
</t>
  </si>
  <si>
    <t xml:space="preserve">65-åringar och äldre bland klienter som får personlig assistans
</t>
  </si>
  <si>
    <t xml:space="preserve">Antal 65&amp;ndash;74-ådringshushåll som fått hemvårdshjälp under året
</t>
  </si>
  <si>
    <t xml:space="preserve">Antal 75&amp;ndash;79-ådringshushåll som fått hemvårdshjälp under året
</t>
  </si>
  <si>
    <t xml:space="preserve">Antal 80&amp;ndash;84-ådringshushåll som fått hemvårdshjälp under året
</t>
  </si>
  <si>
    <t xml:space="preserve">Antal 85- och äldre -ådringshushåll som fått hemvårdshjälp under året
</t>
  </si>
  <si>
    <t xml:space="preserve">Antal ådringshushåll som fått hemvårdshjälp under året totalt
</t>
  </si>
  <si>
    <t xml:space="preserve">Antal hushåll med personer med funktionsnedsättning som fått hemvårdshjälp under året
</t>
  </si>
  <si>
    <t xml:space="preserve">Antal andra hushåll som fått hemvårdshjälp under året
</t>
  </si>
  <si>
    <t xml:space="preserve">Antal 85-åringar och äldre bland klienter som fått stödtjänster under året
</t>
  </si>
  <si>
    <t xml:space="preserve">Antal klienter som fått stödtjänster under året
</t>
  </si>
  <si>
    <t xml:space="preserve">Antalet klienter som fått service som stöder rörlighet av de klienter som fått stödtjänster
</t>
  </si>
  <si>
    <t xml:space="preserve">Av hemtjänstklienterna de klienter totalt som fått servicesedel
</t>
  </si>
  <si>
    <t xml:space="preserve">85-åringar och äldre bland klienter som skötts med stöd för närståendevård under året
</t>
  </si>
  <si>
    <t xml:space="preserve">Klienter som skötts med stöd för närståendevård under året
</t>
  </si>
  <si>
    <t xml:space="preserve">Antal närståendevårdare under året
</t>
  </si>
  <si>
    <t xml:space="preserve">Antal 65-åringar och äldre bland närståendevårdare under året
</t>
  </si>
  <si>
    <t xml:space="preserve">Klienter som omfattas av familjevården för äldre 31.12.
</t>
  </si>
  <si>
    <t xml:space="preserve">Antal vårddagar per år av familjevården för äldre
</t>
  </si>
  <si>
    <t xml:space="preserve">Antal familjevårdhem av familjevården för äldre 31.12.
</t>
  </si>
  <si>
    <t xml:space="preserve">Klienter i missbrukarvård under året vid boendeserviceenheter
</t>
  </si>
  <si>
    <t xml:space="preserve">Klienter i missbrukarvård under året vid rehabiliteringsanstalter
</t>
  </si>
  <si>
    <t xml:space="preserve">Boende-/vårddagar under året vid boendeserviceenheter för missbrukare
</t>
  </si>
  <si>
    <t xml:space="preserve">Boende-/vårddagar under året vid rehabiliteringsanstalter
</t>
  </si>
  <si>
    <t xml:space="preserve">Service- och stödbostader för missbrukare, boende 31.12.
</t>
  </si>
  <si>
    <t xml:space="preserve">Service- och stödbostäder för personer med psykiska problem, boende 31.12.
</t>
  </si>
  <si>
    <t xml:space="preserve">Klienter i missbrukarvård under året vid ungdomsstationer
</t>
  </si>
  <si>
    <t xml:space="preserve">Klienter i missbrukarvård under året vid härbärgen
</t>
  </si>
  <si>
    <t xml:space="preserve">Klienter i missbrukarvård under året vid akutvårdsstationer
</t>
  </si>
  <si>
    <t xml:space="preserve">Boende-/vårddagar under året vid härbärgen
</t>
  </si>
  <si>
    <t xml:space="preserve">Boende-/vårddagar under året vid akutvårdsstationer
</t>
  </si>
  <si>
    <t>Mariehamn</t>
  </si>
  <si>
    <t>Välj kommun/samkommun från listan</t>
  </si>
  <si>
    <t>Telefon</t>
  </si>
  <si>
    <t>Ytterligare upplysningar ges av:</t>
  </si>
  <si>
    <t>Brändö</t>
  </si>
  <si>
    <t>035</t>
  </si>
  <si>
    <t>Eckerö</t>
  </si>
  <si>
    <t>043</t>
  </si>
  <si>
    <t>Finström</t>
  </si>
  <si>
    <t>060</t>
  </si>
  <si>
    <t>Föglö</t>
  </si>
  <si>
    <t>062</t>
  </si>
  <si>
    <t>Geta</t>
  </si>
  <si>
    <t>065</t>
  </si>
  <si>
    <t>Hammarland</t>
  </si>
  <si>
    <t>076</t>
  </si>
  <si>
    <t>Jomala</t>
  </si>
  <si>
    <t>170</t>
  </si>
  <si>
    <t>Kumlinge</t>
  </si>
  <si>
    <t>295</t>
  </si>
  <si>
    <t>Kökar</t>
  </si>
  <si>
    <t>318</t>
  </si>
  <si>
    <t>Lemland</t>
  </si>
  <si>
    <t>417</t>
  </si>
  <si>
    <t>Lumparland</t>
  </si>
  <si>
    <t>438</t>
  </si>
  <si>
    <t>478</t>
  </si>
  <si>
    <t>Saltvik</t>
  </si>
  <si>
    <t>736</t>
  </si>
  <si>
    <t>Sottunga</t>
  </si>
  <si>
    <t>766</t>
  </si>
  <si>
    <t>Sund</t>
  </si>
  <si>
    <t>771</t>
  </si>
  <si>
    <t>Vårdö</t>
  </si>
  <si>
    <t>941</t>
  </si>
  <si>
    <t>02748</t>
  </si>
  <si>
    <t>05166</t>
  </si>
  <si>
    <t>Mise</t>
  </si>
  <si>
    <t>05424</t>
  </si>
  <si>
    <t>05210</t>
  </si>
  <si>
    <t>05208</t>
  </si>
  <si>
    <t>Kommunal verksamhetsstatistik för den sociala sektorn</t>
  </si>
  <si>
    <t>0-6 år</t>
  </si>
  <si>
    <t>7-15 år</t>
  </si>
  <si>
    <t>Antal klienter vid uppfostrings- och familjerådgivningsbyråer under året som är 0-6 år</t>
  </si>
  <si>
    <t>Antal klienter vid uppfostrings- och familjerådgivningsbyråer under året som är 7-15 år</t>
  </si>
  <si>
    <t>Övrigt</t>
  </si>
  <si>
    <t>Anställda inom socialvården</t>
  </si>
  <si>
    <t>Antal årsverken</t>
  </si>
  <si>
    <t>inom äldreomsorgen</t>
  </si>
  <si>
    <t>därav: hemservicepersonal inom äldreomsorgen</t>
  </si>
  <si>
    <t>Antal årsverken, därav: inom äldreomsorgen</t>
  </si>
  <si>
    <t>Antal årsverken, därav: inom äldreomsorgen, därav: hemservicepersonal inom äldreomsorgen</t>
  </si>
  <si>
    <t>Antal årsverken, därav: inom äldreomsorgen, därav: hemservicepersonal inom äldreomsorgen, därav: hemservicepersonal inom äldreomsorgen som enbart arbetar på servicehus</t>
  </si>
  <si>
    <t>Antal i boendeservice för äldre sammanlagt 31.12</t>
  </si>
  <si>
    <t>Klienter på periodplats under året</t>
  </si>
  <si>
    <t>Antal i boendeservice för äldre med heldygnsomsorg av antal i boendeservice för äldre sammanlagt 31.12</t>
  </si>
  <si>
    <t>Personal närvarande på natten</t>
  </si>
  <si>
    <t>Ingen personal närvarande på natten</t>
  </si>
  <si>
    <t>Boendeservice för äldre sammanlagt</t>
  </si>
  <si>
    <t>Antal i boendeservice för äldre sammanlagt 31.12, under 65 år</t>
  </si>
  <si>
    <t>Antal i boendeservice för äldre sammanlagt 31.12, 65-74 år</t>
  </si>
  <si>
    <t>Antal i boendeservice för äldre sammanlagt 31.12, 75-84 år</t>
  </si>
  <si>
    <t>Antal i boendeservice för äldre sammanlagt 31.12, 85 år och äldre</t>
  </si>
  <si>
    <t>Antal servicelägenheter för äldre sammanlagt</t>
  </si>
  <si>
    <t>Antal platser i servicelägenheter för äldre sammanlagt</t>
  </si>
  <si>
    <t>Antal platser i servicelägenheter för äldre med heldygnsomsorg</t>
  </si>
  <si>
    <t>Antal närståendevårdare som verkat i äldrehushåll under året</t>
  </si>
  <si>
    <t>Antal närståendevårdare som verkat i handikapphushåll under året</t>
  </si>
  <si>
    <t>Antal närståendevårdare som verkat i hushåll som varken är handikapphushåll eller äldrehushåll</t>
  </si>
  <si>
    <t>Antal närståendevårdare som verkat i hushåll som varken är handikapphushåll eller äldrehushåll, totalt</t>
  </si>
  <si>
    <t>Antal närståendevårdare som verkat i hushåll som varken är handikapphushåll eller äldrehushåll, därav: 65 år och äldre</t>
  </si>
  <si>
    <t>Kommunförbundet</t>
  </si>
  <si>
    <t>UppgklassText</t>
  </si>
  <si>
    <t>UppgklassKod</t>
  </si>
  <si>
    <t>UppgKod</t>
  </si>
  <si>
    <t>UppgText</t>
  </si>
  <si>
    <t>IndelningKod</t>
  </si>
  <si>
    <t>IndelningText</t>
  </si>
  <si>
    <t>Antal klienter i boendeservice i grupp för handikappade med heldygnsomsorg 31.12</t>
  </si>
  <si>
    <t>Antal klienter i boendeservice i grupp för handikappade med deldygnsomsorg 31.12</t>
  </si>
  <si>
    <t>Antal boende i service- och stödbostäder för handikappade 31.12</t>
  </si>
  <si>
    <t>färdtjänst för gravt handikappade</t>
  </si>
  <si>
    <t>personlig assistans</t>
  </si>
  <si>
    <t>Antal klienter som fått service och bidrag enligt lag om service och stöd pga handikapp (380/87)</t>
  </si>
  <si>
    <t>ändringsarbeten i bostaden eller anskaffning av redskap och anordningar till bostaden</t>
  </si>
  <si>
    <t>Antal klienter som fått service och bidrag enl. lag 380/87, boendeservice för gravt handikappade, 0-17 år</t>
  </si>
  <si>
    <t>Antal klienter som fått service och bidrag enl. lag 380/87, boendeservice för gravt handikappade, 18-64 år</t>
  </si>
  <si>
    <t>Antal klienter som fått service och bidrag enl. lag 380/87, boendeservice för gravt handikappade, 65 år och äldre</t>
  </si>
  <si>
    <t>Antal klienter som fått service och bidrag enl. lag 380/87, färdtjänst för gravt handikappade, 0-17 år</t>
  </si>
  <si>
    <t>Antal klienter som fått service och bidrag enl. lag 380/87, färdtjänst för gravt handikappade, 18-64 år</t>
  </si>
  <si>
    <t>Antal klienter som fått service och bidrag enl. lag 380/87, färdtjänst för gravt handikappade, 65 år och äldre</t>
  </si>
  <si>
    <t>Antal klienter som fått service och bidrag enl. lag 380/87, personlig assistans, 0-17 år</t>
  </si>
  <si>
    <t>Antal klienter som fått service och bidrag enl. lag 380/87, personlig assistans, 18-64 år</t>
  </si>
  <si>
    <t>Antal klienter som fått service och bidrag enl. lag 380/87, personlig assistans, 65 år och äldre</t>
  </si>
  <si>
    <t>Antal klienter som fått service och bidrag enl. lag 380/87, ändringsarbeten i bostaden samt anskaffning av redskap och anordningar till bostaden, 0-17 år</t>
  </si>
  <si>
    <t>Antal klienter som fått service och bidrag enl. lag 380/87, ändringsarbeten i bostaden samt anskaffning av redskap och anordningar till bostaden, 18-64 år</t>
  </si>
  <si>
    <t>Antal klienter som fått service och bidrag enl. lag 380/87, ändringsarbeten i bostaden samt anskaffning av redskap och anordningar till bostaden, 65 år och äldre</t>
  </si>
  <si>
    <t>Hemvårdsstöd för syskon</t>
  </si>
  <si>
    <t>Antal stödmånader</t>
  </si>
  <si>
    <t>Antal boende-/vårddagar under året i</t>
  </si>
  <si>
    <t>Antal klienter i boendeserviceenheter under året</t>
  </si>
  <si>
    <t>Antal boende-/vårddagar i boendeserviceenheter under året</t>
  </si>
  <si>
    <t>Antal familjer som omfattats av hemservice inom barnskyddet under året</t>
  </si>
  <si>
    <t>Antal familjer som omfattats av hemservice för barnfamiljer exl inom barnskyddet under året</t>
  </si>
  <si>
    <t>Om ifyllandet</t>
  </si>
  <si>
    <t xml:space="preserve">Det går också bra att kontakta ÅSUB i det fall du har frågor. Kontaktuppgifter finns på fliken "Första" i detta dokument. </t>
  </si>
  <si>
    <t>Tänk på att det skall finnas samstämmighet med de uppgifter som lämnas i ekonomistatistiken beträffande till vilken uppgiftsklass olika verksamheter hänförs.</t>
  </si>
  <si>
    <t>Män/    Pojkar</t>
  </si>
  <si>
    <t>Män/   Pojkar</t>
  </si>
  <si>
    <t>Anvisningarna är från THL därför bör avvikelser i lagstiftningen för landskapet Åland beaktas.</t>
  </si>
  <si>
    <t>och kompletterar med resten så fort som möjligt.</t>
  </si>
  <si>
    <t>Antal boende-/vårddagar i rehabiliteringsinrättningar under året</t>
  </si>
  <si>
    <t>Antal närståendevårdare som verkat i handikapphushåll under året, totalt</t>
  </si>
  <si>
    <t>Antal närståendevårdare som verkat i handikapphushåll under året, därav: 65 år och äldre</t>
  </si>
  <si>
    <t>Antal stödmånader, hemvårdsstöd för syskon</t>
  </si>
  <si>
    <t>Antal klienter inom deldygnsvård för äldre 31.12</t>
  </si>
  <si>
    <t>Anvisningar och definitioner till de olika uppgifterna finns här.</t>
  </si>
  <si>
    <r>
      <t xml:space="preserve">OBS! På denna flik registreras endast </t>
    </r>
    <r>
      <rPr>
        <b/>
        <u/>
        <sz val="10"/>
        <color rgb="FFFF0000"/>
        <rFont val="Calibri"/>
        <family val="2"/>
        <scheme val="minor"/>
      </rPr>
      <t>årsverken</t>
    </r>
    <r>
      <rPr>
        <b/>
        <sz val="10"/>
        <color rgb="FFFF0000"/>
        <rFont val="Calibri"/>
        <family val="2"/>
        <scheme val="minor"/>
      </rPr>
      <t>, inte antal anställda. Detta gäller även för könsfördelningen.</t>
    </r>
  </si>
  <si>
    <t>Mer information</t>
  </si>
  <si>
    <t>Antalet klienter inom serviceboende för personer med funktionshinder som har fått servicesedlar 31.12. 0–17-åringar</t>
  </si>
  <si>
    <t>Antalet klienter inom serviceboende för personer med funktionshinder som har fått servicesedlar 31.12 (giltiga servicesedlar). 18–64-åringar</t>
  </si>
  <si>
    <t>Antalet klienter inom serviceboende för personer med funktionshinder som har fått servicesedlar 31.12 (giltiga servicesedlar). Alla som fyllt 65</t>
  </si>
  <si>
    <t>Antalet klienter som fått personlig assistans och som fått servicesedlar 31.12. 0–17-åringar</t>
  </si>
  <si>
    <t>Antalet klienter som fått personlig assistans och som fått servicesedlar 31.12. 18–64-åringar</t>
  </si>
  <si>
    <t>Antalet klienter som fått personlig assistans och som fått servicesedlar 31.12. Alla som fyllt 65</t>
  </si>
  <si>
    <t xml:space="preserve">Uppgifterna lämnas i första hand i Excel-format via vår sida för "säker inlämning" </t>
  </si>
  <si>
    <t>Antal närståendevårdare som verkat i äldrehushåll under året, totalt</t>
  </si>
  <si>
    <t>Antal närståendevårdare som verkat i äldrehushåll under året, därav: 65 år och äldre</t>
  </si>
  <si>
    <t>Antal klienter i rehabiliteringsinrättningar under året</t>
  </si>
  <si>
    <t>Anställda inom socialvården (räknat i årsverken)</t>
  </si>
  <si>
    <t>Klicka på          (eller rubrikerna) för mer information om uppgiften du ska fylla i.</t>
  </si>
  <si>
    <t>Klicka på       (eller rubrikerna) för mer information om uppgiften du ska fylla i.</t>
  </si>
  <si>
    <t xml:space="preserve">Vi rekommenderar att ni skickar in uppgifterna via vår sida för "säker inlämning" som ni hittar här: </t>
  </si>
  <si>
    <t>Vid frågor vänligen kontakta Elin Sagulin per e-post elin.sagulin@asub.ax eller telefon 018-25 495.</t>
  </si>
  <si>
    <t>Kolumn 1</t>
  </si>
  <si>
    <t>Kolumn 2</t>
  </si>
  <si>
    <t>Kolumn 3</t>
  </si>
  <si>
    <t>Kolumn 4</t>
  </si>
  <si>
    <t>Kolumn 5</t>
  </si>
  <si>
    <t>Kolumn 6</t>
  </si>
  <si>
    <t>Kolumn 7</t>
  </si>
  <si>
    <t>Kommunernas socialtjänst</t>
  </si>
  <si>
    <t>Detta förfarande förenklar både för uppgiftslämnarna och ÅSUB.</t>
  </si>
  <si>
    <t>Kön, Kommun</t>
  </si>
  <si>
    <t>Kön</t>
  </si>
  <si>
    <t>Region</t>
  </si>
  <si>
    <t>Total, Kommun</t>
  </si>
  <si>
    <t>Total, Region</t>
  </si>
  <si>
    <t>Total</t>
  </si>
  <si>
    <t>Total, Kön, Kommun</t>
  </si>
  <si>
    <t>Total, Kön</t>
  </si>
  <si>
    <t>Total, Kommun, Region</t>
  </si>
  <si>
    <t>Total,Kommun, Region</t>
  </si>
  <si>
    <t>Total, Kommun, Region, Kön</t>
  </si>
  <si>
    <t>Total, Region, Kön</t>
  </si>
  <si>
    <t>ÅSUBs publikationer</t>
  </si>
  <si>
    <t xml:space="preserve">Tabell 16. </t>
  </si>
  <si>
    <t>Tabell 16, Tabell 36</t>
  </si>
  <si>
    <t>Tabell 17</t>
  </si>
  <si>
    <t>Tabell 36</t>
  </si>
  <si>
    <t>Tabell 16, Tabell 17</t>
  </si>
  <si>
    <t>Tabell 16, Tabell 36, Tabell 37</t>
  </si>
  <si>
    <t>Tabell 16, Tabell 36, Tabell 37, Exceltabell</t>
  </si>
  <si>
    <t>Tabell 16, Tabell 37, Exceltabell</t>
  </si>
  <si>
    <t>Tabell 16, Tabell 36, Exceltabell</t>
  </si>
  <si>
    <t>Tabell 16, Exceltabell</t>
  </si>
  <si>
    <t>Tabell 37</t>
  </si>
  <si>
    <t>Institutionsservice för äldre</t>
  </si>
  <si>
    <t>Serviceboende inom heldygnsomsorgen för äldre</t>
  </si>
  <si>
    <t>Äldreservice, ospecificerad</t>
  </si>
  <si>
    <t>Institutionsservice för personer med funktionsnedsättning</t>
  </si>
  <si>
    <t>Serviceboende inom heldygnsomsorgen för personer med funktionsnedsättning</t>
  </si>
  <si>
    <t>Service för personer med funktionsnedsättning, ospecificerad</t>
  </si>
  <si>
    <t>Hemvård för andra än barnfamiljer samt stöd för äldres boende i hemmet</t>
  </si>
  <si>
    <t>Missbruks- och mentalvårdsarbete på basnivå, ospecificerat</t>
  </si>
  <si>
    <t>Social- och hälsovård, ospecificerad</t>
  </si>
  <si>
    <t>Serviceklass</t>
  </si>
  <si>
    <t>Centraliserad klient- och servicehandledning för äldre</t>
  </si>
  <si>
    <t>Serviceboende och familjevård för äldre</t>
  </si>
  <si>
    <t>Service som stöder rörligheten i enlighet med socialvårdslagen</t>
  </si>
  <si>
    <t>Professionell familjevård inom barnskydd</t>
  </si>
  <si>
    <t>Institutionsservice inom barnskydd</t>
  </si>
  <si>
    <t>Familjevård inom barnskydd</t>
  </si>
  <si>
    <t>Institutions- och familjevård inom barnskydd, ospecificerad (Vård utom hemmet inom barnskydd, ospecificerad)</t>
  </si>
  <si>
    <t>Tjänster inom barnskydd (Öppenvård inom barnskydd)</t>
  </si>
  <si>
    <t>Öppna sociala insatser för barn och familjer, ospecificerade (Service för barnfamiljer, ospecificerad)</t>
  </si>
  <si>
    <t>Boendeservice för äldre</t>
  </si>
  <si>
    <t>boendeservice för gravt handikappade</t>
  </si>
  <si>
    <t>Därav grundläggande utkomststöd</t>
  </si>
  <si>
    <t>Därav förebyggande utkomststöd</t>
  </si>
  <si>
    <t>Syskontillägg till hemvårdsstödet</t>
  </si>
  <si>
    <t>Inkomstbaserad tilläggsdel</t>
  </si>
  <si>
    <t>Hemvårdsstöd för flerlingsfamiljer</t>
  </si>
  <si>
    <t>16-17 år</t>
  </si>
  <si>
    <t>18-21 år</t>
  </si>
  <si>
    <t>mottagare av grundläggande hemvårdsstöd</t>
  </si>
  <si>
    <t>Antal mottagare av hemvårdsstöd under året, av grundläggande hemvårdsstöd</t>
  </si>
  <si>
    <t>Antal barn för vilka hemvårdsstöd har betalats under året</t>
  </si>
  <si>
    <t>Antal stödmånader, syskontillägg till hemvårdsstödet</t>
  </si>
  <si>
    <t>Antal stödmånader, inkomstbaserad tilläggsdel</t>
  </si>
  <si>
    <t>Antal stödmånader, hemvårdsstöd för flerlingsfamiljer</t>
  </si>
  <si>
    <t>www.asub.ax/inlamning-offentlig-statistik</t>
  </si>
  <si>
    <t>Tjänster som komm./ komm.förb. själv producerat</t>
  </si>
  <si>
    <t>Antal klienter i vård 31.12, i professionell familjevård</t>
  </si>
  <si>
    <t>Antal vårddagar per år, i professionell familjevård</t>
  </si>
  <si>
    <t>Familjevård inom barnskyddet, antal klienter i vård</t>
  </si>
  <si>
    <t>Familjevård inom barnskyddet, antal vårddagar per år</t>
  </si>
  <si>
    <t>Familjevård inom barnskyddet, antal närstående familjer och släktingfamiljer 31.12</t>
  </si>
  <si>
    <t>Familjevård inom barnskyddet, antal familjehem 31.12</t>
  </si>
  <si>
    <t>i professionell familjevård</t>
  </si>
  <si>
    <t>Familjevård inom barnskyddet, antal</t>
  </si>
  <si>
    <t>familjehem 31.12</t>
  </si>
  <si>
    <t>familjearbete inom barnskyddet (intensifierat familjearbete)</t>
  </si>
  <si>
    <t>Antal klienter vid uppfostrings- och familjerådgivningsbyråer under året som är 16-17 år</t>
  </si>
  <si>
    <t>Antal klienter vid uppfostrings- och familjerådgivningsbyråer under året som är 18-21 år</t>
  </si>
  <si>
    <t>Antal klienter inom specialomsorgens boendeservice i grupp för handikappade 31.12</t>
  </si>
  <si>
    <t>Antal boende i specialomsorgens service- och stödbostäder för handikappade 31.12</t>
  </si>
  <si>
    <t>Antal klienter i boendeserviceenheter och rehabiltieringsinrättningar för missbrukare 31.12</t>
  </si>
  <si>
    <t>öppenvård inom missbrukarvården (t.ex. beroendemottagningen)</t>
  </si>
  <si>
    <r>
      <t xml:space="preserve">Antal klienter i boendeserviceenheter och rehabiltieringsinrättningar för missbrukare </t>
    </r>
    <r>
      <rPr>
        <b/>
        <sz val="9"/>
        <rFont val="Calibri"/>
        <family val="2"/>
      </rPr>
      <t>31.12</t>
    </r>
  </si>
  <si>
    <t>NÅUD</t>
  </si>
  <si>
    <t>SÅUD</t>
  </si>
  <si>
    <t>Antal fall/familjer (utom flyktingar) som erhållit utkomststöd under året, därav grundläggande utkomststöd</t>
  </si>
  <si>
    <t>Antal fall/familjer (utom flyktingar) som erhållit utkomststöd under året, därav förebyggande utkomststöd</t>
  </si>
  <si>
    <t>Antal boende i institutionsvård för personer med psykisk ohälsa 31.12</t>
  </si>
  <si>
    <t>Antal klienter som skötts med stöd för närståendevård under året i hushåll där det inte finns person med funktionshinder eller äldre</t>
  </si>
  <si>
    <t>KST</t>
  </si>
  <si>
    <t>Ifylld av</t>
  </si>
  <si>
    <t>Kommun+KST</t>
  </si>
  <si>
    <t>Kommun + KST</t>
  </si>
  <si>
    <t>Välj vem som fyllt i uppgifterna från listan</t>
  </si>
  <si>
    <t>Kommunen</t>
  </si>
  <si>
    <t>Kommun (KST i vissa fall)</t>
  </si>
  <si>
    <t>Uppgifterna besvaras av</t>
  </si>
  <si>
    <t>Antal servicelägenheter för äldre med heldygnsomsorg av antal servicelägenheter för äldre sammanlagt</t>
  </si>
  <si>
    <t>Antal platser i servicelägenheter för äldre med heldygnsomsorg av antal platser i servicelägenheter för äldre sammanlagt</t>
  </si>
  <si>
    <t xml:space="preserve">Klienter inom deldygnsvård för äldre 31.12 </t>
  </si>
  <si>
    <t>därav: hemservicepersonal inom äldreomsorgen som enbart arbetar på servicehus</t>
  </si>
  <si>
    <t>Familjer (antal) som under året omfattats av barnskyddets hemservice (barnskyddslagen 36 §)</t>
  </si>
  <si>
    <t>Familjer (antal) som under året omfattats av familjearbete inom servicen för barnfamiljer. (SVL 18§)</t>
  </si>
  <si>
    <t>Familjer (antal) som under året omfattats av hemservice inom servicen för barnfamiljer. (SVL 19§)</t>
  </si>
  <si>
    <t xml:space="preserve">0-6-åringar under året vid uppfostrings- och familjerådgivningsbyråer
</t>
  </si>
  <si>
    <t>7-15-åringar under året vid uppfostrings- och familjerådgivningsbyråer</t>
  </si>
  <si>
    <t>16-21-åringar under året vid uppfostrings- och familjerådgivningsbyråer</t>
  </si>
  <si>
    <t xml:space="preserve">0-17-åringar bland klienter som under året har anlitat boendeservice för personer med grav funktionsnedsättning
</t>
  </si>
  <si>
    <t xml:space="preserve">18-64-åringar bland klienter som under året har anlitat boendeservice för personer med grav funktionsnedsättning
</t>
  </si>
  <si>
    <t>Service som stöder rörligheten för personer med grav funktionsnedsättning 0-17-åringar</t>
  </si>
  <si>
    <t xml:space="preserve">Service som stöder rörligheten för personer med grav funktionsnedsättning 18-64-åringar
</t>
  </si>
  <si>
    <t>Service som stöder rörligheten för personer med grav funktionsnedsättning 65-åringar och äldre</t>
  </si>
  <si>
    <t xml:space="preserve">0-17-åringar bland klienter som får personlig assistans
</t>
  </si>
  <si>
    <t xml:space="preserve">18-64-åringar bland klienter som får personlig assistans
</t>
  </si>
  <si>
    <t>Ändringsarbeten i bostad 0-17-åringar</t>
  </si>
  <si>
    <t xml:space="preserve">Ändringsarbeten i bostad 18-64-åringar
</t>
  </si>
  <si>
    <t>Ändringsarbeten i bostad 65-åringar och äldre</t>
  </si>
  <si>
    <t xml:space="preserve">Antal 65-74-åringar bland klienter som fått stödtjänster under året
</t>
  </si>
  <si>
    <t xml:space="preserve">Antal 75-79-åringar bland klienter som fått stödtjänster under året
</t>
  </si>
  <si>
    <t xml:space="preserve">Antal 80-84-åringar bland klienter som fått stödtjänster under året
</t>
  </si>
  <si>
    <t xml:space="preserve">0-17-åringar bland klienter som skötts med stöd för närståendevård under året
</t>
  </si>
  <si>
    <t xml:space="preserve">18-64-åringar bland klienter som skötts med stöd för närståendevård under året
</t>
  </si>
  <si>
    <t xml:space="preserve">65-74-åringar bland klienter som skötts med stöd för närståendevård under året
</t>
  </si>
  <si>
    <t xml:space="preserve">75-79-åringar bland klienter som skötts med stöd för närståendevård under året
</t>
  </si>
  <si>
    <t xml:space="preserve">80-84-åringar bland klienter som skötts med stöd för närståendevård under året
</t>
  </si>
  <si>
    <t>Antal klienter i skyddsboende under året som är barn</t>
  </si>
  <si>
    <t>Antal boendedagar i skyddsboende under året</t>
  </si>
  <si>
    <t>Antal klienter vid uppfostrings- och familjerådgivningsbyråer under året som är 22-24 år</t>
  </si>
  <si>
    <t>Därav kompletterande utkomststöd</t>
  </si>
  <si>
    <t>Antal fall/familjer (utom flyktingar) som erhållit utkomststöd under året, därav kompletterande utkomststöd</t>
  </si>
  <si>
    <t>Antal klienter i skyddsboende under året som är vuxna</t>
  </si>
  <si>
    <t>Antal klienter i öppenvård inom missbrukarvården (t.ex. beroendemottagningen) under året</t>
  </si>
  <si>
    <t>02516</t>
  </si>
  <si>
    <t>ÅSUB FÅR DESSA FRÅN THL</t>
  </si>
  <si>
    <t xml:space="preserve">Denna blankett innefattar uppgifter om den sociala sektorn (uppgifter om barnomsorgen har flyttats till en skild blankett från och med statistikår 2021).
Kommunerna och KST fyller i uppgifterna skilt i enlighet med den ansvarsfördelning som råder mellan kommunerna och KST. Längst till höger på varje flik, markerat med grön färg, finns en anvisning om vem som ska besvara frågan. Om det finns uppgifter att rapporttera där det enligt anvisningen står att frågan inte ska besvaras så skall detta kommenteras i rutan för kommentarer så vi på ÅSUB kan ta ställning till hur det skall hanteras. 
</t>
  </si>
  <si>
    <t>22-24 år</t>
  </si>
  <si>
    <t>Antal klienter i skyddsboende under året som är</t>
  </si>
  <si>
    <t>Antal boendedagar per år i skyddsboende</t>
  </si>
  <si>
    <t>Antal boende i barnskyddets eftervård 31.12</t>
  </si>
  <si>
    <r>
      <t xml:space="preserve">Denna fil innehåller formler som överför siffrorna från tabellerna till databasformat. Det är därför viktigt att tabellernas struktur inte ändras t.ex genom att rader eller kolumner läggs till eller tas bort. Om du skriver fel siffra i någon ruta så </t>
    </r>
    <r>
      <rPr>
        <u/>
        <sz val="10"/>
        <rFont val="Calibri"/>
        <family val="2"/>
        <scheme val="minor"/>
      </rPr>
      <t>dra inte</t>
    </r>
    <r>
      <rPr>
        <sz val="10"/>
        <rFont val="Calibri"/>
        <family val="2"/>
        <scheme val="minor"/>
      </rPr>
      <t xml:space="preserve"> siffran till den rätta utan </t>
    </r>
    <r>
      <rPr>
        <u/>
        <sz val="10"/>
        <rFont val="Calibri"/>
        <family val="2"/>
        <scheme val="minor"/>
      </rPr>
      <t>kopiera istället eller skriv in den på nytt</t>
    </r>
    <r>
      <rPr>
        <sz val="10"/>
        <rFont val="Calibri"/>
        <family val="2"/>
        <scheme val="minor"/>
      </rPr>
      <t xml:space="preserve">.
</t>
    </r>
    <r>
      <rPr>
        <sz val="10"/>
        <color rgb="FFFF0000"/>
        <rFont val="Calibri"/>
        <family val="2"/>
        <scheme val="minor"/>
      </rPr>
      <t>Fyll enbart i de vita rutorna. De gråa är totaler som summeras automatiskt.</t>
    </r>
    <r>
      <rPr>
        <sz val="10"/>
        <rFont val="Calibri"/>
        <family val="2"/>
        <scheme val="minor"/>
      </rPr>
      <t xml:space="preserve">
Om det är något som inte passar in i systemet skall detta anges separat i rutan för kommentarer så kan vi på ÅSUB ta ställning till hur det skall hanteras.
Observera att siffrorna i kolumn 7 skall utgöra en sammanräkning av uppgifterna i kolumnerna 1-6. 
Det är extra viktigt i det fall att flera personer lämnar in uppgifter från en och samma kommun att </t>
    </r>
    <r>
      <rPr>
        <u/>
        <sz val="10"/>
        <rFont val="Calibri"/>
        <family val="2"/>
        <scheme val="minor"/>
      </rPr>
      <t>en person i varje kommun går igenom den ifyllda blanketten som helhet</t>
    </r>
    <r>
      <rPr>
        <sz val="10"/>
        <rFont val="Calibri"/>
        <family val="2"/>
        <scheme val="minor"/>
      </rPr>
      <t xml:space="preserve"> för att kontrollera att alla uppgifter finns med.</t>
    </r>
  </si>
  <si>
    <t>Trobergsh</t>
  </si>
  <si>
    <t>Exceltabell</t>
  </si>
  <si>
    <t>Tabell 16, Tabell 17, Tabell 36, Exceltabell</t>
  </si>
  <si>
    <t>Databas</t>
  </si>
  <si>
    <t>Tabell 37, Exceltabell</t>
  </si>
  <si>
    <t>Mata in siffror i vita celler, de gråa cellerna är totaler som summeras automatiskt.</t>
  </si>
  <si>
    <t>därav enbart tillfällig hemservice inom barnskyddet</t>
  </si>
  <si>
    <t>därav enbart tillfällig hemservice för barfamiljer exkl inom barnskyddet</t>
  </si>
  <si>
    <t>Välj ett av alternativen nedan för tillfällig hemservice. Redovisa i första hand enligt alternativ 1, antalet servicetimmar. Om ni inte har uppgifter om antal servicetimmar redovisar ni enligt alternativ 2, antal hemservicebesök.</t>
  </si>
  <si>
    <t>Antal familjer som omfattats av hemservice inom barnskyddet under året, därav enbart tillfällig hemservice</t>
  </si>
  <si>
    <t>Antal familjer som omfattats av hemservice för barnfamiljer exl inom barnskyddet under året, därav enbart tillfällig hemservice</t>
  </si>
  <si>
    <t>Antal hushåll som fått hemservice under året, därav antal hushåll som enbart fått tillfällig hemservice under året, totalt</t>
  </si>
  <si>
    <t>Antal hushåll som fått hemservice under året, därav antal hushåll som enbart fått tillfällig hemservice under året, åldringshushåll</t>
  </si>
  <si>
    <t>Antal hushåll som fått hemservice under året, därav antal hushåll som enbart fått tillfällig hemservice under året, handikapphushåll</t>
  </si>
  <si>
    <t>Antal hushåll som fått hemservice under året, därav antal hushåll som enbart fått tillfällig hemservice under året, annat hushåll</t>
  </si>
  <si>
    <t>Antal servicetimmar för fortlöpande och regelbunden hemservice under året, åldringshushåll</t>
  </si>
  <si>
    <t xml:space="preserve">Antal servicetimmar för fortlöpande och regelbunden hemservice under året, i åldringshushåll
</t>
  </si>
  <si>
    <t>Antal servicetimmar för fortlöpande och regelbunden hemservice under året, handikapphushåll</t>
  </si>
  <si>
    <t xml:space="preserve">Antal servicetimmar för fortlöpande och regelbunden hemservice under året i hushåll med personer med funktionsnedsättning
</t>
  </si>
  <si>
    <t>Antal servicetimmar för fortlöpande och regelbunden hemservice under året, annat hushåll</t>
  </si>
  <si>
    <t>Antal servicetimmar för fortlöpande och regelbunden hemservice under året i andra hushåll</t>
  </si>
  <si>
    <t>Antal servicetimmar för tillfällig hemservice under året, åldringshushåll</t>
  </si>
  <si>
    <t>Antal servicetimmar för tillfällig hemservice under året, handikapphushåll</t>
  </si>
  <si>
    <t>Antal servicetimmar för tillfällig hemservice under året, annat hushåll</t>
  </si>
  <si>
    <t>Antal hemservicebesök för tillfällig hemservice under året, åldringshushåll</t>
  </si>
  <si>
    <t>Antal hemservicebesök för tillfällig hemservice under året, handikapphushåll</t>
  </si>
  <si>
    <t>Antal hemservicebesök för tillfällig hemservice under året, annat hushåll</t>
  </si>
  <si>
    <r>
      <t xml:space="preserve">Därav antal hushåll som </t>
    </r>
    <r>
      <rPr>
        <b/>
        <u/>
        <sz val="9"/>
        <rFont val="Calibri"/>
        <family val="2"/>
        <scheme val="minor"/>
      </rPr>
      <t>enbart</t>
    </r>
    <r>
      <rPr>
        <b/>
        <sz val="9"/>
        <rFont val="Calibri"/>
        <family val="2"/>
        <scheme val="minor"/>
      </rPr>
      <t xml:space="preserve"> fått </t>
    </r>
    <r>
      <rPr>
        <b/>
        <u/>
        <sz val="9"/>
        <rFont val="Calibri"/>
        <family val="2"/>
        <scheme val="minor"/>
      </rPr>
      <t>tillfällig</t>
    </r>
    <r>
      <rPr>
        <b/>
        <sz val="9"/>
        <rFont val="Calibri"/>
        <family val="2"/>
        <scheme val="minor"/>
      </rPr>
      <t xml:space="preserve"> hemservice under året</t>
    </r>
  </si>
  <si>
    <r>
      <t>Antal service</t>
    </r>
    <r>
      <rPr>
        <b/>
        <u/>
        <sz val="9"/>
        <rFont val="Calibri"/>
        <family val="2"/>
        <scheme val="minor"/>
      </rPr>
      <t>timmar</t>
    </r>
    <r>
      <rPr>
        <b/>
        <sz val="9"/>
        <rFont val="Calibri"/>
        <family val="2"/>
        <scheme val="minor"/>
      </rPr>
      <t xml:space="preserve"> för fortlöpande och regelbunden hemservice under året i</t>
    </r>
  </si>
  <si>
    <r>
      <t xml:space="preserve">Alt 1. Antal </t>
    </r>
    <r>
      <rPr>
        <b/>
        <u/>
        <sz val="9"/>
        <rFont val="Calibri"/>
        <family val="2"/>
        <scheme val="minor"/>
      </rPr>
      <t>servicetimmar</t>
    </r>
    <r>
      <rPr>
        <b/>
        <sz val="9"/>
        <rFont val="Calibri"/>
        <family val="2"/>
        <scheme val="minor"/>
      </rPr>
      <t xml:space="preserve"> för tillfällig hemservice under året i</t>
    </r>
  </si>
  <si>
    <r>
      <t xml:space="preserve">Alt 2. Antal </t>
    </r>
    <r>
      <rPr>
        <b/>
        <u/>
        <sz val="9"/>
        <rFont val="Calibri"/>
        <family val="2"/>
        <scheme val="minor"/>
      </rPr>
      <t>hemservicebesök</t>
    </r>
    <r>
      <rPr>
        <b/>
        <sz val="9"/>
        <rFont val="Calibri"/>
        <family val="2"/>
        <scheme val="minor"/>
      </rPr>
      <t xml:space="preserve"> för tillfällig hemservice under året i</t>
    </r>
  </si>
  <si>
    <t>Årsverken beskriver de anställdas arbetsinsats under året omräknad till heltid. Det beräknas som alla anställdas avlönade timmar under året delat med de antal timmar som utgör en heltidsanställning.</t>
  </si>
  <si>
    <t>Antal besök under året i</t>
  </si>
  <si>
    <t>Antal besök under året i öppenvård inom missbrukarvården (t.ex. beroendemottagningen)</t>
  </si>
  <si>
    <t xml:space="preserve">Klienter i missbrukarvård under året vid Öppet alkohol- och drogarbete och beroendearbete för vuxna inom socialvården
</t>
  </si>
  <si>
    <t>Besök i missbrukarvård under året vid Öppet alkohol- och drogarbete och beroendearbete för vuxna inom socialvården</t>
  </si>
  <si>
    <t>Rad 5</t>
  </si>
  <si>
    <t>Uppgifterna gäller antal hushåll där en eller flera personer har beviljats hemservice i enlighet med 19 § i landskapslag (2020:12) om socialvård.</t>
  </si>
  <si>
    <t>Antal hushåll räknas enbart en gång under året.</t>
  </si>
  <si>
    <t>Här anmäls hemservice i åldringshushåll, handikapphushåll och annat hushåll. Uppgifterna om hemservice för barnfamiljer samlas in på fliken  "Tjänster för barn och familjer".</t>
  </si>
  <si>
    <t>Hemservice och stödtjänster statistikförs separat. Om en person får både hemsertvice och stödtjänster räknas han eller hon både till hushåll som fått hemservice och till klienter som fått stödtjänster.</t>
  </si>
  <si>
    <t>De klienter som endast fått måltidsservice eller endast har trygghetstelefon räknas till stödtjänster.</t>
  </si>
  <si>
    <t>Rad 6-10</t>
  </si>
  <si>
    <t>Med ett åldringshushåll avses ett hushåll med en eller flera personer 65 år och äldre.</t>
  </si>
  <si>
    <t>En klient placeras i en åldersgrupp enligt situationen i slutet av året (31.12).</t>
  </si>
  <si>
    <t>Varje hushåll uppges endast en gång.</t>
  </si>
  <si>
    <t>Rad 11</t>
  </si>
  <si>
    <t>Med handikapphushåll avses hushåll där någon behöver hjälp framför allt på grund av funktionsnedsättning.</t>
  </si>
  <si>
    <t>Rad 12</t>
  </si>
  <si>
    <t>Andra hushåll än barnfamiljer, åldringshushåll och handikapphushåll som fått hemservice under året, till exempel personer under 65 år som inte hör till någon av grupperna ovan.</t>
  </si>
  <si>
    <t>Uppgifterna om hemservice för barnfamiljer samlas in på fliken  "Tjänster för barn och familjer".</t>
  </si>
  <si>
    <t>Rad 13-16</t>
  </si>
  <si>
    <t>Därav antal hushåll som enbart fått tillfällig hemservice under året</t>
  </si>
  <si>
    <t>Tillfällig hemservice: Hemservice som inte är fortlöpande och regelbunden.</t>
  </si>
  <si>
    <t>Fortlöpande och regelbunden hemservice: Klienten får service minst en gång i veckan och servicen beräknas pågå i minst två månader då den inleds eller har redan pågått i minst två månader.</t>
  </si>
  <si>
    <t>Se anvisningar ovan för åldringshushåll, handikapphushåll och annat hushåll</t>
  </si>
  <si>
    <t>Rad 17-20</t>
  </si>
  <si>
    <t>Antal servicetimmar för fortlöpande och regelbunden hemservice under året i</t>
  </si>
  <si>
    <t>Servicetimmar anges som decimaltal med avrundning till närmaste kvart. Exempel: 31 tim och 41 min. Avrunda till närmaste kvart: 31 tim 45 min. Skriv som decimaltal 31,75.</t>
  </si>
  <si>
    <t>Rad 22-25</t>
  </si>
  <si>
    <t>Alt 1. Antal servicetimmar för tillfällig hemservice under året i</t>
  </si>
  <si>
    <t>Se anvisningar ovan för tillfällig hemservice.</t>
  </si>
  <si>
    <t>Rad 26-29</t>
  </si>
  <si>
    <t>Alt 2. Antal hemservicebesök för tillfällig hemservice under året i</t>
  </si>
  <si>
    <t>Rad 30-35</t>
  </si>
  <si>
    <t>Här ingår klienter som fått stödtjänster under året i enlighet med § 19 om hemservice i landskapslag (2020:12) om socialvård och även de klienter som fått enstaka stödtjänster utan att ha hemservice i enlighet med § 19 om hemservice, till exempel måltidsservice eller trygghetstelefon.</t>
  </si>
  <si>
    <t>Varje person som under året fått någon typ av stödtjänster räknas som klient bara en gång. En klient placeras i en åldersgrupp enligt situationen i slutet av året (31.12).</t>
  </si>
  <si>
    <t>De klienter som fått service som stöder rörlighet redovisar på rad 36.</t>
  </si>
  <si>
    <t>Rad 36</t>
  </si>
  <si>
    <t>Antal mottagare av service som stöder rörlighet</t>
  </si>
  <si>
    <t>Uppgifterna ges med stöd av 23 § om service som stöder rörlighet i landskapslag (2020:12) om socialvård.</t>
  </si>
  <si>
    <t>Stöd för rörlighet kan ordnas på följande sätt eller genom kombinationer av dem:</t>
  </si>
  <si>
    <t>1) handledning i hur allmänna trafikmedel används och handledd träning,</t>
  </si>
  <si>
    <t>2) ledsagarservice,</t>
  </si>
  <si>
    <t>3) grupptransport,</t>
  </si>
  <si>
    <t>4) ersättning för skäliga kostnader för transport med taxi, invalidtaxi eller ett annat motsvarande fordon,</t>
  </si>
  <si>
    <t>5) något annat lämpligt sätt.</t>
  </si>
  <si>
    <t>Individuell färdtjänst ordnas inte för en person som har rätt till transport eller till ersättning för transportkostnaderna med stöd av någon annan lag.</t>
  </si>
  <si>
    <t>Varje person som under året fått någon typ av service som stöder rörligheten räknas som klient endast en gång.</t>
  </si>
  <si>
    <t>ANVISNINGAR:</t>
  </si>
  <si>
    <t>För mer anvisningar se nere på sidan.</t>
  </si>
  <si>
    <r>
      <t xml:space="preserve">Antal mottagare av </t>
    </r>
    <r>
      <rPr>
        <sz val="9"/>
        <color rgb="FFFF0000"/>
        <rFont val="Calibri"/>
        <family val="2"/>
        <scheme val="minor"/>
      </rPr>
      <t xml:space="preserve">service som stöder rörlighet </t>
    </r>
    <r>
      <rPr>
        <sz val="9"/>
        <rFont val="Calibri"/>
        <family val="2"/>
        <scheme val="minor"/>
      </rPr>
      <t>av dem som fått stödtjänster</t>
    </r>
  </si>
  <si>
    <r>
      <t>Returneras senast den</t>
    </r>
    <r>
      <rPr>
        <b/>
        <sz val="11"/>
        <color rgb="FFFF0000"/>
        <rFont val="Calibri"/>
        <family val="2"/>
        <scheme val="minor"/>
      </rPr>
      <t xml:space="preserve"> 11 februari 2026</t>
    </r>
  </si>
  <si>
    <r>
      <t>Om ni inte hinner få fram alla  uppgifter före den</t>
    </r>
    <r>
      <rPr>
        <b/>
        <sz val="11"/>
        <rFont val="Calibri"/>
        <family val="2"/>
        <scheme val="minor"/>
      </rPr>
      <t xml:space="preserve"> </t>
    </r>
    <r>
      <rPr>
        <b/>
        <sz val="11"/>
        <color rgb="FFFF0000"/>
        <rFont val="Calibri"/>
        <family val="2"/>
        <scheme val="minor"/>
      </rPr>
      <t>11 februari</t>
    </r>
    <r>
      <rPr>
        <b/>
        <sz val="10"/>
        <color rgb="FFFF0000"/>
        <rFont val="Calibri"/>
        <family val="2"/>
        <scheme val="minor"/>
      </rPr>
      <t>,</t>
    </r>
    <r>
      <rPr>
        <sz val="10"/>
        <rFont val="Calibri"/>
        <family val="2"/>
        <scheme val="minor"/>
      </rPr>
      <t xml:space="preserve"> önskar vi att ni skickar in allt som är klart</t>
    </r>
  </si>
  <si>
    <r>
      <rPr>
        <b/>
        <sz val="10"/>
        <rFont val="Calibri"/>
        <family val="2"/>
        <scheme val="minor"/>
      </rPr>
      <t xml:space="preserve">Klicka på          (eller rubrikerna) för mer information om uppgiften du ska fylla i. </t>
    </r>
    <r>
      <rPr>
        <b/>
        <sz val="10"/>
        <color rgb="FFFF0000"/>
        <rFont val="Calibri"/>
        <family val="2"/>
        <scheme val="minor"/>
      </rPr>
      <t>Mer anvisningar finns även nere på sidan.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</si>
</sst>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0"/>
      <name val="CG Times"/>
    </font>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6"/>
      <name val="Calibri"/>
      <family val="2"/>
      <scheme val="minor"/>
    </font>
    <font>
      <sz val="11"/>
      <name val="Calibri"/>
      <family val="2"/>
      <scheme val="minor"/>
    </font>
    <font>
      <b/>
      <sz val="14"/>
      <name val="Calibri"/>
      <family val="2"/>
      <scheme val="minor"/>
    </font>
    <font>
      <b/>
      <sz val="11"/>
      <name val="Calibri"/>
      <family val="2"/>
      <scheme val="minor"/>
    </font>
    <font>
      <sz val="9"/>
      <name val="Calibri"/>
      <family val="2"/>
      <scheme val="minor"/>
    </font>
    <font>
      <b/>
      <sz val="9"/>
      <name val="Calibri"/>
      <family val="2"/>
      <scheme val="minor"/>
    </font>
    <font>
      <b/>
      <sz val="12"/>
      <name val="Calibri"/>
      <family val="2"/>
      <scheme val="minor"/>
    </font>
    <font>
      <sz val="8"/>
      <name val="Calibri"/>
      <family val="2"/>
      <scheme val="minor"/>
    </font>
    <font>
      <sz val="7"/>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G Times (W1)"/>
    </font>
    <font>
      <u/>
      <sz val="10"/>
      <color theme="10"/>
      <name val="CG Times (W1)"/>
    </font>
    <font>
      <sz val="10"/>
      <name val="MS Sans Serif"/>
      <family val="2"/>
    </font>
    <font>
      <sz val="10"/>
      <name val="CG Times"/>
    </font>
    <font>
      <i/>
      <sz val="8"/>
      <name val="Arial"/>
      <family val="2"/>
    </font>
    <font>
      <b/>
      <sz val="11"/>
      <name val="Arial"/>
      <family val="2"/>
    </font>
    <font>
      <sz val="11"/>
      <name val="Arial"/>
      <family val="2"/>
    </font>
    <font>
      <i/>
      <sz val="11"/>
      <name val="Arial"/>
      <family val="2"/>
    </font>
    <font>
      <u/>
      <sz val="10"/>
      <color theme="10"/>
      <name val="CG Times"/>
    </font>
    <font>
      <b/>
      <i/>
      <sz val="12"/>
      <name val="Calibri"/>
      <family val="2"/>
      <scheme val="minor"/>
    </font>
    <font>
      <b/>
      <sz val="11"/>
      <color rgb="FFFF0000"/>
      <name val="Calibri"/>
      <family val="2"/>
      <scheme val="minor"/>
    </font>
    <font>
      <sz val="10"/>
      <color rgb="FFFF0000"/>
      <name val="CG Times"/>
    </font>
    <font>
      <b/>
      <sz val="10"/>
      <color rgb="FFFF0000"/>
      <name val="Calibri"/>
      <family val="2"/>
      <scheme val="minor"/>
    </font>
    <font>
      <u/>
      <sz val="10"/>
      <name val="Calibri"/>
      <family val="2"/>
      <scheme val="minor"/>
    </font>
    <font>
      <b/>
      <u/>
      <sz val="10"/>
      <color rgb="FFFF0000"/>
      <name val="Calibri"/>
      <family val="2"/>
      <scheme val="minor"/>
    </font>
    <font>
      <sz val="9"/>
      <color theme="1"/>
      <name val="Calibri"/>
      <family val="2"/>
      <scheme val="minor"/>
    </font>
    <font>
      <sz val="9"/>
      <name val="CG Times"/>
    </font>
    <font>
      <sz val="9"/>
      <color rgb="FFFF0000"/>
      <name val="Calibri"/>
      <family val="2"/>
      <scheme val="minor"/>
    </font>
    <font>
      <b/>
      <sz val="8"/>
      <name val="Calibri"/>
      <family val="2"/>
      <scheme val="minor"/>
    </font>
    <font>
      <sz val="10"/>
      <color rgb="FF00B0F0"/>
      <name val="CG Times"/>
    </font>
    <font>
      <sz val="10"/>
      <color rgb="FFFF0000"/>
      <name val="Calibri"/>
      <family val="2"/>
      <scheme val="minor"/>
    </font>
    <font>
      <b/>
      <sz val="9"/>
      <color rgb="FFFF0000"/>
      <name val="Calibri"/>
      <family val="2"/>
      <scheme val="minor"/>
    </font>
    <font>
      <b/>
      <sz val="12"/>
      <color rgb="FFFF0000"/>
      <name val="Calibri"/>
      <family val="2"/>
      <scheme val="minor"/>
    </font>
    <font>
      <sz val="10"/>
      <color rgb="FF0070C0"/>
      <name val="CG Times"/>
    </font>
    <font>
      <sz val="10"/>
      <color rgb="FF0070C0"/>
      <name val="Calibri"/>
      <family val="2"/>
      <scheme val="minor"/>
    </font>
    <font>
      <b/>
      <sz val="9"/>
      <name val="Calibri"/>
      <family val="2"/>
    </font>
    <font>
      <b/>
      <u/>
      <sz val="9"/>
      <name val="Calibri"/>
      <family val="2"/>
      <scheme val="minor"/>
    </font>
  </fonts>
  <fills count="48">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9475">
    <xf numFmtId="0" fontId="0" fillId="0" borderId="0"/>
    <xf numFmtId="0" fontId="14" fillId="0" borderId="0" applyNumberFormat="0" applyFill="0" applyBorder="0" applyAlignment="0" applyProtection="0"/>
    <xf numFmtId="0" fontId="15" fillId="0" borderId="35" applyNumberFormat="0" applyFill="0" applyAlignment="0" applyProtection="0"/>
    <xf numFmtId="0" fontId="16" fillId="0" borderId="36" applyNumberFormat="0" applyFill="0" applyAlignment="0" applyProtection="0"/>
    <xf numFmtId="0" fontId="17" fillId="0" borderId="37"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38" applyNumberFormat="0" applyAlignment="0" applyProtection="0"/>
    <xf numFmtId="0" fontId="22" fillId="9" borderId="39" applyNumberFormat="0" applyAlignment="0" applyProtection="0"/>
    <xf numFmtId="0" fontId="23" fillId="9" borderId="38" applyNumberFormat="0" applyAlignment="0" applyProtection="0"/>
    <xf numFmtId="0" fontId="24" fillId="0" borderId="40" applyNumberFormat="0" applyFill="0" applyAlignment="0" applyProtection="0"/>
    <xf numFmtId="0" fontId="25" fillId="10" borderId="41"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43" applyNumberFormat="0" applyFill="0" applyAlignment="0" applyProtection="0"/>
    <xf numFmtId="0" fontId="29"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9" fillId="35" borderId="0" applyNumberFormat="0" applyBorder="0" applyAlignment="0" applyProtection="0"/>
    <xf numFmtId="0" fontId="30" fillId="0" borderId="0"/>
    <xf numFmtId="0" fontId="31"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21"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2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3" borderId="0" applyNumberFormat="0" applyBorder="0" applyAlignment="0" applyProtection="0"/>
    <xf numFmtId="0" fontId="2" fillId="0" borderId="0"/>
    <xf numFmtId="0" fontId="2" fillId="33" borderId="0" applyNumberFormat="0" applyBorder="0" applyAlignment="0" applyProtection="0"/>
    <xf numFmtId="0" fontId="2" fillId="0" borderId="0"/>
    <xf numFmtId="0" fontId="2" fillId="0" borderId="0"/>
    <xf numFmtId="0" fontId="2" fillId="0" borderId="0"/>
    <xf numFmtId="0" fontId="2" fillId="34" borderId="0" applyNumberFormat="0" applyBorder="0" applyAlignment="0" applyProtection="0"/>
    <xf numFmtId="0" fontId="2" fillId="11" borderId="42" applyNumberFormat="0" applyFont="0" applyAlignment="0" applyProtection="0"/>
    <xf numFmtId="0" fontId="2" fillId="0" borderId="0"/>
    <xf numFmtId="0" fontId="2" fillId="13" borderId="0" applyNumberFormat="0" applyBorder="0" applyAlignment="0" applyProtection="0"/>
    <xf numFmtId="0" fontId="2" fillId="0" borderId="0"/>
    <xf numFmtId="0" fontId="2" fillId="21" borderId="0" applyNumberFormat="0" applyBorder="0" applyAlignment="0" applyProtection="0"/>
    <xf numFmtId="0" fontId="2" fillId="0" borderId="0"/>
    <xf numFmtId="0" fontId="2" fillId="26" borderId="0" applyNumberFormat="0" applyBorder="0" applyAlignment="0" applyProtection="0"/>
    <xf numFmtId="0" fontId="2" fillId="26"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17" borderId="0" applyNumberFormat="0" applyBorder="0" applyAlignment="0" applyProtection="0"/>
    <xf numFmtId="0" fontId="2" fillId="18" borderId="0" applyNumberFormat="0" applyBorder="0" applyAlignment="0" applyProtection="0"/>
    <xf numFmtId="0" fontId="2" fillId="0" borderId="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11" borderId="4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14" borderId="0" applyNumberFormat="0" applyBorder="0" applyAlignment="0" applyProtection="0"/>
    <xf numFmtId="0" fontId="2" fillId="0" borderId="0"/>
    <xf numFmtId="0" fontId="2" fillId="0" borderId="0"/>
    <xf numFmtId="0" fontId="2" fillId="0" borderId="0"/>
    <xf numFmtId="0" fontId="2" fillId="22" borderId="0" applyNumberFormat="0" applyBorder="0" applyAlignment="0" applyProtection="0"/>
    <xf numFmtId="0" fontId="2" fillId="18"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2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6"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2" fillId="0" borderId="0"/>
    <xf numFmtId="0" fontId="2" fillId="0" borderId="0"/>
    <xf numFmtId="0" fontId="2" fillId="0" borderId="0"/>
    <xf numFmtId="0" fontId="2" fillId="18" borderId="0" applyNumberFormat="0" applyBorder="0" applyAlignment="0" applyProtection="0"/>
    <xf numFmtId="0" fontId="2" fillId="18" borderId="0" applyNumberFormat="0" applyBorder="0" applyAlignment="0" applyProtection="0"/>
    <xf numFmtId="0" fontId="2" fillId="0" borderId="0"/>
    <xf numFmtId="0" fontId="2" fillId="0" borderId="0"/>
    <xf numFmtId="0" fontId="2" fillId="0" borderId="0"/>
    <xf numFmtId="0" fontId="2" fillId="33" borderId="0" applyNumberFormat="0" applyBorder="0" applyAlignment="0" applyProtection="0"/>
    <xf numFmtId="0" fontId="2" fillId="0" borderId="0"/>
    <xf numFmtId="0" fontId="2" fillId="0" borderId="0"/>
    <xf numFmtId="0" fontId="2" fillId="0" borderId="0"/>
    <xf numFmtId="0" fontId="2" fillId="0" borderId="0"/>
    <xf numFmtId="0" fontId="2" fillId="30" borderId="0" applyNumberFormat="0" applyBorder="0" applyAlignment="0" applyProtection="0"/>
    <xf numFmtId="0" fontId="2" fillId="0" borderId="0"/>
    <xf numFmtId="0" fontId="2" fillId="13" borderId="0" applyNumberFormat="0" applyBorder="0" applyAlignment="0" applyProtection="0"/>
    <xf numFmtId="0" fontId="2" fillId="0" borderId="0"/>
    <xf numFmtId="0" fontId="2" fillId="34" borderId="0" applyNumberFormat="0" applyBorder="0" applyAlignment="0" applyProtection="0"/>
    <xf numFmtId="0" fontId="2" fillId="22" borderId="0" applyNumberFormat="0" applyBorder="0" applyAlignment="0" applyProtection="0"/>
    <xf numFmtId="0" fontId="2" fillId="34" borderId="0" applyNumberFormat="0" applyBorder="0" applyAlignment="0" applyProtection="0"/>
    <xf numFmtId="0" fontId="2" fillId="13" borderId="0" applyNumberFormat="0" applyBorder="0" applyAlignment="0" applyProtection="0"/>
    <xf numFmtId="0" fontId="2" fillId="22" borderId="0" applyNumberFormat="0" applyBorder="0" applyAlignment="0" applyProtection="0"/>
    <xf numFmtId="0" fontId="2" fillId="0" borderId="0"/>
    <xf numFmtId="0" fontId="2" fillId="0" borderId="0"/>
    <xf numFmtId="0" fontId="2" fillId="0" borderId="0"/>
    <xf numFmtId="0" fontId="2" fillId="17"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26" borderId="0" applyNumberFormat="0" applyBorder="0" applyAlignment="0" applyProtection="0"/>
    <xf numFmtId="0" fontId="2" fillId="0" borderId="0"/>
    <xf numFmtId="0" fontId="2" fillId="0" borderId="0"/>
    <xf numFmtId="0" fontId="2" fillId="0" borderId="0"/>
    <xf numFmtId="0" fontId="2" fillId="18" borderId="0" applyNumberFormat="0" applyBorder="0" applyAlignment="0" applyProtection="0"/>
    <xf numFmtId="0" fontId="2" fillId="25" borderId="0" applyNumberFormat="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7" borderId="0" applyNumberFormat="0" applyBorder="0" applyAlignment="0" applyProtection="0"/>
    <xf numFmtId="0" fontId="2" fillId="0" borderId="0"/>
    <xf numFmtId="0" fontId="2" fillId="29" borderId="0" applyNumberFormat="0" applyBorder="0" applyAlignment="0" applyProtection="0"/>
    <xf numFmtId="0" fontId="2" fillId="0" borderId="0"/>
    <xf numFmtId="0" fontId="2" fillId="29" borderId="0" applyNumberFormat="0" applyBorder="0" applyAlignment="0" applyProtection="0"/>
    <xf numFmtId="0" fontId="2" fillId="0" borderId="0"/>
    <xf numFmtId="0" fontId="2" fillId="0" borderId="0"/>
    <xf numFmtId="0" fontId="2" fillId="0" borderId="0"/>
    <xf numFmtId="0" fontId="2" fillId="25" borderId="0" applyNumberFormat="0" applyBorder="0" applyAlignment="0" applyProtection="0"/>
    <xf numFmtId="0" fontId="2" fillId="11" borderId="42" applyNumberFormat="0" applyFont="0" applyAlignment="0" applyProtection="0"/>
    <xf numFmtId="0" fontId="2" fillId="0" borderId="0"/>
    <xf numFmtId="0" fontId="2"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33" borderId="0" applyNumberFormat="0" applyBorder="0" applyAlignment="0" applyProtection="0"/>
    <xf numFmtId="0" fontId="2" fillId="11" borderId="42" applyNumberFormat="0" applyFont="0" applyAlignment="0" applyProtection="0"/>
    <xf numFmtId="0" fontId="2" fillId="21" borderId="0" applyNumberFormat="0" applyBorder="0" applyAlignment="0" applyProtection="0"/>
    <xf numFmtId="0" fontId="2" fillId="0" borderId="0"/>
    <xf numFmtId="0" fontId="2" fillId="34" borderId="0" applyNumberFormat="0" applyBorder="0" applyAlignment="0" applyProtection="0"/>
    <xf numFmtId="0" fontId="2" fillId="17" borderId="0" applyNumberFormat="0" applyBorder="0" applyAlignment="0" applyProtection="0"/>
    <xf numFmtId="0" fontId="2" fillId="0" borderId="0"/>
    <xf numFmtId="0" fontId="2" fillId="29" borderId="0" applyNumberFormat="0" applyBorder="0" applyAlignment="0" applyProtection="0"/>
    <xf numFmtId="0" fontId="2" fillId="0" borderId="0"/>
    <xf numFmtId="0" fontId="2" fillId="0" borderId="0"/>
    <xf numFmtId="0" fontId="2" fillId="29"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29" borderId="0" applyNumberFormat="0" applyBorder="0" applyAlignment="0" applyProtection="0"/>
    <xf numFmtId="0" fontId="2" fillId="0" borderId="0"/>
    <xf numFmtId="0" fontId="2" fillId="17" borderId="0" applyNumberFormat="0" applyBorder="0" applyAlignment="0" applyProtection="0"/>
    <xf numFmtId="0" fontId="2" fillId="0" borderId="0"/>
    <xf numFmtId="0" fontId="2" fillId="30" borderId="0" applyNumberFormat="0" applyBorder="0" applyAlignment="0" applyProtection="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33" borderId="0" applyNumberFormat="0" applyBorder="0" applyAlignment="0" applyProtection="0"/>
    <xf numFmtId="0" fontId="2" fillId="0" borderId="0"/>
    <xf numFmtId="0" fontId="2" fillId="0" borderId="0"/>
    <xf numFmtId="0" fontId="2" fillId="30" borderId="0" applyNumberFormat="0" applyBorder="0" applyAlignment="0" applyProtection="0"/>
    <xf numFmtId="0" fontId="2" fillId="25" borderId="0" applyNumberFormat="0" applyBorder="0" applyAlignment="0" applyProtection="0"/>
    <xf numFmtId="0" fontId="2" fillId="0" borderId="0"/>
    <xf numFmtId="0" fontId="2" fillId="0" borderId="0"/>
    <xf numFmtId="0" fontId="2" fillId="0" borderId="0"/>
    <xf numFmtId="0" fontId="2" fillId="0" borderId="0"/>
    <xf numFmtId="0" fontId="2"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11" borderId="42" applyNumberFormat="0" applyFont="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0" borderId="0"/>
    <xf numFmtId="0" fontId="2" fillId="0" borderId="0"/>
    <xf numFmtId="0" fontId="2" fillId="0" borderId="0"/>
    <xf numFmtId="0" fontId="2" fillId="11" borderId="42" applyNumberFormat="0" applyFont="0" applyAlignment="0" applyProtection="0"/>
    <xf numFmtId="0" fontId="2" fillId="0" borderId="0"/>
    <xf numFmtId="0" fontId="2" fillId="0" borderId="0"/>
    <xf numFmtId="0" fontId="2" fillId="11" borderId="42"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4"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21" borderId="0" applyNumberFormat="0" applyBorder="0" applyAlignment="0" applyProtection="0"/>
    <xf numFmtId="0" fontId="1" fillId="26" borderId="0" applyNumberFormat="0" applyBorder="0" applyAlignment="0" applyProtection="0"/>
    <xf numFmtId="0" fontId="1" fillId="0" borderId="0"/>
    <xf numFmtId="0" fontId="1" fillId="0" borderId="0"/>
    <xf numFmtId="0" fontId="1" fillId="0" borderId="0"/>
    <xf numFmtId="0" fontId="1"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0" applyNumberFormat="0" applyBorder="0" applyAlignment="0" applyProtection="0"/>
    <xf numFmtId="0" fontId="1" fillId="0" borderId="0"/>
    <xf numFmtId="0" fontId="1" fillId="33" borderId="0" applyNumberFormat="0" applyBorder="0" applyAlignment="0" applyProtection="0"/>
    <xf numFmtId="0" fontId="1" fillId="0" borderId="0"/>
    <xf numFmtId="0" fontId="1" fillId="0" borderId="0"/>
    <xf numFmtId="0" fontId="1" fillId="0" borderId="0"/>
    <xf numFmtId="0" fontId="1" fillId="34" borderId="0" applyNumberFormat="0" applyBorder="0" applyAlignment="0" applyProtection="0"/>
    <xf numFmtId="0" fontId="1" fillId="11" borderId="42" applyNumberFormat="0" applyFont="0" applyAlignment="0" applyProtection="0"/>
    <xf numFmtId="0" fontId="1" fillId="0" borderId="0"/>
    <xf numFmtId="0" fontId="1" fillId="13" borderId="0" applyNumberFormat="0" applyBorder="0" applyAlignment="0" applyProtection="0"/>
    <xf numFmtId="0" fontId="1" fillId="0" borderId="0"/>
    <xf numFmtId="0" fontId="1" fillId="21" borderId="0" applyNumberFormat="0" applyBorder="0" applyAlignment="0" applyProtection="0"/>
    <xf numFmtId="0" fontId="1" fillId="0" borderId="0"/>
    <xf numFmtId="0" fontId="1" fillId="26" borderId="0" applyNumberFormat="0" applyBorder="0" applyAlignment="0" applyProtection="0"/>
    <xf numFmtId="0" fontId="1" fillId="26"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17" borderId="0" applyNumberFormat="0" applyBorder="0" applyAlignment="0" applyProtection="0"/>
    <xf numFmtId="0" fontId="1" fillId="18" borderId="0" applyNumberFormat="0" applyBorder="0" applyAlignment="0" applyProtection="0"/>
    <xf numFmtId="0" fontId="1" fillId="0" borderId="0"/>
    <xf numFmtId="0" fontId="1" fillId="21"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11" borderId="42" applyNumberFormat="0" applyFont="0" applyAlignment="0" applyProtection="0"/>
    <xf numFmtId="0" fontId="1" fillId="29"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14" borderId="0" applyNumberFormat="0" applyBorder="0" applyAlignment="0" applyProtection="0"/>
    <xf numFmtId="0" fontId="1" fillId="0" borderId="0"/>
    <xf numFmtId="0" fontId="1" fillId="0" borderId="0"/>
    <xf numFmtId="0" fontId="1" fillId="0" borderId="0"/>
    <xf numFmtId="0" fontId="1" fillId="22" borderId="0" applyNumberFormat="0" applyBorder="0" applyAlignment="0" applyProtection="0"/>
    <xf numFmtId="0" fontId="1" fillId="18"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2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14" borderId="0" applyNumberFormat="0" applyBorder="0" applyAlignment="0" applyProtection="0"/>
    <xf numFmtId="0" fontId="1" fillId="21" borderId="0" applyNumberFormat="0" applyBorder="0" applyAlignment="0" applyProtection="0"/>
    <xf numFmtId="0" fontId="1" fillId="0" borderId="0"/>
    <xf numFmtId="0" fontId="1" fillId="0" borderId="0"/>
    <xf numFmtId="0" fontId="1" fillId="0" borderId="0"/>
    <xf numFmtId="0" fontId="1" fillId="18" borderId="0" applyNumberFormat="0" applyBorder="0" applyAlignment="0" applyProtection="0"/>
    <xf numFmtId="0" fontId="1" fillId="18" borderId="0" applyNumberFormat="0" applyBorder="0" applyAlignment="0" applyProtection="0"/>
    <xf numFmtId="0" fontId="1" fillId="0" borderId="0"/>
    <xf numFmtId="0" fontId="1" fillId="0" borderId="0"/>
    <xf numFmtId="0" fontId="1" fillId="0" borderId="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30" borderId="0" applyNumberFormat="0" applyBorder="0" applyAlignment="0" applyProtection="0"/>
    <xf numFmtId="0" fontId="1" fillId="0" borderId="0"/>
    <xf numFmtId="0" fontId="1" fillId="13" borderId="0" applyNumberFormat="0" applyBorder="0" applyAlignment="0" applyProtection="0"/>
    <xf numFmtId="0" fontId="1" fillId="0" borderId="0"/>
    <xf numFmtId="0" fontId="1" fillId="34" borderId="0" applyNumberFormat="0" applyBorder="0" applyAlignment="0" applyProtection="0"/>
    <xf numFmtId="0" fontId="1" fillId="22"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22" borderId="0" applyNumberFormat="0" applyBorder="0" applyAlignment="0" applyProtection="0"/>
    <xf numFmtId="0" fontId="1" fillId="0" borderId="0"/>
    <xf numFmtId="0" fontId="1" fillId="0" borderId="0"/>
    <xf numFmtId="0" fontId="1" fillId="0" borderId="0"/>
    <xf numFmtId="0" fontId="1" fillId="17"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18" borderId="0" applyNumberFormat="0" applyBorder="0" applyAlignment="0" applyProtection="0"/>
    <xf numFmtId="0" fontId="1" fillId="25" borderId="0" applyNumberFormat="0" applyBorder="0" applyAlignment="0" applyProtection="0"/>
    <xf numFmtId="0" fontId="1" fillId="0" borderId="0"/>
    <xf numFmtId="0" fontId="1" fillId="0" borderId="0"/>
    <xf numFmtId="0" fontId="1" fillId="0" borderId="0"/>
    <xf numFmtId="0" fontId="1" fillId="14" borderId="0" applyNumberFormat="0" applyBorder="0" applyAlignment="0" applyProtection="0"/>
    <xf numFmtId="0" fontId="1" fillId="17" borderId="0" applyNumberFormat="0" applyBorder="0" applyAlignment="0" applyProtection="0"/>
    <xf numFmtId="0" fontId="1" fillId="0" borderId="0"/>
    <xf numFmtId="0" fontId="1" fillId="29" borderId="0" applyNumberFormat="0" applyBorder="0" applyAlignment="0" applyProtection="0"/>
    <xf numFmtId="0" fontId="1" fillId="0" borderId="0"/>
    <xf numFmtId="0" fontId="1" fillId="29" borderId="0" applyNumberFormat="0" applyBorder="0" applyAlignment="0" applyProtection="0"/>
    <xf numFmtId="0" fontId="1" fillId="0" borderId="0"/>
    <xf numFmtId="0" fontId="1" fillId="0" borderId="0"/>
    <xf numFmtId="0" fontId="1" fillId="0" borderId="0"/>
    <xf numFmtId="0" fontId="1" fillId="25" borderId="0" applyNumberFormat="0" applyBorder="0" applyAlignment="0" applyProtection="0"/>
    <xf numFmtId="0" fontId="1" fillId="11" borderId="42" applyNumberFormat="0" applyFont="0" applyAlignment="0" applyProtection="0"/>
    <xf numFmtId="0" fontId="1" fillId="0" borderId="0"/>
    <xf numFmtId="0" fontId="1"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3" borderId="0" applyNumberFormat="0" applyBorder="0" applyAlignment="0" applyProtection="0"/>
    <xf numFmtId="0" fontId="1" fillId="11" borderId="42" applyNumberFormat="0" applyFont="0" applyAlignment="0" applyProtection="0"/>
    <xf numFmtId="0" fontId="1" fillId="21" borderId="0" applyNumberFormat="0" applyBorder="0" applyAlignment="0" applyProtection="0"/>
    <xf numFmtId="0" fontId="1" fillId="0" borderId="0"/>
    <xf numFmtId="0" fontId="1" fillId="34" borderId="0" applyNumberFormat="0" applyBorder="0" applyAlignment="0" applyProtection="0"/>
    <xf numFmtId="0" fontId="1" fillId="17" borderId="0" applyNumberFormat="0" applyBorder="0" applyAlignment="0" applyProtection="0"/>
    <xf numFmtId="0" fontId="1" fillId="0" borderId="0"/>
    <xf numFmtId="0" fontId="1" fillId="29" borderId="0" applyNumberFormat="0" applyBorder="0" applyAlignment="0" applyProtection="0"/>
    <xf numFmtId="0" fontId="1" fillId="0" borderId="0"/>
    <xf numFmtId="0" fontId="1" fillId="0" borderId="0"/>
    <xf numFmtId="0" fontId="1" fillId="29"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29" borderId="0" applyNumberFormat="0" applyBorder="0" applyAlignment="0" applyProtection="0"/>
    <xf numFmtId="0" fontId="1" fillId="0" borderId="0"/>
    <xf numFmtId="0" fontId="1" fillId="17" borderId="0" applyNumberFormat="0" applyBorder="0" applyAlignment="0" applyProtection="0"/>
    <xf numFmtId="0" fontId="1" fillId="0" borderId="0"/>
    <xf numFmtId="0" fontId="1" fillId="30" borderId="0" applyNumberFormat="0" applyBorder="0" applyAlignment="0" applyProtection="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33"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25" borderId="0" applyNumberFormat="0" applyBorder="0" applyAlignment="0" applyProtection="0"/>
    <xf numFmtId="0" fontId="1" fillId="0" borderId="0"/>
    <xf numFmtId="0" fontId="1" fillId="0" borderId="0"/>
    <xf numFmtId="0" fontId="1" fillId="0" borderId="0"/>
    <xf numFmtId="0" fontId="1" fillId="0" borderId="0"/>
    <xf numFmtId="0" fontId="1"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42" applyNumberFormat="0" applyFont="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0" borderId="0"/>
    <xf numFmtId="0" fontId="1" fillId="0" borderId="0"/>
    <xf numFmtId="0" fontId="1" fillId="11" borderId="42" applyNumberFormat="0" applyFont="0" applyAlignment="0" applyProtection="0"/>
    <xf numFmtId="0" fontId="1" fillId="0" borderId="0"/>
    <xf numFmtId="0" fontId="1" fillId="0" borderId="0"/>
    <xf numFmtId="0" fontId="1" fillId="11" borderId="4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9" fillId="0" borderId="0" applyNumberFormat="0" applyFill="0" applyBorder="0" applyAlignment="0" applyProtection="0"/>
  </cellStyleXfs>
  <cellXfs count="369">
    <xf numFmtId="0" fontId="0" fillId="0" borderId="0" xfId="0"/>
    <xf numFmtId="0" fontId="3" fillId="0" borderId="0" xfId="0" applyFont="1"/>
    <xf numFmtId="0" fontId="4" fillId="0" borderId="0" xfId="0" applyFont="1"/>
    <xf numFmtId="0" fontId="5" fillId="0" borderId="0" xfId="0" quotePrefix="1" applyFont="1" applyAlignment="1">
      <alignment horizontal="left"/>
    </xf>
    <xf numFmtId="0" fontId="5" fillId="0" borderId="0" xfId="0" applyFont="1" applyAlignment="1">
      <alignment horizontal="left"/>
    </xf>
    <xf numFmtId="0" fontId="6" fillId="0" borderId="0" xfId="0" applyFont="1"/>
    <xf numFmtId="0" fontId="6" fillId="0" borderId="0" xfId="0" applyFont="1" applyAlignment="1">
      <alignment horizontal="left"/>
    </xf>
    <xf numFmtId="0" fontId="7" fillId="0" borderId="0" xfId="0" applyFont="1"/>
    <xf numFmtId="0" fontId="8" fillId="0" borderId="0" xfId="0" applyFont="1"/>
    <xf numFmtId="0" fontId="9" fillId="0" borderId="0" xfId="0" applyFont="1"/>
    <xf numFmtId="0" fontId="9" fillId="4" borderId="26" xfId="0" applyFont="1" applyFill="1" applyBorder="1" applyAlignment="1" applyProtection="1">
      <alignment wrapText="1"/>
      <protection locked="0"/>
    </xf>
    <xf numFmtId="0" fontId="9" fillId="4" borderId="33" xfId="0" applyFont="1" applyFill="1" applyBorder="1" applyAlignment="1" applyProtection="1">
      <alignment wrapText="1"/>
      <protection locked="0"/>
    </xf>
    <xf numFmtId="0" fontId="9" fillId="4" borderId="34" xfId="0" applyFont="1" applyFill="1" applyBorder="1" applyAlignment="1" applyProtection="1">
      <alignment wrapText="1"/>
      <protection locked="0"/>
    </xf>
    <xf numFmtId="0" fontId="9" fillId="0" borderId="3" xfId="0" applyFont="1" applyBorder="1"/>
    <xf numFmtId="0" fontId="9" fillId="0" borderId="2" xfId="0" applyFont="1" applyBorder="1"/>
    <xf numFmtId="0" fontId="9" fillId="0" borderId="4" xfId="0" applyFont="1" applyBorder="1"/>
    <xf numFmtId="0" fontId="9" fillId="0" borderId="11" xfId="0" applyFont="1" applyBorder="1"/>
    <xf numFmtId="0" fontId="9" fillId="0" borderId="5" xfId="0" applyFont="1" applyBorder="1"/>
    <xf numFmtId="0" fontId="0" fillId="0" borderId="6" xfId="0" applyBorder="1"/>
    <xf numFmtId="0" fontId="0" fillId="0" borderId="3" xfId="0" applyBorder="1"/>
    <xf numFmtId="0" fontId="0" fillId="0" borderId="7" xfId="0" applyBorder="1"/>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53" xfId="0" applyFont="1" applyBorder="1" applyAlignment="1">
      <alignment horizontal="left" vertical="center"/>
    </xf>
    <xf numFmtId="0" fontId="9" fillId="3" borderId="24" xfId="0" applyFont="1" applyFill="1" applyBorder="1"/>
    <xf numFmtId="0" fontId="9" fillId="3" borderId="3" xfId="0" applyFont="1" applyFill="1" applyBorder="1"/>
    <xf numFmtId="0" fontId="12" fillId="3" borderId="48" xfId="0" applyFont="1" applyFill="1" applyBorder="1" applyAlignment="1">
      <alignment wrapText="1"/>
    </xf>
    <xf numFmtId="0" fontId="9" fillId="3" borderId="49" xfId="0" applyFont="1" applyFill="1" applyBorder="1"/>
    <xf numFmtId="0" fontId="9" fillId="0" borderId="47" xfId="0" applyFont="1" applyBorder="1"/>
    <xf numFmtId="0" fontId="9" fillId="3" borderId="47" xfId="0" applyFont="1" applyFill="1" applyBorder="1"/>
    <xf numFmtId="0" fontId="9" fillId="0" borderId="48" xfId="0" applyFont="1" applyBorder="1"/>
    <xf numFmtId="0" fontId="12" fillId="36" borderId="11" xfId="0" applyFont="1" applyFill="1" applyBorder="1" applyAlignment="1">
      <alignment horizontal="center"/>
    </xf>
    <xf numFmtId="0" fontId="12" fillId="37" borderId="5" xfId="0" applyFont="1" applyFill="1" applyBorder="1" applyAlignment="1">
      <alignment wrapText="1"/>
    </xf>
    <xf numFmtId="0" fontId="12" fillId="37" borderId="6" xfId="0" applyFont="1" applyFill="1" applyBorder="1" applyAlignment="1">
      <alignment wrapText="1"/>
    </xf>
    <xf numFmtId="0" fontId="10" fillId="37" borderId="11" xfId="0" applyFont="1" applyFill="1" applyBorder="1" applyAlignment="1">
      <alignment horizontal="right"/>
    </xf>
    <xf numFmtId="0" fontId="10" fillId="37" borderId="4" xfId="0" applyFont="1" applyFill="1" applyBorder="1" applyAlignment="1">
      <alignment horizontal="right"/>
    </xf>
    <xf numFmtId="0" fontId="10" fillId="37" borderId="24" xfId="0" applyFont="1" applyFill="1" applyBorder="1" applyAlignment="1">
      <alignment horizontal="right"/>
    </xf>
    <xf numFmtId="0" fontId="5" fillId="0" borderId="53" xfId="0" applyFont="1" applyBorder="1" applyAlignment="1">
      <alignment horizontal="center" vertical="center"/>
    </xf>
    <xf numFmtId="0" fontId="9" fillId="0" borderId="24" xfId="0" applyFont="1" applyBorder="1"/>
    <xf numFmtId="0" fontId="5" fillId="0" borderId="45" xfId="0" applyFont="1" applyBorder="1" applyAlignment="1">
      <alignment vertical="center"/>
    </xf>
    <xf numFmtId="0" fontId="12" fillId="38" borderId="49" xfId="0" applyFont="1" applyFill="1" applyBorder="1" applyAlignment="1">
      <alignment horizontal="center"/>
    </xf>
    <xf numFmtId="0" fontId="3" fillId="36" borderId="5" xfId="0" applyFont="1" applyFill="1" applyBorder="1" applyAlignment="1">
      <alignment horizontal="center" vertical="center" wrapText="1"/>
    </xf>
    <xf numFmtId="0" fontId="3" fillId="38" borderId="48" xfId="0" applyFont="1" applyFill="1" applyBorder="1" applyAlignment="1">
      <alignment horizontal="center" vertical="center" wrapText="1"/>
    </xf>
    <xf numFmtId="0" fontId="0" fillId="0" borderId="47" xfId="0" applyBorder="1" applyProtection="1">
      <protection locked="0"/>
    </xf>
    <xf numFmtId="0" fontId="0" fillId="0" borderId="49" xfId="0" applyBorder="1" applyProtection="1">
      <protection locked="0"/>
    </xf>
    <xf numFmtId="0" fontId="9" fillId="2" borderId="48" xfId="0" applyFont="1" applyFill="1" applyBorder="1" applyAlignment="1" applyProtection="1">
      <alignment horizontal="center"/>
      <protection locked="0"/>
    </xf>
    <xf numFmtId="0" fontId="0" fillId="0" borderId="49" xfId="0" applyBorder="1" applyAlignment="1" applyProtection="1">
      <alignment horizontal="left"/>
      <protection locked="0"/>
    </xf>
    <xf numFmtId="0" fontId="9" fillId="0" borderId="31" xfId="0" applyFont="1" applyBorder="1" applyProtection="1">
      <protection locked="0"/>
    </xf>
    <xf numFmtId="0" fontId="9" fillId="0" borderId="1" xfId="0" applyFont="1" applyBorder="1" applyProtection="1">
      <protection locked="0"/>
    </xf>
    <xf numFmtId="0" fontId="9" fillId="0" borderId="16" xfId="0" applyFont="1" applyBorder="1" applyProtection="1">
      <protection locked="0"/>
    </xf>
    <xf numFmtId="0" fontId="9" fillId="0" borderId="17" xfId="0" applyFont="1" applyBorder="1" applyProtection="1">
      <protection locked="0"/>
    </xf>
    <xf numFmtId="0" fontId="10" fillId="40" borderId="15" xfId="0" applyFont="1" applyFill="1" applyBorder="1" applyProtection="1">
      <protection locked="0"/>
    </xf>
    <xf numFmtId="0" fontId="9" fillId="40" borderId="16" xfId="0" applyFont="1" applyFill="1" applyBorder="1" applyProtection="1">
      <protection locked="0"/>
    </xf>
    <xf numFmtId="0" fontId="9" fillId="40" borderId="17" xfId="0" applyFont="1" applyFill="1" applyBorder="1" applyProtection="1">
      <protection locked="0"/>
    </xf>
    <xf numFmtId="0" fontId="9" fillId="40" borderId="15" xfId="0" applyFont="1" applyFill="1" applyBorder="1" applyProtection="1">
      <protection locked="0"/>
    </xf>
    <xf numFmtId="0" fontId="10" fillId="40" borderId="17" xfId="0" applyFont="1" applyFill="1" applyBorder="1" applyProtection="1">
      <protection locked="0"/>
    </xf>
    <xf numFmtId="0" fontId="9" fillId="40" borderId="25" xfId="0" applyFont="1" applyFill="1" applyBorder="1" applyProtection="1">
      <protection locked="0"/>
    </xf>
    <xf numFmtId="0" fontId="9" fillId="39" borderId="7" xfId="0" applyFont="1" applyFill="1" applyBorder="1" applyAlignment="1">
      <alignment horizontal="right" vertical="center"/>
    </xf>
    <xf numFmtId="0" fontId="10" fillId="39" borderId="0" xfId="0" applyFont="1" applyFill="1" applyAlignment="1">
      <alignment wrapText="1"/>
    </xf>
    <xf numFmtId="0" fontId="9" fillId="39" borderId="3" xfId="0" applyFont="1" applyFill="1" applyBorder="1" applyAlignment="1">
      <alignment horizontal="right"/>
    </xf>
    <xf numFmtId="0" fontId="9" fillId="39" borderId="2" xfId="0" applyFont="1" applyFill="1" applyBorder="1"/>
    <xf numFmtId="0" fontId="9" fillId="39" borderId="0" xfId="0" applyFont="1" applyFill="1" applyAlignment="1">
      <alignment wrapText="1"/>
    </xf>
    <xf numFmtId="0" fontId="10" fillId="39" borderId="30" xfId="0" applyFont="1" applyFill="1" applyBorder="1" applyAlignment="1">
      <alignment vertical="center"/>
    </xf>
    <xf numFmtId="0" fontId="9" fillId="39" borderId="23" xfId="0" applyFont="1" applyFill="1" applyBorder="1" applyAlignment="1">
      <alignment horizontal="right" vertical="center"/>
    </xf>
    <xf numFmtId="0" fontId="10" fillId="39" borderId="0" xfId="0" applyFont="1" applyFill="1"/>
    <xf numFmtId="0" fontId="9" fillId="39" borderId="0" xfId="0" applyFont="1" applyFill="1" applyAlignment="1">
      <alignment horizontal="left"/>
    </xf>
    <xf numFmtId="0" fontId="9" fillId="39" borderId="0" xfId="0" applyFont="1" applyFill="1" applyAlignment="1">
      <alignment horizontal="left" wrapText="1"/>
    </xf>
    <xf numFmtId="0" fontId="9" fillId="39" borderId="2" xfId="0" quotePrefix="1" applyFont="1" applyFill="1" applyBorder="1" applyAlignment="1">
      <alignment horizontal="left"/>
    </xf>
    <xf numFmtId="0" fontId="10" fillId="39" borderId="4" xfId="0" applyFont="1" applyFill="1" applyBorder="1"/>
    <xf numFmtId="0" fontId="9" fillId="39" borderId="24" xfId="0" applyFont="1" applyFill="1" applyBorder="1" applyAlignment="1">
      <alignment horizontal="right"/>
    </xf>
    <xf numFmtId="0" fontId="9" fillId="39" borderId="14" xfId="0" applyFont="1" applyFill="1" applyBorder="1" applyProtection="1">
      <protection locked="0"/>
    </xf>
    <xf numFmtId="0" fontId="9" fillId="39" borderId="18" xfId="0" applyFont="1" applyFill="1" applyBorder="1" applyProtection="1">
      <protection locked="0"/>
    </xf>
    <xf numFmtId="0" fontId="9" fillId="39" borderId="2" xfId="0" applyFont="1" applyFill="1" applyBorder="1" applyAlignment="1">
      <alignment vertical="center"/>
    </xf>
    <xf numFmtId="0" fontId="9" fillId="39" borderId="0" xfId="0" applyFont="1" applyFill="1" applyAlignment="1">
      <alignment vertical="center"/>
    </xf>
    <xf numFmtId="0" fontId="9" fillId="39" borderId="0" xfId="0" applyFont="1" applyFill="1"/>
    <xf numFmtId="0" fontId="9" fillId="39" borderId="22" xfId="0" applyFont="1" applyFill="1" applyBorder="1"/>
    <xf numFmtId="0" fontId="9" fillId="39" borderId="14" xfId="0" applyFont="1" applyFill="1" applyBorder="1"/>
    <xf numFmtId="0" fontId="9" fillId="39" borderId="18" xfId="0" applyFont="1" applyFill="1" applyBorder="1"/>
    <xf numFmtId="0" fontId="9" fillId="39" borderId="11" xfId="0" applyFont="1" applyFill="1" applyBorder="1"/>
    <xf numFmtId="0" fontId="9" fillId="39" borderId="4" xfId="0" applyFont="1" applyFill="1" applyBorder="1"/>
    <xf numFmtId="0" fontId="9" fillId="39" borderId="3" xfId="0" applyFont="1" applyFill="1" applyBorder="1"/>
    <xf numFmtId="0" fontId="9" fillId="39" borderId="24" xfId="0" applyFont="1" applyFill="1" applyBorder="1"/>
    <xf numFmtId="0" fontId="9" fillId="39" borderId="3" xfId="0" applyFont="1" applyFill="1" applyBorder="1" applyAlignment="1">
      <alignment vertical="center"/>
    </xf>
    <xf numFmtId="0" fontId="9" fillId="39" borderId="10" xfId="0" applyFont="1" applyFill="1" applyBorder="1"/>
    <xf numFmtId="0" fontId="9" fillId="39" borderId="19" xfId="0" applyFont="1" applyFill="1" applyBorder="1"/>
    <xf numFmtId="0" fontId="12" fillId="39" borderId="2" xfId="0" applyFont="1" applyFill="1" applyBorder="1"/>
    <xf numFmtId="0" fontId="9" fillId="39" borderId="0" xfId="0" applyFont="1" applyFill="1" applyAlignment="1">
      <alignment horizontal="center" vertical="center"/>
    </xf>
    <xf numFmtId="0" fontId="9" fillId="39" borderId="3" xfId="0" applyFont="1" applyFill="1" applyBorder="1" applyAlignment="1">
      <alignment horizontal="center" vertical="center"/>
    </xf>
    <xf numFmtId="0" fontId="9" fillId="39" borderId="5" xfId="0" applyFont="1" applyFill="1" applyBorder="1" applyAlignment="1">
      <alignment horizontal="center" vertical="center"/>
    </xf>
    <xf numFmtId="0" fontId="9" fillId="39" borderId="6" xfId="0" applyFont="1" applyFill="1" applyBorder="1" applyAlignment="1">
      <alignment horizontal="center" vertical="center"/>
    </xf>
    <xf numFmtId="0" fontId="9" fillId="39" borderId="7" xfId="0" applyFont="1" applyFill="1" applyBorder="1" applyAlignment="1">
      <alignment horizontal="center" vertical="center"/>
    </xf>
    <xf numFmtId="0" fontId="10" fillId="39" borderId="47" xfId="0" applyFont="1" applyFill="1" applyBorder="1" applyAlignment="1">
      <alignment horizontal="left"/>
    </xf>
    <xf numFmtId="0" fontId="10" fillId="39" borderId="49" xfId="0" applyFont="1" applyFill="1" applyBorder="1" applyAlignment="1">
      <alignment horizontal="left"/>
    </xf>
    <xf numFmtId="0" fontId="10" fillId="42" borderId="6" xfId="0" applyFont="1" applyFill="1" applyBorder="1"/>
    <xf numFmtId="0" fontId="9" fillId="42" borderId="7" xfId="0" applyFont="1" applyFill="1" applyBorder="1" applyAlignment="1">
      <alignment horizontal="right"/>
    </xf>
    <xf numFmtId="0" fontId="12" fillId="42" borderId="56" xfId="0" applyFont="1" applyFill="1" applyBorder="1" applyAlignment="1">
      <alignment horizontal="center" vertical="center" wrapText="1"/>
    </xf>
    <xf numFmtId="0" fontId="12" fillId="42" borderId="8" xfId="0" applyFont="1" applyFill="1" applyBorder="1" applyAlignment="1">
      <alignment horizontal="center" vertical="center" wrapText="1"/>
    </xf>
    <xf numFmtId="0" fontId="12" fillId="42" borderId="9" xfId="0" applyFont="1" applyFill="1" applyBorder="1" applyAlignment="1">
      <alignment horizontal="center" vertical="center" wrapText="1"/>
    </xf>
    <xf numFmtId="0" fontId="12" fillId="42" borderId="5" xfId="0" applyFont="1" applyFill="1" applyBorder="1" applyAlignment="1">
      <alignment horizontal="center" vertical="center" wrapText="1"/>
    </xf>
    <xf numFmtId="0" fontId="9" fillId="42" borderId="4" xfId="0" applyFont="1" applyFill="1" applyBorder="1"/>
    <xf numFmtId="0" fontId="10" fillId="42" borderId="4" xfId="0" applyFont="1" applyFill="1" applyBorder="1"/>
    <xf numFmtId="0" fontId="9" fillId="42" borderId="24" xfId="0" applyFont="1" applyFill="1" applyBorder="1" applyAlignment="1">
      <alignment horizontal="right"/>
    </xf>
    <xf numFmtId="0" fontId="12" fillId="42" borderId="13" xfId="0" applyFont="1" applyFill="1" applyBorder="1" applyAlignment="1">
      <alignment horizontal="center"/>
    </xf>
    <xf numFmtId="0" fontId="12" fillId="42" borderId="4" xfId="0" applyFont="1" applyFill="1" applyBorder="1" applyAlignment="1">
      <alignment horizontal="center"/>
    </xf>
    <xf numFmtId="0" fontId="9" fillId="0" borderId="54" xfId="0" applyFont="1" applyBorder="1" applyProtection="1">
      <protection locked="0"/>
    </xf>
    <xf numFmtId="0" fontId="9" fillId="0" borderId="26" xfId="0" applyFont="1" applyBorder="1" applyProtection="1">
      <protection locked="0"/>
    </xf>
    <xf numFmtId="0" fontId="9" fillId="0" borderId="15" xfId="0" applyFont="1" applyBorder="1" applyProtection="1">
      <protection locked="0"/>
    </xf>
    <xf numFmtId="0" fontId="11" fillId="39" borderId="23" xfId="0" applyFont="1" applyFill="1" applyBorder="1" applyAlignment="1">
      <alignment horizontal="left"/>
    </xf>
    <xf numFmtId="0" fontId="9" fillId="39" borderId="2" xfId="0" quotePrefix="1" applyFont="1" applyFill="1" applyBorder="1"/>
    <xf numFmtId="0" fontId="11" fillId="39" borderId="23" xfId="0" applyFont="1" applyFill="1" applyBorder="1" applyAlignment="1">
      <alignment vertical="center"/>
    </xf>
    <xf numFmtId="0" fontId="10" fillId="39" borderId="0" xfId="0" applyFont="1" applyFill="1" applyAlignment="1">
      <alignment vertical="center"/>
    </xf>
    <xf numFmtId="0" fontId="11" fillId="39" borderId="0" xfId="0" applyFont="1" applyFill="1" applyAlignment="1">
      <alignment horizontal="left"/>
    </xf>
    <xf numFmtId="0" fontId="11" fillId="39" borderId="3" xfId="0" applyFont="1" applyFill="1" applyBorder="1" applyAlignment="1">
      <alignment horizontal="left"/>
    </xf>
    <xf numFmtId="0" fontId="10" fillId="39" borderId="30" xfId="0" applyFont="1" applyFill="1" applyBorder="1" applyAlignment="1">
      <alignment vertical="center" wrapText="1"/>
    </xf>
    <xf numFmtId="0" fontId="9" fillId="39" borderId="3" xfId="0" applyFont="1" applyFill="1" applyBorder="1" applyAlignment="1">
      <alignment horizontal="right" vertical="center"/>
    </xf>
    <xf numFmtId="0" fontId="10" fillId="39" borderId="0" xfId="0" applyFont="1" applyFill="1" applyAlignment="1">
      <alignment vertical="center" wrapText="1"/>
    </xf>
    <xf numFmtId="0" fontId="10" fillId="39" borderId="4" xfId="0" applyFont="1" applyFill="1" applyBorder="1" applyAlignment="1">
      <alignment wrapText="1"/>
    </xf>
    <xf numFmtId="0" fontId="9" fillId="39" borderId="2" xfId="0" applyFont="1" applyFill="1" applyBorder="1" applyAlignment="1">
      <alignment horizontal="center"/>
    </xf>
    <xf numFmtId="0" fontId="9" fillId="39" borderId="0" xfId="0" applyFont="1" applyFill="1" applyAlignment="1">
      <alignment horizontal="center"/>
    </xf>
    <xf numFmtId="0" fontId="9" fillId="39" borderId="3" xfId="0" applyFont="1" applyFill="1" applyBorder="1" applyAlignment="1">
      <alignment horizontal="center"/>
    </xf>
    <xf numFmtId="0" fontId="9" fillId="39" borderId="21" xfId="0" applyFont="1" applyFill="1" applyBorder="1"/>
    <xf numFmtId="0" fontId="12" fillId="39" borderId="14" xfId="0" applyFont="1" applyFill="1" applyBorder="1"/>
    <xf numFmtId="0" fontId="4" fillId="39" borderId="2" xfId="0" applyFont="1" applyFill="1" applyBorder="1" applyAlignment="1">
      <alignment vertical="center"/>
    </xf>
    <xf numFmtId="0" fontId="5" fillId="41" borderId="44" xfId="0" applyFont="1" applyFill="1" applyBorder="1" applyAlignment="1">
      <alignment horizontal="left" vertical="center"/>
    </xf>
    <xf numFmtId="0" fontId="5" fillId="41" borderId="45" xfId="0" applyFont="1" applyFill="1" applyBorder="1" applyAlignment="1">
      <alignment vertical="center"/>
    </xf>
    <xf numFmtId="0" fontId="5" fillId="41" borderId="53" xfId="0" applyFont="1" applyFill="1" applyBorder="1" applyAlignment="1">
      <alignment vertical="center"/>
    </xf>
    <xf numFmtId="0" fontId="5" fillId="41" borderId="45" xfId="0" applyFont="1" applyFill="1" applyBorder="1" applyAlignment="1">
      <alignment horizontal="center" vertical="center"/>
    </xf>
    <xf numFmtId="0" fontId="5" fillId="41" borderId="46" xfId="0" applyFont="1" applyFill="1" applyBorder="1" applyAlignment="1">
      <alignment horizontal="center" vertical="center"/>
    </xf>
    <xf numFmtId="0" fontId="5" fillId="41" borderId="53" xfId="0" applyFont="1" applyFill="1" applyBorder="1" applyAlignment="1">
      <alignment horizontal="center" vertical="center"/>
    </xf>
    <xf numFmtId="0" fontId="5" fillId="41" borderId="44" xfId="0" applyFont="1" applyFill="1" applyBorder="1" applyAlignment="1">
      <alignment horizontal="center" vertical="center"/>
    </xf>
    <xf numFmtId="0" fontId="10" fillId="39" borderId="6" xfId="0" applyFont="1" applyFill="1" applyBorder="1" applyAlignment="1">
      <alignment vertical="center" wrapText="1"/>
    </xf>
    <xf numFmtId="0" fontId="9" fillId="39" borderId="0" xfId="0" quotePrefix="1" applyFont="1" applyFill="1" applyAlignment="1">
      <alignment wrapText="1"/>
    </xf>
    <xf numFmtId="0" fontId="10" fillId="39" borderId="30" xfId="0" applyFont="1" applyFill="1" applyBorder="1" applyAlignment="1">
      <alignment wrapText="1"/>
    </xf>
    <xf numFmtId="0" fontId="9" fillId="0" borderId="28" xfId="0" applyFont="1" applyBorder="1" applyProtection="1">
      <protection locked="0"/>
    </xf>
    <xf numFmtId="0" fontId="9" fillId="0" borderId="51" xfId="0" applyFont="1" applyBorder="1" applyProtection="1">
      <protection locked="0"/>
    </xf>
    <xf numFmtId="0" fontId="9" fillId="0" borderId="25" xfId="0" applyFont="1" applyBorder="1" applyProtection="1">
      <protection locked="0"/>
    </xf>
    <xf numFmtId="0" fontId="10" fillId="40" borderId="28" xfId="0" applyFont="1" applyFill="1" applyBorder="1" applyProtection="1">
      <protection locked="0"/>
    </xf>
    <xf numFmtId="0" fontId="9" fillId="40" borderId="28" xfId="0" applyFont="1" applyFill="1" applyBorder="1" applyProtection="1">
      <protection locked="0"/>
    </xf>
    <xf numFmtId="0" fontId="9" fillId="40" borderId="50" xfId="0" applyFont="1" applyFill="1" applyBorder="1" applyProtection="1">
      <protection locked="0"/>
    </xf>
    <xf numFmtId="0" fontId="9" fillId="40" borderId="31" xfId="0" applyFont="1" applyFill="1" applyBorder="1" applyProtection="1">
      <protection locked="0"/>
    </xf>
    <xf numFmtId="0" fontId="9" fillId="39" borderId="5" xfId="0" applyFont="1" applyFill="1" applyBorder="1" applyAlignment="1">
      <alignment vertical="center"/>
    </xf>
    <xf numFmtId="0" fontId="9" fillId="39" borderId="7" xfId="0" applyFont="1" applyFill="1" applyBorder="1" applyAlignment="1">
      <alignment vertical="center"/>
    </xf>
    <xf numFmtId="0" fontId="9" fillId="39" borderId="52" xfId="0" applyFont="1" applyFill="1" applyBorder="1" applyAlignment="1">
      <alignment vertical="center"/>
    </xf>
    <xf numFmtId="0" fontId="9" fillId="39" borderId="20" xfId="0" applyFont="1" applyFill="1" applyBorder="1" applyAlignment="1">
      <alignment vertical="center"/>
    </xf>
    <xf numFmtId="0" fontId="9" fillId="39" borderId="21" xfId="0" applyFont="1" applyFill="1" applyBorder="1" applyAlignment="1">
      <alignment vertical="center"/>
    </xf>
    <xf numFmtId="0" fontId="12" fillId="39" borderId="11" xfId="0" applyFont="1" applyFill="1" applyBorder="1"/>
    <xf numFmtId="0" fontId="9" fillId="39" borderId="23" xfId="0" applyFont="1" applyFill="1" applyBorder="1"/>
    <xf numFmtId="0" fontId="10" fillId="40" borderId="58" xfId="0" applyFont="1" applyFill="1" applyBorder="1" applyProtection="1">
      <protection locked="0"/>
    </xf>
    <xf numFmtId="0" fontId="9" fillId="39" borderId="2" xfId="0" applyFont="1" applyFill="1" applyBorder="1" applyAlignment="1">
      <alignment horizontal="left" indent="2"/>
    </xf>
    <xf numFmtId="0" fontId="9" fillId="39" borderId="0" xfId="0" applyFont="1" applyFill="1" applyAlignment="1">
      <alignment horizontal="left" wrapText="1" indent="2"/>
    </xf>
    <xf numFmtId="0" fontId="9" fillId="39" borderId="2" xfId="0" quotePrefix="1" applyFont="1" applyFill="1" applyBorder="1" applyAlignment="1">
      <alignment horizontal="left" indent="2"/>
    </xf>
    <xf numFmtId="0" fontId="9" fillId="39" borderId="0" xfId="0" quotePrefix="1" applyFont="1" applyFill="1" applyAlignment="1">
      <alignment horizontal="left"/>
    </xf>
    <xf numFmtId="0" fontId="9" fillId="0" borderId="10" xfId="0" applyFont="1" applyBorder="1" applyProtection="1">
      <protection locked="0"/>
    </xf>
    <xf numFmtId="0" fontId="9" fillId="0" borderId="27" xfId="0" applyFont="1" applyBorder="1" applyProtection="1">
      <protection locked="0"/>
    </xf>
    <xf numFmtId="0" fontId="9" fillId="39" borderId="6" xfId="0" applyFont="1" applyFill="1" applyBorder="1" applyAlignment="1">
      <alignment vertical="center"/>
    </xf>
    <xf numFmtId="0" fontId="9" fillId="39" borderId="2" xfId="0" applyFont="1" applyFill="1" applyBorder="1" applyAlignment="1" applyProtection="1">
      <alignment vertical="center"/>
      <protection locked="0"/>
    </xf>
    <xf numFmtId="0" fontId="4" fillId="39" borderId="52" xfId="0" applyFont="1" applyFill="1" applyBorder="1" applyAlignment="1">
      <alignment vertical="center"/>
    </xf>
    <xf numFmtId="0" fontId="4" fillId="39" borderId="20" xfId="0" applyFont="1" applyFill="1" applyBorder="1" applyAlignment="1">
      <alignment vertical="center"/>
    </xf>
    <xf numFmtId="0" fontId="4" fillId="39" borderId="21" xfId="0" applyFont="1" applyFill="1" applyBorder="1" applyAlignment="1">
      <alignment vertical="center"/>
    </xf>
    <xf numFmtId="0" fontId="9" fillId="39" borderId="55" xfId="0" applyFont="1" applyFill="1" applyBorder="1" applyAlignment="1">
      <alignment horizontal="center"/>
    </xf>
    <xf numFmtId="0" fontId="9" fillId="39" borderId="29" xfId="0" applyFont="1" applyFill="1" applyBorder="1" applyAlignment="1">
      <alignment horizontal="center"/>
    </xf>
    <xf numFmtId="0" fontId="9" fillId="39" borderId="52" xfId="0" applyFont="1" applyFill="1" applyBorder="1"/>
    <xf numFmtId="0" fontId="9" fillId="39" borderId="3" xfId="0" applyFont="1" applyFill="1" applyBorder="1" applyAlignment="1" applyProtection="1">
      <alignment vertical="center"/>
      <protection locked="0"/>
    </xf>
    <xf numFmtId="0" fontId="5" fillId="41" borderId="45" xfId="0" applyFont="1" applyFill="1" applyBorder="1" applyAlignment="1">
      <alignment horizontal="left" vertical="center"/>
    </xf>
    <xf numFmtId="0" fontId="5" fillId="41" borderId="46" xfId="0" applyFont="1" applyFill="1" applyBorder="1" applyAlignment="1">
      <alignment horizontal="left" vertical="center"/>
    </xf>
    <xf numFmtId="0" fontId="0" fillId="39" borderId="5" xfId="0" applyFill="1" applyBorder="1"/>
    <xf numFmtId="0" fontId="0" fillId="39" borderId="6" xfId="0" applyFill="1" applyBorder="1"/>
    <xf numFmtId="0" fontId="0" fillId="39" borderId="7" xfId="0" applyFill="1" applyBorder="1"/>
    <xf numFmtId="0" fontId="9" fillId="39" borderId="2" xfId="4767" applyFont="1" applyFill="1" applyBorder="1"/>
    <xf numFmtId="0" fontId="9" fillId="39" borderId="0" xfId="4767" applyFont="1" applyFill="1"/>
    <xf numFmtId="0" fontId="9" fillId="39" borderId="0" xfId="4767" applyFont="1" applyFill="1" applyAlignment="1">
      <alignment horizontal="left" indent="2"/>
    </xf>
    <xf numFmtId="0" fontId="9" fillId="39" borderId="0" xfId="4767" applyFont="1" applyFill="1" applyAlignment="1">
      <alignment wrapText="1"/>
    </xf>
    <xf numFmtId="0" fontId="9" fillId="39" borderId="4" xfId="4767" applyFont="1" applyFill="1" applyBorder="1" applyAlignment="1">
      <alignment wrapText="1"/>
    </xf>
    <xf numFmtId="0" fontId="4" fillId="39" borderId="4" xfId="0" applyFont="1" applyFill="1" applyBorder="1" applyAlignment="1">
      <alignment wrapText="1"/>
    </xf>
    <xf numFmtId="0" fontId="9" fillId="39" borderId="24" xfId="0" applyFont="1" applyFill="1" applyBorder="1" applyAlignment="1">
      <alignment horizontal="right" wrapText="1"/>
    </xf>
    <xf numFmtId="0" fontId="9" fillId="39" borderId="11" xfId="0" applyFont="1" applyFill="1" applyBorder="1" applyAlignment="1">
      <alignment wrapText="1"/>
    </xf>
    <xf numFmtId="0" fontId="9" fillId="39" borderId="4" xfId="0" applyFont="1" applyFill="1" applyBorder="1" applyAlignment="1">
      <alignment wrapText="1"/>
    </xf>
    <xf numFmtId="0" fontId="9" fillId="39" borderId="24" xfId="0" applyFont="1" applyFill="1" applyBorder="1" applyAlignment="1">
      <alignment wrapText="1"/>
    </xf>
    <xf numFmtId="0" fontId="9" fillId="39" borderId="0" xfId="0" applyFont="1" applyFill="1" applyAlignment="1">
      <alignment horizontal="right"/>
    </xf>
    <xf numFmtId="0" fontId="9" fillId="39" borderId="19" xfId="0" applyFont="1" applyFill="1" applyBorder="1" applyAlignment="1">
      <alignment horizontal="center"/>
    </xf>
    <xf numFmtId="0" fontId="9" fillId="0" borderId="32" xfId="0" applyFont="1" applyBorder="1" applyProtection="1">
      <protection locked="0"/>
    </xf>
    <xf numFmtId="0" fontId="9" fillId="39" borderId="2" xfId="0" applyFont="1" applyFill="1" applyBorder="1" applyAlignment="1">
      <alignment horizontal="center" vertical="center"/>
    </xf>
    <xf numFmtId="0" fontId="10" fillId="39" borderId="18" xfId="0" applyFont="1" applyFill="1" applyBorder="1" applyAlignment="1">
      <alignment wrapText="1"/>
    </xf>
    <xf numFmtId="0" fontId="9" fillId="39" borderId="19" xfId="0" applyFont="1" applyFill="1" applyBorder="1" applyAlignment="1">
      <alignment horizontal="right"/>
    </xf>
    <xf numFmtId="0" fontId="5" fillId="41" borderId="53" xfId="0" applyFont="1" applyFill="1" applyBorder="1" applyAlignment="1">
      <alignment horizontal="left" vertical="center"/>
    </xf>
    <xf numFmtId="0" fontId="30" fillId="0" borderId="0" xfId="0" applyFont="1"/>
    <xf numFmtId="0" fontId="35" fillId="0" borderId="0" xfId="0" applyFont="1"/>
    <xf numFmtId="0" fontId="36" fillId="43" borderId="1" xfId="0" applyFont="1" applyFill="1" applyBorder="1" applyAlignment="1">
      <alignment horizontal="center" vertical="center"/>
    </xf>
    <xf numFmtId="0" fontId="36" fillId="0" borderId="1" xfId="0" applyFont="1" applyBorder="1" applyAlignment="1" applyProtection="1">
      <alignment horizontal="center" vertical="center"/>
      <protection locked="0"/>
    </xf>
    <xf numFmtId="0" fontId="37" fillId="0" borderId="0" xfId="0" applyFont="1"/>
    <xf numFmtId="0" fontId="36" fillId="43" borderId="1" xfId="0" applyFont="1" applyFill="1" applyBorder="1" applyAlignment="1">
      <alignment horizontal="left" vertical="center" wrapText="1"/>
    </xf>
    <xf numFmtId="0" fontId="38" fillId="0" borderId="1" xfId="0" applyFont="1" applyBorder="1" applyAlignment="1" applyProtection="1">
      <alignment vertical="center"/>
      <protection locked="0"/>
    </xf>
    <xf numFmtId="0" fontId="30" fillId="0" borderId="0" xfId="0" applyFont="1" applyAlignment="1">
      <alignment vertical="top"/>
    </xf>
    <xf numFmtId="49" fontId="3" fillId="0" borderId="0" xfId="42" applyNumberFormat="1" applyFont="1"/>
    <xf numFmtId="49" fontId="4" fillId="0" borderId="0" xfId="42" applyNumberFormat="1" applyFont="1"/>
    <xf numFmtId="0" fontId="0" fillId="0" borderId="1" xfId="0" applyBorder="1"/>
    <xf numFmtId="0" fontId="9" fillId="2" borderId="47" xfId="0" applyFont="1" applyFill="1" applyBorder="1" applyAlignment="1" applyProtection="1">
      <alignment horizontal="center"/>
      <protection locked="0"/>
    </xf>
    <xf numFmtId="0" fontId="0" fillId="39" borderId="30" xfId="0" applyFill="1" applyBorder="1"/>
    <xf numFmtId="0" fontId="0" fillId="39" borderId="23" xfId="0" applyFill="1" applyBorder="1"/>
    <xf numFmtId="0" fontId="9" fillId="39" borderId="10" xfId="0" applyFont="1" applyFill="1" applyBorder="1" applyAlignment="1">
      <alignment horizontal="center" vertical="center"/>
    </xf>
    <xf numFmtId="0" fontId="9" fillId="39" borderId="30" xfId="0" applyFont="1" applyFill="1" applyBorder="1" applyAlignment="1">
      <alignment horizontal="center" vertical="center"/>
    </xf>
    <xf numFmtId="0" fontId="9" fillId="39" borderId="23" xfId="0" applyFont="1" applyFill="1" applyBorder="1" applyAlignment="1">
      <alignment horizontal="center" vertical="center"/>
    </xf>
    <xf numFmtId="0" fontId="9" fillId="39" borderId="0" xfId="0" quotePrefix="1" applyFont="1" applyFill="1"/>
    <xf numFmtId="0" fontId="9" fillId="39" borderId="11" xfId="0" quotePrefix="1" applyFont="1" applyFill="1" applyBorder="1"/>
    <xf numFmtId="0" fontId="9" fillId="39" borderId="4" xfId="0" applyFont="1" applyFill="1" applyBorder="1" applyAlignment="1">
      <alignment horizontal="left" indent="4"/>
    </xf>
    <xf numFmtId="0" fontId="9" fillId="39" borderId="2" xfId="0" applyFont="1" applyFill="1" applyBorder="1" applyProtection="1">
      <protection locked="0"/>
    </xf>
    <xf numFmtId="0" fontId="9" fillId="39" borderId="30" xfId="0" applyFont="1" applyFill="1" applyBorder="1" applyProtection="1">
      <protection locked="0"/>
    </xf>
    <xf numFmtId="0" fontId="10" fillId="39" borderId="23" xfId="0" applyFont="1" applyFill="1" applyBorder="1" applyProtection="1">
      <protection locked="0"/>
    </xf>
    <xf numFmtId="0" fontId="10" fillId="39" borderId="19" xfId="0" applyFont="1" applyFill="1" applyBorder="1" applyProtection="1">
      <protection locked="0"/>
    </xf>
    <xf numFmtId="0" fontId="9" fillId="40" borderId="58" xfId="0" applyFont="1" applyFill="1" applyBorder="1" applyProtection="1">
      <protection locked="0"/>
    </xf>
    <xf numFmtId="0" fontId="13" fillId="42" borderId="5" xfId="0" applyFont="1" applyFill="1" applyBorder="1" applyAlignment="1">
      <alignment vertical="center" wrapText="1"/>
    </xf>
    <xf numFmtId="0" fontId="13" fillId="39" borderId="6" xfId="0" applyFont="1" applyFill="1" applyBorder="1" applyAlignment="1">
      <alignment vertical="center" wrapText="1"/>
    </xf>
    <xf numFmtId="0" fontId="13" fillId="42" borderId="6" xfId="0" applyFont="1" applyFill="1" applyBorder="1" applyAlignment="1">
      <alignment vertical="center" wrapText="1"/>
    </xf>
    <xf numFmtId="0" fontId="9" fillId="39" borderId="23" xfId="0" applyFont="1" applyFill="1" applyBorder="1" applyAlignment="1">
      <alignment horizontal="right"/>
    </xf>
    <xf numFmtId="0" fontId="3" fillId="39" borderId="11" xfId="0" applyFont="1" applyFill="1" applyBorder="1" applyAlignment="1">
      <alignment horizontal="left"/>
    </xf>
    <xf numFmtId="0" fontId="3" fillId="39" borderId="0" xfId="0" applyFont="1" applyFill="1"/>
    <xf numFmtId="0" fontId="11" fillId="39" borderId="6" xfId="0" applyFont="1" applyFill="1" applyBorder="1" applyAlignment="1">
      <alignment vertical="center"/>
    </xf>
    <xf numFmtId="0" fontId="3" fillId="42" borderId="6" xfId="0" applyFont="1" applyFill="1" applyBorder="1" applyAlignment="1">
      <alignment horizontal="left" vertical="center"/>
    </xf>
    <xf numFmtId="0" fontId="3" fillId="39" borderId="0" xfId="0" applyFont="1" applyFill="1" applyAlignment="1">
      <alignment horizontal="left"/>
    </xf>
    <xf numFmtId="0" fontId="11" fillId="39" borderId="30" xfId="0" applyFont="1" applyFill="1" applyBorder="1" applyAlignment="1">
      <alignment horizontal="left" vertical="center"/>
    </xf>
    <xf numFmtId="0" fontId="11" fillId="39" borderId="30" xfId="0" applyFont="1" applyFill="1" applyBorder="1" applyAlignment="1">
      <alignment vertical="center"/>
    </xf>
    <xf numFmtId="0" fontId="10" fillId="39" borderId="0" xfId="0" applyFont="1" applyFill="1" applyAlignment="1">
      <alignment horizontal="left" wrapText="1"/>
    </xf>
    <xf numFmtId="0" fontId="10" fillId="39" borderId="18" xfId="0" applyFont="1" applyFill="1" applyBorder="1"/>
    <xf numFmtId="0" fontId="10" fillId="39" borderId="30" xfId="0" applyFont="1" applyFill="1" applyBorder="1" applyAlignment="1">
      <alignment horizontal="left" wrapText="1"/>
    </xf>
    <xf numFmtId="0" fontId="10" fillId="39" borderId="0" xfId="0" applyFont="1" applyFill="1" applyAlignment="1">
      <alignment horizontal="left"/>
    </xf>
    <xf numFmtId="0" fontId="10" fillId="39" borderId="18" xfId="0" applyFont="1" applyFill="1" applyBorder="1" applyAlignment="1">
      <alignment horizontal="left"/>
    </xf>
    <xf numFmtId="0" fontId="11" fillId="39" borderId="0" xfId="0" applyFont="1" applyFill="1" applyAlignment="1">
      <alignment vertical="center"/>
    </xf>
    <xf numFmtId="0" fontId="10" fillId="39" borderId="0" xfId="4767" applyFont="1" applyFill="1"/>
    <xf numFmtId="0" fontId="10" fillId="39" borderId="0" xfId="4767" applyFont="1" applyFill="1" applyAlignment="1">
      <alignment horizontal="left" wrapText="1"/>
    </xf>
    <xf numFmtId="0" fontId="10" fillId="39" borderId="2" xfId="0" quotePrefix="1" applyFont="1" applyFill="1" applyBorder="1" applyAlignment="1">
      <alignment horizontal="left"/>
    </xf>
    <xf numFmtId="0" fontId="4" fillId="39" borderId="0" xfId="0" applyFont="1" applyFill="1" applyAlignment="1">
      <alignment horizontal="left"/>
    </xf>
    <xf numFmtId="0" fontId="4" fillId="39" borderId="4" xfId="0" applyFont="1" applyFill="1" applyBorder="1" applyAlignment="1">
      <alignment horizontal="left"/>
    </xf>
    <xf numFmtId="0" fontId="11" fillId="39" borderId="0" xfId="0" quotePrefix="1" applyFont="1" applyFill="1" applyAlignment="1">
      <alignment horizontal="left"/>
    </xf>
    <xf numFmtId="0" fontId="8" fillId="0" borderId="1" xfId="0" applyFont="1" applyBorder="1"/>
    <xf numFmtId="0" fontId="6" fillId="0" borderId="62" xfId="0" applyFont="1" applyBorder="1" applyAlignment="1">
      <alignment horizontal="left"/>
    </xf>
    <xf numFmtId="0" fontId="4" fillId="0" borderId="0" xfId="0" applyFont="1" applyAlignment="1">
      <alignment horizontal="left"/>
    </xf>
    <xf numFmtId="0" fontId="4" fillId="0" borderId="33" xfId="0" applyFont="1" applyBorder="1"/>
    <xf numFmtId="0" fontId="4" fillId="0" borderId="34" xfId="0" applyFont="1" applyBorder="1" applyAlignment="1">
      <alignment wrapText="1"/>
    </xf>
    <xf numFmtId="0" fontId="40" fillId="0" borderId="0" xfId="42" applyFont="1"/>
    <xf numFmtId="0" fontId="4" fillId="0" borderId="33" xfId="42" applyFont="1" applyBorder="1"/>
    <xf numFmtId="0" fontId="4" fillId="0" borderId="34" xfId="42" applyFont="1" applyBorder="1"/>
    <xf numFmtId="0" fontId="11" fillId="0" borderId="1" xfId="42" applyFont="1" applyBorder="1"/>
    <xf numFmtId="0" fontId="39" fillId="0" borderId="26" xfId="9474" applyFill="1" applyBorder="1"/>
    <xf numFmtId="0" fontId="9" fillId="39" borderId="4" xfId="0" applyFont="1" applyFill="1" applyBorder="1" applyAlignment="1">
      <alignment horizontal="left"/>
    </xf>
    <xf numFmtId="0" fontId="6" fillId="0" borderId="0" xfId="0" applyFont="1" applyAlignment="1">
      <alignment vertical="top"/>
    </xf>
    <xf numFmtId="0" fontId="9" fillId="42" borderId="11" xfId="0" applyFont="1" applyFill="1" applyBorder="1"/>
    <xf numFmtId="0" fontId="10" fillId="39" borderId="11" xfId="4767" applyFont="1" applyFill="1" applyBorder="1"/>
    <xf numFmtId="0" fontId="43" fillId="0" borderId="0" xfId="0" applyFont="1"/>
    <xf numFmtId="0" fontId="9" fillId="39" borderId="61" xfId="0" applyFont="1" applyFill="1" applyBorder="1"/>
    <xf numFmtId="0" fontId="9" fillId="39" borderId="60" xfId="0" applyFont="1" applyFill="1" applyBorder="1"/>
    <xf numFmtId="0" fontId="9" fillId="39" borderId="59" xfId="0" applyFont="1" applyFill="1" applyBorder="1"/>
    <xf numFmtId="0" fontId="26" fillId="0" borderId="0" xfId="0" applyFont="1" applyAlignment="1">
      <alignment horizontal="left"/>
    </xf>
    <xf numFmtId="1" fontId="10" fillId="0" borderId="0" xfId="42" applyNumberFormat="1" applyFont="1" applyAlignment="1">
      <alignment horizontal="left" vertical="top"/>
    </xf>
    <xf numFmtId="49" fontId="10" fillId="0" borderId="0" xfId="42" applyNumberFormat="1" applyFont="1" applyAlignment="1">
      <alignment horizontal="left" vertical="top"/>
    </xf>
    <xf numFmtId="0" fontId="10" fillId="0" borderId="0" xfId="42" applyFont="1" applyAlignment="1">
      <alignment horizontal="left" vertical="top"/>
    </xf>
    <xf numFmtId="0" fontId="9" fillId="0" borderId="0" xfId="0" applyFont="1" applyAlignment="1">
      <alignment horizontal="left" vertical="top"/>
    </xf>
    <xf numFmtId="1" fontId="9" fillId="0" borderId="0" xfId="0" applyNumberFormat="1" applyFont="1" applyAlignment="1">
      <alignment horizontal="left" vertical="top"/>
    </xf>
    <xf numFmtId="0" fontId="46" fillId="0" borderId="0" xfId="0" applyFont="1" applyAlignment="1">
      <alignment horizontal="left" vertical="top"/>
    </xf>
    <xf numFmtId="0" fontId="47" fillId="0" borderId="0" xfId="0" applyFont="1" applyAlignment="1">
      <alignment horizontal="left" vertical="top"/>
    </xf>
    <xf numFmtId="1" fontId="47" fillId="0" borderId="0" xfId="0" applyNumberFormat="1" applyFont="1" applyAlignment="1">
      <alignment horizontal="left" vertical="top"/>
    </xf>
    <xf numFmtId="0" fontId="48" fillId="0" borderId="0" xfId="0" applyFont="1" applyAlignment="1">
      <alignment horizontal="left" vertical="top"/>
    </xf>
    <xf numFmtId="0" fontId="39" fillId="0" borderId="26" xfId="9474" applyBorder="1"/>
    <xf numFmtId="0" fontId="42" fillId="0" borderId="0" xfId="0" applyFont="1"/>
    <xf numFmtId="0" fontId="49" fillId="42" borderId="57" xfId="0" applyFont="1" applyFill="1" applyBorder="1" applyAlignment="1">
      <alignment horizontal="center"/>
    </xf>
    <xf numFmtId="0" fontId="49" fillId="42" borderId="12" xfId="0" applyFont="1" applyFill="1" applyBorder="1" applyAlignment="1">
      <alignment horizontal="center"/>
    </xf>
    <xf numFmtId="0" fontId="49" fillId="42" borderId="13" xfId="0" applyFont="1" applyFill="1" applyBorder="1" applyAlignment="1">
      <alignment horizontal="center"/>
    </xf>
    <xf numFmtId="0" fontId="39" fillId="0" borderId="0" xfId="9474" applyAlignment="1">
      <alignment vertical="top"/>
    </xf>
    <xf numFmtId="0" fontId="3" fillId="39" borderId="2" xfId="0" applyFont="1" applyFill="1" applyBorder="1" applyAlignment="1">
      <alignment horizontal="left"/>
    </xf>
    <xf numFmtId="0" fontId="11" fillId="39" borderId="5" xfId="0" applyFont="1" applyFill="1" applyBorder="1" applyAlignment="1">
      <alignment vertical="center"/>
    </xf>
    <xf numFmtId="0" fontId="10" fillId="39" borderId="11" xfId="0" applyFont="1" applyFill="1" applyBorder="1"/>
    <xf numFmtId="0" fontId="10" fillId="39" borderId="2" xfId="0" applyFont="1" applyFill="1" applyBorder="1"/>
    <xf numFmtId="0" fontId="10" fillId="39" borderId="14" xfId="0" applyFont="1" applyFill="1" applyBorder="1"/>
    <xf numFmtId="0" fontId="10" fillId="39" borderId="2" xfId="0" applyFont="1" applyFill="1" applyBorder="1" applyAlignment="1">
      <alignment horizontal="left"/>
    </xf>
    <xf numFmtId="0" fontId="10" fillId="39" borderId="14" xfId="0" applyFont="1" applyFill="1" applyBorder="1" applyAlignment="1">
      <alignment horizontal="left"/>
    </xf>
    <xf numFmtId="0" fontId="10" fillId="39" borderId="2" xfId="0" applyFont="1" applyFill="1" applyBorder="1" applyAlignment="1">
      <alignment horizontal="left" wrapText="1"/>
    </xf>
    <xf numFmtId="0" fontId="10" fillId="39" borderId="2" xfId="0" applyFont="1" applyFill="1" applyBorder="1" applyAlignment="1">
      <alignment wrapText="1"/>
    </xf>
    <xf numFmtId="0" fontId="11" fillId="39" borderId="2" xfId="0" applyFont="1" applyFill="1" applyBorder="1" applyAlignment="1">
      <alignment vertical="center"/>
    </xf>
    <xf numFmtId="0" fontId="10" fillId="39" borderId="2" xfId="4767" applyFont="1" applyFill="1" applyBorder="1"/>
    <xf numFmtId="0" fontId="10" fillId="39" borderId="2" xfId="4767" applyFont="1" applyFill="1" applyBorder="1" applyAlignment="1">
      <alignment horizontal="left" wrapText="1"/>
    </xf>
    <xf numFmtId="0" fontId="51" fillId="0" borderId="0" xfId="0" applyFont="1"/>
    <xf numFmtId="0" fontId="9" fillId="39" borderId="0" xfId="0" applyFont="1" applyFill="1" applyAlignment="1">
      <alignment horizontal="left" indent="2"/>
    </xf>
    <xf numFmtId="0" fontId="9" fillId="39" borderId="0" xfId="0" quotePrefix="1" applyFont="1" applyFill="1" applyAlignment="1">
      <alignment horizontal="left" indent="2"/>
    </xf>
    <xf numFmtId="0" fontId="10" fillId="39" borderId="4" xfId="4767" applyFont="1" applyFill="1" applyBorder="1"/>
    <xf numFmtId="0" fontId="9" fillId="39" borderId="4" xfId="0" quotePrefix="1" applyFont="1" applyFill="1" applyBorder="1"/>
    <xf numFmtId="0" fontId="39" fillId="0" borderId="0" xfId="9474"/>
    <xf numFmtId="0" fontId="54" fillId="0" borderId="0" xfId="0" applyFont="1"/>
    <xf numFmtId="0" fontId="55" fillId="0" borderId="0" xfId="0" applyFont="1"/>
    <xf numFmtId="0" fontId="50" fillId="0" borderId="0" xfId="0" applyFont="1"/>
    <xf numFmtId="0" fontId="9" fillId="0" borderId="0" xfId="0" applyFont="1" applyAlignment="1">
      <alignment horizontal="left"/>
    </xf>
    <xf numFmtId="0" fontId="0" fillId="0" borderId="2" xfId="0" applyBorder="1" applyProtection="1">
      <protection locked="0"/>
    </xf>
    <xf numFmtId="0" fontId="48" fillId="2" borderId="48" xfId="0" applyFont="1" applyFill="1" applyBorder="1" applyAlignment="1" applyProtection="1">
      <alignment horizontal="left"/>
      <protection locked="0"/>
    </xf>
    <xf numFmtId="0" fontId="3" fillId="39" borderId="2" xfId="0" applyFont="1" applyFill="1" applyBorder="1"/>
    <xf numFmtId="1" fontId="48" fillId="0" borderId="0" xfId="0" applyNumberFormat="1" applyFont="1" applyAlignment="1">
      <alignment horizontal="left" vertical="top"/>
    </xf>
    <xf numFmtId="1" fontId="52" fillId="0" borderId="0" xfId="0" applyNumberFormat="1" applyFont="1" applyAlignment="1">
      <alignment horizontal="left" vertical="top"/>
    </xf>
    <xf numFmtId="0" fontId="9" fillId="0" borderId="20" xfId="0" applyFont="1" applyBorder="1" applyProtection="1">
      <protection locked="0"/>
    </xf>
    <xf numFmtId="0" fontId="48" fillId="39" borderId="3" xfId="0" applyFont="1" applyFill="1" applyBorder="1" applyAlignment="1">
      <alignment horizontal="right"/>
    </xf>
    <xf numFmtId="0" fontId="9" fillId="40" borderId="29" xfId="0" applyFont="1" applyFill="1" applyBorder="1" applyProtection="1">
      <protection locked="0"/>
    </xf>
    <xf numFmtId="0" fontId="10" fillId="40" borderId="25" xfId="0" applyFont="1" applyFill="1" applyBorder="1" applyProtection="1">
      <protection locked="0"/>
    </xf>
    <xf numFmtId="0" fontId="9" fillId="0" borderId="0" xfId="42" applyFont="1" applyAlignment="1">
      <alignment horizontal="left" vertical="top"/>
    </xf>
    <xf numFmtId="49" fontId="9" fillId="0" borderId="0" xfId="0" applyNumberFormat="1" applyFont="1" applyAlignment="1">
      <alignment horizontal="left" vertical="top"/>
    </xf>
    <xf numFmtId="0" fontId="9" fillId="39" borderId="20" xfId="0" applyFont="1" applyFill="1" applyBorder="1"/>
    <xf numFmtId="0" fontId="0" fillId="45" borderId="0" xfId="0" applyFill="1"/>
    <xf numFmtId="0" fontId="53" fillId="0" borderId="0" xfId="0" applyFont="1"/>
    <xf numFmtId="0" fontId="3" fillId="0" borderId="0" xfId="0" applyFont="1" applyAlignment="1">
      <alignment horizontal="left" vertical="center"/>
    </xf>
    <xf numFmtId="0" fontId="3" fillId="45" borderId="6" xfId="0" applyFont="1" applyFill="1" applyBorder="1" applyAlignment="1">
      <alignment horizontal="left" vertical="center"/>
    </xf>
    <xf numFmtId="0" fontId="4" fillId="0" borderId="26" xfId="0" applyFont="1" applyBorder="1" applyAlignment="1">
      <alignment vertical="top" wrapText="1"/>
    </xf>
    <xf numFmtId="0" fontId="4" fillId="44" borderId="34" xfId="0" applyFont="1" applyFill="1" applyBorder="1" applyAlignment="1">
      <alignment vertical="top" wrapText="1"/>
    </xf>
    <xf numFmtId="0" fontId="9" fillId="0" borderId="0" xfId="0" applyFont="1" applyAlignment="1">
      <alignment horizontal="left" vertical="top" wrapText="1"/>
    </xf>
    <xf numFmtId="0" fontId="0" fillId="46" borderId="47" xfId="0" applyFill="1" applyBorder="1" applyProtection="1">
      <protection locked="0"/>
    </xf>
    <xf numFmtId="0" fontId="9" fillId="39" borderId="17" xfId="0" applyFont="1" applyFill="1" applyBorder="1" applyProtection="1">
      <protection locked="0"/>
    </xf>
    <xf numFmtId="0" fontId="9" fillId="47" borderId="17" xfId="0" applyFont="1" applyFill="1" applyBorder="1" applyProtection="1">
      <protection locked="0"/>
    </xf>
    <xf numFmtId="0" fontId="9" fillId="47" borderId="25" xfId="0" applyFont="1" applyFill="1" applyBorder="1" applyAlignment="1" applyProtection="1">
      <alignment wrapText="1"/>
      <protection locked="0"/>
    </xf>
    <xf numFmtId="0" fontId="9" fillId="47" borderId="15" xfId="0" applyFont="1" applyFill="1" applyBorder="1" applyProtection="1">
      <protection locked="0"/>
    </xf>
    <xf numFmtId="0" fontId="50" fillId="0" borderId="0" xfId="0" applyFont="1" applyProtection="1">
      <protection locked="0"/>
    </xf>
    <xf numFmtId="0" fontId="5" fillId="0" borderId="0" xfId="0" applyFont="1" applyAlignment="1">
      <alignment horizontal="left" vertical="center"/>
    </xf>
    <xf numFmtId="0" fontId="12" fillId="0" borderId="0" xfId="0" applyFont="1" applyAlignment="1">
      <alignment wrapText="1"/>
    </xf>
    <xf numFmtId="0" fontId="48" fillId="39" borderId="3" xfId="0" applyFont="1" applyFill="1" applyBorder="1" applyAlignment="1">
      <alignment horizontal="right" vertical="center"/>
    </xf>
    <xf numFmtId="0" fontId="9" fillId="0" borderId="47" xfId="0" applyFont="1" applyBorder="1" applyProtection="1">
      <protection locked="0"/>
    </xf>
    <xf numFmtId="0" fontId="10" fillId="0" borderId="47" xfId="0" applyFont="1" applyBorder="1" applyProtection="1">
      <protection locked="0"/>
    </xf>
    <xf numFmtId="0" fontId="48" fillId="0" borderId="47" xfId="0" applyFont="1" applyBorder="1" applyProtection="1">
      <protection locked="0"/>
    </xf>
    <xf numFmtId="0" fontId="9" fillId="0" borderId="49" xfId="0" applyFont="1" applyBorder="1" applyProtection="1">
      <protection locked="0"/>
    </xf>
    <xf numFmtId="0" fontId="9" fillId="39" borderId="0" xfId="0" applyFont="1" applyFill="1" applyAlignment="1">
      <alignment horizontal="left" indent="1"/>
    </xf>
    <xf numFmtId="0" fontId="0" fillId="0" borderId="47" xfId="0" applyBorder="1" applyAlignment="1" applyProtection="1">
      <alignment horizontal="left"/>
      <protection locked="0"/>
    </xf>
    <xf numFmtId="0" fontId="0" fillId="0" borderId="47" xfId="0" applyBorder="1"/>
    <xf numFmtId="0" fontId="6" fillId="0" borderId="47" xfId="0" applyFont="1" applyBorder="1" applyProtection="1">
      <protection locked="0"/>
    </xf>
    <xf numFmtId="0" fontId="9" fillId="46" borderId="0" xfId="0" applyFont="1" applyFill="1" applyAlignment="1">
      <alignment horizontal="left" vertical="top"/>
    </xf>
    <xf numFmtId="0" fontId="43" fillId="0" borderId="47" xfId="0" applyFont="1" applyBorder="1" applyProtection="1">
      <protection locked="0"/>
    </xf>
    <xf numFmtId="0" fontId="3" fillId="39" borderId="2" xfId="0" applyFont="1" applyFill="1" applyBorder="1" applyAlignment="1">
      <alignment horizontal="left"/>
    </xf>
    <xf numFmtId="0" fontId="3" fillId="39" borderId="0" xfId="0" applyFont="1" applyFill="1" applyAlignment="1">
      <alignment horizontal="left"/>
    </xf>
    <xf numFmtId="0" fontId="3" fillId="41" borderId="44" xfId="0" applyFont="1" applyFill="1" applyBorder="1" applyAlignment="1">
      <alignment horizontal="center" vertical="center"/>
    </xf>
    <xf numFmtId="0" fontId="3" fillId="41" borderId="45" xfId="0" applyFont="1" applyFill="1" applyBorder="1" applyAlignment="1">
      <alignment horizontal="center" vertical="center"/>
    </xf>
    <xf numFmtId="0" fontId="3" fillId="41" borderId="46" xfId="0" applyFont="1" applyFill="1" applyBorder="1" applyAlignment="1">
      <alignment horizontal="center" vertical="center"/>
    </xf>
    <xf numFmtId="0" fontId="12" fillId="37" borderId="6" xfId="0" applyFont="1" applyFill="1" applyBorder="1" applyAlignment="1">
      <alignment wrapText="1"/>
    </xf>
    <xf numFmtId="0" fontId="12" fillId="37" borderId="7" xfId="0" applyFont="1" applyFill="1" applyBorder="1" applyAlignment="1">
      <alignment wrapText="1"/>
    </xf>
    <xf numFmtId="0" fontId="3" fillId="42" borderId="6" xfId="0" applyFont="1" applyFill="1" applyBorder="1" applyAlignment="1">
      <alignment horizontal="left" vertical="center"/>
    </xf>
    <xf numFmtId="0" fontId="5" fillId="41" borderId="45" xfId="0" applyFont="1" applyFill="1" applyBorder="1" applyAlignment="1">
      <alignment vertical="center"/>
    </xf>
    <xf numFmtId="0" fontId="5" fillId="41" borderId="46" xfId="0" applyFont="1" applyFill="1" applyBorder="1" applyAlignment="1">
      <alignment vertical="center"/>
    </xf>
    <xf numFmtId="0" fontId="11" fillId="39" borderId="10" xfId="0" applyFont="1" applyFill="1" applyBorder="1" applyAlignment="1">
      <alignment horizontal="left" vertical="center"/>
    </xf>
    <xf numFmtId="0" fontId="11" fillId="39" borderId="30" xfId="0" applyFont="1" applyFill="1" applyBorder="1" applyAlignment="1">
      <alignment horizontal="left" vertical="center"/>
    </xf>
    <xf numFmtId="0" fontId="10" fillId="39" borderId="0" xfId="0" applyFont="1" applyFill="1"/>
    <xf numFmtId="0" fontId="10" fillId="39" borderId="18" xfId="0" applyFont="1" applyFill="1" applyBorder="1"/>
    <xf numFmtId="0" fontId="10" fillId="39" borderId="30" xfId="0" applyFont="1" applyFill="1" applyBorder="1" applyAlignment="1">
      <alignment horizontal="left" wrapText="1"/>
    </xf>
    <xf numFmtId="0" fontId="10" fillId="39" borderId="0" xfId="0" applyFont="1" applyFill="1" applyAlignment="1">
      <alignment horizontal="left"/>
    </xf>
    <xf numFmtId="0" fontId="10" fillId="39" borderId="18" xfId="0" applyFont="1" applyFill="1" applyBorder="1" applyAlignment="1">
      <alignment horizontal="left"/>
    </xf>
    <xf numFmtId="0" fontId="11" fillId="39" borderId="10" xfId="0" applyFont="1" applyFill="1" applyBorder="1" applyAlignment="1">
      <alignment vertical="center"/>
    </xf>
    <xf numFmtId="0" fontId="0" fillId="0" borderId="30" xfId="0" applyBorder="1" applyAlignment="1">
      <alignment vertical="center"/>
    </xf>
    <xf numFmtId="0" fontId="10" fillId="39" borderId="0" xfId="0" applyFont="1" applyFill="1" applyAlignment="1">
      <alignment horizontal="left" wrapText="1"/>
    </xf>
    <xf numFmtId="0" fontId="0" fillId="0" borderId="0" xfId="0"/>
    <xf numFmtId="0" fontId="3" fillId="42" borderId="5" xfId="0" applyFont="1" applyFill="1" applyBorder="1" applyAlignment="1">
      <alignment horizontal="left" vertical="center"/>
    </xf>
    <xf numFmtId="0" fontId="0" fillId="0" borderId="6" xfId="0" applyBorder="1" applyAlignment="1">
      <alignment horizontal="left" vertical="center"/>
    </xf>
    <xf numFmtId="0" fontId="11" fillId="39" borderId="5" xfId="0" applyFont="1" applyFill="1" applyBorder="1" applyAlignment="1">
      <alignment vertical="center"/>
    </xf>
    <xf numFmtId="0" fontId="0" fillId="0" borderId="6" xfId="0" applyBorder="1" applyAlignment="1">
      <alignment vertical="center"/>
    </xf>
    <xf numFmtId="0" fontId="11" fillId="39" borderId="6" xfId="0" applyFont="1" applyFill="1" applyBorder="1" applyAlignment="1">
      <alignment vertical="center"/>
    </xf>
    <xf numFmtId="0" fontId="11" fillId="39" borderId="5" xfId="0" quotePrefix="1" applyFont="1" applyFill="1" applyBorder="1" applyAlignment="1">
      <alignment horizontal="left"/>
    </xf>
    <xf numFmtId="0" fontId="0" fillId="0" borderId="6" xfId="0" applyBorder="1" applyAlignment="1">
      <alignment horizontal="left"/>
    </xf>
    <xf numFmtId="0" fontId="10" fillId="39" borderId="4" xfId="0" applyFont="1" applyFill="1" applyBorder="1"/>
    <xf numFmtId="0" fontId="3" fillId="39" borderId="0" xfId="0" applyFont="1" applyFill="1"/>
    <xf numFmtId="0" fontId="10" fillId="39" borderId="0" xfId="0" applyFont="1" applyFill="1" applyAlignment="1">
      <alignment wrapText="1"/>
    </xf>
    <xf numFmtId="0" fontId="10" fillId="39" borderId="3" xfId="0" applyFont="1" applyFill="1" applyBorder="1" applyAlignment="1">
      <alignment horizontal="left" wrapText="1"/>
    </xf>
    <xf numFmtId="0" fontId="0" fillId="0" borderId="30" xfId="0" applyBorder="1" applyAlignment="1">
      <alignment horizontal="left" vertical="center"/>
    </xf>
    <xf numFmtId="0" fontId="10" fillId="39" borderId="0" xfId="4767" applyFont="1" applyFill="1"/>
    <xf numFmtId="0" fontId="10" fillId="39" borderId="0" xfId="4767" applyFont="1" applyFill="1" applyAlignment="1">
      <alignment horizontal="left" wrapText="1"/>
    </xf>
    <xf numFmtId="0" fontId="43" fillId="42" borderId="5" xfId="0" applyFont="1" applyFill="1" applyBorder="1" applyAlignment="1">
      <alignment horizontal="left" vertical="center" wrapText="1"/>
    </xf>
    <xf numFmtId="0" fontId="42" fillId="0" borderId="6" xfId="0" applyFont="1" applyBorder="1" applyAlignment="1">
      <alignment horizontal="left" vertical="center" wrapText="1"/>
    </xf>
    <xf numFmtId="0" fontId="6" fillId="0" borderId="0" xfId="0" applyFont="1"/>
  </cellXfs>
  <cellStyles count="9475">
    <cellStyle name="20 % - Dekorfärg1" xfId="18" builtinId="30" customBuiltin="1"/>
    <cellStyle name="20 % - Dekorfärg2" xfId="22" builtinId="34" customBuiltin="1"/>
    <cellStyle name="20 % - Dekorfärg3" xfId="26" builtinId="38" customBuiltin="1"/>
    <cellStyle name="20 % - Dekorfärg4" xfId="30" builtinId="42" customBuiltin="1"/>
    <cellStyle name="20 % - Dekorfärg5" xfId="34" builtinId="46" customBuiltin="1"/>
    <cellStyle name="20 % - Dekorfärg6" xfId="38" builtinId="50" customBuiltin="1"/>
    <cellStyle name="20% - Dekorfärg1 2" xfId="43" xr:uid="{00000000-0005-0000-0000-000006000000}"/>
    <cellStyle name="20% - Dekorfärg1 2 2" xfId="44" xr:uid="{00000000-0005-0000-0000-000007000000}"/>
    <cellStyle name="20% - Dekorfärg1 2 2 2" xfId="1478" xr:uid="{00000000-0005-0000-0000-000008000000}"/>
    <cellStyle name="20% - Dekorfärg1 2 2 2 2" xfId="4280" xr:uid="{00000000-0005-0000-0000-000009000000}"/>
    <cellStyle name="20% - Dekorfärg1 2 2 2 2 2" xfId="9000" xr:uid="{00000000-0005-0000-0000-00000A000000}"/>
    <cellStyle name="20% - Dekorfärg1 2 2 2 3" xfId="6198" xr:uid="{00000000-0005-0000-0000-00000B000000}"/>
    <cellStyle name="20% - Dekorfärg1 2 2 3" xfId="1829" xr:uid="{00000000-0005-0000-0000-00000C000000}"/>
    <cellStyle name="20% - Dekorfärg1 2 2 3 2" xfId="6549" xr:uid="{00000000-0005-0000-0000-00000D000000}"/>
    <cellStyle name="20% - Dekorfärg1 2 2 4" xfId="2839" xr:uid="{00000000-0005-0000-0000-00000E000000}"/>
    <cellStyle name="20% - Dekorfärg1 2 2 4 2" xfId="7559" xr:uid="{00000000-0005-0000-0000-00000F000000}"/>
    <cellStyle name="20% - Dekorfärg1 2 2 5" xfId="4769" xr:uid="{00000000-0005-0000-0000-000010000000}"/>
    <cellStyle name="20% - Dekorfärg1 2 3" xfId="1184" xr:uid="{00000000-0005-0000-0000-000011000000}"/>
    <cellStyle name="20% - Dekorfärg1 2 3 2" xfId="2825" xr:uid="{00000000-0005-0000-0000-000012000000}"/>
    <cellStyle name="20% - Dekorfärg1 2 3 2 2" xfId="7545" xr:uid="{00000000-0005-0000-0000-000013000000}"/>
    <cellStyle name="20% - Dekorfärg1 2 3 3" xfId="3986" xr:uid="{00000000-0005-0000-0000-000014000000}"/>
    <cellStyle name="20% - Dekorfärg1 2 3 3 2" xfId="8706" xr:uid="{00000000-0005-0000-0000-000015000000}"/>
    <cellStyle name="20% - Dekorfärg1 2 3 4" xfId="5904" xr:uid="{00000000-0005-0000-0000-000016000000}"/>
    <cellStyle name="20% - Dekorfärg1 2 4" xfId="2019" xr:uid="{00000000-0005-0000-0000-000017000000}"/>
    <cellStyle name="20% - Dekorfärg1 2 4 2" xfId="6739" xr:uid="{00000000-0005-0000-0000-000018000000}"/>
    <cellStyle name="20% - Dekorfärg1 2 5" xfId="2838" xr:uid="{00000000-0005-0000-0000-000019000000}"/>
    <cellStyle name="20% - Dekorfärg1 2 5 2" xfId="7558" xr:uid="{00000000-0005-0000-0000-00001A000000}"/>
    <cellStyle name="20% - Dekorfärg1 2 6" xfId="4768" xr:uid="{00000000-0005-0000-0000-00001B000000}"/>
    <cellStyle name="20% - Dekorfärg1 3" xfId="45" xr:uid="{00000000-0005-0000-0000-00001C000000}"/>
    <cellStyle name="20% - Dekorfärg1 3 2" xfId="1331" xr:uid="{00000000-0005-0000-0000-00001D000000}"/>
    <cellStyle name="20% - Dekorfärg1 3 2 2" xfId="4133" xr:uid="{00000000-0005-0000-0000-00001E000000}"/>
    <cellStyle name="20% - Dekorfärg1 3 2 2 2" xfId="8853" xr:uid="{00000000-0005-0000-0000-00001F000000}"/>
    <cellStyle name="20% - Dekorfärg1 3 2 3" xfId="6051" xr:uid="{00000000-0005-0000-0000-000020000000}"/>
    <cellStyle name="20% - Dekorfärg1 3 3" xfId="2013" xr:uid="{00000000-0005-0000-0000-000021000000}"/>
    <cellStyle name="20% - Dekorfärg1 3 3 2" xfId="6733" xr:uid="{00000000-0005-0000-0000-000022000000}"/>
    <cellStyle name="20% - Dekorfärg1 3 4" xfId="2840" xr:uid="{00000000-0005-0000-0000-000023000000}"/>
    <cellStyle name="20% - Dekorfärg1 3 4 2" xfId="7560" xr:uid="{00000000-0005-0000-0000-000024000000}"/>
    <cellStyle name="20% - Dekorfärg1 3 5" xfId="4770" xr:uid="{00000000-0005-0000-0000-000025000000}"/>
    <cellStyle name="20% - Dekorfärg1 4" xfId="46" xr:uid="{00000000-0005-0000-0000-000026000000}"/>
    <cellStyle name="20% - Dekorfärg1 4 2" xfId="1626" xr:uid="{00000000-0005-0000-0000-000027000000}"/>
    <cellStyle name="20% - Dekorfärg1 4 2 2" xfId="4428" xr:uid="{00000000-0005-0000-0000-000028000000}"/>
    <cellStyle name="20% - Dekorfärg1 4 2 2 2" xfId="9148" xr:uid="{00000000-0005-0000-0000-000029000000}"/>
    <cellStyle name="20% - Dekorfärg1 4 2 3" xfId="6346" xr:uid="{00000000-0005-0000-0000-00002A000000}"/>
    <cellStyle name="20% - Dekorfärg1 4 3" xfId="2008" xr:uid="{00000000-0005-0000-0000-00002B000000}"/>
    <cellStyle name="20% - Dekorfärg1 4 3 2" xfId="6728" xr:uid="{00000000-0005-0000-0000-00002C000000}"/>
    <cellStyle name="20% - Dekorfärg1 4 4" xfId="2841" xr:uid="{00000000-0005-0000-0000-00002D000000}"/>
    <cellStyle name="20% - Dekorfärg1 4 4 2" xfId="7561" xr:uid="{00000000-0005-0000-0000-00002E000000}"/>
    <cellStyle name="20% - Dekorfärg1 4 5" xfId="4771" xr:uid="{00000000-0005-0000-0000-00002F000000}"/>
    <cellStyle name="20% - Dekorfärg1 5" xfId="47" xr:uid="{00000000-0005-0000-0000-000030000000}"/>
    <cellStyle name="20% - Dekorfärg1 5 2" xfId="1773" xr:uid="{00000000-0005-0000-0000-000031000000}"/>
    <cellStyle name="20% - Dekorfärg1 5 2 2" xfId="4575" xr:uid="{00000000-0005-0000-0000-000032000000}"/>
    <cellStyle name="20% - Dekorfärg1 5 2 2 2" xfId="9295" xr:uid="{00000000-0005-0000-0000-000033000000}"/>
    <cellStyle name="20% - Dekorfärg1 5 2 3" xfId="6493" xr:uid="{00000000-0005-0000-0000-000034000000}"/>
    <cellStyle name="20% - Dekorfärg1 5 3" xfId="1933" xr:uid="{00000000-0005-0000-0000-000035000000}"/>
    <cellStyle name="20% - Dekorfärg1 5 3 2" xfId="6653" xr:uid="{00000000-0005-0000-0000-000036000000}"/>
    <cellStyle name="20% - Dekorfärg1 5 4" xfId="2842" xr:uid="{00000000-0005-0000-0000-000037000000}"/>
    <cellStyle name="20% - Dekorfärg1 5 4 2" xfId="7562" xr:uid="{00000000-0005-0000-0000-000038000000}"/>
    <cellStyle name="20% - Dekorfärg1 5 5" xfId="4772" xr:uid="{00000000-0005-0000-0000-000039000000}"/>
    <cellStyle name="20% - Dekorfärg1 6" xfId="1939" xr:uid="{00000000-0005-0000-0000-00003A000000}"/>
    <cellStyle name="20% - Dekorfärg1 6 2" xfId="4722" xr:uid="{00000000-0005-0000-0000-00003B000000}"/>
    <cellStyle name="20% - Dekorfärg1 6 2 2" xfId="9442" xr:uid="{00000000-0005-0000-0000-00003C000000}"/>
    <cellStyle name="20% - Dekorfärg1 6 3" xfId="6659" xr:uid="{00000000-0005-0000-0000-00003D000000}"/>
    <cellStyle name="20% - Dekorfärg1 7" xfId="3709" xr:uid="{00000000-0005-0000-0000-00003E000000}"/>
    <cellStyle name="20% - Dekorfärg1 7 2" xfId="8429" xr:uid="{00000000-0005-0000-0000-00003F000000}"/>
    <cellStyle name="20% - Dekorfärg1 8" xfId="4742" xr:uid="{00000000-0005-0000-0000-000040000000}"/>
    <cellStyle name="20% - Dekorfärg1 8 2" xfId="9462" xr:uid="{00000000-0005-0000-0000-000041000000}"/>
    <cellStyle name="20% - Dekorfärg1 9" xfId="4755" xr:uid="{00000000-0005-0000-0000-000042000000}"/>
    <cellStyle name="20% - Dekorfärg2 2" xfId="48" xr:uid="{00000000-0005-0000-0000-000043000000}"/>
    <cellStyle name="20% - Dekorfärg2 2 2" xfId="49" xr:uid="{00000000-0005-0000-0000-000044000000}"/>
    <cellStyle name="20% - Dekorfärg2 2 2 2" xfId="1480" xr:uid="{00000000-0005-0000-0000-000045000000}"/>
    <cellStyle name="20% - Dekorfärg2 2 2 2 2" xfId="4282" xr:uid="{00000000-0005-0000-0000-000046000000}"/>
    <cellStyle name="20% - Dekorfärg2 2 2 2 2 2" xfId="9002" xr:uid="{00000000-0005-0000-0000-000047000000}"/>
    <cellStyle name="20% - Dekorfärg2 2 2 2 3" xfId="6200" xr:uid="{00000000-0005-0000-0000-000048000000}"/>
    <cellStyle name="20% - Dekorfärg2 2 2 3" xfId="2032" xr:uid="{00000000-0005-0000-0000-000049000000}"/>
    <cellStyle name="20% - Dekorfärg2 2 2 3 2" xfId="6752" xr:uid="{00000000-0005-0000-0000-00004A000000}"/>
    <cellStyle name="20% - Dekorfärg2 2 2 4" xfId="2844" xr:uid="{00000000-0005-0000-0000-00004B000000}"/>
    <cellStyle name="20% - Dekorfärg2 2 2 4 2" xfId="7564" xr:uid="{00000000-0005-0000-0000-00004C000000}"/>
    <cellStyle name="20% - Dekorfärg2 2 2 5" xfId="4774" xr:uid="{00000000-0005-0000-0000-00004D000000}"/>
    <cellStyle name="20% - Dekorfärg2 2 3" xfId="1186" xr:uid="{00000000-0005-0000-0000-00004E000000}"/>
    <cellStyle name="20% - Dekorfärg2 2 3 2" xfId="2827" xr:uid="{00000000-0005-0000-0000-00004F000000}"/>
    <cellStyle name="20% - Dekorfärg2 2 3 2 2" xfId="7547" xr:uid="{00000000-0005-0000-0000-000050000000}"/>
    <cellStyle name="20% - Dekorfärg2 2 3 3" xfId="3988" xr:uid="{00000000-0005-0000-0000-000051000000}"/>
    <cellStyle name="20% - Dekorfärg2 2 3 3 2" xfId="8708" xr:uid="{00000000-0005-0000-0000-000052000000}"/>
    <cellStyle name="20% - Dekorfärg2 2 3 4" xfId="5906" xr:uid="{00000000-0005-0000-0000-000053000000}"/>
    <cellStyle name="20% - Dekorfärg2 2 4" xfId="2067" xr:uid="{00000000-0005-0000-0000-000054000000}"/>
    <cellStyle name="20% - Dekorfärg2 2 4 2" xfId="6787" xr:uid="{00000000-0005-0000-0000-000055000000}"/>
    <cellStyle name="20% - Dekorfärg2 2 5" xfId="2843" xr:uid="{00000000-0005-0000-0000-000056000000}"/>
    <cellStyle name="20% - Dekorfärg2 2 5 2" xfId="7563" xr:uid="{00000000-0005-0000-0000-000057000000}"/>
    <cellStyle name="20% - Dekorfärg2 2 6" xfId="4773" xr:uid="{00000000-0005-0000-0000-000058000000}"/>
    <cellStyle name="20% - Dekorfärg2 3" xfId="50" xr:uid="{00000000-0005-0000-0000-000059000000}"/>
    <cellStyle name="20% - Dekorfärg2 3 2" xfId="1333" xr:uid="{00000000-0005-0000-0000-00005A000000}"/>
    <cellStyle name="20% - Dekorfärg2 3 2 2" xfId="4135" xr:uid="{00000000-0005-0000-0000-00005B000000}"/>
    <cellStyle name="20% - Dekorfärg2 3 2 2 2" xfId="8855" xr:uid="{00000000-0005-0000-0000-00005C000000}"/>
    <cellStyle name="20% - Dekorfärg2 3 2 3" xfId="6053" xr:uid="{00000000-0005-0000-0000-00005D000000}"/>
    <cellStyle name="20% - Dekorfärg2 3 3" xfId="1949" xr:uid="{00000000-0005-0000-0000-00005E000000}"/>
    <cellStyle name="20% - Dekorfärg2 3 3 2" xfId="6669" xr:uid="{00000000-0005-0000-0000-00005F000000}"/>
    <cellStyle name="20% - Dekorfärg2 3 4" xfId="2845" xr:uid="{00000000-0005-0000-0000-000060000000}"/>
    <cellStyle name="20% - Dekorfärg2 3 4 2" xfId="7565" xr:uid="{00000000-0005-0000-0000-000061000000}"/>
    <cellStyle name="20% - Dekorfärg2 3 5" xfId="4775" xr:uid="{00000000-0005-0000-0000-000062000000}"/>
    <cellStyle name="20% - Dekorfärg2 4" xfId="51" xr:uid="{00000000-0005-0000-0000-000063000000}"/>
    <cellStyle name="20% - Dekorfärg2 4 2" xfId="1628" xr:uid="{00000000-0005-0000-0000-000064000000}"/>
    <cellStyle name="20% - Dekorfärg2 4 2 2" xfId="4430" xr:uid="{00000000-0005-0000-0000-000065000000}"/>
    <cellStyle name="20% - Dekorfärg2 4 2 2 2" xfId="9150" xr:uid="{00000000-0005-0000-0000-000066000000}"/>
    <cellStyle name="20% - Dekorfärg2 4 2 3" xfId="6348" xr:uid="{00000000-0005-0000-0000-000067000000}"/>
    <cellStyle name="20% - Dekorfärg2 4 3" xfId="2018" xr:uid="{00000000-0005-0000-0000-000068000000}"/>
    <cellStyle name="20% - Dekorfärg2 4 3 2" xfId="6738" xr:uid="{00000000-0005-0000-0000-000069000000}"/>
    <cellStyle name="20% - Dekorfärg2 4 4" xfId="2846" xr:uid="{00000000-0005-0000-0000-00006A000000}"/>
    <cellStyle name="20% - Dekorfärg2 4 4 2" xfId="7566" xr:uid="{00000000-0005-0000-0000-00006B000000}"/>
    <cellStyle name="20% - Dekorfärg2 4 5" xfId="4776" xr:uid="{00000000-0005-0000-0000-00006C000000}"/>
    <cellStyle name="20% - Dekorfärg2 5" xfId="52" xr:uid="{00000000-0005-0000-0000-00006D000000}"/>
    <cellStyle name="20% - Dekorfärg2 5 2" xfId="1775" xr:uid="{00000000-0005-0000-0000-00006E000000}"/>
    <cellStyle name="20% - Dekorfärg2 5 2 2" xfId="4577" xr:uid="{00000000-0005-0000-0000-00006F000000}"/>
    <cellStyle name="20% - Dekorfärg2 5 2 2 2" xfId="9297" xr:uid="{00000000-0005-0000-0000-000070000000}"/>
    <cellStyle name="20% - Dekorfärg2 5 2 3" xfId="6495" xr:uid="{00000000-0005-0000-0000-000071000000}"/>
    <cellStyle name="20% - Dekorfärg2 5 3" xfId="2055" xr:uid="{00000000-0005-0000-0000-000072000000}"/>
    <cellStyle name="20% - Dekorfärg2 5 3 2" xfId="6775" xr:uid="{00000000-0005-0000-0000-000073000000}"/>
    <cellStyle name="20% - Dekorfärg2 5 4" xfId="2847" xr:uid="{00000000-0005-0000-0000-000074000000}"/>
    <cellStyle name="20% - Dekorfärg2 5 4 2" xfId="7567" xr:uid="{00000000-0005-0000-0000-000075000000}"/>
    <cellStyle name="20% - Dekorfärg2 5 5" xfId="4777" xr:uid="{00000000-0005-0000-0000-000076000000}"/>
    <cellStyle name="20% - Dekorfärg2 6" xfId="1943" xr:uid="{00000000-0005-0000-0000-000077000000}"/>
    <cellStyle name="20% - Dekorfärg2 6 2" xfId="4724" xr:uid="{00000000-0005-0000-0000-000078000000}"/>
    <cellStyle name="20% - Dekorfärg2 6 2 2" xfId="9444" xr:uid="{00000000-0005-0000-0000-000079000000}"/>
    <cellStyle name="20% - Dekorfärg2 6 3" xfId="6663" xr:uid="{00000000-0005-0000-0000-00007A000000}"/>
    <cellStyle name="20% - Dekorfärg2 7" xfId="3711" xr:uid="{00000000-0005-0000-0000-00007B000000}"/>
    <cellStyle name="20% - Dekorfärg2 7 2" xfId="8431" xr:uid="{00000000-0005-0000-0000-00007C000000}"/>
    <cellStyle name="20% - Dekorfärg2 8" xfId="4744" xr:uid="{00000000-0005-0000-0000-00007D000000}"/>
    <cellStyle name="20% - Dekorfärg2 8 2" xfId="9464" xr:uid="{00000000-0005-0000-0000-00007E000000}"/>
    <cellStyle name="20% - Dekorfärg2 9" xfId="4757" xr:uid="{00000000-0005-0000-0000-00007F000000}"/>
    <cellStyle name="20% - Dekorfärg3 2" xfId="53" xr:uid="{00000000-0005-0000-0000-000080000000}"/>
    <cellStyle name="20% - Dekorfärg3 2 2" xfId="54" xr:uid="{00000000-0005-0000-0000-000081000000}"/>
    <cellStyle name="20% - Dekorfärg3 2 2 2" xfId="1482" xr:uid="{00000000-0005-0000-0000-000082000000}"/>
    <cellStyle name="20% - Dekorfärg3 2 2 2 2" xfId="4284" xr:uid="{00000000-0005-0000-0000-000083000000}"/>
    <cellStyle name="20% - Dekorfärg3 2 2 2 2 2" xfId="9004" xr:uid="{00000000-0005-0000-0000-000084000000}"/>
    <cellStyle name="20% - Dekorfärg3 2 2 2 3" xfId="6202" xr:uid="{00000000-0005-0000-0000-000085000000}"/>
    <cellStyle name="20% - Dekorfärg3 2 2 3" xfId="1795" xr:uid="{00000000-0005-0000-0000-000086000000}"/>
    <cellStyle name="20% - Dekorfärg3 2 2 3 2" xfId="6515" xr:uid="{00000000-0005-0000-0000-000087000000}"/>
    <cellStyle name="20% - Dekorfärg3 2 2 4" xfId="2849" xr:uid="{00000000-0005-0000-0000-000088000000}"/>
    <cellStyle name="20% - Dekorfärg3 2 2 4 2" xfId="7569" xr:uid="{00000000-0005-0000-0000-000089000000}"/>
    <cellStyle name="20% - Dekorfärg3 2 2 5" xfId="4779" xr:uid="{00000000-0005-0000-0000-00008A000000}"/>
    <cellStyle name="20% - Dekorfärg3 2 3" xfId="1188" xr:uid="{00000000-0005-0000-0000-00008B000000}"/>
    <cellStyle name="20% - Dekorfärg3 2 3 2" xfId="2829" xr:uid="{00000000-0005-0000-0000-00008C000000}"/>
    <cellStyle name="20% - Dekorfärg3 2 3 2 2" xfId="7549" xr:uid="{00000000-0005-0000-0000-00008D000000}"/>
    <cellStyle name="20% - Dekorfärg3 2 3 3" xfId="3990" xr:uid="{00000000-0005-0000-0000-00008E000000}"/>
    <cellStyle name="20% - Dekorfärg3 2 3 3 2" xfId="8710" xr:uid="{00000000-0005-0000-0000-00008F000000}"/>
    <cellStyle name="20% - Dekorfärg3 2 3 4" xfId="5908" xr:uid="{00000000-0005-0000-0000-000090000000}"/>
    <cellStyle name="20% - Dekorfärg3 2 4" xfId="2052" xr:uid="{00000000-0005-0000-0000-000091000000}"/>
    <cellStyle name="20% - Dekorfärg3 2 4 2" xfId="6772" xr:uid="{00000000-0005-0000-0000-000092000000}"/>
    <cellStyle name="20% - Dekorfärg3 2 5" xfId="2848" xr:uid="{00000000-0005-0000-0000-000093000000}"/>
    <cellStyle name="20% - Dekorfärg3 2 5 2" xfId="7568" xr:uid="{00000000-0005-0000-0000-000094000000}"/>
    <cellStyle name="20% - Dekorfärg3 2 6" xfId="4778" xr:uid="{00000000-0005-0000-0000-000095000000}"/>
    <cellStyle name="20% - Dekorfärg3 3" xfId="55" xr:uid="{00000000-0005-0000-0000-000096000000}"/>
    <cellStyle name="20% - Dekorfärg3 3 2" xfId="1335" xr:uid="{00000000-0005-0000-0000-000097000000}"/>
    <cellStyle name="20% - Dekorfärg3 3 2 2" xfId="4137" xr:uid="{00000000-0005-0000-0000-000098000000}"/>
    <cellStyle name="20% - Dekorfärg3 3 2 2 2" xfId="8857" xr:uid="{00000000-0005-0000-0000-000099000000}"/>
    <cellStyle name="20% - Dekorfärg3 3 2 3" xfId="6055" xr:uid="{00000000-0005-0000-0000-00009A000000}"/>
    <cellStyle name="20% - Dekorfärg3 3 3" xfId="1935" xr:uid="{00000000-0005-0000-0000-00009B000000}"/>
    <cellStyle name="20% - Dekorfärg3 3 3 2" xfId="6655" xr:uid="{00000000-0005-0000-0000-00009C000000}"/>
    <cellStyle name="20% - Dekorfärg3 3 4" xfId="2850" xr:uid="{00000000-0005-0000-0000-00009D000000}"/>
    <cellStyle name="20% - Dekorfärg3 3 4 2" xfId="7570" xr:uid="{00000000-0005-0000-0000-00009E000000}"/>
    <cellStyle name="20% - Dekorfärg3 3 5" xfId="4780" xr:uid="{00000000-0005-0000-0000-00009F000000}"/>
    <cellStyle name="20% - Dekorfärg3 4" xfId="56" xr:uid="{00000000-0005-0000-0000-0000A0000000}"/>
    <cellStyle name="20% - Dekorfärg3 4 2" xfId="1630" xr:uid="{00000000-0005-0000-0000-0000A1000000}"/>
    <cellStyle name="20% - Dekorfärg3 4 2 2" xfId="4432" xr:uid="{00000000-0005-0000-0000-0000A2000000}"/>
    <cellStyle name="20% - Dekorfärg3 4 2 2 2" xfId="9152" xr:uid="{00000000-0005-0000-0000-0000A3000000}"/>
    <cellStyle name="20% - Dekorfärg3 4 2 3" xfId="6350" xr:uid="{00000000-0005-0000-0000-0000A4000000}"/>
    <cellStyle name="20% - Dekorfärg3 4 3" xfId="1992" xr:uid="{00000000-0005-0000-0000-0000A5000000}"/>
    <cellStyle name="20% - Dekorfärg3 4 3 2" xfId="6712" xr:uid="{00000000-0005-0000-0000-0000A6000000}"/>
    <cellStyle name="20% - Dekorfärg3 4 4" xfId="2851" xr:uid="{00000000-0005-0000-0000-0000A7000000}"/>
    <cellStyle name="20% - Dekorfärg3 4 4 2" xfId="7571" xr:uid="{00000000-0005-0000-0000-0000A8000000}"/>
    <cellStyle name="20% - Dekorfärg3 4 5" xfId="4781" xr:uid="{00000000-0005-0000-0000-0000A9000000}"/>
    <cellStyle name="20% - Dekorfärg3 5" xfId="57" xr:uid="{00000000-0005-0000-0000-0000AA000000}"/>
    <cellStyle name="20% - Dekorfärg3 5 2" xfId="1777" xr:uid="{00000000-0005-0000-0000-0000AB000000}"/>
    <cellStyle name="20% - Dekorfärg3 5 2 2" xfId="4579" xr:uid="{00000000-0005-0000-0000-0000AC000000}"/>
    <cellStyle name="20% - Dekorfärg3 5 2 2 2" xfId="9299" xr:uid="{00000000-0005-0000-0000-0000AD000000}"/>
    <cellStyle name="20% - Dekorfärg3 5 2 3" xfId="6497" xr:uid="{00000000-0005-0000-0000-0000AE000000}"/>
    <cellStyle name="20% - Dekorfärg3 5 3" xfId="1790" xr:uid="{00000000-0005-0000-0000-0000AF000000}"/>
    <cellStyle name="20% - Dekorfärg3 5 3 2" xfId="6510" xr:uid="{00000000-0005-0000-0000-0000B0000000}"/>
    <cellStyle name="20% - Dekorfärg3 5 4" xfId="2852" xr:uid="{00000000-0005-0000-0000-0000B1000000}"/>
    <cellStyle name="20% - Dekorfärg3 5 4 2" xfId="7572" xr:uid="{00000000-0005-0000-0000-0000B2000000}"/>
    <cellStyle name="20% - Dekorfärg3 5 5" xfId="4782" xr:uid="{00000000-0005-0000-0000-0000B3000000}"/>
    <cellStyle name="20% - Dekorfärg3 6" xfId="1946" xr:uid="{00000000-0005-0000-0000-0000B4000000}"/>
    <cellStyle name="20% - Dekorfärg3 6 2" xfId="4726" xr:uid="{00000000-0005-0000-0000-0000B5000000}"/>
    <cellStyle name="20% - Dekorfärg3 6 2 2" xfId="9446" xr:uid="{00000000-0005-0000-0000-0000B6000000}"/>
    <cellStyle name="20% - Dekorfärg3 6 3" xfId="6666" xr:uid="{00000000-0005-0000-0000-0000B7000000}"/>
    <cellStyle name="20% - Dekorfärg3 7" xfId="3713" xr:uid="{00000000-0005-0000-0000-0000B8000000}"/>
    <cellStyle name="20% - Dekorfärg3 7 2" xfId="8433" xr:uid="{00000000-0005-0000-0000-0000B9000000}"/>
    <cellStyle name="20% - Dekorfärg3 8" xfId="4746" xr:uid="{00000000-0005-0000-0000-0000BA000000}"/>
    <cellStyle name="20% - Dekorfärg3 8 2" xfId="9466" xr:uid="{00000000-0005-0000-0000-0000BB000000}"/>
    <cellStyle name="20% - Dekorfärg3 9" xfId="4759" xr:uid="{00000000-0005-0000-0000-0000BC000000}"/>
    <cellStyle name="20% - Dekorfärg4 2" xfId="58" xr:uid="{00000000-0005-0000-0000-0000BD000000}"/>
    <cellStyle name="20% - Dekorfärg4 2 2" xfId="59" xr:uid="{00000000-0005-0000-0000-0000BE000000}"/>
    <cellStyle name="20% - Dekorfärg4 2 2 2" xfId="1484" xr:uid="{00000000-0005-0000-0000-0000BF000000}"/>
    <cellStyle name="20% - Dekorfärg4 2 2 2 2" xfId="4286" xr:uid="{00000000-0005-0000-0000-0000C0000000}"/>
    <cellStyle name="20% - Dekorfärg4 2 2 2 2 2" xfId="9006" xr:uid="{00000000-0005-0000-0000-0000C1000000}"/>
    <cellStyle name="20% - Dekorfärg4 2 2 2 3" xfId="6204" xr:uid="{00000000-0005-0000-0000-0000C2000000}"/>
    <cellStyle name="20% - Dekorfärg4 2 2 3" xfId="2040" xr:uid="{00000000-0005-0000-0000-0000C3000000}"/>
    <cellStyle name="20% - Dekorfärg4 2 2 3 2" xfId="6760" xr:uid="{00000000-0005-0000-0000-0000C4000000}"/>
    <cellStyle name="20% - Dekorfärg4 2 2 4" xfId="2854" xr:uid="{00000000-0005-0000-0000-0000C5000000}"/>
    <cellStyle name="20% - Dekorfärg4 2 2 4 2" xfId="7574" xr:uid="{00000000-0005-0000-0000-0000C6000000}"/>
    <cellStyle name="20% - Dekorfärg4 2 2 5" xfId="4784" xr:uid="{00000000-0005-0000-0000-0000C7000000}"/>
    <cellStyle name="20% - Dekorfärg4 2 3" xfId="1190" xr:uid="{00000000-0005-0000-0000-0000C8000000}"/>
    <cellStyle name="20% - Dekorfärg4 2 3 2" xfId="2831" xr:uid="{00000000-0005-0000-0000-0000C9000000}"/>
    <cellStyle name="20% - Dekorfärg4 2 3 2 2" xfId="7551" xr:uid="{00000000-0005-0000-0000-0000CA000000}"/>
    <cellStyle name="20% - Dekorfärg4 2 3 3" xfId="3992" xr:uid="{00000000-0005-0000-0000-0000CB000000}"/>
    <cellStyle name="20% - Dekorfärg4 2 3 3 2" xfId="8712" xr:uid="{00000000-0005-0000-0000-0000CC000000}"/>
    <cellStyle name="20% - Dekorfärg4 2 3 4" xfId="5910" xr:uid="{00000000-0005-0000-0000-0000CD000000}"/>
    <cellStyle name="20% - Dekorfärg4 2 4" xfId="2080" xr:uid="{00000000-0005-0000-0000-0000CE000000}"/>
    <cellStyle name="20% - Dekorfärg4 2 4 2" xfId="6800" xr:uid="{00000000-0005-0000-0000-0000CF000000}"/>
    <cellStyle name="20% - Dekorfärg4 2 5" xfId="2853" xr:uid="{00000000-0005-0000-0000-0000D0000000}"/>
    <cellStyle name="20% - Dekorfärg4 2 5 2" xfId="7573" xr:uid="{00000000-0005-0000-0000-0000D1000000}"/>
    <cellStyle name="20% - Dekorfärg4 2 6" xfId="4783" xr:uid="{00000000-0005-0000-0000-0000D2000000}"/>
    <cellStyle name="20% - Dekorfärg4 3" xfId="60" xr:uid="{00000000-0005-0000-0000-0000D3000000}"/>
    <cellStyle name="20% - Dekorfärg4 3 2" xfId="1337" xr:uid="{00000000-0005-0000-0000-0000D4000000}"/>
    <cellStyle name="20% - Dekorfärg4 3 2 2" xfId="4139" xr:uid="{00000000-0005-0000-0000-0000D5000000}"/>
    <cellStyle name="20% - Dekorfärg4 3 2 2 2" xfId="8859" xr:uid="{00000000-0005-0000-0000-0000D6000000}"/>
    <cellStyle name="20% - Dekorfärg4 3 2 3" xfId="6057" xr:uid="{00000000-0005-0000-0000-0000D7000000}"/>
    <cellStyle name="20% - Dekorfärg4 3 3" xfId="2027" xr:uid="{00000000-0005-0000-0000-0000D8000000}"/>
    <cellStyle name="20% - Dekorfärg4 3 3 2" xfId="6747" xr:uid="{00000000-0005-0000-0000-0000D9000000}"/>
    <cellStyle name="20% - Dekorfärg4 3 4" xfId="2855" xr:uid="{00000000-0005-0000-0000-0000DA000000}"/>
    <cellStyle name="20% - Dekorfärg4 3 4 2" xfId="7575" xr:uid="{00000000-0005-0000-0000-0000DB000000}"/>
    <cellStyle name="20% - Dekorfärg4 3 5" xfId="4785" xr:uid="{00000000-0005-0000-0000-0000DC000000}"/>
    <cellStyle name="20% - Dekorfärg4 4" xfId="61" xr:uid="{00000000-0005-0000-0000-0000DD000000}"/>
    <cellStyle name="20% - Dekorfärg4 4 2" xfId="1632" xr:uid="{00000000-0005-0000-0000-0000DE000000}"/>
    <cellStyle name="20% - Dekorfärg4 4 2 2" xfId="4434" xr:uid="{00000000-0005-0000-0000-0000DF000000}"/>
    <cellStyle name="20% - Dekorfärg4 4 2 2 2" xfId="9154" xr:uid="{00000000-0005-0000-0000-0000E0000000}"/>
    <cellStyle name="20% - Dekorfärg4 4 2 3" xfId="6352" xr:uid="{00000000-0005-0000-0000-0000E1000000}"/>
    <cellStyle name="20% - Dekorfärg4 4 3" xfId="1974" xr:uid="{00000000-0005-0000-0000-0000E2000000}"/>
    <cellStyle name="20% - Dekorfärg4 4 3 2" xfId="6694" xr:uid="{00000000-0005-0000-0000-0000E3000000}"/>
    <cellStyle name="20% - Dekorfärg4 4 4" xfId="2856" xr:uid="{00000000-0005-0000-0000-0000E4000000}"/>
    <cellStyle name="20% - Dekorfärg4 4 4 2" xfId="7576" xr:uid="{00000000-0005-0000-0000-0000E5000000}"/>
    <cellStyle name="20% - Dekorfärg4 4 5" xfId="4786" xr:uid="{00000000-0005-0000-0000-0000E6000000}"/>
    <cellStyle name="20% - Dekorfärg4 5" xfId="62" xr:uid="{00000000-0005-0000-0000-0000E7000000}"/>
    <cellStyle name="20% - Dekorfärg4 5 2" xfId="1779" xr:uid="{00000000-0005-0000-0000-0000E8000000}"/>
    <cellStyle name="20% - Dekorfärg4 5 2 2" xfId="4581" xr:uid="{00000000-0005-0000-0000-0000E9000000}"/>
    <cellStyle name="20% - Dekorfärg4 5 2 2 2" xfId="9301" xr:uid="{00000000-0005-0000-0000-0000EA000000}"/>
    <cellStyle name="20% - Dekorfärg4 5 2 3" xfId="6499" xr:uid="{00000000-0005-0000-0000-0000EB000000}"/>
    <cellStyle name="20% - Dekorfärg4 5 3" xfId="1984" xr:uid="{00000000-0005-0000-0000-0000EC000000}"/>
    <cellStyle name="20% - Dekorfärg4 5 3 2" xfId="6704" xr:uid="{00000000-0005-0000-0000-0000ED000000}"/>
    <cellStyle name="20% - Dekorfärg4 5 4" xfId="2857" xr:uid="{00000000-0005-0000-0000-0000EE000000}"/>
    <cellStyle name="20% - Dekorfärg4 5 4 2" xfId="7577" xr:uid="{00000000-0005-0000-0000-0000EF000000}"/>
    <cellStyle name="20% - Dekorfärg4 5 5" xfId="4787" xr:uid="{00000000-0005-0000-0000-0000F0000000}"/>
    <cellStyle name="20% - Dekorfärg4 6" xfId="1950" xr:uid="{00000000-0005-0000-0000-0000F1000000}"/>
    <cellStyle name="20% - Dekorfärg4 6 2" xfId="4728" xr:uid="{00000000-0005-0000-0000-0000F2000000}"/>
    <cellStyle name="20% - Dekorfärg4 6 2 2" xfId="9448" xr:uid="{00000000-0005-0000-0000-0000F3000000}"/>
    <cellStyle name="20% - Dekorfärg4 6 3" xfId="6670" xr:uid="{00000000-0005-0000-0000-0000F4000000}"/>
    <cellStyle name="20% - Dekorfärg4 7" xfId="3715" xr:uid="{00000000-0005-0000-0000-0000F5000000}"/>
    <cellStyle name="20% - Dekorfärg4 7 2" xfId="8435" xr:uid="{00000000-0005-0000-0000-0000F6000000}"/>
    <cellStyle name="20% - Dekorfärg4 8" xfId="4748" xr:uid="{00000000-0005-0000-0000-0000F7000000}"/>
    <cellStyle name="20% - Dekorfärg4 8 2" xfId="9468" xr:uid="{00000000-0005-0000-0000-0000F8000000}"/>
    <cellStyle name="20% - Dekorfärg4 9" xfId="4761" xr:uid="{00000000-0005-0000-0000-0000F9000000}"/>
    <cellStyle name="20% - Dekorfärg5 2" xfId="63" xr:uid="{00000000-0005-0000-0000-0000FA000000}"/>
    <cellStyle name="20% - Dekorfärg5 2 2" xfId="64" xr:uid="{00000000-0005-0000-0000-0000FB000000}"/>
    <cellStyle name="20% - Dekorfärg5 2 2 2" xfId="1486" xr:uid="{00000000-0005-0000-0000-0000FC000000}"/>
    <cellStyle name="20% - Dekorfärg5 2 2 2 2" xfId="4288" xr:uid="{00000000-0005-0000-0000-0000FD000000}"/>
    <cellStyle name="20% - Dekorfärg5 2 2 2 2 2" xfId="9008" xr:uid="{00000000-0005-0000-0000-0000FE000000}"/>
    <cellStyle name="20% - Dekorfärg5 2 2 2 3" xfId="6206" xr:uid="{00000000-0005-0000-0000-0000FF000000}"/>
    <cellStyle name="20% - Dekorfärg5 2 2 3" xfId="2036" xr:uid="{00000000-0005-0000-0000-000000010000}"/>
    <cellStyle name="20% - Dekorfärg5 2 2 3 2" xfId="6756" xr:uid="{00000000-0005-0000-0000-000001010000}"/>
    <cellStyle name="20% - Dekorfärg5 2 2 4" xfId="2859" xr:uid="{00000000-0005-0000-0000-000002010000}"/>
    <cellStyle name="20% - Dekorfärg5 2 2 4 2" xfId="7579" xr:uid="{00000000-0005-0000-0000-000003010000}"/>
    <cellStyle name="20% - Dekorfärg5 2 2 5" xfId="4789" xr:uid="{00000000-0005-0000-0000-000004010000}"/>
    <cellStyle name="20% - Dekorfärg5 2 3" xfId="1192" xr:uid="{00000000-0005-0000-0000-000005010000}"/>
    <cellStyle name="20% - Dekorfärg5 2 3 2" xfId="2833" xr:uid="{00000000-0005-0000-0000-000006010000}"/>
    <cellStyle name="20% - Dekorfärg5 2 3 2 2" xfId="7553" xr:uid="{00000000-0005-0000-0000-000007010000}"/>
    <cellStyle name="20% - Dekorfärg5 2 3 3" xfId="3994" xr:uid="{00000000-0005-0000-0000-000008010000}"/>
    <cellStyle name="20% - Dekorfärg5 2 3 3 2" xfId="8714" xr:uid="{00000000-0005-0000-0000-000009010000}"/>
    <cellStyle name="20% - Dekorfärg5 2 3 4" xfId="5912" xr:uid="{00000000-0005-0000-0000-00000A010000}"/>
    <cellStyle name="20% - Dekorfärg5 2 4" xfId="2034" xr:uid="{00000000-0005-0000-0000-00000B010000}"/>
    <cellStyle name="20% - Dekorfärg5 2 4 2" xfId="6754" xr:uid="{00000000-0005-0000-0000-00000C010000}"/>
    <cellStyle name="20% - Dekorfärg5 2 5" xfId="2858" xr:uid="{00000000-0005-0000-0000-00000D010000}"/>
    <cellStyle name="20% - Dekorfärg5 2 5 2" xfId="7578" xr:uid="{00000000-0005-0000-0000-00000E010000}"/>
    <cellStyle name="20% - Dekorfärg5 2 6" xfId="4788" xr:uid="{00000000-0005-0000-0000-00000F010000}"/>
    <cellStyle name="20% - Dekorfärg5 3" xfId="65" xr:uid="{00000000-0005-0000-0000-000010010000}"/>
    <cellStyle name="20% - Dekorfärg5 3 2" xfId="1339" xr:uid="{00000000-0005-0000-0000-000011010000}"/>
    <cellStyle name="20% - Dekorfärg5 3 2 2" xfId="4141" xr:uid="{00000000-0005-0000-0000-000012010000}"/>
    <cellStyle name="20% - Dekorfärg5 3 2 2 2" xfId="8861" xr:uid="{00000000-0005-0000-0000-000013010000}"/>
    <cellStyle name="20% - Dekorfärg5 3 2 3" xfId="6059" xr:uid="{00000000-0005-0000-0000-000014010000}"/>
    <cellStyle name="20% - Dekorfärg5 3 3" xfId="2060" xr:uid="{00000000-0005-0000-0000-000015010000}"/>
    <cellStyle name="20% - Dekorfärg5 3 3 2" xfId="6780" xr:uid="{00000000-0005-0000-0000-000016010000}"/>
    <cellStyle name="20% - Dekorfärg5 3 4" xfId="2860" xr:uid="{00000000-0005-0000-0000-000017010000}"/>
    <cellStyle name="20% - Dekorfärg5 3 4 2" xfId="7580" xr:uid="{00000000-0005-0000-0000-000018010000}"/>
    <cellStyle name="20% - Dekorfärg5 3 5" xfId="4790" xr:uid="{00000000-0005-0000-0000-000019010000}"/>
    <cellStyle name="20% - Dekorfärg5 4" xfId="66" xr:uid="{00000000-0005-0000-0000-00001A010000}"/>
    <cellStyle name="20% - Dekorfärg5 4 2" xfId="1634" xr:uid="{00000000-0005-0000-0000-00001B010000}"/>
    <cellStyle name="20% - Dekorfärg5 4 2 2" xfId="4436" xr:uid="{00000000-0005-0000-0000-00001C010000}"/>
    <cellStyle name="20% - Dekorfärg5 4 2 2 2" xfId="9156" xr:uid="{00000000-0005-0000-0000-00001D010000}"/>
    <cellStyle name="20% - Dekorfärg5 4 2 3" xfId="6354" xr:uid="{00000000-0005-0000-0000-00001E010000}"/>
    <cellStyle name="20% - Dekorfärg5 4 3" xfId="2057" xr:uid="{00000000-0005-0000-0000-00001F010000}"/>
    <cellStyle name="20% - Dekorfärg5 4 3 2" xfId="6777" xr:uid="{00000000-0005-0000-0000-000020010000}"/>
    <cellStyle name="20% - Dekorfärg5 4 4" xfId="2861" xr:uid="{00000000-0005-0000-0000-000021010000}"/>
    <cellStyle name="20% - Dekorfärg5 4 4 2" xfId="7581" xr:uid="{00000000-0005-0000-0000-000022010000}"/>
    <cellStyle name="20% - Dekorfärg5 4 5" xfId="4791" xr:uid="{00000000-0005-0000-0000-000023010000}"/>
    <cellStyle name="20% - Dekorfärg5 5" xfId="67" xr:uid="{00000000-0005-0000-0000-000024010000}"/>
    <cellStyle name="20% - Dekorfärg5 5 2" xfId="1781" xr:uid="{00000000-0005-0000-0000-000025010000}"/>
    <cellStyle name="20% - Dekorfärg5 5 2 2" xfId="4583" xr:uid="{00000000-0005-0000-0000-000026010000}"/>
    <cellStyle name="20% - Dekorfärg5 5 2 2 2" xfId="9303" xr:uid="{00000000-0005-0000-0000-000027010000}"/>
    <cellStyle name="20% - Dekorfärg5 5 2 3" xfId="6501" xr:uid="{00000000-0005-0000-0000-000028010000}"/>
    <cellStyle name="20% - Dekorfärg5 5 3" xfId="2065" xr:uid="{00000000-0005-0000-0000-000029010000}"/>
    <cellStyle name="20% - Dekorfärg5 5 3 2" xfId="6785" xr:uid="{00000000-0005-0000-0000-00002A010000}"/>
    <cellStyle name="20% - Dekorfärg5 5 4" xfId="2862" xr:uid="{00000000-0005-0000-0000-00002B010000}"/>
    <cellStyle name="20% - Dekorfärg5 5 4 2" xfId="7582" xr:uid="{00000000-0005-0000-0000-00002C010000}"/>
    <cellStyle name="20% - Dekorfärg5 5 5" xfId="4792" xr:uid="{00000000-0005-0000-0000-00002D010000}"/>
    <cellStyle name="20% - Dekorfärg5 6" xfId="1953" xr:uid="{00000000-0005-0000-0000-00002E010000}"/>
    <cellStyle name="20% - Dekorfärg5 6 2" xfId="4730" xr:uid="{00000000-0005-0000-0000-00002F010000}"/>
    <cellStyle name="20% - Dekorfärg5 6 2 2" xfId="9450" xr:uid="{00000000-0005-0000-0000-000030010000}"/>
    <cellStyle name="20% - Dekorfärg5 6 3" xfId="6673" xr:uid="{00000000-0005-0000-0000-000031010000}"/>
    <cellStyle name="20% - Dekorfärg5 7" xfId="3717" xr:uid="{00000000-0005-0000-0000-000032010000}"/>
    <cellStyle name="20% - Dekorfärg5 7 2" xfId="8437" xr:uid="{00000000-0005-0000-0000-000033010000}"/>
    <cellStyle name="20% - Dekorfärg5 8" xfId="4750" xr:uid="{00000000-0005-0000-0000-000034010000}"/>
    <cellStyle name="20% - Dekorfärg5 8 2" xfId="9470" xr:uid="{00000000-0005-0000-0000-000035010000}"/>
    <cellStyle name="20% - Dekorfärg5 9" xfId="4763" xr:uid="{00000000-0005-0000-0000-000036010000}"/>
    <cellStyle name="20% - Dekorfärg6 2" xfId="68" xr:uid="{00000000-0005-0000-0000-000037010000}"/>
    <cellStyle name="20% - Dekorfärg6 2 2" xfId="69" xr:uid="{00000000-0005-0000-0000-000038010000}"/>
    <cellStyle name="20% - Dekorfärg6 2 2 2" xfId="1488" xr:uid="{00000000-0005-0000-0000-000039010000}"/>
    <cellStyle name="20% - Dekorfärg6 2 2 2 2" xfId="4290" xr:uid="{00000000-0005-0000-0000-00003A010000}"/>
    <cellStyle name="20% - Dekorfärg6 2 2 2 2 2" xfId="9010" xr:uid="{00000000-0005-0000-0000-00003B010000}"/>
    <cellStyle name="20% - Dekorfärg6 2 2 2 3" xfId="6208" xr:uid="{00000000-0005-0000-0000-00003C010000}"/>
    <cellStyle name="20% - Dekorfärg6 2 2 3" xfId="2076" xr:uid="{00000000-0005-0000-0000-00003D010000}"/>
    <cellStyle name="20% - Dekorfärg6 2 2 3 2" xfId="6796" xr:uid="{00000000-0005-0000-0000-00003E010000}"/>
    <cellStyle name="20% - Dekorfärg6 2 2 4" xfId="2864" xr:uid="{00000000-0005-0000-0000-00003F010000}"/>
    <cellStyle name="20% - Dekorfärg6 2 2 4 2" xfId="7584" xr:uid="{00000000-0005-0000-0000-000040010000}"/>
    <cellStyle name="20% - Dekorfärg6 2 2 5" xfId="4794" xr:uid="{00000000-0005-0000-0000-000041010000}"/>
    <cellStyle name="20% - Dekorfärg6 2 3" xfId="1194" xr:uid="{00000000-0005-0000-0000-000042010000}"/>
    <cellStyle name="20% - Dekorfärg6 2 3 2" xfId="2835" xr:uid="{00000000-0005-0000-0000-000043010000}"/>
    <cellStyle name="20% - Dekorfärg6 2 3 2 2" xfId="7555" xr:uid="{00000000-0005-0000-0000-000044010000}"/>
    <cellStyle name="20% - Dekorfärg6 2 3 3" xfId="3996" xr:uid="{00000000-0005-0000-0000-000045010000}"/>
    <cellStyle name="20% - Dekorfärg6 2 3 3 2" xfId="8716" xr:uid="{00000000-0005-0000-0000-000046010000}"/>
    <cellStyle name="20% - Dekorfärg6 2 3 4" xfId="5914" xr:uid="{00000000-0005-0000-0000-000047010000}"/>
    <cellStyle name="20% - Dekorfärg6 2 4" xfId="1926" xr:uid="{00000000-0005-0000-0000-000048010000}"/>
    <cellStyle name="20% - Dekorfärg6 2 4 2" xfId="6646" xr:uid="{00000000-0005-0000-0000-000049010000}"/>
    <cellStyle name="20% - Dekorfärg6 2 5" xfId="2863" xr:uid="{00000000-0005-0000-0000-00004A010000}"/>
    <cellStyle name="20% - Dekorfärg6 2 5 2" xfId="7583" xr:uid="{00000000-0005-0000-0000-00004B010000}"/>
    <cellStyle name="20% - Dekorfärg6 2 6" xfId="4793" xr:uid="{00000000-0005-0000-0000-00004C010000}"/>
    <cellStyle name="20% - Dekorfärg6 3" xfId="70" xr:uid="{00000000-0005-0000-0000-00004D010000}"/>
    <cellStyle name="20% - Dekorfärg6 3 2" xfId="1341" xr:uid="{00000000-0005-0000-0000-00004E010000}"/>
    <cellStyle name="20% - Dekorfärg6 3 2 2" xfId="4143" xr:uid="{00000000-0005-0000-0000-00004F010000}"/>
    <cellStyle name="20% - Dekorfärg6 3 2 2 2" xfId="8863" xr:uid="{00000000-0005-0000-0000-000050010000}"/>
    <cellStyle name="20% - Dekorfärg6 3 2 3" xfId="6061" xr:uid="{00000000-0005-0000-0000-000051010000}"/>
    <cellStyle name="20% - Dekorfärg6 3 3" xfId="2050" xr:uid="{00000000-0005-0000-0000-000052010000}"/>
    <cellStyle name="20% - Dekorfärg6 3 3 2" xfId="6770" xr:uid="{00000000-0005-0000-0000-000053010000}"/>
    <cellStyle name="20% - Dekorfärg6 3 4" xfId="2865" xr:uid="{00000000-0005-0000-0000-000054010000}"/>
    <cellStyle name="20% - Dekorfärg6 3 4 2" xfId="7585" xr:uid="{00000000-0005-0000-0000-000055010000}"/>
    <cellStyle name="20% - Dekorfärg6 3 5" xfId="4795" xr:uid="{00000000-0005-0000-0000-000056010000}"/>
    <cellStyle name="20% - Dekorfärg6 4" xfId="71" xr:uid="{00000000-0005-0000-0000-000057010000}"/>
    <cellStyle name="20% - Dekorfärg6 4 2" xfId="1636" xr:uid="{00000000-0005-0000-0000-000058010000}"/>
    <cellStyle name="20% - Dekorfärg6 4 2 2" xfId="4438" xr:uid="{00000000-0005-0000-0000-000059010000}"/>
    <cellStyle name="20% - Dekorfärg6 4 2 2 2" xfId="9158" xr:uid="{00000000-0005-0000-0000-00005A010000}"/>
    <cellStyle name="20% - Dekorfärg6 4 2 3" xfId="6356" xr:uid="{00000000-0005-0000-0000-00005B010000}"/>
    <cellStyle name="20% - Dekorfärg6 4 3" xfId="2001" xr:uid="{00000000-0005-0000-0000-00005C010000}"/>
    <cellStyle name="20% - Dekorfärg6 4 3 2" xfId="6721" xr:uid="{00000000-0005-0000-0000-00005D010000}"/>
    <cellStyle name="20% - Dekorfärg6 4 4" xfId="2866" xr:uid="{00000000-0005-0000-0000-00005E010000}"/>
    <cellStyle name="20% - Dekorfärg6 4 4 2" xfId="7586" xr:uid="{00000000-0005-0000-0000-00005F010000}"/>
    <cellStyle name="20% - Dekorfärg6 4 5" xfId="4796" xr:uid="{00000000-0005-0000-0000-000060010000}"/>
    <cellStyle name="20% - Dekorfärg6 5" xfId="72" xr:uid="{00000000-0005-0000-0000-000061010000}"/>
    <cellStyle name="20% - Dekorfärg6 5 2" xfId="1783" xr:uid="{00000000-0005-0000-0000-000062010000}"/>
    <cellStyle name="20% - Dekorfärg6 5 2 2" xfId="4585" xr:uid="{00000000-0005-0000-0000-000063010000}"/>
    <cellStyle name="20% - Dekorfärg6 5 2 2 2" xfId="9305" xr:uid="{00000000-0005-0000-0000-000064010000}"/>
    <cellStyle name="20% - Dekorfärg6 5 2 3" xfId="6503" xr:uid="{00000000-0005-0000-0000-000065010000}"/>
    <cellStyle name="20% - Dekorfärg6 5 3" xfId="1924" xr:uid="{00000000-0005-0000-0000-000066010000}"/>
    <cellStyle name="20% - Dekorfärg6 5 3 2" xfId="6644" xr:uid="{00000000-0005-0000-0000-000067010000}"/>
    <cellStyle name="20% - Dekorfärg6 5 4" xfId="2867" xr:uid="{00000000-0005-0000-0000-000068010000}"/>
    <cellStyle name="20% - Dekorfärg6 5 4 2" xfId="7587" xr:uid="{00000000-0005-0000-0000-000069010000}"/>
    <cellStyle name="20% - Dekorfärg6 5 5" xfId="4797" xr:uid="{00000000-0005-0000-0000-00006A010000}"/>
    <cellStyle name="20% - Dekorfärg6 6" xfId="1957" xr:uid="{00000000-0005-0000-0000-00006B010000}"/>
    <cellStyle name="20% - Dekorfärg6 6 2" xfId="4732" xr:uid="{00000000-0005-0000-0000-00006C010000}"/>
    <cellStyle name="20% - Dekorfärg6 6 2 2" xfId="9452" xr:uid="{00000000-0005-0000-0000-00006D010000}"/>
    <cellStyle name="20% - Dekorfärg6 6 3" xfId="6677" xr:uid="{00000000-0005-0000-0000-00006E010000}"/>
    <cellStyle name="20% - Dekorfärg6 7" xfId="3719" xr:uid="{00000000-0005-0000-0000-00006F010000}"/>
    <cellStyle name="20% - Dekorfärg6 7 2" xfId="8439" xr:uid="{00000000-0005-0000-0000-000070010000}"/>
    <cellStyle name="20% - Dekorfärg6 8" xfId="4752" xr:uid="{00000000-0005-0000-0000-000071010000}"/>
    <cellStyle name="20% - Dekorfärg6 8 2" xfId="9472" xr:uid="{00000000-0005-0000-0000-000072010000}"/>
    <cellStyle name="20% - Dekorfärg6 9" xfId="4765" xr:uid="{00000000-0005-0000-0000-000073010000}"/>
    <cellStyle name="40 % - Dekorfärg1" xfId="19" builtinId="31" customBuiltin="1"/>
    <cellStyle name="40 % - Dekorfärg2" xfId="23" builtinId="35" customBuiltin="1"/>
    <cellStyle name="40 % - Dekorfärg3" xfId="27" builtinId="39" customBuiltin="1"/>
    <cellStyle name="40 % - Dekorfärg4" xfId="31" builtinId="43" customBuiltin="1"/>
    <cellStyle name="40 % - Dekorfärg5" xfId="35" builtinId="47" customBuiltin="1"/>
    <cellStyle name="40 % - Dekorfärg6" xfId="39" builtinId="51" customBuiltin="1"/>
    <cellStyle name="40% - Dekorfärg1 2" xfId="73" xr:uid="{00000000-0005-0000-0000-00007A010000}"/>
    <cellStyle name="40% - Dekorfärg1 2 2" xfId="74" xr:uid="{00000000-0005-0000-0000-00007B010000}"/>
    <cellStyle name="40% - Dekorfärg1 2 2 2" xfId="1479" xr:uid="{00000000-0005-0000-0000-00007C010000}"/>
    <cellStyle name="40% - Dekorfärg1 2 2 2 2" xfId="4281" xr:uid="{00000000-0005-0000-0000-00007D010000}"/>
    <cellStyle name="40% - Dekorfärg1 2 2 2 2 2" xfId="9001" xr:uid="{00000000-0005-0000-0000-00007E010000}"/>
    <cellStyle name="40% - Dekorfärg1 2 2 2 3" xfId="6199" xr:uid="{00000000-0005-0000-0000-00007F010000}"/>
    <cellStyle name="40% - Dekorfärg1 2 2 3" xfId="1991" xr:uid="{00000000-0005-0000-0000-000080010000}"/>
    <cellStyle name="40% - Dekorfärg1 2 2 3 2" xfId="6711" xr:uid="{00000000-0005-0000-0000-000081010000}"/>
    <cellStyle name="40% - Dekorfärg1 2 2 4" xfId="2869" xr:uid="{00000000-0005-0000-0000-000082010000}"/>
    <cellStyle name="40% - Dekorfärg1 2 2 4 2" xfId="7589" xr:uid="{00000000-0005-0000-0000-000083010000}"/>
    <cellStyle name="40% - Dekorfärg1 2 2 5" xfId="4799" xr:uid="{00000000-0005-0000-0000-000084010000}"/>
    <cellStyle name="40% - Dekorfärg1 2 3" xfId="1185" xr:uid="{00000000-0005-0000-0000-000085010000}"/>
    <cellStyle name="40% - Dekorfärg1 2 3 2" xfId="2826" xr:uid="{00000000-0005-0000-0000-000086010000}"/>
    <cellStyle name="40% - Dekorfärg1 2 3 2 2" xfId="7546" xr:uid="{00000000-0005-0000-0000-000087010000}"/>
    <cellStyle name="40% - Dekorfärg1 2 3 3" xfId="3987" xr:uid="{00000000-0005-0000-0000-000088010000}"/>
    <cellStyle name="40% - Dekorfärg1 2 3 3 2" xfId="8707" xr:uid="{00000000-0005-0000-0000-000089010000}"/>
    <cellStyle name="40% - Dekorfärg1 2 3 4" xfId="5905" xr:uid="{00000000-0005-0000-0000-00008A010000}"/>
    <cellStyle name="40% - Dekorfärg1 2 4" xfId="1979" xr:uid="{00000000-0005-0000-0000-00008B010000}"/>
    <cellStyle name="40% - Dekorfärg1 2 4 2" xfId="6699" xr:uid="{00000000-0005-0000-0000-00008C010000}"/>
    <cellStyle name="40% - Dekorfärg1 2 5" xfId="2868" xr:uid="{00000000-0005-0000-0000-00008D010000}"/>
    <cellStyle name="40% - Dekorfärg1 2 5 2" xfId="7588" xr:uid="{00000000-0005-0000-0000-00008E010000}"/>
    <cellStyle name="40% - Dekorfärg1 2 6" xfId="4798" xr:uid="{00000000-0005-0000-0000-00008F010000}"/>
    <cellStyle name="40% - Dekorfärg1 3" xfId="75" xr:uid="{00000000-0005-0000-0000-000090010000}"/>
    <cellStyle name="40% - Dekorfärg1 3 2" xfId="1332" xr:uid="{00000000-0005-0000-0000-000091010000}"/>
    <cellStyle name="40% - Dekorfärg1 3 2 2" xfId="4134" xr:uid="{00000000-0005-0000-0000-000092010000}"/>
    <cellStyle name="40% - Dekorfärg1 3 2 2 2" xfId="8854" xr:uid="{00000000-0005-0000-0000-000093010000}"/>
    <cellStyle name="40% - Dekorfärg1 3 2 3" xfId="6052" xr:uid="{00000000-0005-0000-0000-000094010000}"/>
    <cellStyle name="40% - Dekorfärg1 3 3" xfId="2031" xr:uid="{00000000-0005-0000-0000-000095010000}"/>
    <cellStyle name="40% - Dekorfärg1 3 3 2" xfId="6751" xr:uid="{00000000-0005-0000-0000-000096010000}"/>
    <cellStyle name="40% - Dekorfärg1 3 4" xfId="2870" xr:uid="{00000000-0005-0000-0000-000097010000}"/>
    <cellStyle name="40% - Dekorfärg1 3 4 2" xfId="7590" xr:uid="{00000000-0005-0000-0000-000098010000}"/>
    <cellStyle name="40% - Dekorfärg1 3 5" xfId="4800" xr:uid="{00000000-0005-0000-0000-000099010000}"/>
    <cellStyle name="40% - Dekorfärg1 4" xfId="76" xr:uid="{00000000-0005-0000-0000-00009A010000}"/>
    <cellStyle name="40% - Dekorfärg1 4 2" xfId="1627" xr:uid="{00000000-0005-0000-0000-00009B010000}"/>
    <cellStyle name="40% - Dekorfärg1 4 2 2" xfId="4429" xr:uid="{00000000-0005-0000-0000-00009C010000}"/>
    <cellStyle name="40% - Dekorfärg1 4 2 2 2" xfId="9149" xr:uid="{00000000-0005-0000-0000-00009D010000}"/>
    <cellStyle name="40% - Dekorfärg1 4 2 3" xfId="6347" xr:uid="{00000000-0005-0000-0000-00009E010000}"/>
    <cellStyle name="40% - Dekorfärg1 4 3" xfId="1978" xr:uid="{00000000-0005-0000-0000-00009F010000}"/>
    <cellStyle name="40% - Dekorfärg1 4 3 2" xfId="6698" xr:uid="{00000000-0005-0000-0000-0000A0010000}"/>
    <cellStyle name="40% - Dekorfärg1 4 4" xfId="2871" xr:uid="{00000000-0005-0000-0000-0000A1010000}"/>
    <cellStyle name="40% - Dekorfärg1 4 4 2" xfId="7591" xr:uid="{00000000-0005-0000-0000-0000A2010000}"/>
    <cellStyle name="40% - Dekorfärg1 4 5" xfId="4801" xr:uid="{00000000-0005-0000-0000-0000A3010000}"/>
    <cellStyle name="40% - Dekorfärg1 5" xfId="77" xr:uid="{00000000-0005-0000-0000-0000A4010000}"/>
    <cellStyle name="40% - Dekorfärg1 5 2" xfId="1774" xr:uid="{00000000-0005-0000-0000-0000A5010000}"/>
    <cellStyle name="40% - Dekorfärg1 5 2 2" xfId="4576" xr:uid="{00000000-0005-0000-0000-0000A6010000}"/>
    <cellStyle name="40% - Dekorfärg1 5 2 2 2" xfId="9296" xr:uid="{00000000-0005-0000-0000-0000A7010000}"/>
    <cellStyle name="40% - Dekorfärg1 5 2 3" xfId="6494" xr:uid="{00000000-0005-0000-0000-0000A8010000}"/>
    <cellStyle name="40% - Dekorfärg1 5 3" xfId="1967" xr:uid="{00000000-0005-0000-0000-0000A9010000}"/>
    <cellStyle name="40% - Dekorfärg1 5 3 2" xfId="6687" xr:uid="{00000000-0005-0000-0000-0000AA010000}"/>
    <cellStyle name="40% - Dekorfärg1 5 4" xfId="2872" xr:uid="{00000000-0005-0000-0000-0000AB010000}"/>
    <cellStyle name="40% - Dekorfärg1 5 4 2" xfId="7592" xr:uid="{00000000-0005-0000-0000-0000AC010000}"/>
    <cellStyle name="40% - Dekorfärg1 5 5" xfId="4802" xr:uid="{00000000-0005-0000-0000-0000AD010000}"/>
    <cellStyle name="40% - Dekorfärg1 6" xfId="1940" xr:uid="{00000000-0005-0000-0000-0000AE010000}"/>
    <cellStyle name="40% - Dekorfärg1 6 2" xfId="4723" xr:uid="{00000000-0005-0000-0000-0000AF010000}"/>
    <cellStyle name="40% - Dekorfärg1 6 2 2" xfId="9443" xr:uid="{00000000-0005-0000-0000-0000B0010000}"/>
    <cellStyle name="40% - Dekorfärg1 6 3" xfId="6660" xr:uid="{00000000-0005-0000-0000-0000B1010000}"/>
    <cellStyle name="40% - Dekorfärg1 7" xfId="3710" xr:uid="{00000000-0005-0000-0000-0000B2010000}"/>
    <cellStyle name="40% - Dekorfärg1 7 2" xfId="8430" xr:uid="{00000000-0005-0000-0000-0000B3010000}"/>
    <cellStyle name="40% - Dekorfärg1 8" xfId="4743" xr:uid="{00000000-0005-0000-0000-0000B4010000}"/>
    <cellStyle name="40% - Dekorfärg1 8 2" xfId="9463" xr:uid="{00000000-0005-0000-0000-0000B5010000}"/>
    <cellStyle name="40% - Dekorfärg1 9" xfId="4756" xr:uid="{00000000-0005-0000-0000-0000B6010000}"/>
    <cellStyle name="40% - Dekorfärg2 2" xfId="78" xr:uid="{00000000-0005-0000-0000-0000B7010000}"/>
    <cellStyle name="40% - Dekorfärg2 2 2" xfId="79" xr:uid="{00000000-0005-0000-0000-0000B8010000}"/>
    <cellStyle name="40% - Dekorfärg2 2 2 2" xfId="1481" xr:uid="{00000000-0005-0000-0000-0000B9010000}"/>
    <cellStyle name="40% - Dekorfärg2 2 2 2 2" xfId="4283" xr:uid="{00000000-0005-0000-0000-0000BA010000}"/>
    <cellStyle name="40% - Dekorfärg2 2 2 2 2 2" xfId="9003" xr:uid="{00000000-0005-0000-0000-0000BB010000}"/>
    <cellStyle name="40% - Dekorfärg2 2 2 2 3" xfId="6201" xr:uid="{00000000-0005-0000-0000-0000BC010000}"/>
    <cellStyle name="40% - Dekorfärg2 2 2 3" xfId="1948" xr:uid="{00000000-0005-0000-0000-0000BD010000}"/>
    <cellStyle name="40% - Dekorfärg2 2 2 3 2" xfId="6668" xr:uid="{00000000-0005-0000-0000-0000BE010000}"/>
    <cellStyle name="40% - Dekorfärg2 2 2 4" xfId="2874" xr:uid="{00000000-0005-0000-0000-0000BF010000}"/>
    <cellStyle name="40% - Dekorfärg2 2 2 4 2" xfId="7594" xr:uid="{00000000-0005-0000-0000-0000C0010000}"/>
    <cellStyle name="40% - Dekorfärg2 2 2 5" xfId="4804" xr:uid="{00000000-0005-0000-0000-0000C1010000}"/>
    <cellStyle name="40% - Dekorfärg2 2 3" xfId="1187" xr:uid="{00000000-0005-0000-0000-0000C2010000}"/>
    <cellStyle name="40% - Dekorfärg2 2 3 2" xfId="2828" xr:uid="{00000000-0005-0000-0000-0000C3010000}"/>
    <cellStyle name="40% - Dekorfärg2 2 3 2 2" xfId="7548" xr:uid="{00000000-0005-0000-0000-0000C4010000}"/>
    <cellStyle name="40% - Dekorfärg2 2 3 3" xfId="3989" xr:uid="{00000000-0005-0000-0000-0000C5010000}"/>
    <cellStyle name="40% - Dekorfärg2 2 3 3 2" xfId="8709" xr:uid="{00000000-0005-0000-0000-0000C6010000}"/>
    <cellStyle name="40% - Dekorfärg2 2 3 4" xfId="5907" xr:uid="{00000000-0005-0000-0000-0000C7010000}"/>
    <cellStyle name="40% - Dekorfärg2 2 4" xfId="1996" xr:uid="{00000000-0005-0000-0000-0000C8010000}"/>
    <cellStyle name="40% - Dekorfärg2 2 4 2" xfId="6716" xr:uid="{00000000-0005-0000-0000-0000C9010000}"/>
    <cellStyle name="40% - Dekorfärg2 2 5" xfId="2873" xr:uid="{00000000-0005-0000-0000-0000CA010000}"/>
    <cellStyle name="40% - Dekorfärg2 2 5 2" xfId="7593" xr:uid="{00000000-0005-0000-0000-0000CB010000}"/>
    <cellStyle name="40% - Dekorfärg2 2 6" xfId="4803" xr:uid="{00000000-0005-0000-0000-0000CC010000}"/>
    <cellStyle name="40% - Dekorfärg2 3" xfId="80" xr:uid="{00000000-0005-0000-0000-0000CD010000}"/>
    <cellStyle name="40% - Dekorfärg2 3 2" xfId="1334" xr:uid="{00000000-0005-0000-0000-0000CE010000}"/>
    <cellStyle name="40% - Dekorfärg2 3 2 2" xfId="4136" xr:uid="{00000000-0005-0000-0000-0000CF010000}"/>
    <cellStyle name="40% - Dekorfärg2 3 2 2 2" xfId="8856" xr:uid="{00000000-0005-0000-0000-0000D0010000}"/>
    <cellStyle name="40% - Dekorfärg2 3 2 3" xfId="6054" xr:uid="{00000000-0005-0000-0000-0000D1010000}"/>
    <cellStyle name="40% - Dekorfärg2 3 3" xfId="1972" xr:uid="{00000000-0005-0000-0000-0000D2010000}"/>
    <cellStyle name="40% - Dekorfärg2 3 3 2" xfId="6692" xr:uid="{00000000-0005-0000-0000-0000D3010000}"/>
    <cellStyle name="40% - Dekorfärg2 3 4" xfId="2875" xr:uid="{00000000-0005-0000-0000-0000D4010000}"/>
    <cellStyle name="40% - Dekorfärg2 3 4 2" xfId="7595" xr:uid="{00000000-0005-0000-0000-0000D5010000}"/>
    <cellStyle name="40% - Dekorfärg2 3 5" xfId="4805" xr:uid="{00000000-0005-0000-0000-0000D6010000}"/>
    <cellStyle name="40% - Dekorfärg2 4" xfId="81" xr:uid="{00000000-0005-0000-0000-0000D7010000}"/>
    <cellStyle name="40% - Dekorfärg2 4 2" xfId="1629" xr:uid="{00000000-0005-0000-0000-0000D8010000}"/>
    <cellStyle name="40% - Dekorfärg2 4 2 2" xfId="4431" xr:uid="{00000000-0005-0000-0000-0000D9010000}"/>
    <cellStyle name="40% - Dekorfärg2 4 2 2 2" xfId="9151" xr:uid="{00000000-0005-0000-0000-0000DA010000}"/>
    <cellStyle name="40% - Dekorfärg2 4 2 3" xfId="6349" xr:uid="{00000000-0005-0000-0000-0000DB010000}"/>
    <cellStyle name="40% - Dekorfärg2 4 3" xfId="1997" xr:uid="{00000000-0005-0000-0000-0000DC010000}"/>
    <cellStyle name="40% - Dekorfärg2 4 3 2" xfId="6717" xr:uid="{00000000-0005-0000-0000-0000DD010000}"/>
    <cellStyle name="40% - Dekorfärg2 4 4" xfId="2876" xr:uid="{00000000-0005-0000-0000-0000DE010000}"/>
    <cellStyle name="40% - Dekorfärg2 4 4 2" xfId="7596" xr:uid="{00000000-0005-0000-0000-0000DF010000}"/>
    <cellStyle name="40% - Dekorfärg2 4 5" xfId="4806" xr:uid="{00000000-0005-0000-0000-0000E0010000}"/>
    <cellStyle name="40% - Dekorfärg2 5" xfId="82" xr:uid="{00000000-0005-0000-0000-0000E1010000}"/>
    <cellStyle name="40% - Dekorfärg2 5 2" xfId="1776" xr:uid="{00000000-0005-0000-0000-0000E2010000}"/>
    <cellStyle name="40% - Dekorfärg2 5 2 2" xfId="4578" xr:uid="{00000000-0005-0000-0000-0000E3010000}"/>
    <cellStyle name="40% - Dekorfärg2 5 2 2 2" xfId="9298" xr:uid="{00000000-0005-0000-0000-0000E4010000}"/>
    <cellStyle name="40% - Dekorfärg2 5 2 3" xfId="6496" xr:uid="{00000000-0005-0000-0000-0000E5010000}"/>
    <cellStyle name="40% - Dekorfärg2 5 3" xfId="2026" xr:uid="{00000000-0005-0000-0000-0000E6010000}"/>
    <cellStyle name="40% - Dekorfärg2 5 3 2" xfId="6746" xr:uid="{00000000-0005-0000-0000-0000E7010000}"/>
    <cellStyle name="40% - Dekorfärg2 5 4" xfId="2877" xr:uid="{00000000-0005-0000-0000-0000E8010000}"/>
    <cellStyle name="40% - Dekorfärg2 5 4 2" xfId="7597" xr:uid="{00000000-0005-0000-0000-0000E9010000}"/>
    <cellStyle name="40% - Dekorfärg2 5 5" xfId="4807" xr:uid="{00000000-0005-0000-0000-0000EA010000}"/>
    <cellStyle name="40% - Dekorfärg2 6" xfId="1944" xr:uid="{00000000-0005-0000-0000-0000EB010000}"/>
    <cellStyle name="40% - Dekorfärg2 6 2" xfId="4725" xr:uid="{00000000-0005-0000-0000-0000EC010000}"/>
    <cellStyle name="40% - Dekorfärg2 6 2 2" xfId="9445" xr:uid="{00000000-0005-0000-0000-0000ED010000}"/>
    <cellStyle name="40% - Dekorfärg2 6 3" xfId="6664" xr:uid="{00000000-0005-0000-0000-0000EE010000}"/>
    <cellStyle name="40% - Dekorfärg2 7" xfId="3712" xr:uid="{00000000-0005-0000-0000-0000EF010000}"/>
    <cellStyle name="40% - Dekorfärg2 7 2" xfId="8432" xr:uid="{00000000-0005-0000-0000-0000F0010000}"/>
    <cellStyle name="40% - Dekorfärg2 8" xfId="4745" xr:uid="{00000000-0005-0000-0000-0000F1010000}"/>
    <cellStyle name="40% - Dekorfärg2 8 2" xfId="9465" xr:uid="{00000000-0005-0000-0000-0000F2010000}"/>
    <cellStyle name="40% - Dekorfärg2 9" xfId="4758" xr:uid="{00000000-0005-0000-0000-0000F3010000}"/>
    <cellStyle name="40% - Dekorfärg3 2" xfId="83" xr:uid="{00000000-0005-0000-0000-0000F4010000}"/>
    <cellStyle name="40% - Dekorfärg3 2 2" xfId="84" xr:uid="{00000000-0005-0000-0000-0000F5010000}"/>
    <cellStyle name="40% - Dekorfärg3 2 2 2" xfId="1483" xr:uid="{00000000-0005-0000-0000-0000F6010000}"/>
    <cellStyle name="40% - Dekorfärg3 2 2 2 2" xfId="4285" xr:uid="{00000000-0005-0000-0000-0000F7010000}"/>
    <cellStyle name="40% - Dekorfärg3 2 2 2 2 2" xfId="9005" xr:uid="{00000000-0005-0000-0000-0000F8010000}"/>
    <cellStyle name="40% - Dekorfärg3 2 2 2 3" xfId="6203" xr:uid="{00000000-0005-0000-0000-0000F9010000}"/>
    <cellStyle name="40% - Dekorfärg3 2 2 3" xfId="2085" xr:uid="{00000000-0005-0000-0000-0000FA010000}"/>
    <cellStyle name="40% - Dekorfärg3 2 2 3 2" xfId="6805" xr:uid="{00000000-0005-0000-0000-0000FB010000}"/>
    <cellStyle name="40% - Dekorfärg3 2 2 4" xfId="2879" xr:uid="{00000000-0005-0000-0000-0000FC010000}"/>
    <cellStyle name="40% - Dekorfärg3 2 2 4 2" xfId="7599" xr:uid="{00000000-0005-0000-0000-0000FD010000}"/>
    <cellStyle name="40% - Dekorfärg3 2 2 5" xfId="4809" xr:uid="{00000000-0005-0000-0000-0000FE010000}"/>
    <cellStyle name="40% - Dekorfärg3 2 3" xfId="1189" xr:uid="{00000000-0005-0000-0000-0000FF010000}"/>
    <cellStyle name="40% - Dekorfärg3 2 3 2" xfId="2830" xr:uid="{00000000-0005-0000-0000-000000020000}"/>
    <cellStyle name="40% - Dekorfärg3 2 3 2 2" xfId="7550" xr:uid="{00000000-0005-0000-0000-000001020000}"/>
    <cellStyle name="40% - Dekorfärg3 2 3 3" xfId="3991" xr:uid="{00000000-0005-0000-0000-000002020000}"/>
    <cellStyle name="40% - Dekorfärg3 2 3 3 2" xfId="8711" xr:uid="{00000000-0005-0000-0000-000003020000}"/>
    <cellStyle name="40% - Dekorfärg3 2 3 4" xfId="5909" xr:uid="{00000000-0005-0000-0000-000004020000}"/>
    <cellStyle name="40% - Dekorfärg3 2 4" xfId="2043" xr:uid="{00000000-0005-0000-0000-000005020000}"/>
    <cellStyle name="40% - Dekorfärg3 2 4 2" xfId="6763" xr:uid="{00000000-0005-0000-0000-000006020000}"/>
    <cellStyle name="40% - Dekorfärg3 2 5" xfId="2878" xr:uid="{00000000-0005-0000-0000-000007020000}"/>
    <cellStyle name="40% - Dekorfärg3 2 5 2" xfId="7598" xr:uid="{00000000-0005-0000-0000-000008020000}"/>
    <cellStyle name="40% - Dekorfärg3 2 6" xfId="4808" xr:uid="{00000000-0005-0000-0000-000009020000}"/>
    <cellStyle name="40% - Dekorfärg3 3" xfId="85" xr:uid="{00000000-0005-0000-0000-00000A020000}"/>
    <cellStyle name="40% - Dekorfärg3 3 2" xfId="1336" xr:uid="{00000000-0005-0000-0000-00000B020000}"/>
    <cellStyle name="40% - Dekorfärg3 3 2 2" xfId="4138" xr:uid="{00000000-0005-0000-0000-00000C020000}"/>
    <cellStyle name="40% - Dekorfärg3 3 2 2 2" xfId="8858" xr:uid="{00000000-0005-0000-0000-00000D020000}"/>
    <cellStyle name="40% - Dekorfärg3 3 2 3" xfId="6056" xr:uid="{00000000-0005-0000-0000-00000E020000}"/>
    <cellStyle name="40% - Dekorfärg3 3 3" xfId="2014" xr:uid="{00000000-0005-0000-0000-00000F020000}"/>
    <cellStyle name="40% - Dekorfärg3 3 3 2" xfId="6734" xr:uid="{00000000-0005-0000-0000-000010020000}"/>
    <cellStyle name="40% - Dekorfärg3 3 4" xfId="2880" xr:uid="{00000000-0005-0000-0000-000011020000}"/>
    <cellStyle name="40% - Dekorfärg3 3 4 2" xfId="7600" xr:uid="{00000000-0005-0000-0000-000012020000}"/>
    <cellStyle name="40% - Dekorfärg3 3 5" xfId="4810" xr:uid="{00000000-0005-0000-0000-000013020000}"/>
    <cellStyle name="40% - Dekorfärg3 4" xfId="86" xr:uid="{00000000-0005-0000-0000-000014020000}"/>
    <cellStyle name="40% - Dekorfärg3 4 2" xfId="1631" xr:uid="{00000000-0005-0000-0000-000015020000}"/>
    <cellStyle name="40% - Dekorfärg3 4 2 2" xfId="4433" xr:uid="{00000000-0005-0000-0000-000016020000}"/>
    <cellStyle name="40% - Dekorfärg3 4 2 2 2" xfId="9153" xr:uid="{00000000-0005-0000-0000-000017020000}"/>
    <cellStyle name="40% - Dekorfärg3 4 2 3" xfId="6351" xr:uid="{00000000-0005-0000-0000-000018020000}"/>
    <cellStyle name="40% - Dekorfärg3 4 3" xfId="2011" xr:uid="{00000000-0005-0000-0000-000019020000}"/>
    <cellStyle name="40% - Dekorfärg3 4 3 2" xfId="6731" xr:uid="{00000000-0005-0000-0000-00001A020000}"/>
    <cellStyle name="40% - Dekorfärg3 4 4" xfId="2881" xr:uid="{00000000-0005-0000-0000-00001B020000}"/>
    <cellStyle name="40% - Dekorfärg3 4 4 2" xfId="7601" xr:uid="{00000000-0005-0000-0000-00001C020000}"/>
    <cellStyle name="40% - Dekorfärg3 4 5" xfId="4811" xr:uid="{00000000-0005-0000-0000-00001D020000}"/>
    <cellStyle name="40% - Dekorfärg3 5" xfId="87" xr:uid="{00000000-0005-0000-0000-00001E020000}"/>
    <cellStyle name="40% - Dekorfärg3 5 2" xfId="1778" xr:uid="{00000000-0005-0000-0000-00001F020000}"/>
    <cellStyle name="40% - Dekorfärg3 5 2 2" xfId="4580" xr:uid="{00000000-0005-0000-0000-000020020000}"/>
    <cellStyle name="40% - Dekorfärg3 5 2 2 2" xfId="9300" xr:uid="{00000000-0005-0000-0000-000021020000}"/>
    <cellStyle name="40% - Dekorfärg3 5 2 3" xfId="6498" xr:uid="{00000000-0005-0000-0000-000022020000}"/>
    <cellStyle name="40% - Dekorfärg3 5 3" xfId="1971" xr:uid="{00000000-0005-0000-0000-000023020000}"/>
    <cellStyle name="40% - Dekorfärg3 5 3 2" xfId="6691" xr:uid="{00000000-0005-0000-0000-000024020000}"/>
    <cellStyle name="40% - Dekorfärg3 5 4" xfId="2882" xr:uid="{00000000-0005-0000-0000-000025020000}"/>
    <cellStyle name="40% - Dekorfärg3 5 4 2" xfId="7602" xr:uid="{00000000-0005-0000-0000-000026020000}"/>
    <cellStyle name="40% - Dekorfärg3 5 5" xfId="4812" xr:uid="{00000000-0005-0000-0000-000027020000}"/>
    <cellStyle name="40% - Dekorfärg3 6" xfId="1947" xr:uid="{00000000-0005-0000-0000-000028020000}"/>
    <cellStyle name="40% - Dekorfärg3 6 2" xfId="4727" xr:uid="{00000000-0005-0000-0000-000029020000}"/>
    <cellStyle name="40% - Dekorfärg3 6 2 2" xfId="9447" xr:uid="{00000000-0005-0000-0000-00002A020000}"/>
    <cellStyle name="40% - Dekorfärg3 6 3" xfId="6667" xr:uid="{00000000-0005-0000-0000-00002B020000}"/>
    <cellStyle name="40% - Dekorfärg3 7" xfId="3714" xr:uid="{00000000-0005-0000-0000-00002C020000}"/>
    <cellStyle name="40% - Dekorfärg3 7 2" xfId="8434" xr:uid="{00000000-0005-0000-0000-00002D020000}"/>
    <cellStyle name="40% - Dekorfärg3 8" xfId="4747" xr:uid="{00000000-0005-0000-0000-00002E020000}"/>
    <cellStyle name="40% - Dekorfärg3 8 2" xfId="9467" xr:uid="{00000000-0005-0000-0000-00002F020000}"/>
    <cellStyle name="40% - Dekorfärg3 9" xfId="4760" xr:uid="{00000000-0005-0000-0000-000030020000}"/>
    <cellStyle name="40% - Dekorfärg4 2" xfId="88" xr:uid="{00000000-0005-0000-0000-000031020000}"/>
    <cellStyle name="40% - Dekorfärg4 2 2" xfId="89" xr:uid="{00000000-0005-0000-0000-000032020000}"/>
    <cellStyle name="40% - Dekorfärg4 2 2 2" xfId="1485" xr:uid="{00000000-0005-0000-0000-000033020000}"/>
    <cellStyle name="40% - Dekorfärg4 2 2 2 2" xfId="4287" xr:uid="{00000000-0005-0000-0000-000034020000}"/>
    <cellStyle name="40% - Dekorfärg4 2 2 2 2 2" xfId="9007" xr:uid="{00000000-0005-0000-0000-000035020000}"/>
    <cellStyle name="40% - Dekorfärg4 2 2 2 3" xfId="6205" xr:uid="{00000000-0005-0000-0000-000036020000}"/>
    <cellStyle name="40% - Dekorfärg4 2 2 3" xfId="2022" xr:uid="{00000000-0005-0000-0000-000037020000}"/>
    <cellStyle name="40% - Dekorfärg4 2 2 3 2" xfId="6742" xr:uid="{00000000-0005-0000-0000-000038020000}"/>
    <cellStyle name="40% - Dekorfärg4 2 2 4" xfId="2884" xr:uid="{00000000-0005-0000-0000-000039020000}"/>
    <cellStyle name="40% - Dekorfärg4 2 2 4 2" xfId="7604" xr:uid="{00000000-0005-0000-0000-00003A020000}"/>
    <cellStyle name="40% - Dekorfärg4 2 2 5" xfId="4814" xr:uid="{00000000-0005-0000-0000-00003B020000}"/>
    <cellStyle name="40% - Dekorfärg4 2 3" xfId="1191" xr:uid="{00000000-0005-0000-0000-00003C020000}"/>
    <cellStyle name="40% - Dekorfärg4 2 3 2" xfId="2832" xr:uid="{00000000-0005-0000-0000-00003D020000}"/>
    <cellStyle name="40% - Dekorfärg4 2 3 2 2" xfId="7552" xr:uid="{00000000-0005-0000-0000-00003E020000}"/>
    <cellStyle name="40% - Dekorfärg4 2 3 3" xfId="3993" xr:uid="{00000000-0005-0000-0000-00003F020000}"/>
    <cellStyle name="40% - Dekorfärg4 2 3 3 2" xfId="8713" xr:uid="{00000000-0005-0000-0000-000040020000}"/>
    <cellStyle name="40% - Dekorfärg4 2 3 4" xfId="5911" xr:uid="{00000000-0005-0000-0000-000041020000}"/>
    <cellStyle name="40% - Dekorfärg4 2 4" xfId="1937" xr:uid="{00000000-0005-0000-0000-000042020000}"/>
    <cellStyle name="40% - Dekorfärg4 2 4 2" xfId="6657" xr:uid="{00000000-0005-0000-0000-000043020000}"/>
    <cellStyle name="40% - Dekorfärg4 2 5" xfId="2883" xr:uid="{00000000-0005-0000-0000-000044020000}"/>
    <cellStyle name="40% - Dekorfärg4 2 5 2" xfId="7603" xr:uid="{00000000-0005-0000-0000-000045020000}"/>
    <cellStyle name="40% - Dekorfärg4 2 6" xfId="4813" xr:uid="{00000000-0005-0000-0000-000046020000}"/>
    <cellStyle name="40% - Dekorfärg4 3" xfId="90" xr:uid="{00000000-0005-0000-0000-000047020000}"/>
    <cellStyle name="40% - Dekorfärg4 3 2" xfId="1338" xr:uid="{00000000-0005-0000-0000-000048020000}"/>
    <cellStyle name="40% - Dekorfärg4 3 2 2" xfId="4140" xr:uid="{00000000-0005-0000-0000-000049020000}"/>
    <cellStyle name="40% - Dekorfärg4 3 2 2 2" xfId="8860" xr:uid="{00000000-0005-0000-0000-00004A020000}"/>
    <cellStyle name="40% - Dekorfärg4 3 2 3" xfId="6058" xr:uid="{00000000-0005-0000-0000-00004B020000}"/>
    <cellStyle name="40% - Dekorfärg4 3 3" xfId="1791" xr:uid="{00000000-0005-0000-0000-00004C020000}"/>
    <cellStyle name="40% - Dekorfärg4 3 3 2" xfId="6511" xr:uid="{00000000-0005-0000-0000-00004D020000}"/>
    <cellStyle name="40% - Dekorfärg4 3 4" xfId="2885" xr:uid="{00000000-0005-0000-0000-00004E020000}"/>
    <cellStyle name="40% - Dekorfärg4 3 4 2" xfId="7605" xr:uid="{00000000-0005-0000-0000-00004F020000}"/>
    <cellStyle name="40% - Dekorfärg4 3 5" xfId="4815" xr:uid="{00000000-0005-0000-0000-000050020000}"/>
    <cellStyle name="40% - Dekorfärg4 4" xfId="91" xr:uid="{00000000-0005-0000-0000-000051020000}"/>
    <cellStyle name="40% - Dekorfärg4 4 2" xfId="1633" xr:uid="{00000000-0005-0000-0000-000052020000}"/>
    <cellStyle name="40% - Dekorfärg4 4 2 2" xfId="4435" xr:uid="{00000000-0005-0000-0000-000053020000}"/>
    <cellStyle name="40% - Dekorfärg4 4 2 2 2" xfId="9155" xr:uid="{00000000-0005-0000-0000-000054020000}"/>
    <cellStyle name="40% - Dekorfärg4 4 2 3" xfId="6353" xr:uid="{00000000-0005-0000-0000-000055020000}"/>
    <cellStyle name="40% - Dekorfärg4 4 3" xfId="1938" xr:uid="{00000000-0005-0000-0000-000056020000}"/>
    <cellStyle name="40% - Dekorfärg4 4 3 2" xfId="6658" xr:uid="{00000000-0005-0000-0000-000057020000}"/>
    <cellStyle name="40% - Dekorfärg4 4 4" xfId="2886" xr:uid="{00000000-0005-0000-0000-000058020000}"/>
    <cellStyle name="40% - Dekorfärg4 4 4 2" xfId="7606" xr:uid="{00000000-0005-0000-0000-000059020000}"/>
    <cellStyle name="40% - Dekorfärg4 4 5" xfId="4816" xr:uid="{00000000-0005-0000-0000-00005A020000}"/>
    <cellStyle name="40% - Dekorfärg4 5" xfId="92" xr:uid="{00000000-0005-0000-0000-00005B020000}"/>
    <cellStyle name="40% - Dekorfärg4 5 2" xfId="1780" xr:uid="{00000000-0005-0000-0000-00005C020000}"/>
    <cellStyle name="40% - Dekorfärg4 5 2 2" xfId="4582" xr:uid="{00000000-0005-0000-0000-00005D020000}"/>
    <cellStyle name="40% - Dekorfärg4 5 2 2 2" xfId="9302" xr:uid="{00000000-0005-0000-0000-00005E020000}"/>
    <cellStyle name="40% - Dekorfärg4 5 2 3" xfId="6500" xr:uid="{00000000-0005-0000-0000-00005F020000}"/>
    <cellStyle name="40% - Dekorfärg4 5 3" xfId="1990" xr:uid="{00000000-0005-0000-0000-000060020000}"/>
    <cellStyle name="40% - Dekorfärg4 5 3 2" xfId="6710" xr:uid="{00000000-0005-0000-0000-000061020000}"/>
    <cellStyle name="40% - Dekorfärg4 5 4" xfId="2887" xr:uid="{00000000-0005-0000-0000-000062020000}"/>
    <cellStyle name="40% - Dekorfärg4 5 4 2" xfId="7607" xr:uid="{00000000-0005-0000-0000-000063020000}"/>
    <cellStyle name="40% - Dekorfärg4 5 5" xfId="4817" xr:uid="{00000000-0005-0000-0000-000064020000}"/>
    <cellStyle name="40% - Dekorfärg4 6" xfId="1951" xr:uid="{00000000-0005-0000-0000-000065020000}"/>
    <cellStyle name="40% - Dekorfärg4 6 2" xfId="4729" xr:uid="{00000000-0005-0000-0000-000066020000}"/>
    <cellStyle name="40% - Dekorfärg4 6 2 2" xfId="9449" xr:uid="{00000000-0005-0000-0000-000067020000}"/>
    <cellStyle name="40% - Dekorfärg4 6 3" xfId="6671" xr:uid="{00000000-0005-0000-0000-000068020000}"/>
    <cellStyle name="40% - Dekorfärg4 7" xfId="3716" xr:uid="{00000000-0005-0000-0000-000069020000}"/>
    <cellStyle name="40% - Dekorfärg4 7 2" xfId="8436" xr:uid="{00000000-0005-0000-0000-00006A020000}"/>
    <cellStyle name="40% - Dekorfärg4 8" xfId="4749" xr:uid="{00000000-0005-0000-0000-00006B020000}"/>
    <cellStyle name="40% - Dekorfärg4 8 2" xfId="9469" xr:uid="{00000000-0005-0000-0000-00006C020000}"/>
    <cellStyle name="40% - Dekorfärg4 9" xfId="4762" xr:uid="{00000000-0005-0000-0000-00006D020000}"/>
    <cellStyle name="40% - Dekorfärg5 2" xfId="93" xr:uid="{00000000-0005-0000-0000-00006E020000}"/>
    <cellStyle name="40% - Dekorfärg5 2 2" xfId="94" xr:uid="{00000000-0005-0000-0000-00006F020000}"/>
    <cellStyle name="40% - Dekorfärg5 2 2 2" xfId="1487" xr:uid="{00000000-0005-0000-0000-000070020000}"/>
    <cellStyle name="40% - Dekorfärg5 2 2 2 2" xfId="4289" xr:uid="{00000000-0005-0000-0000-000071020000}"/>
    <cellStyle name="40% - Dekorfärg5 2 2 2 2 2" xfId="9009" xr:uid="{00000000-0005-0000-0000-000072020000}"/>
    <cellStyle name="40% - Dekorfärg5 2 2 2 3" xfId="6207" xr:uid="{00000000-0005-0000-0000-000073020000}"/>
    <cellStyle name="40% - Dekorfärg5 2 2 3" xfId="2006" xr:uid="{00000000-0005-0000-0000-000074020000}"/>
    <cellStyle name="40% - Dekorfärg5 2 2 3 2" xfId="6726" xr:uid="{00000000-0005-0000-0000-000075020000}"/>
    <cellStyle name="40% - Dekorfärg5 2 2 4" xfId="2889" xr:uid="{00000000-0005-0000-0000-000076020000}"/>
    <cellStyle name="40% - Dekorfärg5 2 2 4 2" xfId="7609" xr:uid="{00000000-0005-0000-0000-000077020000}"/>
    <cellStyle name="40% - Dekorfärg5 2 2 5" xfId="4819" xr:uid="{00000000-0005-0000-0000-000078020000}"/>
    <cellStyle name="40% - Dekorfärg5 2 3" xfId="1193" xr:uid="{00000000-0005-0000-0000-000079020000}"/>
    <cellStyle name="40% - Dekorfärg5 2 3 2" xfId="2834" xr:uid="{00000000-0005-0000-0000-00007A020000}"/>
    <cellStyle name="40% - Dekorfärg5 2 3 2 2" xfId="7554" xr:uid="{00000000-0005-0000-0000-00007B020000}"/>
    <cellStyle name="40% - Dekorfärg5 2 3 3" xfId="3995" xr:uid="{00000000-0005-0000-0000-00007C020000}"/>
    <cellStyle name="40% - Dekorfärg5 2 3 3 2" xfId="8715" xr:uid="{00000000-0005-0000-0000-00007D020000}"/>
    <cellStyle name="40% - Dekorfärg5 2 3 4" xfId="5913" xr:uid="{00000000-0005-0000-0000-00007E020000}"/>
    <cellStyle name="40% - Dekorfärg5 2 4" xfId="2079" xr:uid="{00000000-0005-0000-0000-00007F020000}"/>
    <cellStyle name="40% - Dekorfärg5 2 4 2" xfId="6799" xr:uid="{00000000-0005-0000-0000-000080020000}"/>
    <cellStyle name="40% - Dekorfärg5 2 5" xfId="2888" xr:uid="{00000000-0005-0000-0000-000081020000}"/>
    <cellStyle name="40% - Dekorfärg5 2 5 2" xfId="7608" xr:uid="{00000000-0005-0000-0000-000082020000}"/>
    <cellStyle name="40% - Dekorfärg5 2 6" xfId="4818" xr:uid="{00000000-0005-0000-0000-000083020000}"/>
    <cellStyle name="40% - Dekorfärg5 3" xfId="95" xr:uid="{00000000-0005-0000-0000-000084020000}"/>
    <cellStyle name="40% - Dekorfärg5 3 2" xfId="1340" xr:uid="{00000000-0005-0000-0000-000085020000}"/>
    <cellStyle name="40% - Dekorfärg5 3 2 2" xfId="4142" xr:uid="{00000000-0005-0000-0000-000086020000}"/>
    <cellStyle name="40% - Dekorfärg5 3 2 2 2" xfId="8862" xr:uid="{00000000-0005-0000-0000-000087020000}"/>
    <cellStyle name="40% - Dekorfärg5 3 2 3" xfId="6060" xr:uid="{00000000-0005-0000-0000-000088020000}"/>
    <cellStyle name="40% - Dekorfärg5 3 3" xfId="1975" xr:uid="{00000000-0005-0000-0000-000089020000}"/>
    <cellStyle name="40% - Dekorfärg5 3 3 2" xfId="6695" xr:uid="{00000000-0005-0000-0000-00008A020000}"/>
    <cellStyle name="40% - Dekorfärg5 3 4" xfId="2890" xr:uid="{00000000-0005-0000-0000-00008B020000}"/>
    <cellStyle name="40% - Dekorfärg5 3 4 2" xfId="7610" xr:uid="{00000000-0005-0000-0000-00008C020000}"/>
    <cellStyle name="40% - Dekorfärg5 3 5" xfId="4820" xr:uid="{00000000-0005-0000-0000-00008D020000}"/>
    <cellStyle name="40% - Dekorfärg5 4" xfId="96" xr:uid="{00000000-0005-0000-0000-00008E020000}"/>
    <cellStyle name="40% - Dekorfärg5 4 2" xfId="1635" xr:uid="{00000000-0005-0000-0000-00008F020000}"/>
    <cellStyle name="40% - Dekorfärg5 4 2 2" xfId="4437" xr:uid="{00000000-0005-0000-0000-000090020000}"/>
    <cellStyle name="40% - Dekorfärg5 4 2 2 2" xfId="9157" xr:uid="{00000000-0005-0000-0000-000091020000}"/>
    <cellStyle name="40% - Dekorfärg5 4 2 3" xfId="6355" xr:uid="{00000000-0005-0000-0000-000092020000}"/>
    <cellStyle name="40% - Dekorfärg5 4 3" xfId="2069" xr:uid="{00000000-0005-0000-0000-000093020000}"/>
    <cellStyle name="40% - Dekorfärg5 4 3 2" xfId="6789" xr:uid="{00000000-0005-0000-0000-000094020000}"/>
    <cellStyle name="40% - Dekorfärg5 4 4" xfId="2891" xr:uid="{00000000-0005-0000-0000-000095020000}"/>
    <cellStyle name="40% - Dekorfärg5 4 4 2" xfId="7611" xr:uid="{00000000-0005-0000-0000-000096020000}"/>
    <cellStyle name="40% - Dekorfärg5 4 5" xfId="4821" xr:uid="{00000000-0005-0000-0000-000097020000}"/>
    <cellStyle name="40% - Dekorfärg5 5" xfId="97" xr:uid="{00000000-0005-0000-0000-000098020000}"/>
    <cellStyle name="40% - Dekorfärg5 5 2" xfId="1782" xr:uid="{00000000-0005-0000-0000-000099020000}"/>
    <cellStyle name="40% - Dekorfärg5 5 2 2" xfId="4584" xr:uid="{00000000-0005-0000-0000-00009A020000}"/>
    <cellStyle name="40% - Dekorfärg5 5 2 2 2" xfId="9304" xr:uid="{00000000-0005-0000-0000-00009B020000}"/>
    <cellStyle name="40% - Dekorfärg5 5 2 3" xfId="6502" xr:uid="{00000000-0005-0000-0000-00009C020000}"/>
    <cellStyle name="40% - Dekorfärg5 5 3" xfId="1973" xr:uid="{00000000-0005-0000-0000-00009D020000}"/>
    <cellStyle name="40% - Dekorfärg5 5 3 2" xfId="6693" xr:uid="{00000000-0005-0000-0000-00009E020000}"/>
    <cellStyle name="40% - Dekorfärg5 5 4" xfId="2892" xr:uid="{00000000-0005-0000-0000-00009F020000}"/>
    <cellStyle name="40% - Dekorfärg5 5 4 2" xfId="7612" xr:uid="{00000000-0005-0000-0000-0000A0020000}"/>
    <cellStyle name="40% - Dekorfärg5 5 5" xfId="4822" xr:uid="{00000000-0005-0000-0000-0000A1020000}"/>
    <cellStyle name="40% - Dekorfärg5 6" xfId="1954" xr:uid="{00000000-0005-0000-0000-0000A2020000}"/>
    <cellStyle name="40% - Dekorfärg5 6 2" xfId="4731" xr:uid="{00000000-0005-0000-0000-0000A3020000}"/>
    <cellStyle name="40% - Dekorfärg5 6 2 2" xfId="9451" xr:uid="{00000000-0005-0000-0000-0000A4020000}"/>
    <cellStyle name="40% - Dekorfärg5 6 3" xfId="6674" xr:uid="{00000000-0005-0000-0000-0000A5020000}"/>
    <cellStyle name="40% - Dekorfärg5 7" xfId="3718" xr:uid="{00000000-0005-0000-0000-0000A6020000}"/>
    <cellStyle name="40% - Dekorfärg5 7 2" xfId="8438" xr:uid="{00000000-0005-0000-0000-0000A7020000}"/>
    <cellStyle name="40% - Dekorfärg5 8" xfId="4751" xr:uid="{00000000-0005-0000-0000-0000A8020000}"/>
    <cellStyle name="40% - Dekorfärg5 8 2" xfId="9471" xr:uid="{00000000-0005-0000-0000-0000A9020000}"/>
    <cellStyle name="40% - Dekorfärg5 9" xfId="4764" xr:uid="{00000000-0005-0000-0000-0000AA020000}"/>
    <cellStyle name="40% - Dekorfärg6 2" xfId="98" xr:uid="{00000000-0005-0000-0000-0000AB020000}"/>
    <cellStyle name="40% - Dekorfärg6 2 2" xfId="99" xr:uid="{00000000-0005-0000-0000-0000AC020000}"/>
    <cellStyle name="40% - Dekorfärg6 2 2 2" xfId="1489" xr:uid="{00000000-0005-0000-0000-0000AD020000}"/>
    <cellStyle name="40% - Dekorfärg6 2 2 2 2" xfId="4291" xr:uid="{00000000-0005-0000-0000-0000AE020000}"/>
    <cellStyle name="40% - Dekorfärg6 2 2 2 2 2" xfId="9011" xr:uid="{00000000-0005-0000-0000-0000AF020000}"/>
    <cellStyle name="40% - Dekorfärg6 2 2 2 3" xfId="6209" xr:uid="{00000000-0005-0000-0000-0000B0020000}"/>
    <cellStyle name="40% - Dekorfärg6 2 2 3" xfId="2061" xr:uid="{00000000-0005-0000-0000-0000B1020000}"/>
    <cellStyle name="40% - Dekorfärg6 2 2 3 2" xfId="6781" xr:uid="{00000000-0005-0000-0000-0000B2020000}"/>
    <cellStyle name="40% - Dekorfärg6 2 2 4" xfId="2894" xr:uid="{00000000-0005-0000-0000-0000B3020000}"/>
    <cellStyle name="40% - Dekorfärg6 2 2 4 2" xfId="7614" xr:uid="{00000000-0005-0000-0000-0000B4020000}"/>
    <cellStyle name="40% - Dekorfärg6 2 2 5" xfId="4824" xr:uid="{00000000-0005-0000-0000-0000B5020000}"/>
    <cellStyle name="40% - Dekorfärg6 2 3" xfId="1195" xr:uid="{00000000-0005-0000-0000-0000B6020000}"/>
    <cellStyle name="40% - Dekorfärg6 2 3 2" xfId="2836" xr:uid="{00000000-0005-0000-0000-0000B7020000}"/>
    <cellStyle name="40% - Dekorfärg6 2 3 2 2" xfId="7556" xr:uid="{00000000-0005-0000-0000-0000B8020000}"/>
    <cellStyle name="40% - Dekorfärg6 2 3 3" xfId="3997" xr:uid="{00000000-0005-0000-0000-0000B9020000}"/>
    <cellStyle name="40% - Dekorfärg6 2 3 3 2" xfId="8717" xr:uid="{00000000-0005-0000-0000-0000BA020000}"/>
    <cellStyle name="40% - Dekorfärg6 2 3 4" xfId="5915" xr:uid="{00000000-0005-0000-0000-0000BB020000}"/>
    <cellStyle name="40% - Dekorfärg6 2 4" xfId="2012" xr:uid="{00000000-0005-0000-0000-0000BC020000}"/>
    <cellStyle name="40% - Dekorfärg6 2 4 2" xfId="6732" xr:uid="{00000000-0005-0000-0000-0000BD020000}"/>
    <cellStyle name="40% - Dekorfärg6 2 5" xfId="2893" xr:uid="{00000000-0005-0000-0000-0000BE020000}"/>
    <cellStyle name="40% - Dekorfärg6 2 5 2" xfId="7613" xr:uid="{00000000-0005-0000-0000-0000BF020000}"/>
    <cellStyle name="40% - Dekorfärg6 2 6" xfId="4823" xr:uid="{00000000-0005-0000-0000-0000C0020000}"/>
    <cellStyle name="40% - Dekorfärg6 3" xfId="100" xr:uid="{00000000-0005-0000-0000-0000C1020000}"/>
    <cellStyle name="40% - Dekorfärg6 3 2" xfId="1342" xr:uid="{00000000-0005-0000-0000-0000C2020000}"/>
    <cellStyle name="40% - Dekorfärg6 3 2 2" xfId="4144" xr:uid="{00000000-0005-0000-0000-0000C3020000}"/>
    <cellStyle name="40% - Dekorfärg6 3 2 2 2" xfId="8864" xr:uid="{00000000-0005-0000-0000-0000C4020000}"/>
    <cellStyle name="40% - Dekorfärg6 3 2 3" xfId="6062" xr:uid="{00000000-0005-0000-0000-0000C5020000}"/>
    <cellStyle name="40% - Dekorfärg6 3 3" xfId="1930" xr:uid="{00000000-0005-0000-0000-0000C6020000}"/>
    <cellStyle name="40% - Dekorfärg6 3 3 2" xfId="6650" xr:uid="{00000000-0005-0000-0000-0000C7020000}"/>
    <cellStyle name="40% - Dekorfärg6 3 4" xfId="2895" xr:uid="{00000000-0005-0000-0000-0000C8020000}"/>
    <cellStyle name="40% - Dekorfärg6 3 4 2" xfId="7615" xr:uid="{00000000-0005-0000-0000-0000C9020000}"/>
    <cellStyle name="40% - Dekorfärg6 3 5" xfId="4825" xr:uid="{00000000-0005-0000-0000-0000CA020000}"/>
    <cellStyle name="40% - Dekorfärg6 4" xfId="101" xr:uid="{00000000-0005-0000-0000-0000CB020000}"/>
    <cellStyle name="40% - Dekorfärg6 4 2" xfId="1637" xr:uid="{00000000-0005-0000-0000-0000CC020000}"/>
    <cellStyle name="40% - Dekorfärg6 4 2 2" xfId="4439" xr:uid="{00000000-0005-0000-0000-0000CD020000}"/>
    <cellStyle name="40% - Dekorfärg6 4 2 2 2" xfId="9159" xr:uid="{00000000-0005-0000-0000-0000CE020000}"/>
    <cellStyle name="40% - Dekorfärg6 4 2 3" xfId="6357" xr:uid="{00000000-0005-0000-0000-0000CF020000}"/>
    <cellStyle name="40% - Dekorfärg6 4 3" xfId="2054" xr:uid="{00000000-0005-0000-0000-0000D0020000}"/>
    <cellStyle name="40% - Dekorfärg6 4 3 2" xfId="6774" xr:uid="{00000000-0005-0000-0000-0000D1020000}"/>
    <cellStyle name="40% - Dekorfärg6 4 4" xfId="2896" xr:uid="{00000000-0005-0000-0000-0000D2020000}"/>
    <cellStyle name="40% - Dekorfärg6 4 4 2" xfId="7616" xr:uid="{00000000-0005-0000-0000-0000D3020000}"/>
    <cellStyle name="40% - Dekorfärg6 4 5" xfId="4826" xr:uid="{00000000-0005-0000-0000-0000D4020000}"/>
    <cellStyle name="40% - Dekorfärg6 5" xfId="102" xr:uid="{00000000-0005-0000-0000-0000D5020000}"/>
    <cellStyle name="40% - Dekorfärg6 5 2" xfId="1784" xr:uid="{00000000-0005-0000-0000-0000D6020000}"/>
    <cellStyle name="40% - Dekorfärg6 5 2 2" xfId="4586" xr:uid="{00000000-0005-0000-0000-0000D7020000}"/>
    <cellStyle name="40% - Dekorfärg6 5 2 2 2" xfId="9306" xr:uid="{00000000-0005-0000-0000-0000D8020000}"/>
    <cellStyle name="40% - Dekorfärg6 5 2 3" xfId="6504" xr:uid="{00000000-0005-0000-0000-0000D9020000}"/>
    <cellStyle name="40% - Dekorfärg6 5 3" xfId="2010" xr:uid="{00000000-0005-0000-0000-0000DA020000}"/>
    <cellStyle name="40% - Dekorfärg6 5 3 2" xfId="6730" xr:uid="{00000000-0005-0000-0000-0000DB020000}"/>
    <cellStyle name="40% - Dekorfärg6 5 4" xfId="2897" xr:uid="{00000000-0005-0000-0000-0000DC020000}"/>
    <cellStyle name="40% - Dekorfärg6 5 4 2" xfId="7617" xr:uid="{00000000-0005-0000-0000-0000DD020000}"/>
    <cellStyle name="40% - Dekorfärg6 5 5" xfId="4827" xr:uid="{00000000-0005-0000-0000-0000DE020000}"/>
    <cellStyle name="40% - Dekorfärg6 6" xfId="1958" xr:uid="{00000000-0005-0000-0000-0000DF020000}"/>
    <cellStyle name="40% - Dekorfärg6 6 2" xfId="4733" xr:uid="{00000000-0005-0000-0000-0000E0020000}"/>
    <cellStyle name="40% - Dekorfärg6 6 2 2" xfId="9453" xr:uid="{00000000-0005-0000-0000-0000E1020000}"/>
    <cellStyle name="40% - Dekorfärg6 6 3" xfId="6678" xr:uid="{00000000-0005-0000-0000-0000E2020000}"/>
    <cellStyle name="40% - Dekorfärg6 7" xfId="3720" xr:uid="{00000000-0005-0000-0000-0000E3020000}"/>
    <cellStyle name="40% - Dekorfärg6 7 2" xfId="8440" xr:uid="{00000000-0005-0000-0000-0000E4020000}"/>
    <cellStyle name="40% - Dekorfärg6 8" xfId="4753" xr:uid="{00000000-0005-0000-0000-0000E5020000}"/>
    <cellStyle name="40% - Dekorfärg6 8 2" xfId="9473" xr:uid="{00000000-0005-0000-0000-0000E6020000}"/>
    <cellStyle name="40% - Dekorfärg6 9" xfId="4766" xr:uid="{00000000-0005-0000-0000-0000E7020000}"/>
    <cellStyle name="60 % - Dekorfärg1" xfId="20" builtinId="32" customBuiltin="1"/>
    <cellStyle name="60 % - Dekorfärg2" xfId="24" builtinId="36" customBuiltin="1"/>
    <cellStyle name="60 % - Dekorfärg3" xfId="28" builtinId="40" customBuiltin="1"/>
    <cellStyle name="60 % - Dekorfärg4" xfId="32" builtinId="44" customBuiltin="1"/>
    <cellStyle name="60 % - Dekorfärg5" xfId="36" builtinId="48" customBuiltin="1"/>
    <cellStyle name="60 % - Dekorfärg6" xfId="40" builtinId="52" customBuiltin="1"/>
    <cellStyle name="Anteckning 2" xfId="103" xr:uid="{00000000-0005-0000-0000-0000EE020000}"/>
    <cellStyle name="Anteckning 2 2" xfId="104" xr:uid="{00000000-0005-0000-0000-0000EF020000}"/>
    <cellStyle name="Anteckning 2 2 2" xfId="105" xr:uid="{00000000-0005-0000-0000-0000F0020000}"/>
    <cellStyle name="Anteckning 2 2 2 2" xfId="1494" xr:uid="{00000000-0005-0000-0000-0000F1020000}"/>
    <cellStyle name="Anteckning 2 2 2 2 2" xfId="4296" xr:uid="{00000000-0005-0000-0000-0000F2020000}"/>
    <cellStyle name="Anteckning 2 2 2 2 2 2" xfId="9016" xr:uid="{00000000-0005-0000-0000-0000F3020000}"/>
    <cellStyle name="Anteckning 2 2 2 2 3" xfId="6214" xr:uid="{00000000-0005-0000-0000-0000F4020000}"/>
    <cellStyle name="Anteckning 2 2 2 3" xfId="2051" xr:uid="{00000000-0005-0000-0000-0000F5020000}"/>
    <cellStyle name="Anteckning 2 2 2 3 2" xfId="6771" xr:uid="{00000000-0005-0000-0000-0000F6020000}"/>
    <cellStyle name="Anteckning 2 2 2 4" xfId="2900" xr:uid="{00000000-0005-0000-0000-0000F7020000}"/>
    <cellStyle name="Anteckning 2 2 2 4 2" xfId="7620" xr:uid="{00000000-0005-0000-0000-0000F8020000}"/>
    <cellStyle name="Anteckning 2 2 2 5" xfId="4830" xr:uid="{00000000-0005-0000-0000-0000F9020000}"/>
    <cellStyle name="Anteckning 2 2 3" xfId="1200" xr:uid="{00000000-0005-0000-0000-0000FA020000}"/>
    <cellStyle name="Anteckning 2 2 3 2" xfId="2837" xr:uid="{00000000-0005-0000-0000-0000FB020000}"/>
    <cellStyle name="Anteckning 2 2 3 2 2" xfId="7557" xr:uid="{00000000-0005-0000-0000-0000FC020000}"/>
    <cellStyle name="Anteckning 2 2 3 3" xfId="4002" xr:uid="{00000000-0005-0000-0000-0000FD020000}"/>
    <cellStyle name="Anteckning 2 2 3 3 2" xfId="8722" xr:uid="{00000000-0005-0000-0000-0000FE020000}"/>
    <cellStyle name="Anteckning 2 2 3 4" xfId="5920" xr:uid="{00000000-0005-0000-0000-0000FF020000}"/>
    <cellStyle name="Anteckning 2 2 4" xfId="1931" xr:uid="{00000000-0005-0000-0000-000000030000}"/>
    <cellStyle name="Anteckning 2 2 4 2" xfId="6651" xr:uid="{00000000-0005-0000-0000-000001030000}"/>
    <cellStyle name="Anteckning 2 2 5" xfId="2899" xr:uid="{00000000-0005-0000-0000-000002030000}"/>
    <cellStyle name="Anteckning 2 2 5 2" xfId="7619" xr:uid="{00000000-0005-0000-0000-000003030000}"/>
    <cellStyle name="Anteckning 2 2 6" xfId="4829" xr:uid="{00000000-0005-0000-0000-000004030000}"/>
    <cellStyle name="Anteckning 2 3" xfId="106" xr:uid="{00000000-0005-0000-0000-000005030000}"/>
    <cellStyle name="Anteckning 2 3 2" xfId="1347" xr:uid="{00000000-0005-0000-0000-000006030000}"/>
    <cellStyle name="Anteckning 2 3 2 2" xfId="4149" xr:uid="{00000000-0005-0000-0000-000007030000}"/>
    <cellStyle name="Anteckning 2 3 2 2 2" xfId="8869" xr:uid="{00000000-0005-0000-0000-000008030000}"/>
    <cellStyle name="Anteckning 2 3 2 3" xfId="6067" xr:uid="{00000000-0005-0000-0000-000009030000}"/>
    <cellStyle name="Anteckning 2 3 3" xfId="2041" xr:uid="{00000000-0005-0000-0000-00000A030000}"/>
    <cellStyle name="Anteckning 2 3 3 2" xfId="6761" xr:uid="{00000000-0005-0000-0000-00000B030000}"/>
    <cellStyle name="Anteckning 2 3 4" xfId="2901" xr:uid="{00000000-0005-0000-0000-00000C030000}"/>
    <cellStyle name="Anteckning 2 3 4 2" xfId="7621" xr:uid="{00000000-0005-0000-0000-00000D030000}"/>
    <cellStyle name="Anteckning 2 3 5" xfId="4831" xr:uid="{00000000-0005-0000-0000-00000E030000}"/>
    <cellStyle name="Anteckning 2 4" xfId="107" xr:uid="{00000000-0005-0000-0000-00000F030000}"/>
    <cellStyle name="Anteckning 2 4 2" xfId="1642" xr:uid="{00000000-0005-0000-0000-000010030000}"/>
    <cellStyle name="Anteckning 2 4 2 2" xfId="4444" xr:uid="{00000000-0005-0000-0000-000011030000}"/>
    <cellStyle name="Anteckning 2 4 2 2 2" xfId="9164" xr:uid="{00000000-0005-0000-0000-000012030000}"/>
    <cellStyle name="Anteckning 2 4 2 3" xfId="6362" xr:uid="{00000000-0005-0000-0000-000013030000}"/>
    <cellStyle name="Anteckning 2 4 3" xfId="2072" xr:uid="{00000000-0005-0000-0000-000014030000}"/>
    <cellStyle name="Anteckning 2 4 3 2" xfId="6792" xr:uid="{00000000-0005-0000-0000-000015030000}"/>
    <cellStyle name="Anteckning 2 4 4" xfId="2902" xr:uid="{00000000-0005-0000-0000-000016030000}"/>
    <cellStyle name="Anteckning 2 4 4 2" xfId="7622" xr:uid="{00000000-0005-0000-0000-000017030000}"/>
    <cellStyle name="Anteckning 2 4 5" xfId="4832" xr:uid="{00000000-0005-0000-0000-000018030000}"/>
    <cellStyle name="Anteckning 2 5" xfId="108" xr:uid="{00000000-0005-0000-0000-000019030000}"/>
    <cellStyle name="Anteckning 2 5 2" xfId="1789" xr:uid="{00000000-0005-0000-0000-00001A030000}"/>
    <cellStyle name="Anteckning 2 5 2 2" xfId="4591" xr:uid="{00000000-0005-0000-0000-00001B030000}"/>
    <cellStyle name="Anteckning 2 5 2 2 2" xfId="9311" xr:uid="{00000000-0005-0000-0000-00001C030000}"/>
    <cellStyle name="Anteckning 2 5 2 3" xfId="6509" xr:uid="{00000000-0005-0000-0000-00001D030000}"/>
    <cellStyle name="Anteckning 2 5 3" xfId="1952" xr:uid="{00000000-0005-0000-0000-00001E030000}"/>
    <cellStyle name="Anteckning 2 5 3 2" xfId="6672" xr:uid="{00000000-0005-0000-0000-00001F030000}"/>
    <cellStyle name="Anteckning 2 5 4" xfId="2903" xr:uid="{00000000-0005-0000-0000-000020030000}"/>
    <cellStyle name="Anteckning 2 5 4 2" xfId="7623" xr:uid="{00000000-0005-0000-0000-000021030000}"/>
    <cellStyle name="Anteckning 2 5 5" xfId="4833" xr:uid="{00000000-0005-0000-0000-000022030000}"/>
    <cellStyle name="Anteckning 2 6" xfId="1053" xr:uid="{00000000-0005-0000-0000-000023030000}"/>
    <cellStyle name="Anteckning 2 6 2" xfId="2807" xr:uid="{00000000-0005-0000-0000-000024030000}"/>
    <cellStyle name="Anteckning 2 6 2 2" xfId="7527" xr:uid="{00000000-0005-0000-0000-000025030000}"/>
    <cellStyle name="Anteckning 2 6 3" xfId="3855" xr:uid="{00000000-0005-0000-0000-000026030000}"/>
    <cellStyle name="Anteckning 2 6 3 2" xfId="8575" xr:uid="{00000000-0005-0000-0000-000027030000}"/>
    <cellStyle name="Anteckning 2 6 4" xfId="5773" xr:uid="{00000000-0005-0000-0000-000028030000}"/>
    <cellStyle name="Anteckning 2 7" xfId="1964" xr:uid="{00000000-0005-0000-0000-000029030000}"/>
    <cellStyle name="Anteckning 2 7 2" xfId="4738" xr:uid="{00000000-0005-0000-0000-00002A030000}"/>
    <cellStyle name="Anteckning 2 7 2 2" xfId="9458" xr:uid="{00000000-0005-0000-0000-00002B030000}"/>
    <cellStyle name="Anteckning 2 7 3" xfId="6684" xr:uid="{00000000-0005-0000-0000-00002C030000}"/>
    <cellStyle name="Anteckning 2 8" xfId="2898" xr:uid="{00000000-0005-0000-0000-00002D030000}"/>
    <cellStyle name="Anteckning 2 8 2" xfId="7618" xr:uid="{00000000-0005-0000-0000-00002E030000}"/>
    <cellStyle name="Anteckning 2 9" xfId="4828" xr:uid="{00000000-0005-0000-0000-00002F030000}"/>
    <cellStyle name="Anteckning 3" xfId="4741" xr:uid="{00000000-0005-0000-0000-000030030000}"/>
    <cellStyle name="Anteckning 3 2" xfId="9461" xr:uid="{00000000-0005-0000-0000-000031030000}"/>
    <cellStyle name="Beräkning" xfId="11" builtinId="22" customBuiltin="1"/>
    <cellStyle name="Bra" xfId="6" builtinId="26" customBuiltin="1"/>
    <cellStyle name="Dekorfärg1" xfId="17" builtinId="29" customBuiltin="1"/>
    <cellStyle name="Dekorfärg2" xfId="21" builtinId="33" customBuiltin="1"/>
    <cellStyle name="Dekorfärg3" xfId="25" builtinId="37" customBuiltin="1"/>
    <cellStyle name="Dekorfärg4" xfId="29" builtinId="41" customBuiltin="1"/>
    <cellStyle name="Dekorfärg5" xfId="33" builtinId="45" customBuiltin="1"/>
    <cellStyle name="Dekorfärg6" xfId="37" builtinId="49" customBuiltin="1"/>
    <cellStyle name="Dålig" xfId="7" builtinId="27" customBuiltin="1"/>
    <cellStyle name="Förklarande text" xfId="15" builtinId="53" customBuiltin="1"/>
    <cellStyle name="Hyperlänk" xfId="9474" builtinId="8"/>
    <cellStyle name="Hyperlänk 2" xfId="109" xr:uid="{00000000-0005-0000-0000-00003D030000}"/>
    <cellStyle name="Indata" xfId="9" builtinId="20" customBuiltin="1"/>
    <cellStyle name="Kontrollcell" xfId="13" builtinId="23" customBuiltin="1"/>
    <cellStyle name="Länkad cell" xfId="12" builtinId="24" customBuiltin="1"/>
    <cellStyle name="Neutral" xfId="8" builtinId="28" customBuiltin="1"/>
    <cellStyle name="Normaali 2" xfId="110" xr:uid="{00000000-0005-0000-0000-000042030000}"/>
    <cellStyle name="Normaali 2 10" xfId="111" xr:uid="{00000000-0005-0000-0000-000043030000}"/>
    <cellStyle name="Normaali 2 10 2" xfId="1202" xr:uid="{00000000-0005-0000-0000-000044030000}"/>
    <cellStyle name="Normaali 2 10 2 2" xfId="4004" xr:uid="{00000000-0005-0000-0000-000045030000}"/>
    <cellStyle name="Normaali 2 10 2 2 2" xfId="8724" xr:uid="{00000000-0005-0000-0000-000046030000}"/>
    <cellStyle name="Normaali 2 10 2 3" xfId="5922" xr:uid="{00000000-0005-0000-0000-000047030000}"/>
    <cellStyle name="Normaali 2 10 3" xfId="2000" xr:uid="{00000000-0005-0000-0000-000048030000}"/>
    <cellStyle name="Normaali 2 10 3 2" xfId="6720" xr:uid="{00000000-0005-0000-0000-000049030000}"/>
    <cellStyle name="Normaali 2 10 4" xfId="2905" xr:uid="{00000000-0005-0000-0000-00004A030000}"/>
    <cellStyle name="Normaali 2 10 4 2" xfId="7625" xr:uid="{00000000-0005-0000-0000-00004B030000}"/>
    <cellStyle name="Normaali 2 10 5" xfId="4835" xr:uid="{00000000-0005-0000-0000-00004C030000}"/>
    <cellStyle name="Normaali 2 11" xfId="112" xr:uid="{00000000-0005-0000-0000-00004D030000}"/>
    <cellStyle name="Normaali 2 11 2" xfId="1497" xr:uid="{00000000-0005-0000-0000-00004E030000}"/>
    <cellStyle name="Normaali 2 11 2 2" xfId="4299" xr:uid="{00000000-0005-0000-0000-00004F030000}"/>
    <cellStyle name="Normaali 2 11 2 2 2" xfId="9019" xr:uid="{00000000-0005-0000-0000-000050030000}"/>
    <cellStyle name="Normaali 2 11 2 3" xfId="6217" xr:uid="{00000000-0005-0000-0000-000051030000}"/>
    <cellStyle name="Normaali 2 11 3" xfId="2075" xr:uid="{00000000-0005-0000-0000-000052030000}"/>
    <cellStyle name="Normaali 2 11 3 2" xfId="6795" xr:uid="{00000000-0005-0000-0000-000053030000}"/>
    <cellStyle name="Normaali 2 11 4" xfId="2906" xr:uid="{00000000-0005-0000-0000-000054030000}"/>
    <cellStyle name="Normaali 2 11 4 2" xfId="7626" xr:uid="{00000000-0005-0000-0000-000055030000}"/>
    <cellStyle name="Normaali 2 11 5" xfId="4836" xr:uid="{00000000-0005-0000-0000-000056030000}"/>
    <cellStyle name="Normaali 2 12" xfId="113" xr:uid="{00000000-0005-0000-0000-000057030000}"/>
    <cellStyle name="Normaali 2 12 2" xfId="1644" xr:uid="{00000000-0005-0000-0000-000058030000}"/>
    <cellStyle name="Normaali 2 12 2 2" xfId="4446" xr:uid="{00000000-0005-0000-0000-000059030000}"/>
    <cellStyle name="Normaali 2 12 2 2 2" xfId="9166" xr:uid="{00000000-0005-0000-0000-00005A030000}"/>
    <cellStyle name="Normaali 2 12 2 3" xfId="6364" xr:uid="{00000000-0005-0000-0000-00005B030000}"/>
    <cellStyle name="Normaali 2 12 3" xfId="2020" xr:uid="{00000000-0005-0000-0000-00005C030000}"/>
    <cellStyle name="Normaali 2 12 3 2" xfId="6740" xr:uid="{00000000-0005-0000-0000-00005D030000}"/>
    <cellStyle name="Normaali 2 12 4" xfId="2907" xr:uid="{00000000-0005-0000-0000-00005E030000}"/>
    <cellStyle name="Normaali 2 12 4 2" xfId="7627" xr:uid="{00000000-0005-0000-0000-00005F030000}"/>
    <cellStyle name="Normaali 2 12 5" xfId="4837" xr:uid="{00000000-0005-0000-0000-000060030000}"/>
    <cellStyle name="Normaali 2 13" xfId="920" xr:uid="{00000000-0005-0000-0000-000061030000}"/>
    <cellStyle name="Normaali 2 13 2" xfId="2674" xr:uid="{00000000-0005-0000-0000-000062030000}"/>
    <cellStyle name="Normaali 2 13 2 2" xfId="7394" xr:uid="{00000000-0005-0000-0000-000063030000}"/>
    <cellStyle name="Normaali 2 13 3" xfId="3722" xr:uid="{00000000-0005-0000-0000-000064030000}"/>
    <cellStyle name="Normaali 2 13 3 2" xfId="8442" xr:uid="{00000000-0005-0000-0000-000065030000}"/>
    <cellStyle name="Normaali 2 13 4" xfId="5640" xr:uid="{00000000-0005-0000-0000-000066030000}"/>
    <cellStyle name="Normaali 2 14" xfId="1793" xr:uid="{00000000-0005-0000-0000-000067030000}"/>
    <cellStyle name="Normaali 2 14 2" xfId="4593" xr:uid="{00000000-0005-0000-0000-000068030000}"/>
    <cellStyle name="Normaali 2 14 2 2" xfId="9313" xr:uid="{00000000-0005-0000-0000-000069030000}"/>
    <cellStyle name="Normaali 2 14 3" xfId="6513" xr:uid="{00000000-0005-0000-0000-00006A030000}"/>
    <cellStyle name="Normaali 2 15" xfId="2904" xr:uid="{00000000-0005-0000-0000-00006B030000}"/>
    <cellStyle name="Normaali 2 15 2" xfId="7624" xr:uid="{00000000-0005-0000-0000-00006C030000}"/>
    <cellStyle name="Normaali 2 16" xfId="4834" xr:uid="{00000000-0005-0000-0000-00006D030000}"/>
    <cellStyle name="Normaali 2 2" xfId="114" xr:uid="{00000000-0005-0000-0000-00006E030000}"/>
    <cellStyle name="Normaali 2 2 10" xfId="115" xr:uid="{00000000-0005-0000-0000-00006F030000}"/>
    <cellStyle name="Normaali 2 2 10 2" xfId="1498" xr:uid="{00000000-0005-0000-0000-000070030000}"/>
    <cellStyle name="Normaali 2 2 10 2 2" xfId="4300" xr:uid="{00000000-0005-0000-0000-000071030000}"/>
    <cellStyle name="Normaali 2 2 10 2 2 2" xfId="9020" xr:uid="{00000000-0005-0000-0000-000072030000}"/>
    <cellStyle name="Normaali 2 2 10 2 3" xfId="6218" xr:uid="{00000000-0005-0000-0000-000073030000}"/>
    <cellStyle name="Normaali 2 2 10 3" xfId="1969" xr:uid="{00000000-0005-0000-0000-000074030000}"/>
    <cellStyle name="Normaali 2 2 10 3 2" xfId="6689" xr:uid="{00000000-0005-0000-0000-000075030000}"/>
    <cellStyle name="Normaali 2 2 10 4" xfId="2909" xr:uid="{00000000-0005-0000-0000-000076030000}"/>
    <cellStyle name="Normaali 2 2 10 4 2" xfId="7629" xr:uid="{00000000-0005-0000-0000-000077030000}"/>
    <cellStyle name="Normaali 2 2 10 5" xfId="4839" xr:uid="{00000000-0005-0000-0000-000078030000}"/>
    <cellStyle name="Normaali 2 2 11" xfId="116" xr:uid="{00000000-0005-0000-0000-000079030000}"/>
    <cellStyle name="Normaali 2 2 11 2" xfId="1645" xr:uid="{00000000-0005-0000-0000-00007A030000}"/>
    <cellStyle name="Normaali 2 2 11 2 2" xfId="4447" xr:uid="{00000000-0005-0000-0000-00007B030000}"/>
    <cellStyle name="Normaali 2 2 11 2 2 2" xfId="9167" xr:uid="{00000000-0005-0000-0000-00007C030000}"/>
    <cellStyle name="Normaali 2 2 11 2 3" xfId="6365" xr:uid="{00000000-0005-0000-0000-00007D030000}"/>
    <cellStyle name="Normaali 2 2 11 3" xfId="1965" xr:uid="{00000000-0005-0000-0000-00007E030000}"/>
    <cellStyle name="Normaali 2 2 11 3 2" xfId="6685" xr:uid="{00000000-0005-0000-0000-00007F030000}"/>
    <cellStyle name="Normaali 2 2 11 4" xfId="2910" xr:uid="{00000000-0005-0000-0000-000080030000}"/>
    <cellStyle name="Normaali 2 2 11 4 2" xfId="7630" xr:uid="{00000000-0005-0000-0000-000081030000}"/>
    <cellStyle name="Normaali 2 2 11 5" xfId="4840" xr:uid="{00000000-0005-0000-0000-000082030000}"/>
    <cellStyle name="Normaali 2 2 12" xfId="921" xr:uid="{00000000-0005-0000-0000-000083030000}"/>
    <cellStyle name="Normaali 2 2 12 2" xfId="2675" xr:uid="{00000000-0005-0000-0000-000084030000}"/>
    <cellStyle name="Normaali 2 2 12 2 2" xfId="7395" xr:uid="{00000000-0005-0000-0000-000085030000}"/>
    <cellStyle name="Normaali 2 2 12 3" xfId="3723" xr:uid="{00000000-0005-0000-0000-000086030000}"/>
    <cellStyle name="Normaali 2 2 12 3 2" xfId="8443" xr:uid="{00000000-0005-0000-0000-000087030000}"/>
    <cellStyle name="Normaali 2 2 12 4" xfId="5641" xr:uid="{00000000-0005-0000-0000-000088030000}"/>
    <cellStyle name="Normaali 2 2 13" xfId="1794" xr:uid="{00000000-0005-0000-0000-000089030000}"/>
    <cellStyle name="Normaali 2 2 13 2" xfId="4594" xr:uid="{00000000-0005-0000-0000-00008A030000}"/>
    <cellStyle name="Normaali 2 2 13 2 2" xfId="9314" xr:uid="{00000000-0005-0000-0000-00008B030000}"/>
    <cellStyle name="Normaali 2 2 13 3" xfId="6514" xr:uid="{00000000-0005-0000-0000-00008C030000}"/>
    <cellStyle name="Normaali 2 2 14" xfId="2908" xr:uid="{00000000-0005-0000-0000-00008D030000}"/>
    <cellStyle name="Normaali 2 2 14 2" xfId="7628" xr:uid="{00000000-0005-0000-0000-00008E030000}"/>
    <cellStyle name="Normaali 2 2 15" xfId="4838" xr:uid="{00000000-0005-0000-0000-00008F030000}"/>
    <cellStyle name="Normaali 2 2 2" xfId="117" xr:uid="{00000000-0005-0000-0000-000090030000}"/>
    <cellStyle name="Normaali 2 2 2 10" xfId="925" xr:uid="{00000000-0005-0000-0000-000091030000}"/>
    <cellStyle name="Normaali 2 2 2 10 2" xfId="2679" xr:uid="{00000000-0005-0000-0000-000092030000}"/>
    <cellStyle name="Normaali 2 2 2 10 2 2" xfId="7399" xr:uid="{00000000-0005-0000-0000-000093030000}"/>
    <cellStyle name="Normaali 2 2 2 10 3" xfId="3727" xr:uid="{00000000-0005-0000-0000-000094030000}"/>
    <cellStyle name="Normaali 2 2 2 10 3 2" xfId="8447" xr:uid="{00000000-0005-0000-0000-000095030000}"/>
    <cellStyle name="Normaali 2 2 2 10 4" xfId="5645" xr:uid="{00000000-0005-0000-0000-000096030000}"/>
    <cellStyle name="Normaali 2 2 2 11" xfId="1799" xr:uid="{00000000-0005-0000-0000-000097030000}"/>
    <cellStyle name="Normaali 2 2 2 11 2" xfId="4598" xr:uid="{00000000-0005-0000-0000-000098030000}"/>
    <cellStyle name="Normaali 2 2 2 11 2 2" xfId="9318" xr:uid="{00000000-0005-0000-0000-000099030000}"/>
    <cellStyle name="Normaali 2 2 2 11 3" xfId="6519" xr:uid="{00000000-0005-0000-0000-00009A030000}"/>
    <cellStyle name="Normaali 2 2 2 12" xfId="2911" xr:uid="{00000000-0005-0000-0000-00009B030000}"/>
    <cellStyle name="Normaali 2 2 2 12 2" xfId="7631" xr:uid="{00000000-0005-0000-0000-00009C030000}"/>
    <cellStyle name="Normaali 2 2 2 13" xfId="4841" xr:uid="{00000000-0005-0000-0000-00009D030000}"/>
    <cellStyle name="Normaali 2 2 2 2" xfId="118" xr:uid="{00000000-0005-0000-0000-00009E030000}"/>
    <cellStyle name="Normaali 2 2 2 2 10" xfId="1807" xr:uid="{00000000-0005-0000-0000-00009F030000}"/>
    <cellStyle name="Normaali 2 2 2 2 10 2" xfId="4606" xr:uid="{00000000-0005-0000-0000-0000A0030000}"/>
    <cellStyle name="Normaali 2 2 2 2 10 2 2" xfId="9326" xr:uid="{00000000-0005-0000-0000-0000A1030000}"/>
    <cellStyle name="Normaali 2 2 2 2 10 3" xfId="6527" xr:uid="{00000000-0005-0000-0000-0000A2030000}"/>
    <cellStyle name="Normaali 2 2 2 2 11" xfId="2912" xr:uid="{00000000-0005-0000-0000-0000A3030000}"/>
    <cellStyle name="Normaali 2 2 2 2 11 2" xfId="7632" xr:uid="{00000000-0005-0000-0000-0000A4030000}"/>
    <cellStyle name="Normaali 2 2 2 2 12" xfId="4842" xr:uid="{00000000-0005-0000-0000-0000A5030000}"/>
    <cellStyle name="Normaali 2 2 2 2 2" xfId="119" xr:uid="{00000000-0005-0000-0000-0000A6030000}"/>
    <cellStyle name="Normaali 2 2 2 2 2 10" xfId="2913" xr:uid="{00000000-0005-0000-0000-0000A7030000}"/>
    <cellStyle name="Normaali 2 2 2 2 2 10 2" xfId="7633" xr:uid="{00000000-0005-0000-0000-0000A8030000}"/>
    <cellStyle name="Normaali 2 2 2 2 2 11" xfId="4843" xr:uid="{00000000-0005-0000-0000-0000A9030000}"/>
    <cellStyle name="Normaali 2 2 2 2 2 2" xfId="120" xr:uid="{00000000-0005-0000-0000-0000AA030000}"/>
    <cellStyle name="Normaali 2 2 2 2 2 2 10" xfId="4844" xr:uid="{00000000-0005-0000-0000-0000AB030000}"/>
    <cellStyle name="Normaali 2 2 2 2 2 2 2" xfId="121" xr:uid="{00000000-0005-0000-0000-0000AC030000}"/>
    <cellStyle name="Normaali 2 2 2 2 2 2 2 2" xfId="122" xr:uid="{00000000-0005-0000-0000-0000AD030000}"/>
    <cellStyle name="Normaali 2 2 2 2 2 2 2 2 2" xfId="123" xr:uid="{00000000-0005-0000-0000-0000AE030000}"/>
    <cellStyle name="Normaali 2 2 2 2 2 2 2 2 2 2" xfId="1476" xr:uid="{00000000-0005-0000-0000-0000AF030000}"/>
    <cellStyle name="Normaali 2 2 2 2 2 2 2 2 2 2 2" xfId="4278" xr:uid="{00000000-0005-0000-0000-0000B0030000}"/>
    <cellStyle name="Normaali 2 2 2 2 2 2 2 2 2 2 2 2" xfId="8998" xr:uid="{00000000-0005-0000-0000-0000B1030000}"/>
    <cellStyle name="Normaali 2 2 2 2 2 2 2 2 2 2 3" xfId="6196" xr:uid="{00000000-0005-0000-0000-0000B2030000}"/>
    <cellStyle name="Normaali 2 2 2 2 2 2 2 2 2 3" xfId="2082" xr:uid="{00000000-0005-0000-0000-0000B3030000}"/>
    <cellStyle name="Normaali 2 2 2 2 2 2 2 2 2 3 2" xfId="6802" xr:uid="{00000000-0005-0000-0000-0000B4030000}"/>
    <cellStyle name="Normaali 2 2 2 2 2 2 2 2 2 4" xfId="2917" xr:uid="{00000000-0005-0000-0000-0000B5030000}"/>
    <cellStyle name="Normaali 2 2 2 2 2 2 2 2 2 4 2" xfId="7637" xr:uid="{00000000-0005-0000-0000-0000B6030000}"/>
    <cellStyle name="Normaali 2 2 2 2 2 2 2 2 2 5" xfId="4847" xr:uid="{00000000-0005-0000-0000-0000B7030000}"/>
    <cellStyle name="Normaali 2 2 2 2 2 2 2 2 3" xfId="1182" xr:uid="{00000000-0005-0000-0000-0000B8030000}"/>
    <cellStyle name="Normaali 2 2 2 2 2 2 2 2 3 2" xfId="3984" xr:uid="{00000000-0005-0000-0000-0000B9030000}"/>
    <cellStyle name="Normaali 2 2 2 2 2 2 2 2 3 2 2" xfId="8704" xr:uid="{00000000-0005-0000-0000-0000BA030000}"/>
    <cellStyle name="Normaali 2 2 2 2 2 2 2 2 3 3" xfId="5902" xr:uid="{00000000-0005-0000-0000-0000BB030000}"/>
    <cellStyle name="Normaali 2 2 2 2 2 2 2 2 4" xfId="2025" xr:uid="{00000000-0005-0000-0000-0000BC030000}"/>
    <cellStyle name="Normaali 2 2 2 2 2 2 2 2 4 2" xfId="6745" xr:uid="{00000000-0005-0000-0000-0000BD030000}"/>
    <cellStyle name="Normaali 2 2 2 2 2 2 2 2 5" xfId="2916" xr:uid="{00000000-0005-0000-0000-0000BE030000}"/>
    <cellStyle name="Normaali 2 2 2 2 2 2 2 2 5 2" xfId="7636" xr:uid="{00000000-0005-0000-0000-0000BF030000}"/>
    <cellStyle name="Normaali 2 2 2 2 2 2 2 2 6" xfId="4846" xr:uid="{00000000-0005-0000-0000-0000C0030000}"/>
    <cellStyle name="Normaali 2 2 2 2 2 2 2 3" xfId="124" xr:uid="{00000000-0005-0000-0000-0000C1030000}"/>
    <cellStyle name="Normaali 2 2 2 2 2 2 2 3 2" xfId="1329" xr:uid="{00000000-0005-0000-0000-0000C2030000}"/>
    <cellStyle name="Normaali 2 2 2 2 2 2 2 3 2 2" xfId="4131" xr:uid="{00000000-0005-0000-0000-0000C3030000}"/>
    <cellStyle name="Normaali 2 2 2 2 2 2 2 3 2 2 2" xfId="8851" xr:uid="{00000000-0005-0000-0000-0000C4030000}"/>
    <cellStyle name="Normaali 2 2 2 2 2 2 2 3 2 3" xfId="6049" xr:uid="{00000000-0005-0000-0000-0000C5030000}"/>
    <cellStyle name="Normaali 2 2 2 2 2 2 2 3 3" xfId="2074" xr:uid="{00000000-0005-0000-0000-0000C6030000}"/>
    <cellStyle name="Normaali 2 2 2 2 2 2 2 3 3 2" xfId="6794" xr:uid="{00000000-0005-0000-0000-0000C7030000}"/>
    <cellStyle name="Normaali 2 2 2 2 2 2 2 3 4" xfId="2918" xr:uid="{00000000-0005-0000-0000-0000C8030000}"/>
    <cellStyle name="Normaali 2 2 2 2 2 2 2 3 4 2" xfId="7638" xr:uid="{00000000-0005-0000-0000-0000C9030000}"/>
    <cellStyle name="Normaali 2 2 2 2 2 2 2 3 5" xfId="4848" xr:uid="{00000000-0005-0000-0000-0000CA030000}"/>
    <cellStyle name="Normaali 2 2 2 2 2 2 2 4" xfId="125" xr:uid="{00000000-0005-0000-0000-0000CB030000}"/>
    <cellStyle name="Normaali 2 2 2 2 2 2 2 4 2" xfId="1624" xr:uid="{00000000-0005-0000-0000-0000CC030000}"/>
    <cellStyle name="Normaali 2 2 2 2 2 2 2 4 2 2" xfId="4426" xr:uid="{00000000-0005-0000-0000-0000CD030000}"/>
    <cellStyle name="Normaali 2 2 2 2 2 2 2 4 2 2 2" xfId="9146" xr:uid="{00000000-0005-0000-0000-0000CE030000}"/>
    <cellStyle name="Normaali 2 2 2 2 2 2 2 4 2 3" xfId="6344" xr:uid="{00000000-0005-0000-0000-0000CF030000}"/>
    <cellStyle name="Normaali 2 2 2 2 2 2 2 4 3" xfId="1925" xr:uid="{00000000-0005-0000-0000-0000D0030000}"/>
    <cellStyle name="Normaali 2 2 2 2 2 2 2 4 3 2" xfId="6645" xr:uid="{00000000-0005-0000-0000-0000D1030000}"/>
    <cellStyle name="Normaali 2 2 2 2 2 2 2 4 4" xfId="2919" xr:uid="{00000000-0005-0000-0000-0000D2030000}"/>
    <cellStyle name="Normaali 2 2 2 2 2 2 2 4 4 2" xfId="7639" xr:uid="{00000000-0005-0000-0000-0000D3030000}"/>
    <cellStyle name="Normaali 2 2 2 2 2 2 2 4 5" xfId="4849" xr:uid="{00000000-0005-0000-0000-0000D4030000}"/>
    <cellStyle name="Normaali 2 2 2 2 2 2 2 5" xfId="126" xr:uid="{00000000-0005-0000-0000-0000D5030000}"/>
    <cellStyle name="Normaali 2 2 2 2 2 2 2 5 2" xfId="1771" xr:uid="{00000000-0005-0000-0000-0000D6030000}"/>
    <cellStyle name="Normaali 2 2 2 2 2 2 2 5 2 2" xfId="4573" xr:uid="{00000000-0005-0000-0000-0000D7030000}"/>
    <cellStyle name="Normaali 2 2 2 2 2 2 2 5 2 2 2" xfId="9293" xr:uid="{00000000-0005-0000-0000-0000D8030000}"/>
    <cellStyle name="Normaali 2 2 2 2 2 2 2 5 2 3" xfId="6491" xr:uid="{00000000-0005-0000-0000-0000D9030000}"/>
    <cellStyle name="Normaali 2 2 2 2 2 2 2 5 3" xfId="2070" xr:uid="{00000000-0005-0000-0000-0000DA030000}"/>
    <cellStyle name="Normaali 2 2 2 2 2 2 2 5 3 2" xfId="6790" xr:uid="{00000000-0005-0000-0000-0000DB030000}"/>
    <cellStyle name="Normaali 2 2 2 2 2 2 2 5 4" xfId="2920" xr:uid="{00000000-0005-0000-0000-0000DC030000}"/>
    <cellStyle name="Normaali 2 2 2 2 2 2 2 5 4 2" xfId="7640" xr:uid="{00000000-0005-0000-0000-0000DD030000}"/>
    <cellStyle name="Normaali 2 2 2 2 2 2 2 5 5" xfId="4850" xr:uid="{00000000-0005-0000-0000-0000DE030000}"/>
    <cellStyle name="Normaali 2 2 2 2 2 2 2 6" xfId="1047" xr:uid="{00000000-0005-0000-0000-0000DF030000}"/>
    <cellStyle name="Normaali 2 2 2 2 2 2 2 6 2" xfId="2801" xr:uid="{00000000-0005-0000-0000-0000E0030000}"/>
    <cellStyle name="Normaali 2 2 2 2 2 2 2 6 2 2" xfId="7521" xr:uid="{00000000-0005-0000-0000-0000E1030000}"/>
    <cellStyle name="Normaali 2 2 2 2 2 2 2 6 3" xfId="3849" xr:uid="{00000000-0005-0000-0000-0000E2030000}"/>
    <cellStyle name="Normaali 2 2 2 2 2 2 2 6 3 2" xfId="8569" xr:uid="{00000000-0005-0000-0000-0000E3030000}"/>
    <cellStyle name="Normaali 2 2 2 2 2 2 2 6 4" xfId="5767" xr:uid="{00000000-0005-0000-0000-0000E4030000}"/>
    <cellStyle name="Normaali 2 2 2 2 2 2 2 7" xfId="1922" xr:uid="{00000000-0005-0000-0000-0000E5030000}"/>
    <cellStyle name="Normaali 2 2 2 2 2 2 2 7 2" xfId="4720" xr:uid="{00000000-0005-0000-0000-0000E6030000}"/>
    <cellStyle name="Normaali 2 2 2 2 2 2 2 7 2 2" xfId="9440" xr:uid="{00000000-0005-0000-0000-0000E7030000}"/>
    <cellStyle name="Normaali 2 2 2 2 2 2 2 7 3" xfId="6642" xr:uid="{00000000-0005-0000-0000-0000E8030000}"/>
    <cellStyle name="Normaali 2 2 2 2 2 2 2 8" xfId="2915" xr:uid="{00000000-0005-0000-0000-0000E9030000}"/>
    <cellStyle name="Normaali 2 2 2 2 2 2 2 8 2" xfId="7635" xr:uid="{00000000-0005-0000-0000-0000EA030000}"/>
    <cellStyle name="Normaali 2 2 2 2 2 2 2 9" xfId="4845" xr:uid="{00000000-0005-0000-0000-0000EB030000}"/>
    <cellStyle name="Normaali 2 2 2 2 2 2 3" xfId="127" xr:uid="{00000000-0005-0000-0000-0000EC030000}"/>
    <cellStyle name="Normaali 2 2 2 2 2 2 3 2" xfId="128" xr:uid="{00000000-0005-0000-0000-0000ED030000}"/>
    <cellStyle name="Normaali 2 2 2 2 2 2 3 2 2" xfId="1411" xr:uid="{00000000-0005-0000-0000-0000EE030000}"/>
    <cellStyle name="Normaali 2 2 2 2 2 2 3 2 2 2" xfId="4213" xr:uid="{00000000-0005-0000-0000-0000EF030000}"/>
    <cellStyle name="Normaali 2 2 2 2 2 2 3 2 2 2 2" xfId="8933" xr:uid="{00000000-0005-0000-0000-0000F0030000}"/>
    <cellStyle name="Normaali 2 2 2 2 2 2 3 2 2 3" xfId="6131" xr:uid="{00000000-0005-0000-0000-0000F1030000}"/>
    <cellStyle name="Normaali 2 2 2 2 2 2 3 2 3" xfId="1970" xr:uid="{00000000-0005-0000-0000-0000F2030000}"/>
    <cellStyle name="Normaali 2 2 2 2 2 2 3 2 3 2" xfId="6690" xr:uid="{00000000-0005-0000-0000-0000F3030000}"/>
    <cellStyle name="Normaali 2 2 2 2 2 2 3 2 4" xfId="2922" xr:uid="{00000000-0005-0000-0000-0000F4030000}"/>
    <cellStyle name="Normaali 2 2 2 2 2 2 3 2 4 2" xfId="7642" xr:uid="{00000000-0005-0000-0000-0000F5030000}"/>
    <cellStyle name="Normaali 2 2 2 2 2 2 3 2 5" xfId="4852" xr:uid="{00000000-0005-0000-0000-0000F6030000}"/>
    <cellStyle name="Normaali 2 2 2 2 2 2 3 3" xfId="1117" xr:uid="{00000000-0005-0000-0000-0000F7030000}"/>
    <cellStyle name="Normaali 2 2 2 2 2 2 3 3 2" xfId="3919" xr:uid="{00000000-0005-0000-0000-0000F8030000}"/>
    <cellStyle name="Normaali 2 2 2 2 2 2 3 3 2 2" xfId="8639" xr:uid="{00000000-0005-0000-0000-0000F9030000}"/>
    <cellStyle name="Normaali 2 2 2 2 2 2 3 3 3" xfId="5837" xr:uid="{00000000-0005-0000-0000-0000FA030000}"/>
    <cellStyle name="Normaali 2 2 2 2 2 2 3 4" xfId="2046" xr:uid="{00000000-0005-0000-0000-0000FB030000}"/>
    <cellStyle name="Normaali 2 2 2 2 2 2 3 4 2" xfId="6766" xr:uid="{00000000-0005-0000-0000-0000FC030000}"/>
    <cellStyle name="Normaali 2 2 2 2 2 2 3 5" xfId="2921" xr:uid="{00000000-0005-0000-0000-0000FD030000}"/>
    <cellStyle name="Normaali 2 2 2 2 2 2 3 5 2" xfId="7641" xr:uid="{00000000-0005-0000-0000-0000FE030000}"/>
    <cellStyle name="Normaali 2 2 2 2 2 2 3 6" xfId="4851" xr:uid="{00000000-0005-0000-0000-0000FF030000}"/>
    <cellStyle name="Normaali 2 2 2 2 2 2 4" xfId="129" xr:uid="{00000000-0005-0000-0000-000000040000}"/>
    <cellStyle name="Normaali 2 2 2 2 2 2 4 2" xfId="1264" xr:uid="{00000000-0005-0000-0000-000001040000}"/>
    <cellStyle name="Normaali 2 2 2 2 2 2 4 2 2" xfId="4066" xr:uid="{00000000-0005-0000-0000-000002040000}"/>
    <cellStyle name="Normaali 2 2 2 2 2 2 4 2 2 2" xfId="8786" xr:uid="{00000000-0005-0000-0000-000003040000}"/>
    <cellStyle name="Normaali 2 2 2 2 2 2 4 2 3" xfId="5984" xr:uid="{00000000-0005-0000-0000-000004040000}"/>
    <cellStyle name="Normaali 2 2 2 2 2 2 4 3" xfId="2023" xr:uid="{00000000-0005-0000-0000-000005040000}"/>
    <cellStyle name="Normaali 2 2 2 2 2 2 4 3 2" xfId="6743" xr:uid="{00000000-0005-0000-0000-000006040000}"/>
    <cellStyle name="Normaali 2 2 2 2 2 2 4 4" xfId="2923" xr:uid="{00000000-0005-0000-0000-000007040000}"/>
    <cellStyle name="Normaali 2 2 2 2 2 2 4 4 2" xfId="7643" xr:uid="{00000000-0005-0000-0000-000008040000}"/>
    <cellStyle name="Normaali 2 2 2 2 2 2 4 5" xfId="4853" xr:uid="{00000000-0005-0000-0000-000009040000}"/>
    <cellStyle name="Normaali 2 2 2 2 2 2 5" xfId="130" xr:uid="{00000000-0005-0000-0000-00000A040000}"/>
    <cellStyle name="Normaali 2 2 2 2 2 2 5 2" xfId="1559" xr:uid="{00000000-0005-0000-0000-00000B040000}"/>
    <cellStyle name="Normaali 2 2 2 2 2 2 5 2 2" xfId="4361" xr:uid="{00000000-0005-0000-0000-00000C040000}"/>
    <cellStyle name="Normaali 2 2 2 2 2 2 5 2 2 2" xfId="9081" xr:uid="{00000000-0005-0000-0000-00000D040000}"/>
    <cellStyle name="Normaali 2 2 2 2 2 2 5 2 3" xfId="6279" xr:uid="{00000000-0005-0000-0000-00000E040000}"/>
    <cellStyle name="Normaali 2 2 2 2 2 2 5 3" xfId="2024" xr:uid="{00000000-0005-0000-0000-00000F040000}"/>
    <cellStyle name="Normaali 2 2 2 2 2 2 5 3 2" xfId="6744" xr:uid="{00000000-0005-0000-0000-000010040000}"/>
    <cellStyle name="Normaali 2 2 2 2 2 2 5 4" xfId="2924" xr:uid="{00000000-0005-0000-0000-000011040000}"/>
    <cellStyle name="Normaali 2 2 2 2 2 2 5 4 2" xfId="7644" xr:uid="{00000000-0005-0000-0000-000012040000}"/>
    <cellStyle name="Normaali 2 2 2 2 2 2 5 5" xfId="4854" xr:uid="{00000000-0005-0000-0000-000013040000}"/>
    <cellStyle name="Normaali 2 2 2 2 2 2 6" xfId="131" xr:uid="{00000000-0005-0000-0000-000014040000}"/>
    <cellStyle name="Normaali 2 2 2 2 2 2 6 2" xfId="1706" xr:uid="{00000000-0005-0000-0000-000015040000}"/>
    <cellStyle name="Normaali 2 2 2 2 2 2 6 2 2" xfId="4508" xr:uid="{00000000-0005-0000-0000-000016040000}"/>
    <cellStyle name="Normaali 2 2 2 2 2 2 6 2 2 2" xfId="9228" xr:uid="{00000000-0005-0000-0000-000017040000}"/>
    <cellStyle name="Normaali 2 2 2 2 2 2 6 2 3" xfId="6426" xr:uid="{00000000-0005-0000-0000-000018040000}"/>
    <cellStyle name="Normaali 2 2 2 2 2 2 6 3" xfId="2003" xr:uid="{00000000-0005-0000-0000-000019040000}"/>
    <cellStyle name="Normaali 2 2 2 2 2 2 6 3 2" xfId="6723" xr:uid="{00000000-0005-0000-0000-00001A040000}"/>
    <cellStyle name="Normaali 2 2 2 2 2 2 6 4" xfId="2925" xr:uid="{00000000-0005-0000-0000-00001B040000}"/>
    <cellStyle name="Normaali 2 2 2 2 2 2 6 4 2" xfId="7645" xr:uid="{00000000-0005-0000-0000-00001C040000}"/>
    <cellStyle name="Normaali 2 2 2 2 2 2 6 5" xfId="4855" xr:uid="{00000000-0005-0000-0000-00001D040000}"/>
    <cellStyle name="Normaali 2 2 2 2 2 2 7" xfId="982" xr:uid="{00000000-0005-0000-0000-00001E040000}"/>
    <cellStyle name="Normaali 2 2 2 2 2 2 7 2" xfId="2736" xr:uid="{00000000-0005-0000-0000-00001F040000}"/>
    <cellStyle name="Normaali 2 2 2 2 2 2 7 2 2" xfId="7456" xr:uid="{00000000-0005-0000-0000-000020040000}"/>
    <cellStyle name="Normaali 2 2 2 2 2 2 7 3" xfId="3784" xr:uid="{00000000-0005-0000-0000-000021040000}"/>
    <cellStyle name="Normaali 2 2 2 2 2 2 7 3 2" xfId="8504" xr:uid="{00000000-0005-0000-0000-000022040000}"/>
    <cellStyle name="Normaali 2 2 2 2 2 2 7 4" xfId="5702" xr:uid="{00000000-0005-0000-0000-000023040000}"/>
    <cellStyle name="Normaali 2 2 2 2 2 2 8" xfId="1857" xr:uid="{00000000-0005-0000-0000-000024040000}"/>
    <cellStyle name="Normaali 2 2 2 2 2 2 8 2" xfId="4655" xr:uid="{00000000-0005-0000-0000-000025040000}"/>
    <cellStyle name="Normaali 2 2 2 2 2 2 8 2 2" xfId="9375" xr:uid="{00000000-0005-0000-0000-000026040000}"/>
    <cellStyle name="Normaali 2 2 2 2 2 2 8 3" xfId="6577" xr:uid="{00000000-0005-0000-0000-000027040000}"/>
    <cellStyle name="Normaali 2 2 2 2 2 2 9" xfId="2914" xr:uid="{00000000-0005-0000-0000-000028040000}"/>
    <cellStyle name="Normaali 2 2 2 2 2 2 9 2" xfId="7634" xr:uid="{00000000-0005-0000-0000-000029040000}"/>
    <cellStyle name="Normaali 2 2 2 2 2 3" xfId="132" xr:uid="{00000000-0005-0000-0000-00002A040000}"/>
    <cellStyle name="Normaali 2 2 2 2 2 3 2" xfId="133" xr:uid="{00000000-0005-0000-0000-00002B040000}"/>
    <cellStyle name="Normaali 2 2 2 2 2 3 2 2" xfId="134" xr:uid="{00000000-0005-0000-0000-00002C040000}"/>
    <cellStyle name="Normaali 2 2 2 2 2 3 2 2 2" xfId="1443" xr:uid="{00000000-0005-0000-0000-00002D040000}"/>
    <cellStyle name="Normaali 2 2 2 2 2 3 2 2 2 2" xfId="4245" xr:uid="{00000000-0005-0000-0000-00002E040000}"/>
    <cellStyle name="Normaali 2 2 2 2 2 3 2 2 2 2 2" xfId="8965" xr:uid="{00000000-0005-0000-0000-00002F040000}"/>
    <cellStyle name="Normaali 2 2 2 2 2 3 2 2 2 3" xfId="6163" xr:uid="{00000000-0005-0000-0000-000030040000}"/>
    <cellStyle name="Normaali 2 2 2 2 2 3 2 2 3" xfId="2045" xr:uid="{00000000-0005-0000-0000-000031040000}"/>
    <cellStyle name="Normaali 2 2 2 2 2 3 2 2 3 2" xfId="6765" xr:uid="{00000000-0005-0000-0000-000032040000}"/>
    <cellStyle name="Normaali 2 2 2 2 2 3 2 2 4" xfId="2928" xr:uid="{00000000-0005-0000-0000-000033040000}"/>
    <cellStyle name="Normaali 2 2 2 2 2 3 2 2 4 2" xfId="7648" xr:uid="{00000000-0005-0000-0000-000034040000}"/>
    <cellStyle name="Normaali 2 2 2 2 2 3 2 2 5" xfId="4858" xr:uid="{00000000-0005-0000-0000-000035040000}"/>
    <cellStyle name="Normaali 2 2 2 2 2 3 2 3" xfId="1149" xr:uid="{00000000-0005-0000-0000-000036040000}"/>
    <cellStyle name="Normaali 2 2 2 2 2 3 2 3 2" xfId="3951" xr:uid="{00000000-0005-0000-0000-000037040000}"/>
    <cellStyle name="Normaali 2 2 2 2 2 3 2 3 2 2" xfId="8671" xr:uid="{00000000-0005-0000-0000-000038040000}"/>
    <cellStyle name="Normaali 2 2 2 2 2 3 2 3 3" xfId="5869" xr:uid="{00000000-0005-0000-0000-000039040000}"/>
    <cellStyle name="Normaali 2 2 2 2 2 3 2 4" xfId="1980" xr:uid="{00000000-0005-0000-0000-00003A040000}"/>
    <cellStyle name="Normaali 2 2 2 2 2 3 2 4 2" xfId="6700" xr:uid="{00000000-0005-0000-0000-00003B040000}"/>
    <cellStyle name="Normaali 2 2 2 2 2 3 2 5" xfId="2927" xr:uid="{00000000-0005-0000-0000-00003C040000}"/>
    <cellStyle name="Normaali 2 2 2 2 2 3 2 5 2" xfId="7647" xr:uid="{00000000-0005-0000-0000-00003D040000}"/>
    <cellStyle name="Normaali 2 2 2 2 2 3 2 6" xfId="4857" xr:uid="{00000000-0005-0000-0000-00003E040000}"/>
    <cellStyle name="Normaali 2 2 2 2 2 3 3" xfId="135" xr:uid="{00000000-0005-0000-0000-00003F040000}"/>
    <cellStyle name="Normaali 2 2 2 2 2 3 3 2" xfId="1296" xr:uid="{00000000-0005-0000-0000-000040040000}"/>
    <cellStyle name="Normaali 2 2 2 2 2 3 3 2 2" xfId="4098" xr:uid="{00000000-0005-0000-0000-000041040000}"/>
    <cellStyle name="Normaali 2 2 2 2 2 3 3 2 2 2" xfId="8818" xr:uid="{00000000-0005-0000-0000-000042040000}"/>
    <cellStyle name="Normaali 2 2 2 2 2 3 3 2 3" xfId="6016" xr:uid="{00000000-0005-0000-0000-000043040000}"/>
    <cellStyle name="Normaali 2 2 2 2 2 3 3 3" xfId="1989" xr:uid="{00000000-0005-0000-0000-000044040000}"/>
    <cellStyle name="Normaali 2 2 2 2 2 3 3 3 2" xfId="6709" xr:uid="{00000000-0005-0000-0000-000045040000}"/>
    <cellStyle name="Normaali 2 2 2 2 2 3 3 4" xfId="2929" xr:uid="{00000000-0005-0000-0000-000046040000}"/>
    <cellStyle name="Normaali 2 2 2 2 2 3 3 4 2" xfId="7649" xr:uid="{00000000-0005-0000-0000-000047040000}"/>
    <cellStyle name="Normaali 2 2 2 2 2 3 3 5" xfId="4859" xr:uid="{00000000-0005-0000-0000-000048040000}"/>
    <cellStyle name="Normaali 2 2 2 2 2 3 4" xfId="136" xr:uid="{00000000-0005-0000-0000-000049040000}"/>
    <cellStyle name="Normaali 2 2 2 2 2 3 4 2" xfId="1591" xr:uid="{00000000-0005-0000-0000-00004A040000}"/>
    <cellStyle name="Normaali 2 2 2 2 2 3 4 2 2" xfId="4393" xr:uid="{00000000-0005-0000-0000-00004B040000}"/>
    <cellStyle name="Normaali 2 2 2 2 2 3 4 2 2 2" xfId="9113" xr:uid="{00000000-0005-0000-0000-00004C040000}"/>
    <cellStyle name="Normaali 2 2 2 2 2 3 4 2 3" xfId="6311" xr:uid="{00000000-0005-0000-0000-00004D040000}"/>
    <cellStyle name="Normaali 2 2 2 2 2 3 4 3" xfId="1955" xr:uid="{00000000-0005-0000-0000-00004E040000}"/>
    <cellStyle name="Normaali 2 2 2 2 2 3 4 3 2" xfId="6675" xr:uid="{00000000-0005-0000-0000-00004F040000}"/>
    <cellStyle name="Normaali 2 2 2 2 2 3 4 4" xfId="2930" xr:uid="{00000000-0005-0000-0000-000050040000}"/>
    <cellStyle name="Normaali 2 2 2 2 2 3 4 4 2" xfId="7650" xr:uid="{00000000-0005-0000-0000-000051040000}"/>
    <cellStyle name="Normaali 2 2 2 2 2 3 4 5" xfId="4860" xr:uid="{00000000-0005-0000-0000-000052040000}"/>
    <cellStyle name="Normaali 2 2 2 2 2 3 5" xfId="137" xr:uid="{00000000-0005-0000-0000-000053040000}"/>
    <cellStyle name="Normaali 2 2 2 2 2 3 5 2" xfId="1738" xr:uid="{00000000-0005-0000-0000-000054040000}"/>
    <cellStyle name="Normaali 2 2 2 2 2 3 5 2 2" xfId="4540" xr:uid="{00000000-0005-0000-0000-000055040000}"/>
    <cellStyle name="Normaali 2 2 2 2 2 3 5 2 2 2" xfId="9260" xr:uid="{00000000-0005-0000-0000-000056040000}"/>
    <cellStyle name="Normaali 2 2 2 2 2 3 5 2 3" xfId="6458" xr:uid="{00000000-0005-0000-0000-000057040000}"/>
    <cellStyle name="Normaali 2 2 2 2 2 3 5 3" xfId="1976" xr:uid="{00000000-0005-0000-0000-000058040000}"/>
    <cellStyle name="Normaali 2 2 2 2 2 3 5 3 2" xfId="6696" xr:uid="{00000000-0005-0000-0000-000059040000}"/>
    <cellStyle name="Normaali 2 2 2 2 2 3 5 4" xfId="2931" xr:uid="{00000000-0005-0000-0000-00005A040000}"/>
    <cellStyle name="Normaali 2 2 2 2 2 3 5 4 2" xfId="7651" xr:uid="{00000000-0005-0000-0000-00005B040000}"/>
    <cellStyle name="Normaali 2 2 2 2 2 3 5 5" xfId="4861" xr:uid="{00000000-0005-0000-0000-00005C040000}"/>
    <cellStyle name="Normaali 2 2 2 2 2 3 6" xfId="1014" xr:uid="{00000000-0005-0000-0000-00005D040000}"/>
    <cellStyle name="Normaali 2 2 2 2 2 3 6 2" xfId="2768" xr:uid="{00000000-0005-0000-0000-00005E040000}"/>
    <cellStyle name="Normaali 2 2 2 2 2 3 6 2 2" xfId="7488" xr:uid="{00000000-0005-0000-0000-00005F040000}"/>
    <cellStyle name="Normaali 2 2 2 2 2 3 6 3" xfId="3816" xr:uid="{00000000-0005-0000-0000-000060040000}"/>
    <cellStyle name="Normaali 2 2 2 2 2 3 6 3 2" xfId="8536" xr:uid="{00000000-0005-0000-0000-000061040000}"/>
    <cellStyle name="Normaali 2 2 2 2 2 3 6 4" xfId="5734" xr:uid="{00000000-0005-0000-0000-000062040000}"/>
    <cellStyle name="Normaali 2 2 2 2 2 3 7" xfId="1889" xr:uid="{00000000-0005-0000-0000-000063040000}"/>
    <cellStyle name="Normaali 2 2 2 2 2 3 7 2" xfId="4687" xr:uid="{00000000-0005-0000-0000-000064040000}"/>
    <cellStyle name="Normaali 2 2 2 2 2 3 7 2 2" xfId="9407" xr:uid="{00000000-0005-0000-0000-000065040000}"/>
    <cellStyle name="Normaali 2 2 2 2 2 3 7 3" xfId="6609" xr:uid="{00000000-0005-0000-0000-000066040000}"/>
    <cellStyle name="Normaali 2 2 2 2 2 3 8" xfId="2926" xr:uid="{00000000-0005-0000-0000-000067040000}"/>
    <cellStyle name="Normaali 2 2 2 2 2 3 8 2" xfId="7646" xr:uid="{00000000-0005-0000-0000-000068040000}"/>
    <cellStyle name="Normaali 2 2 2 2 2 3 9" xfId="4856" xr:uid="{00000000-0005-0000-0000-000069040000}"/>
    <cellStyle name="Normaali 2 2 2 2 2 4" xfId="138" xr:uid="{00000000-0005-0000-0000-00006A040000}"/>
    <cellStyle name="Normaali 2 2 2 2 2 4 2" xfId="139" xr:uid="{00000000-0005-0000-0000-00006B040000}"/>
    <cellStyle name="Normaali 2 2 2 2 2 4 2 2" xfId="1378" xr:uid="{00000000-0005-0000-0000-00006C040000}"/>
    <cellStyle name="Normaali 2 2 2 2 2 4 2 2 2" xfId="4180" xr:uid="{00000000-0005-0000-0000-00006D040000}"/>
    <cellStyle name="Normaali 2 2 2 2 2 4 2 2 2 2" xfId="8900" xr:uid="{00000000-0005-0000-0000-00006E040000}"/>
    <cellStyle name="Normaali 2 2 2 2 2 4 2 2 3" xfId="6098" xr:uid="{00000000-0005-0000-0000-00006F040000}"/>
    <cellStyle name="Normaali 2 2 2 2 2 4 2 3" xfId="1959" xr:uid="{00000000-0005-0000-0000-000070040000}"/>
    <cellStyle name="Normaali 2 2 2 2 2 4 2 3 2" xfId="6679" xr:uid="{00000000-0005-0000-0000-000071040000}"/>
    <cellStyle name="Normaali 2 2 2 2 2 4 2 4" xfId="2933" xr:uid="{00000000-0005-0000-0000-000072040000}"/>
    <cellStyle name="Normaali 2 2 2 2 2 4 2 4 2" xfId="7653" xr:uid="{00000000-0005-0000-0000-000073040000}"/>
    <cellStyle name="Normaali 2 2 2 2 2 4 2 5" xfId="4863" xr:uid="{00000000-0005-0000-0000-000074040000}"/>
    <cellStyle name="Normaali 2 2 2 2 2 4 3" xfId="1084" xr:uid="{00000000-0005-0000-0000-000075040000}"/>
    <cellStyle name="Normaali 2 2 2 2 2 4 3 2" xfId="3886" xr:uid="{00000000-0005-0000-0000-000076040000}"/>
    <cellStyle name="Normaali 2 2 2 2 2 4 3 2 2" xfId="8606" xr:uid="{00000000-0005-0000-0000-000077040000}"/>
    <cellStyle name="Normaali 2 2 2 2 2 4 3 3" xfId="5804" xr:uid="{00000000-0005-0000-0000-000078040000}"/>
    <cellStyle name="Normaali 2 2 2 2 2 4 4" xfId="2017" xr:uid="{00000000-0005-0000-0000-000079040000}"/>
    <cellStyle name="Normaali 2 2 2 2 2 4 4 2" xfId="6737" xr:uid="{00000000-0005-0000-0000-00007A040000}"/>
    <cellStyle name="Normaali 2 2 2 2 2 4 5" xfId="2932" xr:uid="{00000000-0005-0000-0000-00007B040000}"/>
    <cellStyle name="Normaali 2 2 2 2 2 4 5 2" xfId="7652" xr:uid="{00000000-0005-0000-0000-00007C040000}"/>
    <cellStyle name="Normaali 2 2 2 2 2 4 6" xfId="4862" xr:uid="{00000000-0005-0000-0000-00007D040000}"/>
    <cellStyle name="Normaali 2 2 2 2 2 5" xfId="140" xr:uid="{00000000-0005-0000-0000-00007E040000}"/>
    <cellStyle name="Normaali 2 2 2 2 2 5 2" xfId="1231" xr:uid="{00000000-0005-0000-0000-00007F040000}"/>
    <cellStyle name="Normaali 2 2 2 2 2 5 2 2" xfId="4033" xr:uid="{00000000-0005-0000-0000-000080040000}"/>
    <cellStyle name="Normaali 2 2 2 2 2 5 2 2 2" xfId="8753" xr:uid="{00000000-0005-0000-0000-000081040000}"/>
    <cellStyle name="Normaali 2 2 2 2 2 5 2 3" xfId="5951" xr:uid="{00000000-0005-0000-0000-000082040000}"/>
    <cellStyle name="Normaali 2 2 2 2 2 5 3" xfId="2064" xr:uid="{00000000-0005-0000-0000-000083040000}"/>
    <cellStyle name="Normaali 2 2 2 2 2 5 3 2" xfId="6784" xr:uid="{00000000-0005-0000-0000-000084040000}"/>
    <cellStyle name="Normaali 2 2 2 2 2 5 4" xfId="2934" xr:uid="{00000000-0005-0000-0000-000085040000}"/>
    <cellStyle name="Normaali 2 2 2 2 2 5 4 2" xfId="7654" xr:uid="{00000000-0005-0000-0000-000086040000}"/>
    <cellStyle name="Normaali 2 2 2 2 2 5 5" xfId="4864" xr:uid="{00000000-0005-0000-0000-000087040000}"/>
    <cellStyle name="Normaali 2 2 2 2 2 6" xfId="141" xr:uid="{00000000-0005-0000-0000-000088040000}"/>
    <cellStyle name="Normaali 2 2 2 2 2 6 2" xfId="1526" xr:uid="{00000000-0005-0000-0000-000089040000}"/>
    <cellStyle name="Normaali 2 2 2 2 2 6 2 2" xfId="4328" xr:uid="{00000000-0005-0000-0000-00008A040000}"/>
    <cellStyle name="Normaali 2 2 2 2 2 6 2 2 2" xfId="9048" xr:uid="{00000000-0005-0000-0000-00008B040000}"/>
    <cellStyle name="Normaali 2 2 2 2 2 6 2 3" xfId="6246" xr:uid="{00000000-0005-0000-0000-00008C040000}"/>
    <cellStyle name="Normaali 2 2 2 2 2 6 3" xfId="1927" xr:uid="{00000000-0005-0000-0000-00008D040000}"/>
    <cellStyle name="Normaali 2 2 2 2 2 6 3 2" xfId="6647" xr:uid="{00000000-0005-0000-0000-00008E040000}"/>
    <cellStyle name="Normaali 2 2 2 2 2 6 4" xfId="2935" xr:uid="{00000000-0005-0000-0000-00008F040000}"/>
    <cellStyle name="Normaali 2 2 2 2 2 6 4 2" xfId="7655" xr:uid="{00000000-0005-0000-0000-000090040000}"/>
    <cellStyle name="Normaali 2 2 2 2 2 6 5" xfId="4865" xr:uid="{00000000-0005-0000-0000-000091040000}"/>
    <cellStyle name="Normaali 2 2 2 2 2 7" xfId="142" xr:uid="{00000000-0005-0000-0000-000092040000}"/>
    <cellStyle name="Normaali 2 2 2 2 2 7 2" xfId="1673" xr:uid="{00000000-0005-0000-0000-000093040000}"/>
    <cellStyle name="Normaali 2 2 2 2 2 7 2 2" xfId="4475" xr:uid="{00000000-0005-0000-0000-000094040000}"/>
    <cellStyle name="Normaali 2 2 2 2 2 7 2 2 2" xfId="9195" xr:uid="{00000000-0005-0000-0000-000095040000}"/>
    <cellStyle name="Normaali 2 2 2 2 2 7 2 3" xfId="6393" xr:uid="{00000000-0005-0000-0000-000096040000}"/>
    <cellStyle name="Normaali 2 2 2 2 2 7 3" xfId="2044" xr:uid="{00000000-0005-0000-0000-000097040000}"/>
    <cellStyle name="Normaali 2 2 2 2 2 7 3 2" xfId="6764" xr:uid="{00000000-0005-0000-0000-000098040000}"/>
    <cellStyle name="Normaali 2 2 2 2 2 7 4" xfId="2936" xr:uid="{00000000-0005-0000-0000-000099040000}"/>
    <cellStyle name="Normaali 2 2 2 2 2 7 4 2" xfId="7656" xr:uid="{00000000-0005-0000-0000-00009A040000}"/>
    <cellStyle name="Normaali 2 2 2 2 2 7 5" xfId="4866" xr:uid="{00000000-0005-0000-0000-00009B040000}"/>
    <cellStyle name="Normaali 2 2 2 2 2 8" xfId="949" xr:uid="{00000000-0005-0000-0000-00009C040000}"/>
    <cellStyle name="Normaali 2 2 2 2 2 8 2" xfId="2703" xr:uid="{00000000-0005-0000-0000-00009D040000}"/>
    <cellStyle name="Normaali 2 2 2 2 2 8 2 2" xfId="7423" xr:uid="{00000000-0005-0000-0000-00009E040000}"/>
    <cellStyle name="Normaali 2 2 2 2 2 8 3" xfId="3751" xr:uid="{00000000-0005-0000-0000-00009F040000}"/>
    <cellStyle name="Normaali 2 2 2 2 2 8 3 2" xfId="8471" xr:uid="{00000000-0005-0000-0000-0000A0040000}"/>
    <cellStyle name="Normaali 2 2 2 2 2 8 4" xfId="5669" xr:uid="{00000000-0005-0000-0000-0000A1040000}"/>
    <cellStyle name="Normaali 2 2 2 2 2 9" xfId="1823" xr:uid="{00000000-0005-0000-0000-0000A2040000}"/>
    <cellStyle name="Normaali 2 2 2 2 2 9 2" xfId="4622" xr:uid="{00000000-0005-0000-0000-0000A3040000}"/>
    <cellStyle name="Normaali 2 2 2 2 2 9 2 2" xfId="9342" xr:uid="{00000000-0005-0000-0000-0000A4040000}"/>
    <cellStyle name="Normaali 2 2 2 2 2 9 3" xfId="6543" xr:uid="{00000000-0005-0000-0000-0000A5040000}"/>
    <cellStyle name="Normaali 2 2 2 2 3" xfId="143" xr:uid="{00000000-0005-0000-0000-0000A6040000}"/>
    <cellStyle name="Normaali 2 2 2 2 3 10" xfId="4867" xr:uid="{00000000-0005-0000-0000-0000A7040000}"/>
    <cellStyle name="Normaali 2 2 2 2 3 2" xfId="144" xr:uid="{00000000-0005-0000-0000-0000A8040000}"/>
    <cellStyle name="Normaali 2 2 2 2 3 2 2" xfId="145" xr:uid="{00000000-0005-0000-0000-0000A9040000}"/>
    <cellStyle name="Normaali 2 2 2 2 3 2 2 2" xfId="146" xr:uid="{00000000-0005-0000-0000-0000AA040000}"/>
    <cellStyle name="Normaali 2 2 2 2 3 2 2 2 2" xfId="1460" xr:uid="{00000000-0005-0000-0000-0000AB040000}"/>
    <cellStyle name="Normaali 2 2 2 2 3 2 2 2 2 2" xfId="4262" xr:uid="{00000000-0005-0000-0000-0000AC040000}"/>
    <cellStyle name="Normaali 2 2 2 2 3 2 2 2 2 2 2" xfId="8982" xr:uid="{00000000-0005-0000-0000-0000AD040000}"/>
    <cellStyle name="Normaali 2 2 2 2 3 2 2 2 2 3" xfId="6180" xr:uid="{00000000-0005-0000-0000-0000AE040000}"/>
    <cellStyle name="Normaali 2 2 2 2 3 2 2 2 3" xfId="2038" xr:uid="{00000000-0005-0000-0000-0000AF040000}"/>
    <cellStyle name="Normaali 2 2 2 2 3 2 2 2 3 2" xfId="6758" xr:uid="{00000000-0005-0000-0000-0000B0040000}"/>
    <cellStyle name="Normaali 2 2 2 2 3 2 2 2 4" xfId="2940" xr:uid="{00000000-0005-0000-0000-0000B1040000}"/>
    <cellStyle name="Normaali 2 2 2 2 3 2 2 2 4 2" xfId="7660" xr:uid="{00000000-0005-0000-0000-0000B2040000}"/>
    <cellStyle name="Normaali 2 2 2 2 3 2 2 2 5" xfId="4870" xr:uid="{00000000-0005-0000-0000-0000B3040000}"/>
    <cellStyle name="Normaali 2 2 2 2 3 2 2 3" xfId="1166" xr:uid="{00000000-0005-0000-0000-0000B4040000}"/>
    <cellStyle name="Normaali 2 2 2 2 3 2 2 3 2" xfId="3968" xr:uid="{00000000-0005-0000-0000-0000B5040000}"/>
    <cellStyle name="Normaali 2 2 2 2 3 2 2 3 2 2" xfId="8688" xr:uid="{00000000-0005-0000-0000-0000B6040000}"/>
    <cellStyle name="Normaali 2 2 2 2 3 2 2 3 3" xfId="5886" xr:uid="{00000000-0005-0000-0000-0000B7040000}"/>
    <cellStyle name="Normaali 2 2 2 2 3 2 2 4" xfId="1929" xr:uid="{00000000-0005-0000-0000-0000B8040000}"/>
    <cellStyle name="Normaali 2 2 2 2 3 2 2 4 2" xfId="6649" xr:uid="{00000000-0005-0000-0000-0000B9040000}"/>
    <cellStyle name="Normaali 2 2 2 2 3 2 2 5" xfId="2939" xr:uid="{00000000-0005-0000-0000-0000BA040000}"/>
    <cellStyle name="Normaali 2 2 2 2 3 2 2 5 2" xfId="7659" xr:uid="{00000000-0005-0000-0000-0000BB040000}"/>
    <cellStyle name="Normaali 2 2 2 2 3 2 2 6" xfId="4869" xr:uid="{00000000-0005-0000-0000-0000BC040000}"/>
    <cellStyle name="Normaali 2 2 2 2 3 2 3" xfId="147" xr:uid="{00000000-0005-0000-0000-0000BD040000}"/>
    <cellStyle name="Normaali 2 2 2 2 3 2 3 2" xfId="1313" xr:uid="{00000000-0005-0000-0000-0000BE040000}"/>
    <cellStyle name="Normaali 2 2 2 2 3 2 3 2 2" xfId="4115" xr:uid="{00000000-0005-0000-0000-0000BF040000}"/>
    <cellStyle name="Normaali 2 2 2 2 3 2 3 2 2 2" xfId="8835" xr:uid="{00000000-0005-0000-0000-0000C0040000}"/>
    <cellStyle name="Normaali 2 2 2 2 3 2 3 2 3" xfId="6033" xr:uid="{00000000-0005-0000-0000-0000C1040000}"/>
    <cellStyle name="Normaali 2 2 2 2 3 2 3 3" xfId="2016" xr:uid="{00000000-0005-0000-0000-0000C2040000}"/>
    <cellStyle name="Normaali 2 2 2 2 3 2 3 3 2" xfId="6736" xr:uid="{00000000-0005-0000-0000-0000C3040000}"/>
    <cellStyle name="Normaali 2 2 2 2 3 2 3 4" xfId="2941" xr:uid="{00000000-0005-0000-0000-0000C4040000}"/>
    <cellStyle name="Normaali 2 2 2 2 3 2 3 4 2" xfId="7661" xr:uid="{00000000-0005-0000-0000-0000C5040000}"/>
    <cellStyle name="Normaali 2 2 2 2 3 2 3 5" xfId="4871" xr:uid="{00000000-0005-0000-0000-0000C6040000}"/>
    <cellStyle name="Normaali 2 2 2 2 3 2 4" xfId="148" xr:uid="{00000000-0005-0000-0000-0000C7040000}"/>
    <cellStyle name="Normaali 2 2 2 2 3 2 4 2" xfId="1608" xr:uid="{00000000-0005-0000-0000-0000C8040000}"/>
    <cellStyle name="Normaali 2 2 2 2 3 2 4 2 2" xfId="4410" xr:uid="{00000000-0005-0000-0000-0000C9040000}"/>
    <cellStyle name="Normaali 2 2 2 2 3 2 4 2 2 2" xfId="9130" xr:uid="{00000000-0005-0000-0000-0000CA040000}"/>
    <cellStyle name="Normaali 2 2 2 2 3 2 4 2 3" xfId="6328" xr:uid="{00000000-0005-0000-0000-0000CB040000}"/>
    <cellStyle name="Normaali 2 2 2 2 3 2 4 3" xfId="1932" xr:uid="{00000000-0005-0000-0000-0000CC040000}"/>
    <cellStyle name="Normaali 2 2 2 2 3 2 4 3 2" xfId="6652" xr:uid="{00000000-0005-0000-0000-0000CD040000}"/>
    <cellStyle name="Normaali 2 2 2 2 3 2 4 4" xfId="2942" xr:uid="{00000000-0005-0000-0000-0000CE040000}"/>
    <cellStyle name="Normaali 2 2 2 2 3 2 4 4 2" xfId="7662" xr:uid="{00000000-0005-0000-0000-0000CF040000}"/>
    <cellStyle name="Normaali 2 2 2 2 3 2 4 5" xfId="4872" xr:uid="{00000000-0005-0000-0000-0000D0040000}"/>
    <cellStyle name="Normaali 2 2 2 2 3 2 5" xfId="149" xr:uid="{00000000-0005-0000-0000-0000D1040000}"/>
    <cellStyle name="Normaali 2 2 2 2 3 2 5 2" xfId="1755" xr:uid="{00000000-0005-0000-0000-0000D2040000}"/>
    <cellStyle name="Normaali 2 2 2 2 3 2 5 2 2" xfId="4557" xr:uid="{00000000-0005-0000-0000-0000D3040000}"/>
    <cellStyle name="Normaali 2 2 2 2 3 2 5 2 2 2" xfId="9277" xr:uid="{00000000-0005-0000-0000-0000D4040000}"/>
    <cellStyle name="Normaali 2 2 2 2 3 2 5 2 3" xfId="6475" xr:uid="{00000000-0005-0000-0000-0000D5040000}"/>
    <cellStyle name="Normaali 2 2 2 2 3 2 5 3" xfId="2078" xr:uid="{00000000-0005-0000-0000-0000D6040000}"/>
    <cellStyle name="Normaali 2 2 2 2 3 2 5 3 2" xfId="6798" xr:uid="{00000000-0005-0000-0000-0000D7040000}"/>
    <cellStyle name="Normaali 2 2 2 2 3 2 5 4" xfId="2943" xr:uid="{00000000-0005-0000-0000-0000D8040000}"/>
    <cellStyle name="Normaali 2 2 2 2 3 2 5 4 2" xfId="7663" xr:uid="{00000000-0005-0000-0000-0000D9040000}"/>
    <cellStyle name="Normaali 2 2 2 2 3 2 5 5" xfId="4873" xr:uid="{00000000-0005-0000-0000-0000DA040000}"/>
    <cellStyle name="Normaali 2 2 2 2 3 2 6" xfId="1031" xr:uid="{00000000-0005-0000-0000-0000DB040000}"/>
    <cellStyle name="Normaali 2 2 2 2 3 2 6 2" xfId="2785" xr:uid="{00000000-0005-0000-0000-0000DC040000}"/>
    <cellStyle name="Normaali 2 2 2 2 3 2 6 2 2" xfId="7505" xr:uid="{00000000-0005-0000-0000-0000DD040000}"/>
    <cellStyle name="Normaali 2 2 2 2 3 2 6 3" xfId="3833" xr:uid="{00000000-0005-0000-0000-0000DE040000}"/>
    <cellStyle name="Normaali 2 2 2 2 3 2 6 3 2" xfId="8553" xr:uid="{00000000-0005-0000-0000-0000DF040000}"/>
    <cellStyle name="Normaali 2 2 2 2 3 2 6 4" xfId="5751" xr:uid="{00000000-0005-0000-0000-0000E0040000}"/>
    <cellStyle name="Normaali 2 2 2 2 3 2 7" xfId="1906" xr:uid="{00000000-0005-0000-0000-0000E1040000}"/>
    <cellStyle name="Normaali 2 2 2 2 3 2 7 2" xfId="4704" xr:uid="{00000000-0005-0000-0000-0000E2040000}"/>
    <cellStyle name="Normaali 2 2 2 2 3 2 7 2 2" xfId="9424" xr:uid="{00000000-0005-0000-0000-0000E3040000}"/>
    <cellStyle name="Normaali 2 2 2 2 3 2 7 3" xfId="6626" xr:uid="{00000000-0005-0000-0000-0000E4040000}"/>
    <cellStyle name="Normaali 2 2 2 2 3 2 8" xfId="2938" xr:uid="{00000000-0005-0000-0000-0000E5040000}"/>
    <cellStyle name="Normaali 2 2 2 2 3 2 8 2" xfId="7658" xr:uid="{00000000-0005-0000-0000-0000E6040000}"/>
    <cellStyle name="Normaali 2 2 2 2 3 2 9" xfId="4868" xr:uid="{00000000-0005-0000-0000-0000E7040000}"/>
    <cellStyle name="Normaali 2 2 2 2 3 3" xfId="150" xr:uid="{00000000-0005-0000-0000-0000E8040000}"/>
    <cellStyle name="Normaali 2 2 2 2 3 3 2" xfId="151" xr:uid="{00000000-0005-0000-0000-0000E9040000}"/>
    <cellStyle name="Normaali 2 2 2 2 3 3 2 2" xfId="1395" xr:uid="{00000000-0005-0000-0000-0000EA040000}"/>
    <cellStyle name="Normaali 2 2 2 2 3 3 2 2 2" xfId="4197" xr:uid="{00000000-0005-0000-0000-0000EB040000}"/>
    <cellStyle name="Normaali 2 2 2 2 3 3 2 2 2 2" xfId="8917" xr:uid="{00000000-0005-0000-0000-0000EC040000}"/>
    <cellStyle name="Normaali 2 2 2 2 3 3 2 2 3" xfId="6115" xr:uid="{00000000-0005-0000-0000-0000ED040000}"/>
    <cellStyle name="Normaali 2 2 2 2 3 3 2 3" xfId="1994" xr:uid="{00000000-0005-0000-0000-0000EE040000}"/>
    <cellStyle name="Normaali 2 2 2 2 3 3 2 3 2" xfId="6714" xr:uid="{00000000-0005-0000-0000-0000EF040000}"/>
    <cellStyle name="Normaali 2 2 2 2 3 3 2 4" xfId="2945" xr:uid="{00000000-0005-0000-0000-0000F0040000}"/>
    <cellStyle name="Normaali 2 2 2 2 3 3 2 4 2" xfId="7665" xr:uid="{00000000-0005-0000-0000-0000F1040000}"/>
    <cellStyle name="Normaali 2 2 2 2 3 3 2 5" xfId="4875" xr:uid="{00000000-0005-0000-0000-0000F2040000}"/>
    <cellStyle name="Normaali 2 2 2 2 3 3 3" xfId="1101" xr:uid="{00000000-0005-0000-0000-0000F3040000}"/>
    <cellStyle name="Normaali 2 2 2 2 3 3 3 2" xfId="3903" xr:uid="{00000000-0005-0000-0000-0000F4040000}"/>
    <cellStyle name="Normaali 2 2 2 2 3 3 3 2 2" xfId="8623" xr:uid="{00000000-0005-0000-0000-0000F5040000}"/>
    <cellStyle name="Normaali 2 2 2 2 3 3 3 3" xfId="5821" xr:uid="{00000000-0005-0000-0000-0000F6040000}"/>
    <cellStyle name="Normaali 2 2 2 2 3 3 4" xfId="1987" xr:uid="{00000000-0005-0000-0000-0000F7040000}"/>
    <cellStyle name="Normaali 2 2 2 2 3 3 4 2" xfId="6707" xr:uid="{00000000-0005-0000-0000-0000F8040000}"/>
    <cellStyle name="Normaali 2 2 2 2 3 3 5" xfId="2944" xr:uid="{00000000-0005-0000-0000-0000F9040000}"/>
    <cellStyle name="Normaali 2 2 2 2 3 3 5 2" xfId="7664" xr:uid="{00000000-0005-0000-0000-0000FA040000}"/>
    <cellStyle name="Normaali 2 2 2 2 3 3 6" xfId="4874" xr:uid="{00000000-0005-0000-0000-0000FB040000}"/>
    <cellStyle name="Normaali 2 2 2 2 3 4" xfId="152" xr:uid="{00000000-0005-0000-0000-0000FC040000}"/>
    <cellStyle name="Normaali 2 2 2 2 3 4 2" xfId="1248" xr:uid="{00000000-0005-0000-0000-0000FD040000}"/>
    <cellStyle name="Normaali 2 2 2 2 3 4 2 2" xfId="4050" xr:uid="{00000000-0005-0000-0000-0000FE040000}"/>
    <cellStyle name="Normaali 2 2 2 2 3 4 2 2 2" xfId="8770" xr:uid="{00000000-0005-0000-0000-0000FF040000}"/>
    <cellStyle name="Normaali 2 2 2 2 3 4 2 3" xfId="5968" xr:uid="{00000000-0005-0000-0000-000000050000}"/>
    <cellStyle name="Normaali 2 2 2 2 3 4 3" xfId="2058" xr:uid="{00000000-0005-0000-0000-000001050000}"/>
    <cellStyle name="Normaali 2 2 2 2 3 4 3 2" xfId="6778" xr:uid="{00000000-0005-0000-0000-000002050000}"/>
    <cellStyle name="Normaali 2 2 2 2 3 4 4" xfId="2946" xr:uid="{00000000-0005-0000-0000-000003050000}"/>
    <cellStyle name="Normaali 2 2 2 2 3 4 4 2" xfId="7666" xr:uid="{00000000-0005-0000-0000-000004050000}"/>
    <cellStyle name="Normaali 2 2 2 2 3 4 5" xfId="4876" xr:uid="{00000000-0005-0000-0000-000005050000}"/>
    <cellStyle name="Normaali 2 2 2 2 3 5" xfId="153" xr:uid="{00000000-0005-0000-0000-000006050000}"/>
    <cellStyle name="Normaali 2 2 2 2 3 5 2" xfId="1543" xr:uid="{00000000-0005-0000-0000-000007050000}"/>
    <cellStyle name="Normaali 2 2 2 2 3 5 2 2" xfId="4345" xr:uid="{00000000-0005-0000-0000-000008050000}"/>
    <cellStyle name="Normaali 2 2 2 2 3 5 2 2 2" xfId="9065" xr:uid="{00000000-0005-0000-0000-000009050000}"/>
    <cellStyle name="Normaali 2 2 2 2 3 5 2 3" xfId="6263" xr:uid="{00000000-0005-0000-0000-00000A050000}"/>
    <cellStyle name="Normaali 2 2 2 2 3 5 3" xfId="2059" xr:uid="{00000000-0005-0000-0000-00000B050000}"/>
    <cellStyle name="Normaali 2 2 2 2 3 5 3 2" xfId="6779" xr:uid="{00000000-0005-0000-0000-00000C050000}"/>
    <cellStyle name="Normaali 2 2 2 2 3 5 4" xfId="2947" xr:uid="{00000000-0005-0000-0000-00000D050000}"/>
    <cellStyle name="Normaali 2 2 2 2 3 5 4 2" xfId="7667" xr:uid="{00000000-0005-0000-0000-00000E050000}"/>
    <cellStyle name="Normaali 2 2 2 2 3 5 5" xfId="4877" xr:uid="{00000000-0005-0000-0000-00000F050000}"/>
    <cellStyle name="Normaali 2 2 2 2 3 6" xfId="154" xr:uid="{00000000-0005-0000-0000-000010050000}"/>
    <cellStyle name="Normaali 2 2 2 2 3 6 2" xfId="1690" xr:uid="{00000000-0005-0000-0000-000011050000}"/>
    <cellStyle name="Normaali 2 2 2 2 3 6 2 2" xfId="4492" xr:uid="{00000000-0005-0000-0000-000012050000}"/>
    <cellStyle name="Normaali 2 2 2 2 3 6 2 2 2" xfId="9212" xr:uid="{00000000-0005-0000-0000-000013050000}"/>
    <cellStyle name="Normaali 2 2 2 2 3 6 2 3" xfId="6410" xr:uid="{00000000-0005-0000-0000-000014050000}"/>
    <cellStyle name="Normaali 2 2 2 2 3 6 3" xfId="1942" xr:uid="{00000000-0005-0000-0000-000015050000}"/>
    <cellStyle name="Normaali 2 2 2 2 3 6 3 2" xfId="6662" xr:uid="{00000000-0005-0000-0000-000016050000}"/>
    <cellStyle name="Normaali 2 2 2 2 3 6 4" xfId="2948" xr:uid="{00000000-0005-0000-0000-000017050000}"/>
    <cellStyle name="Normaali 2 2 2 2 3 6 4 2" xfId="7668" xr:uid="{00000000-0005-0000-0000-000018050000}"/>
    <cellStyle name="Normaali 2 2 2 2 3 6 5" xfId="4878" xr:uid="{00000000-0005-0000-0000-000019050000}"/>
    <cellStyle name="Normaali 2 2 2 2 3 7" xfId="966" xr:uid="{00000000-0005-0000-0000-00001A050000}"/>
    <cellStyle name="Normaali 2 2 2 2 3 7 2" xfId="2720" xr:uid="{00000000-0005-0000-0000-00001B050000}"/>
    <cellStyle name="Normaali 2 2 2 2 3 7 2 2" xfId="7440" xr:uid="{00000000-0005-0000-0000-00001C050000}"/>
    <cellStyle name="Normaali 2 2 2 2 3 7 3" xfId="3768" xr:uid="{00000000-0005-0000-0000-00001D050000}"/>
    <cellStyle name="Normaali 2 2 2 2 3 7 3 2" xfId="8488" xr:uid="{00000000-0005-0000-0000-00001E050000}"/>
    <cellStyle name="Normaali 2 2 2 2 3 7 4" xfId="5686" xr:uid="{00000000-0005-0000-0000-00001F050000}"/>
    <cellStyle name="Normaali 2 2 2 2 3 8" xfId="1841" xr:uid="{00000000-0005-0000-0000-000020050000}"/>
    <cellStyle name="Normaali 2 2 2 2 3 8 2" xfId="4639" xr:uid="{00000000-0005-0000-0000-000021050000}"/>
    <cellStyle name="Normaali 2 2 2 2 3 8 2 2" xfId="9359" xr:uid="{00000000-0005-0000-0000-000022050000}"/>
    <cellStyle name="Normaali 2 2 2 2 3 8 3" xfId="6561" xr:uid="{00000000-0005-0000-0000-000023050000}"/>
    <cellStyle name="Normaali 2 2 2 2 3 9" xfId="2937" xr:uid="{00000000-0005-0000-0000-000024050000}"/>
    <cellStyle name="Normaali 2 2 2 2 3 9 2" xfId="7657" xr:uid="{00000000-0005-0000-0000-000025050000}"/>
    <cellStyle name="Normaali 2 2 2 2 4" xfId="155" xr:uid="{00000000-0005-0000-0000-000026050000}"/>
    <cellStyle name="Normaali 2 2 2 2 4 2" xfId="156" xr:uid="{00000000-0005-0000-0000-000027050000}"/>
    <cellStyle name="Normaali 2 2 2 2 4 2 2" xfId="157" xr:uid="{00000000-0005-0000-0000-000028050000}"/>
    <cellStyle name="Normaali 2 2 2 2 4 2 2 2" xfId="1427" xr:uid="{00000000-0005-0000-0000-000029050000}"/>
    <cellStyle name="Normaali 2 2 2 2 4 2 2 2 2" xfId="4229" xr:uid="{00000000-0005-0000-0000-00002A050000}"/>
    <cellStyle name="Normaali 2 2 2 2 4 2 2 2 2 2" xfId="8949" xr:uid="{00000000-0005-0000-0000-00002B050000}"/>
    <cellStyle name="Normaali 2 2 2 2 4 2 2 2 3" xfId="6147" xr:uid="{00000000-0005-0000-0000-00002C050000}"/>
    <cellStyle name="Normaali 2 2 2 2 4 2 2 3" xfId="2063" xr:uid="{00000000-0005-0000-0000-00002D050000}"/>
    <cellStyle name="Normaali 2 2 2 2 4 2 2 3 2" xfId="6783" xr:uid="{00000000-0005-0000-0000-00002E050000}"/>
    <cellStyle name="Normaali 2 2 2 2 4 2 2 4" xfId="2951" xr:uid="{00000000-0005-0000-0000-00002F050000}"/>
    <cellStyle name="Normaali 2 2 2 2 4 2 2 4 2" xfId="7671" xr:uid="{00000000-0005-0000-0000-000030050000}"/>
    <cellStyle name="Normaali 2 2 2 2 4 2 2 5" xfId="4881" xr:uid="{00000000-0005-0000-0000-000031050000}"/>
    <cellStyle name="Normaali 2 2 2 2 4 2 3" xfId="1133" xr:uid="{00000000-0005-0000-0000-000032050000}"/>
    <cellStyle name="Normaali 2 2 2 2 4 2 3 2" xfId="3935" xr:uid="{00000000-0005-0000-0000-000033050000}"/>
    <cellStyle name="Normaali 2 2 2 2 4 2 3 2 2" xfId="8655" xr:uid="{00000000-0005-0000-0000-000034050000}"/>
    <cellStyle name="Normaali 2 2 2 2 4 2 3 3" xfId="5853" xr:uid="{00000000-0005-0000-0000-000035050000}"/>
    <cellStyle name="Normaali 2 2 2 2 4 2 4" xfId="2083" xr:uid="{00000000-0005-0000-0000-000036050000}"/>
    <cellStyle name="Normaali 2 2 2 2 4 2 4 2" xfId="6803" xr:uid="{00000000-0005-0000-0000-000037050000}"/>
    <cellStyle name="Normaali 2 2 2 2 4 2 5" xfId="2950" xr:uid="{00000000-0005-0000-0000-000038050000}"/>
    <cellStyle name="Normaali 2 2 2 2 4 2 5 2" xfId="7670" xr:uid="{00000000-0005-0000-0000-000039050000}"/>
    <cellStyle name="Normaali 2 2 2 2 4 2 6" xfId="4880" xr:uid="{00000000-0005-0000-0000-00003A050000}"/>
    <cellStyle name="Normaali 2 2 2 2 4 3" xfId="158" xr:uid="{00000000-0005-0000-0000-00003B050000}"/>
    <cellStyle name="Normaali 2 2 2 2 4 3 2" xfId="1280" xr:uid="{00000000-0005-0000-0000-00003C050000}"/>
    <cellStyle name="Normaali 2 2 2 2 4 3 2 2" xfId="4082" xr:uid="{00000000-0005-0000-0000-00003D050000}"/>
    <cellStyle name="Normaali 2 2 2 2 4 3 2 2 2" xfId="8802" xr:uid="{00000000-0005-0000-0000-00003E050000}"/>
    <cellStyle name="Normaali 2 2 2 2 4 3 2 3" xfId="6000" xr:uid="{00000000-0005-0000-0000-00003F050000}"/>
    <cellStyle name="Normaali 2 2 2 2 4 3 3" xfId="2047" xr:uid="{00000000-0005-0000-0000-000040050000}"/>
    <cellStyle name="Normaali 2 2 2 2 4 3 3 2" xfId="6767" xr:uid="{00000000-0005-0000-0000-000041050000}"/>
    <cellStyle name="Normaali 2 2 2 2 4 3 4" xfId="2952" xr:uid="{00000000-0005-0000-0000-000042050000}"/>
    <cellStyle name="Normaali 2 2 2 2 4 3 4 2" xfId="7672" xr:uid="{00000000-0005-0000-0000-000043050000}"/>
    <cellStyle name="Normaali 2 2 2 2 4 3 5" xfId="4882" xr:uid="{00000000-0005-0000-0000-000044050000}"/>
    <cellStyle name="Normaali 2 2 2 2 4 4" xfId="159" xr:uid="{00000000-0005-0000-0000-000045050000}"/>
    <cellStyle name="Normaali 2 2 2 2 4 4 2" xfId="1575" xr:uid="{00000000-0005-0000-0000-000046050000}"/>
    <cellStyle name="Normaali 2 2 2 2 4 4 2 2" xfId="4377" xr:uid="{00000000-0005-0000-0000-000047050000}"/>
    <cellStyle name="Normaali 2 2 2 2 4 4 2 2 2" xfId="9097" xr:uid="{00000000-0005-0000-0000-000048050000}"/>
    <cellStyle name="Normaali 2 2 2 2 4 4 2 3" xfId="6295" xr:uid="{00000000-0005-0000-0000-000049050000}"/>
    <cellStyle name="Normaali 2 2 2 2 4 4 3" xfId="2071" xr:uid="{00000000-0005-0000-0000-00004A050000}"/>
    <cellStyle name="Normaali 2 2 2 2 4 4 3 2" xfId="6791" xr:uid="{00000000-0005-0000-0000-00004B050000}"/>
    <cellStyle name="Normaali 2 2 2 2 4 4 4" xfId="2953" xr:uid="{00000000-0005-0000-0000-00004C050000}"/>
    <cellStyle name="Normaali 2 2 2 2 4 4 4 2" xfId="7673" xr:uid="{00000000-0005-0000-0000-00004D050000}"/>
    <cellStyle name="Normaali 2 2 2 2 4 4 5" xfId="4883" xr:uid="{00000000-0005-0000-0000-00004E050000}"/>
    <cellStyle name="Normaali 2 2 2 2 4 5" xfId="160" xr:uid="{00000000-0005-0000-0000-00004F050000}"/>
    <cellStyle name="Normaali 2 2 2 2 4 5 2" xfId="1722" xr:uid="{00000000-0005-0000-0000-000050050000}"/>
    <cellStyle name="Normaali 2 2 2 2 4 5 2 2" xfId="4524" xr:uid="{00000000-0005-0000-0000-000051050000}"/>
    <cellStyle name="Normaali 2 2 2 2 4 5 2 2 2" xfId="9244" xr:uid="{00000000-0005-0000-0000-000052050000}"/>
    <cellStyle name="Normaali 2 2 2 2 4 5 2 3" xfId="6442" xr:uid="{00000000-0005-0000-0000-000053050000}"/>
    <cellStyle name="Normaali 2 2 2 2 4 5 3" xfId="2066" xr:uid="{00000000-0005-0000-0000-000054050000}"/>
    <cellStyle name="Normaali 2 2 2 2 4 5 3 2" xfId="6786" xr:uid="{00000000-0005-0000-0000-000055050000}"/>
    <cellStyle name="Normaali 2 2 2 2 4 5 4" xfId="2954" xr:uid="{00000000-0005-0000-0000-000056050000}"/>
    <cellStyle name="Normaali 2 2 2 2 4 5 4 2" xfId="7674" xr:uid="{00000000-0005-0000-0000-000057050000}"/>
    <cellStyle name="Normaali 2 2 2 2 4 5 5" xfId="4884" xr:uid="{00000000-0005-0000-0000-000058050000}"/>
    <cellStyle name="Normaali 2 2 2 2 4 6" xfId="998" xr:uid="{00000000-0005-0000-0000-000059050000}"/>
    <cellStyle name="Normaali 2 2 2 2 4 6 2" xfId="2752" xr:uid="{00000000-0005-0000-0000-00005A050000}"/>
    <cellStyle name="Normaali 2 2 2 2 4 6 2 2" xfId="7472" xr:uid="{00000000-0005-0000-0000-00005B050000}"/>
    <cellStyle name="Normaali 2 2 2 2 4 6 3" xfId="3800" xr:uid="{00000000-0005-0000-0000-00005C050000}"/>
    <cellStyle name="Normaali 2 2 2 2 4 6 3 2" xfId="8520" xr:uid="{00000000-0005-0000-0000-00005D050000}"/>
    <cellStyle name="Normaali 2 2 2 2 4 6 4" xfId="5718" xr:uid="{00000000-0005-0000-0000-00005E050000}"/>
    <cellStyle name="Normaali 2 2 2 2 4 7" xfId="1873" xr:uid="{00000000-0005-0000-0000-00005F050000}"/>
    <cellStyle name="Normaali 2 2 2 2 4 7 2" xfId="4671" xr:uid="{00000000-0005-0000-0000-000060050000}"/>
    <cellStyle name="Normaali 2 2 2 2 4 7 2 2" xfId="9391" xr:uid="{00000000-0005-0000-0000-000061050000}"/>
    <cellStyle name="Normaali 2 2 2 2 4 7 3" xfId="6593" xr:uid="{00000000-0005-0000-0000-000062050000}"/>
    <cellStyle name="Normaali 2 2 2 2 4 8" xfId="2949" xr:uid="{00000000-0005-0000-0000-000063050000}"/>
    <cellStyle name="Normaali 2 2 2 2 4 8 2" xfId="7669" xr:uid="{00000000-0005-0000-0000-000064050000}"/>
    <cellStyle name="Normaali 2 2 2 2 4 9" xfId="4879" xr:uid="{00000000-0005-0000-0000-000065050000}"/>
    <cellStyle name="Normaali 2 2 2 2 5" xfId="161" xr:uid="{00000000-0005-0000-0000-000066050000}"/>
    <cellStyle name="Normaali 2 2 2 2 5 2" xfId="162" xr:uid="{00000000-0005-0000-0000-000067050000}"/>
    <cellStyle name="Normaali 2 2 2 2 5 2 2" xfId="1362" xr:uid="{00000000-0005-0000-0000-000068050000}"/>
    <cellStyle name="Normaali 2 2 2 2 5 2 2 2" xfId="4164" xr:uid="{00000000-0005-0000-0000-000069050000}"/>
    <cellStyle name="Normaali 2 2 2 2 5 2 2 2 2" xfId="8884" xr:uid="{00000000-0005-0000-0000-00006A050000}"/>
    <cellStyle name="Normaali 2 2 2 2 5 2 2 3" xfId="6082" xr:uid="{00000000-0005-0000-0000-00006B050000}"/>
    <cellStyle name="Normaali 2 2 2 2 5 2 3" xfId="1986" xr:uid="{00000000-0005-0000-0000-00006C050000}"/>
    <cellStyle name="Normaali 2 2 2 2 5 2 3 2" xfId="6706" xr:uid="{00000000-0005-0000-0000-00006D050000}"/>
    <cellStyle name="Normaali 2 2 2 2 5 2 4" xfId="2956" xr:uid="{00000000-0005-0000-0000-00006E050000}"/>
    <cellStyle name="Normaali 2 2 2 2 5 2 4 2" xfId="7676" xr:uid="{00000000-0005-0000-0000-00006F050000}"/>
    <cellStyle name="Normaali 2 2 2 2 5 2 5" xfId="4886" xr:uid="{00000000-0005-0000-0000-000070050000}"/>
    <cellStyle name="Normaali 2 2 2 2 5 3" xfId="1068" xr:uid="{00000000-0005-0000-0000-000071050000}"/>
    <cellStyle name="Normaali 2 2 2 2 5 3 2" xfId="2823" xr:uid="{00000000-0005-0000-0000-000072050000}"/>
    <cellStyle name="Normaali 2 2 2 2 5 3 2 2" xfId="7543" xr:uid="{00000000-0005-0000-0000-000073050000}"/>
    <cellStyle name="Normaali 2 2 2 2 5 3 3" xfId="3870" xr:uid="{00000000-0005-0000-0000-000074050000}"/>
    <cellStyle name="Normaali 2 2 2 2 5 3 3 2" xfId="8590" xr:uid="{00000000-0005-0000-0000-000075050000}"/>
    <cellStyle name="Normaali 2 2 2 2 5 3 4" xfId="5788" xr:uid="{00000000-0005-0000-0000-000076050000}"/>
    <cellStyle name="Normaali 2 2 2 2 5 4" xfId="2062" xr:uid="{00000000-0005-0000-0000-000077050000}"/>
    <cellStyle name="Normaali 2 2 2 2 5 4 2" xfId="6782" xr:uid="{00000000-0005-0000-0000-000078050000}"/>
    <cellStyle name="Normaali 2 2 2 2 5 5" xfId="2955" xr:uid="{00000000-0005-0000-0000-000079050000}"/>
    <cellStyle name="Normaali 2 2 2 2 5 5 2" xfId="7675" xr:uid="{00000000-0005-0000-0000-00007A050000}"/>
    <cellStyle name="Normaali 2 2 2 2 5 6" xfId="4885" xr:uid="{00000000-0005-0000-0000-00007B050000}"/>
    <cellStyle name="Normaali 2 2 2 2 6" xfId="163" xr:uid="{00000000-0005-0000-0000-00007C050000}"/>
    <cellStyle name="Normaali 2 2 2 2 6 2" xfId="1215" xr:uid="{00000000-0005-0000-0000-00007D050000}"/>
    <cellStyle name="Normaali 2 2 2 2 6 2 2" xfId="4017" xr:uid="{00000000-0005-0000-0000-00007E050000}"/>
    <cellStyle name="Normaali 2 2 2 2 6 2 2 2" xfId="8737" xr:uid="{00000000-0005-0000-0000-00007F050000}"/>
    <cellStyle name="Normaali 2 2 2 2 6 2 3" xfId="5935" xr:uid="{00000000-0005-0000-0000-000080050000}"/>
    <cellStyle name="Normaali 2 2 2 2 6 3" xfId="1941" xr:uid="{00000000-0005-0000-0000-000081050000}"/>
    <cellStyle name="Normaali 2 2 2 2 6 3 2" xfId="6661" xr:uid="{00000000-0005-0000-0000-000082050000}"/>
    <cellStyle name="Normaali 2 2 2 2 6 4" xfId="2957" xr:uid="{00000000-0005-0000-0000-000083050000}"/>
    <cellStyle name="Normaali 2 2 2 2 6 4 2" xfId="7677" xr:uid="{00000000-0005-0000-0000-000084050000}"/>
    <cellStyle name="Normaali 2 2 2 2 6 5" xfId="4887" xr:uid="{00000000-0005-0000-0000-000085050000}"/>
    <cellStyle name="Normaali 2 2 2 2 7" xfId="164" xr:uid="{00000000-0005-0000-0000-000086050000}"/>
    <cellStyle name="Normaali 2 2 2 2 7 2" xfId="1510" xr:uid="{00000000-0005-0000-0000-000087050000}"/>
    <cellStyle name="Normaali 2 2 2 2 7 2 2" xfId="4312" xr:uid="{00000000-0005-0000-0000-000088050000}"/>
    <cellStyle name="Normaali 2 2 2 2 7 2 2 2" xfId="9032" xr:uid="{00000000-0005-0000-0000-000089050000}"/>
    <cellStyle name="Normaali 2 2 2 2 7 2 3" xfId="6230" xr:uid="{00000000-0005-0000-0000-00008A050000}"/>
    <cellStyle name="Normaali 2 2 2 2 7 3" xfId="2033" xr:uid="{00000000-0005-0000-0000-00008B050000}"/>
    <cellStyle name="Normaali 2 2 2 2 7 3 2" xfId="6753" xr:uid="{00000000-0005-0000-0000-00008C050000}"/>
    <cellStyle name="Normaali 2 2 2 2 7 4" xfId="2958" xr:uid="{00000000-0005-0000-0000-00008D050000}"/>
    <cellStyle name="Normaali 2 2 2 2 7 4 2" xfId="7678" xr:uid="{00000000-0005-0000-0000-00008E050000}"/>
    <cellStyle name="Normaali 2 2 2 2 7 5" xfId="4888" xr:uid="{00000000-0005-0000-0000-00008F050000}"/>
    <cellStyle name="Normaali 2 2 2 2 8" xfId="165" xr:uid="{00000000-0005-0000-0000-000090050000}"/>
    <cellStyle name="Normaali 2 2 2 2 8 2" xfId="1657" xr:uid="{00000000-0005-0000-0000-000091050000}"/>
    <cellStyle name="Normaali 2 2 2 2 8 2 2" xfId="4459" xr:uid="{00000000-0005-0000-0000-000092050000}"/>
    <cellStyle name="Normaali 2 2 2 2 8 2 2 2" xfId="9179" xr:uid="{00000000-0005-0000-0000-000093050000}"/>
    <cellStyle name="Normaali 2 2 2 2 8 2 3" xfId="6377" xr:uid="{00000000-0005-0000-0000-000094050000}"/>
    <cellStyle name="Normaali 2 2 2 2 8 3" xfId="1985" xr:uid="{00000000-0005-0000-0000-000095050000}"/>
    <cellStyle name="Normaali 2 2 2 2 8 3 2" xfId="6705" xr:uid="{00000000-0005-0000-0000-000096050000}"/>
    <cellStyle name="Normaali 2 2 2 2 8 4" xfId="2959" xr:uid="{00000000-0005-0000-0000-000097050000}"/>
    <cellStyle name="Normaali 2 2 2 2 8 4 2" xfId="7679" xr:uid="{00000000-0005-0000-0000-000098050000}"/>
    <cellStyle name="Normaali 2 2 2 2 8 5" xfId="4889" xr:uid="{00000000-0005-0000-0000-000099050000}"/>
    <cellStyle name="Normaali 2 2 2 2 9" xfId="933" xr:uid="{00000000-0005-0000-0000-00009A050000}"/>
    <cellStyle name="Normaali 2 2 2 2 9 2" xfId="2687" xr:uid="{00000000-0005-0000-0000-00009B050000}"/>
    <cellStyle name="Normaali 2 2 2 2 9 2 2" xfId="7407" xr:uid="{00000000-0005-0000-0000-00009C050000}"/>
    <cellStyle name="Normaali 2 2 2 2 9 3" xfId="3735" xr:uid="{00000000-0005-0000-0000-00009D050000}"/>
    <cellStyle name="Normaali 2 2 2 2 9 3 2" xfId="8455" xr:uid="{00000000-0005-0000-0000-00009E050000}"/>
    <cellStyle name="Normaali 2 2 2 2 9 4" xfId="5653" xr:uid="{00000000-0005-0000-0000-00009F050000}"/>
    <cellStyle name="Normaali 2 2 2 3" xfId="166" xr:uid="{00000000-0005-0000-0000-0000A0050000}"/>
    <cellStyle name="Normaali 2 2 2 3 10" xfId="2960" xr:uid="{00000000-0005-0000-0000-0000A1050000}"/>
    <cellStyle name="Normaali 2 2 2 3 10 2" xfId="7680" xr:uid="{00000000-0005-0000-0000-0000A2050000}"/>
    <cellStyle name="Normaali 2 2 2 3 11" xfId="4890" xr:uid="{00000000-0005-0000-0000-0000A3050000}"/>
    <cellStyle name="Normaali 2 2 2 3 2" xfId="167" xr:uid="{00000000-0005-0000-0000-0000A4050000}"/>
    <cellStyle name="Normaali 2 2 2 3 2 10" xfId="4891" xr:uid="{00000000-0005-0000-0000-0000A5050000}"/>
    <cellStyle name="Normaali 2 2 2 3 2 2" xfId="168" xr:uid="{00000000-0005-0000-0000-0000A6050000}"/>
    <cellStyle name="Normaali 2 2 2 3 2 2 2" xfId="169" xr:uid="{00000000-0005-0000-0000-0000A7050000}"/>
    <cellStyle name="Normaali 2 2 2 3 2 2 2 2" xfId="170" xr:uid="{00000000-0005-0000-0000-0000A8050000}"/>
    <cellStyle name="Normaali 2 2 2 3 2 2 2 2 2" xfId="1468" xr:uid="{00000000-0005-0000-0000-0000A9050000}"/>
    <cellStyle name="Normaali 2 2 2 3 2 2 2 2 2 2" xfId="4270" xr:uid="{00000000-0005-0000-0000-0000AA050000}"/>
    <cellStyle name="Normaali 2 2 2 3 2 2 2 2 2 2 2" xfId="8990" xr:uid="{00000000-0005-0000-0000-0000AB050000}"/>
    <cellStyle name="Normaali 2 2 2 3 2 2 2 2 2 3" xfId="6188" xr:uid="{00000000-0005-0000-0000-0000AC050000}"/>
    <cellStyle name="Normaali 2 2 2 3 2 2 2 2 3" xfId="1945" xr:uid="{00000000-0005-0000-0000-0000AD050000}"/>
    <cellStyle name="Normaali 2 2 2 3 2 2 2 2 3 2" xfId="6665" xr:uid="{00000000-0005-0000-0000-0000AE050000}"/>
    <cellStyle name="Normaali 2 2 2 3 2 2 2 2 4" xfId="2964" xr:uid="{00000000-0005-0000-0000-0000AF050000}"/>
    <cellStyle name="Normaali 2 2 2 3 2 2 2 2 4 2" xfId="7684" xr:uid="{00000000-0005-0000-0000-0000B0050000}"/>
    <cellStyle name="Normaali 2 2 2 3 2 2 2 2 5" xfId="4894" xr:uid="{00000000-0005-0000-0000-0000B1050000}"/>
    <cellStyle name="Normaali 2 2 2 3 2 2 2 3" xfId="1174" xr:uid="{00000000-0005-0000-0000-0000B2050000}"/>
    <cellStyle name="Normaali 2 2 2 3 2 2 2 3 2" xfId="3976" xr:uid="{00000000-0005-0000-0000-0000B3050000}"/>
    <cellStyle name="Normaali 2 2 2 3 2 2 2 3 2 2" xfId="8696" xr:uid="{00000000-0005-0000-0000-0000B4050000}"/>
    <cellStyle name="Normaali 2 2 2 3 2 2 2 3 3" xfId="5894" xr:uid="{00000000-0005-0000-0000-0000B5050000}"/>
    <cellStyle name="Normaali 2 2 2 3 2 2 2 4" xfId="2042" xr:uid="{00000000-0005-0000-0000-0000B6050000}"/>
    <cellStyle name="Normaali 2 2 2 3 2 2 2 4 2" xfId="6762" xr:uid="{00000000-0005-0000-0000-0000B7050000}"/>
    <cellStyle name="Normaali 2 2 2 3 2 2 2 5" xfId="2963" xr:uid="{00000000-0005-0000-0000-0000B8050000}"/>
    <cellStyle name="Normaali 2 2 2 3 2 2 2 5 2" xfId="7683" xr:uid="{00000000-0005-0000-0000-0000B9050000}"/>
    <cellStyle name="Normaali 2 2 2 3 2 2 2 6" xfId="4893" xr:uid="{00000000-0005-0000-0000-0000BA050000}"/>
    <cellStyle name="Normaali 2 2 2 3 2 2 3" xfId="171" xr:uid="{00000000-0005-0000-0000-0000BB050000}"/>
    <cellStyle name="Normaali 2 2 2 3 2 2 3 2" xfId="1321" xr:uid="{00000000-0005-0000-0000-0000BC050000}"/>
    <cellStyle name="Normaali 2 2 2 3 2 2 3 2 2" xfId="4123" xr:uid="{00000000-0005-0000-0000-0000BD050000}"/>
    <cellStyle name="Normaali 2 2 2 3 2 2 3 2 2 2" xfId="8843" xr:uid="{00000000-0005-0000-0000-0000BE050000}"/>
    <cellStyle name="Normaali 2 2 2 3 2 2 3 2 3" xfId="6041" xr:uid="{00000000-0005-0000-0000-0000BF050000}"/>
    <cellStyle name="Normaali 2 2 2 3 2 2 3 3" xfId="2049" xr:uid="{00000000-0005-0000-0000-0000C0050000}"/>
    <cellStyle name="Normaali 2 2 2 3 2 2 3 3 2" xfId="6769" xr:uid="{00000000-0005-0000-0000-0000C1050000}"/>
    <cellStyle name="Normaali 2 2 2 3 2 2 3 4" xfId="2965" xr:uid="{00000000-0005-0000-0000-0000C2050000}"/>
    <cellStyle name="Normaali 2 2 2 3 2 2 3 4 2" xfId="7685" xr:uid="{00000000-0005-0000-0000-0000C3050000}"/>
    <cellStyle name="Normaali 2 2 2 3 2 2 3 5" xfId="4895" xr:uid="{00000000-0005-0000-0000-0000C4050000}"/>
    <cellStyle name="Normaali 2 2 2 3 2 2 4" xfId="172" xr:uid="{00000000-0005-0000-0000-0000C5050000}"/>
    <cellStyle name="Normaali 2 2 2 3 2 2 4 2" xfId="1616" xr:uid="{00000000-0005-0000-0000-0000C6050000}"/>
    <cellStyle name="Normaali 2 2 2 3 2 2 4 2 2" xfId="4418" xr:uid="{00000000-0005-0000-0000-0000C7050000}"/>
    <cellStyle name="Normaali 2 2 2 3 2 2 4 2 2 2" xfId="9138" xr:uid="{00000000-0005-0000-0000-0000C8050000}"/>
    <cellStyle name="Normaali 2 2 2 3 2 2 4 2 3" xfId="6336" xr:uid="{00000000-0005-0000-0000-0000C9050000}"/>
    <cellStyle name="Normaali 2 2 2 3 2 2 4 3" xfId="2015" xr:uid="{00000000-0005-0000-0000-0000CA050000}"/>
    <cellStyle name="Normaali 2 2 2 3 2 2 4 3 2" xfId="6735" xr:uid="{00000000-0005-0000-0000-0000CB050000}"/>
    <cellStyle name="Normaali 2 2 2 3 2 2 4 4" xfId="2966" xr:uid="{00000000-0005-0000-0000-0000CC050000}"/>
    <cellStyle name="Normaali 2 2 2 3 2 2 4 4 2" xfId="7686" xr:uid="{00000000-0005-0000-0000-0000CD050000}"/>
    <cellStyle name="Normaali 2 2 2 3 2 2 4 5" xfId="4896" xr:uid="{00000000-0005-0000-0000-0000CE050000}"/>
    <cellStyle name="Normaali 2 2 2 3 2 2 5" xfId="173" xr:uid="{00000000-0005-0000-0000-0000CF050000}"/>
    <cellStyle name="Normaali 2 2 2 3 2 2 5 2" xfId="1763" xr:uid="{00000000-0005-0000-0000-0000D0050000}"/>
    <cellStyle name="Normaali 2 2 2 3 2 2 5 2 2" xfId="4565" xr:uid="{00000000-0005-0000-0000-0000D1050000}"/>
    <cellStyle name="Normaali 2 2 2 3 2 2 5 2 2 2" xfId="9285" xr:uid="{00000000-0005-0000-0000-0000D2050000}"/>
    <cellStyle name="Normaali 2 2 2 3 2 2 5 2 3" xfId="6483" xr:uid="{00000000-0005-0000-0000-0000D3050000}"/>
    <cellStyle name="Normaali 2 2 2 3 2 2 5 3" xfId="2037" xr:uid="{00000000-0005-0000-0000-0000D4050000}"/>
    <cellStyle name="Normaali 2 2 2 3 2 2 5 3 2" xfId="6757" xr:uid="{00000000-0005-0000-0000-0000D5050000}"/>
    <cellStyle name="Normaali 2 2 2 3 2 2 5 4" xfId="2967" xr:uid="{00000000-0005-0000-0000-0000D6050000}"/>
    <cellStyle name="Normaali 2 2 2 3 2 2 5 4 2" xfId="7687" xr:uid="{00000000-0005-0000-0000-0000D7050000}"/>
    <cellStyle name="Normaali 2 2 2 3 2 2 5 5" xfId="4897" xr:uid="{00000000-0005-0000-0000-0000D8050000}"/>
    <cellStyle name="Normaali 2 2 2 3 2 2 6" xfId="1039" xr:uid="{00000000-0005-0000-0000-0000D9050000}"/>
    <cellStyle name="Normaali 2 2 2 3 2 2 6 2" xfId="2793" xr:uid="{00000000-0005-0000-0000-0000DA050000}"/>
    <cellStyle name="Normaali 2 2 2 3 2 2 6 2 2" xfId="7513" xr:uid="{00000000-0005-0000-0000-0000DB050000}"/>
    <cellStyle name="Normaali 2 2 2 3 2 2 6 3" xfId="3841" xr:uid="{00000000-0005-0000-0000-0000DC050000}"/>
    <cellStyle name="Normaali 2 2 2 3 2 2 6 3 2" xfId="8561" xr:uid="{00000000-0005-0000-0000-0000DD050000}"/>
    <cellStyle name="Normaali 2 2 2 3 2 2 6 4" xfId="5759" xr:uid="{00000000-0005-0000-0000-0000DE050000}"/>
    <cellStyle name="Normaali 2 2 2 3 2 2 7" xfId="1914" xr:uid="{00000000-0005-0000-0000-0000DF050000}"/>
    <cellStyle name="Normaali 2 2 2 3 2 2 7 2" xfId="4712" xr:uid="{00000000-0005-0000-0000-0000E0050000}"/>
    <cellStyle name="Normaali 2 2 2 3 2 2 7 2 2" xfId="9432" xr:uid="{00000000-0005-0000-0000-0000E1050000}"/>
    <cellStyle name="Normaali 2 2 2 3 2 2 7 3" xfId="6634" xr:uid="{00000000-0005-0000-0000-0000E2050000}"/>
    <cellStyle name="Normaali 2 2 2 3 2 2 8" xfId="2962" xr:uid="{00000000-0005-0000-0000-0000E3050000}"/>
    <cellStyle name="Normaali 2 2 2 3 2 2 8 2" xfId="7682" xr:uid="{00000000-0005-0000-0000-0000E4050000}"/>
    <cellStyle name="Normaali 2 2 2 3 2 2 9" xfId="4892" xr:uid="{00000000-0005-0000-0000-0000E5050000}"/>
    <cellStyle name="Normaali 2 2 2 3 2 3" xfId="174" xr:uid="{00000000-0005-0000-0000-0000E6050000}"/>
    <cellStyle name="Normaali 2 2 2 3 2 3 2" xfId="175" xr:uid="{00000000-0005-0000-0000-0000E7050000}"/>
    <cellStyle name="Normaali 2 2 2 3 2 3 2 2" xfId="1403" xr:uid="{00000000-0005-0000-0000-0000E8050000}"/>
    <cellStyle name="Normaali 2 2 2 3 2 3 2 2 2" xfId="4205" xr:uid="{00000000-0005-0000-0000-0000E9050000}"/>
    <cellStyle name="Normaali 2 2 2 3 2 3 2 2 2 2" xfId="8925" xr:uid="{00000000-0005-0000-0000-0000EA050000}"/>
    <cellStyle name="Normaali 2 2 2 3 2 3 2 2 3" xfId="6123" xr:uid="{00000000-0005-0000-0000-0000EB050000}"/>
    <cellStyle name="Normaali 2 2 2 3 2 3 2 3" xfId="2056" xr:uid="{00000000-0005-0000-0000-0000EC050000}"/>
    <cellStyle name="Normaali 2 2 2 3 2 3 2 3 2" xfId="6776" xr:uid="{00000000-0005-0000-0000-0000ED050000}"/>
    <cellStyle name="Normaali 2 2 2 3 2 3 2 4" xfId="2969" xr:uid="{00000000-0005-0000-0000-0000EE050000}"/>
    <cellStyle name="Normaali 2 2 2 3 2 3 2 4 2" xfId="7689" xr:uid="{00000000-0005-0000-0000-0000EF050000}"/>
    <cellStyle name="Normaali 2 2 2 3 2 3 2 5" xfId="4899" xr:uid="{00000000-0005-0000-0000-0000F0050000}"/>
    <cellStyle name="Normaali 2 2 2 3 2 3 3" xfId="1109" xr:uid="{00000000-0005-0000-0000-0000F1050000}"/>
    <cellStyle name="Normaali 2 2 2 3 2 3 3 2" xfId="3911" xr:uid="{00000000-0005-0000-0000-0000F2050000}"/>
    <cellStyle name="Normaali 2 2 2 3 2 3 3 2 2" xfId="8631" xr:uid="{00000000-0005-0000-0000-0000F3050000}"/>
    <cellStyle name="Normaali 2 2 2 3 2 3 3 3" xfId="5829" xr:uid="{00000000-0005-0000-0000-0000F4050000}"/>
    <cellStyle name="Normaali 2 2 2 3 2 3 4" xfId="2029" xr:uid="{00000000-0005-0000-0000-0000F5050000}"/>
    <cellStyle name="Normaali 2 2 2 3 2 3 4 2" xfId="6749" xr:uid="{00000000-0005-0000-0000-0000F6050000}"/>
    <cellStyle name="Normaali 2 2 2 3 2 3 5" xfId="2968" xr:uid="{00000000-0005-0000-0000-0000F7050000}"/>
    <cellStyle name="Normaali 2 2 2 3 2 3 5 2" xfId="7688" xr:uid="{00000000-0005-0000-0000-0000F8050000}"/>
    <cellStyle name="Normaali 2 2 2 3 2 3 6" xfId="4898" xr:uid="{00000000-0005-0000-0000-0000F9050000}"/>
    <cellStyle name="Normaali 2 2 2 3 2 4" xfId="176" xr:uid="{00000000-0005-0000-0000-0000FA050000}"/>
    <cellStyle name="Normaali 2 2 2 3 2 4 2" xfId="1256" xr:uid="{00000000-0005-0000-0000-0000FB050000}"/>
    <cellStyle name="Normaali 2 2 2 3 2 4 2 2" xfId="4058" xr:uid="{00000000-0005-0000-0000-0000FC050000}"/>
    <cellStyle name="Normaali 2 2 2 3 2 4 2 2 2" xfId="8778" xr:uid="{00000000-0005-0000-0000-0000FD050000}"/>
    <cellStyle name="Normaali 2 2 2 3 2 4 2 3" xfId="5976" xr:uid="{00000000-0005-0000-0000-0000FE050000}"/>
    <cellStyle name="Normaali 2 2 2 3 2 4 3" xfId="1998" xr:uid="{00000000-0005-0000-0000-0000FF050000}"/>
    <cellStyle name="Normaali 2 2 2 3 2 4 3 2" xfId="6718" xr:uid="{00000000-0005-0000-0000-000000060000}"/>
    <cellStyle name="Normaali 2 2 2 3 2 4 4" xfId="2970" xr:uid="{00000000-0005-0000-0000-000001060000}"/>
    <cellStyle name="Normaali 2 2 2 3 2 4 4 2" xfId="7690" xr:uid="{00000000-0005-0000-0000-000002060000}"/>
    <cellStyle name="Normaali 2 2 2 3 2 4 5" xfId="4900" xr:uid="{00000000-0005-0000-0000-000003060000}"/>
    <cellStyle name="Normaali 2 2 2 3 2 5" xfId="177" xr:uid="{00000000-0005-0000-0000-000004060000}"/>
    <cellStyle name="Normaali 2 2 2 3 2 5 2" xfId="1551" xr:uid="{00000000-0005-0000-0000-000005060000}"/>
    <cellStyle name="Normaali 2 2 2 3 2 5 2 2" xfId="4353" xr:uid="{00000000-0005-0000-0000-000006060000}"/>
    <cellStyle name="Normaali 2 2 2 3 2 5 2 2 2" xfId="9073" xr:uid="{00000000-0005-0000-0000-000007060000}"/>
    <cellStyle name="Normaali 2 2 2 3 2 5 2 3" xfId="6271" xr:uid="{00000000-0005-0000-0000-000008060000}"/>
    <cellStyle name="Normaali 2 2 2 3 2 5 3" xfId="1993" xr:uid="{00000000-0005-0000-0000-000009060000}"/>
    <cellStyle name="Normaali 2 2 2 3 2 5 3 2" xfId="6713" xr:uid="{00000000-0005-0000-0000-00000A060000}"/>
    <cellStyle name="Normaali 2 2 2 3 2 5 4" xfId="2971" xr:uid="{00000000-0005-0000-0000-00000B060000}"/>
    <cellStyle name="Normaali 2 2 2 3 2 5 4 2" xfId="7691" xr:uid="{00000000-0005-0000-0000-00000C060000}"/>
    <cellStyle name="Normaali 2 2 2 3 2 5 5" xfId="4901" xr:uid="{00000000-0005-0000-0000-00000D060000}"/>
    <cellStyle name="Normaali 2 2 2 3 2 6" xfId="178" xr:uid="{00000000-0005-0000-0000-00000E060000}"/>
    <cellStyle name="Normaali 2 2 2 3 2 6 2" xfId="1698" xr:uid="{00000000-0005-0000-0000-00000F060000}"/>
    <cellStyle name="Normaali 2 2 2 3 2 6 2 2" xfId="4500" xr:uid="{00000000-0005-0000-0000-000010060000}"/>
    <cellStyle name="Normaali 2 2 2 3 2 6 2 2 2" xfId="9220" xr:uid="{00000000-0005-0000-0000-000011060000}"/>
    <cellStyle name="Normaali 2 2 2 3 2 6 2 3" xfId="6418" xr:uid="{00000000-0005-0000-0000-000012060000}"/>
    <cellStyle name="Normaali 2 2 2 3 2 6 3" xfId="2039" xr:uid="{00000000-0005-0000-0000-000013060000}"/>
    <cellStyle name="Normaali 2 2 2 3 2 6 3 2" xfId="6759" xr:uid="{00000000-0005-0000-0000-000014060000}"/>
    <cellStyle name="Normaali 2 2 2 3 2 6 4" xfId="2972" xr:uid="{00000000-0005-0000-0000-000015060000}"/>
    <cellStyle name="Normaali 2 2 2 3 2 6 4 2" xfId="7692" xr:uid="{00000000-0005-0000-0000-000016060000}"/>
    <cellStyle name="Normaali 2 2 2 3 2 6 5" xfId="4902" xr:uid="{00000000-0005-0000-0000-000017060000}"/>
    <cellStyle name="Normaali 2 2 2 3 2 7" xfId="974" xr:uid="{00000000-0005-0000-0000-000018060000}"/>
    <cellStyle name="Normaali 2 2 2 3 2 7 2" xfId="2728" xr:uid="{00000000-0005-0000-0000-000019060000}"/>
    <cellStyle name="Normaali 2 2 2 3 2 7 2 2" xfId="7448" xr:uid="{00000000-0005-0000-0000-00001A060000}"/>
    <cellStyle name="Normaali 2 2 2 3 2 7 3" xfId="3776" xr:uid="{00000000-0005-0000-0000-00001B060000}"/>
    <cellStyle name="Normaali 2 2 2 3 2 7 3 2" xfId="8496" xr:uid="{00000000-0005-0000-0000-00001C060000}"/>
    <cellStyle name="Normaali 2 2 2 3 2 7 4" xfId="5694" xr:uid="{00000000-0005-0000-0000-00001D060000}"/>
    <cellStyle name="Normaali 2 2 2 3 2 8" xfId="1849" xr:uid="{00000000-0005-0000-0000-00001E060000}"/>
    <cellStyle name="Normaali 2 2 2 3 2 8 2" xfId="4647" xr:uid="{00000000-0005-0000-0000-00001F060000}"/>
    <cellStyle name="Normaali 2 2 2 3 2 8 2 2" xfId="9367" xr:uid="{00000000-0005-0000-0000-000020060000}"/>
    <cellStyle name="Normaali 2 2 2 3 2 8 3" xfId="6569" xr:uid="{00000000-0005-0000-0000-000021060000}"/>
    <cellStyle name="Normaali 2 2 2 3 2 9" xfId="2961" xr:uid="{00000000-0005-0000-0000-000022060000}"/>
    <cellStyle name="Normaali 2 2 2 3 2 9 2" xfId="7681" xr:uid="{00000000-0005-0000-0000-000023060000}"/>
    <cellStyle name="Normaali 2 2 2 3 3" xfId="179" xr:uid="{00000000-0005-0000-0000-000024060000}"/>
    <cellStyle name="Normaali 2 2 2 3 3 2" xfId="180" xr:uid="{00000000-0005-0000-0000-000025060000}"/>
    <cellStyle name="Normaali 2 2 2 3 3 2 2" xfId="181" xr:uid="{00000000-0005-0000-0000-000026060000}"/>
    <cellStyle name="Normaali 2 2 2 3 3 2 2 2" xfId="1435" xr:uid="{00000000-0005-0000-0000-000027060000}"/>
    <cellStyle name="Normaali 2 2 2 3 3 2 2 2 2" xfId="4237" xr:uid="{00000000-0005-0000-0000-000028060000}"/>
    <cellStyle name="Normaali 2 2 2 3 3 2 2 2 2 2" xfId="8957" xr:uid="{00000000-0005-0000-0000-000029060000}"/>
    <cellStyle name="Normaali 2 2 2 3 3 2 2 2 3" xfId="6155" xr:uid="{00000000-0005-0000-0000-00002A060000}"/>
    <cellStyle name="Normaali 2 2 2 3 3 2 2 3" xfId="2009" xr:uid="{00000000-0005-0000-0000-00002B060000}"/>
    <cellStyle name="Normaali 2 2 2 3 3 2 2 3 2" xfId="6729" xr:uid="{00000000-0005-0000-0000-00002C060000}"/>
    <cellStyle name="Normaali 2 2 2 3 3 2 2 4" xfId="2975" xr:uid="{00000000-0005-0000-0000-00002D060000}"/>
    <cellStyle name="Normaali 2 2 2 3 3 2 2 4 2" xfId="7695" xr:uid="{00000000-0005-0000-0000-00002E060000}"/>
    <cellStyle name="Normaali 2 2 2 3 3 2 2 5" xfId="4905" xr:uid="{00000000-0005-0000-0000-00002F060000}"/>
    <cellStyle name="Normaali 2 2 2 3 3 2 3" xfId="1141" xr:uid="{00000000-0005-0000-0000-000030060000}"/>
    <cellStyle name="Normaali 2 2 2 3 3 2 3 2" xfId="3943" xr:uid="{00000000-0005-0000-0000-000031060000}"/>
    <cellStyle name="Normaali 2 2 2 3 3 2 3 2 2" xfId="8663" xr:uid="{00000000-0005-0000-0000-000032060000}"/>
    <cellStyle name="Normaali 2 2 2 3 3 2 3 3" xfId="5861" xr:uid="{00000000-0005-0000-0000-000033060000}"/>
    <cellStyle name="Normaali 2 2 2 3 3 2 4" xfId="1956" xr:uid="{00000000-0005-0000-0000-000034060000}"/>
    <cellStyle name="Normaali 2 2 2 3 3 2 4 2" xfId="6676" xr:uid="{00000000-0005-0000-0000-000035060000}"/>
    <cellStyle name="Normaali 2 2 2 3 3 2 5" xfId="2974" xr:uid="{00000000-0005-0000-0000-000036060000}"/>
    <cellStyle name="Normaali 2 2 2 3 3 2 5 2" xfId="7694" xr:uid="{00000000-0005-0000-0000-000037060000}"/>
    <cellStyle name="Normaali 2 2 2 3 3 2 6" xfId="4904" xr:uid="{00000000-0005-0000-0000-000038060000}"/>
    <cellStyle name="Normaali 2 2 2 3 3 3" xfId="182" xr:uid="{00000000-0005-0000-0000-000039060000}"/>
    <cellStyle name="Normaali 2 2 2 3 3 3 2" xfId="1288" xr:uid="{00000000-0005-0000-0000-00003A060000}"/>
    <cellStyle name="Normaali 2 2 2 3 3 3 2 2" xfId="4090" xr:uid="{00000000-0005-0000-0000-00003B060000}"/>
    <cellStyle name="Normaali 2 2 2 3 3 3 2 2 2" xfId="8810" xr:uid="{00000000-0005-0000-0000-00003C060000}"/>
    <cellStyle name="Normaali 2 2 2 3 3 3 2 3" xfId="6008" xr:uid="{00000000-0005-0000-0000-00003D060000}"/>
    <cellStyle name="Normaali 2 2 2 3 3 3 3" xfId="2028" xr:uid="{00000000-0005-0000-0000-00003E060000}"/>
    <cellStyle name="Normaali 2 2 2 3 3 3 3 2" xfId="6748" xr:uid="{00000000-0005-0000-0000-00003F060000}"/>
    <cellStyle name="Normaali 2 2 2 3 3 3 4" xfId="2976" xr:uid="{00000000-0005-0000-0000-000040060000}"/>
    <cellStyle name="Normaali 2 2 2 3 3 3 4 2" xfId="7696" xr:uid="{00000000-0005-0000-0000-000041060000}"/>
    <cellStyle name="Normaali 2 2 2 3 3 3 5" xfId="4906" xr:uid="{00000000-0005-0000-0000-000042060000}"/>
    <cellStyle name="Normaali 2 2 2 3 3 4" xfId="183" xr:uid="{00000000-0005-0000-0000-000043060000}"/>
    <cellStyle name="Normaali 2 2 2 3 3 4 2" xfId="1583" xr:uid="{00000000-0005-0000-0000-000044060000}"/>
    <cellStyle name="Normaali 2 2 2 3 3 4 2 2" xfId="4385" xr:uid="{00000000-0005-0000-0000-000045060000}"/>
    <cellStyle name="Normaali 2 2 2 3 3 4 2 2 2" xfId="9105" xr:uid="{00000000-0005-0000-0000-000046060000}"/>
    <cellStyle name="Normaali 2 2 2 3 3 4 2 3" xfId="6303" xr:uid="{00000000-0005-0000-0000-000047060000}"/>
    <cellStyle name="Normaali 2 2 2 3 3 4 3" xfId="1936" xr:uid="{00000000-0005-0000-0000-000048060000}"/>
    <cellStyle name="Normaali 2 2 2 3 3 4 3 2" xfId="6656" xr:uid="{00000000-0005-0000-0000-000049060000}"/>
    <cellStyle name="Normaali 2 2 2 3 3 4 4" xfId="2977" xr:uid="{00000000-0005-0000-0000-00004A060000}"/>
    <cellStyle name="Normaali 2 2 2 3 3 4 4 2" xfId="7697" xr:uid="{00000000-0005-0000-0000-00004B060000}"/>
    <cellStyle name="Normaali 2 2 2 3 3 4 5" xfId="4907" xr:uid="{00000000-0005-0000-0000-00004C060000}"/>
    <cellStyle name="Normaali 2 2 2 3 3 5" xfId="184" xr:uid="{00000000-0005-0000-0000-00004D060000}"/>
    <cellStyle name="Normaali 2 2 2 3 3 5 2" xfId="1730" xr:uid="{00000000-0005-0000-0000-00004E060000}"/>
    <cellStyle name="Normaali 2 2 2 3 3 5 2 2" xfId="4532" xr:uid="{00000000-0005-0000-0000-00004F060000}"/>
    <cellStyle name="Normaali 2 2 2 3 3 5 2 2 2" xfId="9252" xr:uid="{00000000-0005-0000-0000-000050060000}"/>
    <cellStyle name="Normaali 2 2 2 3 3 5 2 3" xfId="6450" xr:uid="{00000000-0005-0000-0000-000051060000}"/>
    <cellStyle name="Normaali 2 2 2 3 3 5 3" xfId="1977" xr:uid="{00000000-0005-0000-0000-000052060000}"/>
    <cellStyle name="Normaali 2 2 2 3 3 5 3 2" xfId="6697" xr:uid="{00000000-0005-0000-0000-000053060000}"/>
    <cellStyle name="Normaali 2 2 2 3 3 5 4" xfId="2978" xr:uid="{00000000-0005-0000-0000-000054060000}"/>
    <cellStyle name="Normaali 2 2 2 3 3 5 4 2" xfId="7698" xr:uid="{00000000-0005-0000-0000-000055060000}"/>
    <cellStyle name="Normaali 2 2 2 3 3 5 5" xfId="4908" xr:uid="{00000000-0005-0000-0000-000056060000}"/>
    <cellStyle name="Normaali 2 2 2 3 3 6" xfId="1006" xr:uid="{00000000-0005-0000-0000-000057060000}"/>
    <cellStyle name="Normaali 2 2 2 3 3 6 2" xfId="2760" xr:uid="{00000000-0005-0000-0000-000058060000}"/>
    <cellStyle name="Normaali 2 2 2 3 3 6 2 2" xfId="7480" xr:uid="{00000000-0005-0000-0000-000059060000}"/>
    <cellStyle name="Normaali 2 2 2 3 3 6 3" xfId="3808" xr:uid="{00000000-0005-0000-0000-00005A060000}"/>
    <cellStyle name="Normaali 2 2 2 3 3 6 3 2" xfId="8528" xr:uid="{00000000-0005-0000-0000-00005B060000}"/>
    <cellStyle name="Normaali 2 2 2 3 3 6 4" xfId="5726" xr:uid="{00000000-0005-0000-0000-00005C060000}"/>
    <cellStyle name="Normaali 2 2 2 3 3 7" xfId="1881" xr:uid="{00000000-0005-0000-0000-00005D060000}"/>
    <cellStyle name="Normaali 2 2 2 3 3 7 2" xfId="4679" xr:uid="{00000000-0005-0000-0000-00005E060000}"/>
    <cellStyle name="Normaali 2 2 2 3 3 7 2 2" xfId="9399" xr:uid="{00000000-0005-0000-0000-00005F060000}"/>
    <cellStyle name="Normaali 2 2 2 3 3 7 3" xfId="6601" xr:uid="{00000000-0005-0000-0000-000060060000}"/>
    <cellStyle name="Normaali 2 2 2 3 3 8" xfId="2973" xr:uid="{00000000-0005-0000-0000-000061060000}"/>
    <cellStyle name="Normaali 2 2 2 3 3 8 2" xfId="7693" xr:uid="{00000000-0005-0000-0000-000062060000}"/>
    <cellStyle name="Normaali 2 2 2 3 3 9" xfId="4903" xr:uid="{00000000-0005-0000-0000-000063060000}"/>
    <cellStyle name="Normaali 2 2 2 3 4" xfId="185" xr:uid="{00000000-0005-0000-0000-000064060000}"/>
    <cellStyle name="Normaali 2 2 2 3 4 2" xfId="186" xr:uid="{00000000-0005-0000-0000-000065060000}"/>
    <cellStyle name="Normaali 2 2 2 3 4 2 2" xfId="1370" xr:uid="{00000000-0005-0000-0000-000066060000}"/>
    <cellStyle name="Normaali 2 2 2 3 4 2 2 2" xfId="4172" xr:uid="{00000000-0005-0000-0000-000067060000}"/>
    <cellStyle name="Normaali 2 2 2 3 4 2 2 2 2" xfId="8892" xr:uid="{00000000-0005-0000-0000-000068060000}"/>
    <cellStyle name="Normaali 2 2 2 3 4 2 2 3" xfId="6090" xr:uid="{00000000-0005-0000-0000-000069060000}"/>
    <cellStyle name="Normaali 2 2 2 3 4 2 3" xfId="1934" xr:uid="{00000000-0005-0000-0000-00006A060000}"/>
    <cellStyle name="Normaali 2 2 2 3 4 2 3 2" xfId="6654" xr:uid="{00000000-0005-0000-0000-00006B060000}"/>
    <cellStyle name="Normaali 2 2 2 3 4 2 4" xfId="2980" xr:uid="{00000000-0005-0000-0000-00006C060000}"/>
    <cellStyle name="Normaali 2 2 2 3 4 2 4 2" xfId="7700" xr:uid="{00000000-0005-0000-0000-00006D060000}"/>
    <cellStyle name="Normaali 2 2 2 3 4 2 5" xfId="4910" xr:uid="{00000000-0005-0000-0000-00006E060000}"/>
    <cellStyle name="Normaali 2 2 2 3 4 3" xfId="1076" xr:uid="{00000000-0005-0000-0000-00006F060000}"/>
    <cellStyle name="Normaali 2 2 2 3 4 3 2" xfId="3878" xr:uid="{00000000-0005-0000-0000-000070060000}"/>
    <cellStyle name="Normaali 2 2 2 3 4 3 2 2" xfId="8598" xr:uid="{00000000-0005-0000-0000-000071060000}"/>
    <cellStyle name="Normaali 2 2 2 3 4 3 3" xfId="5796" xr:uid="{00000000-0005-0000-0000-000072060000}"/>
    <cellStyle name="Normaali 2 2 2 3 4 4" xfId="1983" xr:uid="{00000000-0005-0000-0000-000073060000}"/>
    <cellStyle name="Normaali 2 2 2 3 4 4 2" xfId="6703" xr:uid="{00000000-0005-0000-0000-000074060000}"/>
    <cellStyle name="Normaali 2 2 2 3 4 5" xfId="2979" xr:uid="{00000000-0005-0000-0000-000075060000}"/>
    <cellStyle name="Normaali 2 2 2 3 4 5 2" xfId="7699" xr:uid="{00000000-0005-0000-0000-000076060000}"/>
    <cellStyle name="Normaali 2 2 2 3 4 6" xfId="4909" xr:uid="{00000000-0005-0000-0000-000077060000}"/>
    <cellStyle name="Normaali 2 2 2 3 5" xfId="187" xr:uid="{00000000-0005-0000-0000-000078060000}"/>
    <cellStyle name="Normaali 2 2 2 3 5 2" xfId="1223" xr:uid="{00000000-0005-0000-0000-000079060000}"/>
    <cellStyle name="Normaali 2 2 2 3 5 2 2" xfId="4025" xr:uid="{00000000-0005-0000-0000-00007A060000}"/>
    <cellStyle name="Normaali 2 2 2 3 5 2 2 2" xfId="8745" xr:uid="{00000000-0005-0000-0000-00007B060000}"/>
    <cellStyle name="Normaali 2 2 2 3 5 2 3" xfId="5943" xr:uid="{00000000-0005-0000-0000-00007C060000}"/>
    <cellStyle name="Normaali 2 2 2 3 5 3" xfId="1981" xr:uid="{00000000-0005-0000-0000-00007D060000}"/>
    <cellStyle name="Normaali 2 2 2 3 5 3 2" xfId="6701" xr:uid="{00000000-0005-0000-0000-00007E060000}"/>
    <cellStyle name="Normaali 2 2 2 3 5 4" xfId="2981" xr:uid="{00000000-0005-0000-0000-00007F060000}"/>
    <cellStyle name="Normaali 2 2 2 3 5 4 2" xfId="7701" xr:uid="{00000000-0005-0000-0000-000080060000}"/>
    <cellStyle name="Normaali 2 2 2 3 5 5" xfId="4911" xr:uid="{00000000-0005-0000-0000-000081060000}"/>
    <cellStyle name="Normaali 2 2 2 3 6" xfId="188" xr:uid="{00000000-0005-0000-0000-000082060000}"/>
    <cellStyle name="Normaali 2 2 2 3 6 2" xfId="1518" xr:uid="{00000000-0005-0000-0000-000083060000}"/>
    <cellStyle name="Normaali 2 2 2 3 6 2 2" xfId="4320" xr:uid="{00000000-0005-0000-0000-000084060000}"/>
    <cellStyle name="Normaali 2 2 2 3 6 2 2 2" xfId="9040" xr:uid="{00000000-0005-0000-0000-000085060000}"/>
    <cellStyle name="Normaali 2 2 2 3 6 2 3" xfId="6238" xr:uid="{00000000-0005-0000-0000-000086060000}"/>
    <cellStyle name="Normaali 2 2 2 3 6 3" xfId="2002" xr:uid="{00000000-0005-0000-0000-000087060000}"/>
    <cellStyle name="Normaali 2 2 2 3 6 3 2" xfId="6722" xr:uid="{00000000-0005-0000-0000-000088060000}"/>
    <cellStyle name="Normaali 2 2 2 3 6 4" xfId="2982" xr:uid="{00000000-0005-0000-0000-000089060000}"/>
    <cellStyle name="Normaali 2 2 2 3 6 4 2" xfId="7702" xr:uid="{00000000-0005-0000-0000-00008A060000}"/>
    <cellStyle name="Normaali 2 2 2 3 6 5" xfId="4912" xr:uid="{00000000-0005-0000-0000-00008B060000}"/>
    <cellStyle name="Normaali 2 2 2 3 7" xfId="189" xr:uid="{00000000-0005-0000-0000-00008C060000}"/>
    <cellStyle name="Normaali 2 2 2 3 7 2" xfId="1665" xr:uid="{00000000-0005-0000-0000-00008D060000}"/>
    <cellStyle name="Normaali 2 2 2 3 7 2 2" xfId="4467" xr:uid="{00000000-0005-0000-0000-00008E060000}"/>
    <cellStyle name="Normaali 2 2 2 3 7 2 2 2" xfId="9187" xr:uid="{00000000-0005-0000-0000-00008F060000}"/>
    <cellStyle name="Normaali 2 2 2 3 7 2 3" xfId="6385" xr:uid="{00000000-0005-0000-0000-000090060000}"/>
    <cellStyle name="Normaali 2 2 2 3 7 3" xfId="2077" xr:uid="{00000000-0005-0000-0000-000091060000}"/>
    <cellStyle name="Normaali 2 2 2 3 7 3 2" xfId="6797" xr:uid="{00000000-0005-0000-0000-000092060000}"/>
    <cellStyle name="Normaali 2 2 2 3 7 4" xfId="2983" xr:uid="{00000000-0005-0000-0000-000093060000}"/>
    <cellStyle name="Normaali 2 2 2 3 7 4 2" xfId="7703" xr:uid="{00000000-0005-0000-0000-000094060000}"/>
    <cellStyle name="Normaali 2 2 2 3 7 5" xfId="4913" xr:uid="{00000000-0005-0000-0000-000095060000}"/>
    <cellStyle name="Normaali 2 2 2 3 8" xfId="941" xr:uid="{00000000-0005-0000-0000-000096060000}"/>
    <cellStyle name="Normaali 2 2 2 3 8 2" xfId="2695" xr:uid="{00000000-0005-0000-0000-000097060000}"/>
    <cellStyle name="Normaali 2 2 2 3 8 2 2" xfId="7415" xr:uid="{00000000-0005-0000-0000-000098060000}"/>
    <cellStyle name="Normaali 2 2 2 3 8 3" xfId="3743" xr:uid="{00000000-0005-0000-0000-000099060000}"/>
    <cellStyle name="Normaali 2 2 2 3 8 3 2" xfId="8463" xr:uid="{00000000-0005-0000-0000-00009A060000}"/>
    <cellStyle name="Normaali 2 2 2 3 8 4" xfId="5661" xr:uid="{00000000-0005-0000-0000-00009B060000}"/>
    <cellStyle name="Normaali 2 2 2 3 9" xfId="1815" xr:uid="{00000000-0005-0000-0000-00009C060000}"/>
    <cellStyle name="Normaali 2 2 2 3 9 2" xfId="4614" xr:uid="{00000000-0005-0000-0000-00009D060000}"/>
    <cellStyle name="Normaali 2 2 2 3 9 2 2" xfId="9334" xr:uid="{00000000-0005-0000-0000-00009E060000}"/>
    <cellStyle name="Normaali 2 2 2 3 9 3" xfId="6535" xr:uid="{00000000-0005-0000-0000-00009F060000}"/>
    <cellStyle name="Normaali 2 2 2 4" xfId="190" xr:uid="{00000000-0005-0000-0000-0000A0060000}"/>
    <cellStyle name="Normaali 2 2 2 4 10" xfId="4914" xr:uid="{00000000-0005-0000-0000-0000A1060000}"/>
    <cellStyle name="Normaali 2 2 2 4 2" xfId="191" xr:uid="{00000000-0005-0000-0000-0000A2060000}"/>
    <cellStyle name="Normaali 2 2 2 4 2 2" xfId="192" xr:uid="{00000000-0005-0000-0000-0000A3060000}"/>
    <cellStyle name="Normaali 2 2 2 4 2 2 2" xfId="193" xr:uid="{00000000-0005-0000-0000-0000A4060000}"/>
    <cellStyle name="Normaali 2 2 2 4 2 2 2 2" xfId="1452" xr:uid="{00000000-0005-0000-0000-0000A5060000}"/>
    <cellStyle name="Normaali 2 2 2 4 2 2 2 2 2" xfId="4254" xr:uid="{00000000-0005-0000-0000-0000A6060000}"/>
    <cellStyle name="Normaali 2 2 2 4 2 2 2 2 2 2" xfId="8974" xr:uid="{00000000-0005-0000-0000-0000A7060000}"/>
    <cellStyle name="Normaali 2 2 2 4 2 2 2 2 3" xfId="6172" xr:uid="{00000000-0005-0000-0000-0000A8060000}"/>
    <cellStyle name="Normaali 2 2 2 4 2 2 2 3" xfId="2081" xr:uid="{00000000-0005-0000-0000-0000A9060000}"/>
    <cellStyle name="Normaali 2 2 2 4 2 2 2 3 2" xfId="6801" xr:uid="{00000000-0005-0000-0000-0000AA060000}"/>
    <cellStyle name="Normaali 2 2 2 4 2 2 2 4" xfId="2987" xr:uid="{00000000-0005-0000-0000-0000AB060000}"/>
    <cellStyle name="Normaali 2 2 2 4 2 2 2 4 2" xfId="7707" xr:uid="{00000000-0005-0000-0000-0000AC060000}"/>
    <cellStyle name="Normaali 2 2 2 4 2 2 2 5" xfId="4917" xr:uid="{00000000-0005-0000-0000-0000AD060000}"/>
    <cellStyle name="Normaali 2 2 2 4 2 2 3" xfId="1158" xr:uid="{00000000-0005-0000-0000-0000AE060000}"/>
    <cellStyle name="Normaali 2 2 2 4 2 2 3 2" xfId="3960" xr:uid="{00000000-0005-0000-0000-0000AF060000}"/>
    <cellStyle name="Normaali 2 2 2 4 2 2 3 2 2" xfId="8680" xr:uid="{00000000-0005-0000-0000-0000B0060000}"/>
    <cellStyle name="Normaali 2 2 2 4 2 2 3 3" xfId="5878" xr:uid="{00000000-0005-0000-0000-0000B1060000}"/>
    <cellStyle name="Normaali 2 2 2 4 2 2 4" xfId="1966" xr:uid="{00000000-0005-0000-0000-0000B2060000}"/>
    <cellStyle name="Normaali 2 2 2 4 2 2 4 2" xfId="6686" xr:uid="{00000000-0005-0000-0000-0000B3060000}"/>
    <cellStyle name="Normaali 2 2 2 4 2 2 5" xfId="2986" xr:uid="{00000000-0005-0000-0000-0000B4060000}"/>
    <cellStyle name="Normaali 2 2 2 4 2 2 5 2" xfId="7706" xr:uid="{00000000-0005-0000-0000-0000B5060000}"/>
    <cellStyle name="Normaali 2 2 2 4 2 2 6" xfId="4916" xr:uid="{00000000-0005-0000-0000-0000B6060000}"/>
    <cellStyle name="Normaali 2 2 2 4 2 3" xfId="194" xr:uid="{00000000-0005-0000-0000-0000B7060000}"/>
    <cellStyle name="Normaali 2 2 2 4 2 3 2" xfId="1305" xr:uid="{00000000-0005-0000-0000-0000B8060000}"/>
    <cellStyle name="Normaali 2 2 2 4 2 3 2 2" xfId="4107" xr:uid="{00000000-0005-0000-0000-0000B9060000}"/>
    <cellStyle name="Normaali 2 2 2 4 2 3 2 2 2" xfId="8827" xr:uid="{00000000-0005-0000-0000-0000BA060000}"/>
    <cellStyle name="Normaali 2 2 2 4 2 3 2 3" xfId="6025" xr:uid="{00000000-0005-0000-0000-0000BB060000}"/>
    <cellStyle name="Normaali 2 2 2 4 2 3 3" xfId="2007" xr:uid="{00000000-0005-0000-0000-0000BC060000}"/>
    <cellStyle name="Normaali 2 2 2 4 2 3 3 2" xfId="6727" xr:uid="{00000000-0005-0000-0000-0000BD060000}"/>
    <cellStyle name="Normaali 2 2 2 4 2 3 4" xfId="2988" xr:uid="{00000000-0005-0000-0000-0000BE060000}"/>
    <cellStyle name="Normaali 2 2 2 4 2 3 4 2" xfId="7708" xr:uid="{00000000-0005-0000-0000-0000BF060000}"/>
    <cellStyle name="Normaali 2 2 2 4 2 3 5" xfId="4918" xr:uid="{00000000-0005-0000-0000-0000C0060000}"/>
    <cellStyle name="Normaali 2 2 2 4 2 4" xfId="195" xr:uid="{00000000-0005-0000-0000-0000C1060000}"/>
    <cellStyle name="Normaali 2 2 2 4 2 4 2" xfId="1600" xr:uid="{00000000-0005-0000-0000-0000C2060000}"/>
    <cellStyle name="Normaali 2 2 2 4 2 4 2 2" xfId="4402" xr:uid="{00000000-0005-0000-0000-0000C3060000}"/>
    <cellStyle name="Normaali 2 2 2 4 2 4 2 2 2" xfId="9122" xr:uid="{00000000-0005-0000-0000-0000C4060000}"/>
    <cellStyle name="Normaali 2 2 2 4 2 4 2 3" xfId="6320" xr:uid="{00000000-0005-0000-0000-0000C5060000}"/>
    <cellStyle name="Normaali 2 2 2 4 2 4 3" xfId="1995" xr:uid="{00000000-0005-0000-0000-0000C6060000}"/>
    <cellStyle name="Normaali 2 2 2 4 2 4 3 2" xfId="6715" xr:uid="{00000000-0005-0000-0000-0000C7060000}"/>
    <cellStyle name="Normaali 2 2 2 4 2 4 4" xfId="2989" xr:uid="{00000000-0005-0000-0000-0000C8060000}"/>
    <cellStyle name="Normaali 2 2 2 4 2 4 4 2" xfId="7709" xr:uid="{00000000-0005-0000-0000-0000C9060000}"/>
    <cellStyle name="Normaali 2 2 2 4 2 4 5" xfId="4919" xr:uid="{00000000-0005-0000-0000-0000CA060000}"/>
    <cellStyle name="Normaali 2 2 2 4 2 5" xfId="196" xr:uid="{00000000-0005-0000-0000-0000CB060000}"/>
    <cellStyle name="Normaali 2 2 2 4 2 5 2" xfId="1747" xr:uid="{00000000-0005-0000-0000-0000CC060000}"/>
    <cellStyle name="Normaali 2 2 2 4 2 5 2 2" xfId="4549" xr:uid="{00000000-0005-0000-0000-0000CD060000}"/>
    <cellStyle name="Normaali 2 2 2 4 2 5 2 2 2" xfId="9269" xr:uid="{00000000-0005-0000-0000-0000CE060000}"/>
    <cellStyle name="Normaali 2 2 2 4 2 5 2 3" xfId="6467" xr:uid="{00000000-0005-0000-0000-0000CF060000}"/>
    <cellStyle name="Normaali 2 2 2 4 2 5 3" xfId="2030" xr:uid="{00000000-0005-0000-0000-0000D0060000}"/>
    <cellStyle name="Normaali 2 2 2 4 2 5 3 2" xfId="6750" xr:uid="{00000000-0005-0000-0000-0000D1060000}"/>
    <cellStyle name="Normaali 2 2 2 4 2 5 4" xfId="2990" xr:uid="{00000000-0005-0000-0000-0000D2060000}"/>
    <cellStyle name="Normaali 2 2 2 4 2 5 4 2" xfId="7710" xr:uid="{00000000-0005-0000-0000-0000D3060000}"/>
    <cellStyle name="Normaali 2 2 2 4 2 5 5" xfId="4920" xr:uid="{00000000-0005-0000-0000-0000D4060000}"/>
    <cellStyle name="Normaali 2 2 2 4 2 6" xfId="1023" xr:uid="{00000000-0005-0000-0000-0000D5060000}"/>
    <cellStyle name="Normaali 2 2 2 4 2 6 2" xfId="2777" xr:uid="{00000000-0005-0000-0000-0000D6060000}"/>
    <cellStyle name="Normaali 2 2 2 4 2 6 2 2" xfId="7497" xr:uid="{00000000-0005-0000-0000-0000D7060000}"/>
    <cellStyle name="Normaali 2 2 2 4 2 6 3" xfId="3825" xr:uid="{00000000-0005-0000-0000-0000D8060000}"/>
    <cellStyle name="Normaali 2 2 2 4 2 6 3 2" xfId="8545" xr:uid="{00000000-0005-0000-0000-0000D9060000}"/>
    <cellStyle name="Normaali 2 2 2 4 2 6 4" xfId="5743" xr:uid="{00000000-0005-0000-0000-0000DA060000}"/>
    <cellStyle name="Normaali 2 2 2 4 2 7" xfId="1898" xr:uid="{00000000-0005-0000-0000-0000DB060000}"/>
    <cellStyle name="Normaali 2 2 2 4 2 7 2" xfId="4696" xr:uid="{00000000-0005-0000-0000-0000DC060000}"/>
    <cellStyle name="Normaali 2 2 2 4 2 7 2 2" xfId="9416" xr:uid="{00000000-0005-0000-0000-0000DD060000}"/>
    <cellStyle name="Normaali 2 2 2 4 2 7 3" xfId="6618" xr:uid="{00000000-0005-0000-0000-0000DE060000}"/>
    <cellStyle name="Normaali 2 2 2 4 2 8" xfId="2985" xr:uid="{00000000-0005-0000-0000-0000DF060000}"/>
    <cellStyle name="Normaali 2 2 2 4 2 8 2" xfId="7705" xr:uid="{00000000-0005-0000-0000-0000E0060000}"/>
    <cellStyle name="Normaali 2 2 2 4 2 9" xfId="4915" xr:uid="{00000000-0005-0000-0000-0000E1060000}"/>
    <cellStyle name="Normaali 2 2 2 4 3" xfId="197" xr:uid="{00000000-0005-0000-0000-0000E2060000}"/>
    <cellStyle name="Normaali 2 2 2 4 3 2" xfId="198" xr:uid="{00000000-0005-0000-0000-0000E3060000}"/>
    <cellStyle name="Normaali 2 2 2 4 3 2 2" xfId="1387" xr:uid="{00000000-0005-0000-0000-0000E4060000}"/>
    <cellStyle name="Normaali 2 2 2 4 3 2 2 2" xfId="4189" xr:uid="{00000000-0005-0000-0000-0000E5060000}"/>
    <cellStyle name="Normaali 2 2 2 4 3 2 2 2 2" xfId="8909" xr:uid="{00000000-0005-0000-0000-0000E6060000}"/>
    <cellStyle name="Normaali 2 2 2 4 3 2 2 3" xfId="6107" xr:uid="{00000000-0005-0000-0000-0000E7060000}"/>
    <cellStyle name="Normaali 2 2 2 4 3 2 3" xfId="2048" xr:uid="{00000000-0005-0000-0000-0000E8060000}"/>
    <cellStyle name="Normaali 2 2 2 4 3 2 3 2" xfId="6768" xr:uid="{00000000-0005-0000-0000-0000E9060000}"/>
    <cellStyle name="Normaali 2 2 2 4 3 2 4" xfId="2992" xr:uid="{00000000-0005-0000-0000-0000EA060000}"/>
    <cellStyle name="Normaali 2 2 2 4 3 2 4 2" xfId="7712" xr:uid="{00000000-0005-0000-0000-0000EB060000}"/>
    <cellStyle name="Normaali 2 2 2 4 3 2 5" xfId="4922" xr:uid="{00000000-0005-0000-0000-0000EC060000}"/>
    <cellStyle name="Normaali 2 2 2 4 3 3" xfId="1093" xr:uid="{00000000-0005-0000-0000-0000ED060000}"/>
    <cellStyle name="Normaali 2 2 2 4 3 3 2" xfId="3895" xr:uid="{00000000-0005-0000-0000-0000EE060000}"/>
    <cellStyle name="Normaali 2 2 2 4 3 3 2 2" xfId="8615" xr:uid="{00000000-0005-0000-0000-0000EF060000}"/>
    <cellStyle name="Normaali 2 2 2 4 3 3 3" xfId="5813" xr:uid="{00000000-0005-0000-0000-0000F0060000}"/>
    <cellStyle name="Normaali 2 2 2 4 3 4" xfId="2086" xr:uid="{00000000-0005-0000-0000-0000F1060000}"/>
    <cellStyle name="Normaali 2 2 2 4 3 4 2" xfId="6806" xr:uid="{00000000-0005-0000-0000-0000F2060000}"/>
    <cellStyle name="Normaali 2 2 2 4 3 5" xfId="2991" xr:uid="{00000000-0005-0000-0000-0000F3060000}"/>
    <cellStyle name="Normaali 2 2 2 4 3 5 2" xfId="7711" xr:uid="{00000000-0005-0000-0000-0000F4060000}"/>
    <cellStyle name="Normaali 2 2 2 4 3 6" xfId="4921" xr:uid="{00000000-0005-0000-0000-0000F5060000}"/>
    <cellStyle name="Normaali 2 2 2 4 4" xfId="199" xr:uid="{00000000-0005-0000-0000-0000F6060000}"/>
    <cellStyle name="Normaali 2 2 2 4 4 2" xfId="1240" xr:uid="{00000000-0005-0000-0000-0000F7060000}"/>
    <cellStyle name="Normaali 2 2 2 4 4 2 2" xfId="4042" xr:uid="{00000000-0005-0000-0000-0000F8060000}"/>
    <cellStyle name="Normaali 2 2 2 4 4 2 2 2" xfId="8762" xr:uid="{00000000-0005-0000-0000-0000F9060000}"/>
    <cellStyle name="Normaali 2 2 2 4 4 2 3" xfId="5960" xr:uid="{00000000-0005-0000-0000-0000FA060000}"/>
    <cellStyle name="Normaali 2 2 2 4 4 3" xfId="1999" xr:uid="{00000000-0005-0000-0000-0000FB060000}"/>
    <cellStyle name="Normaali 2 2 2 4 4 3 2" xfId="6719" xr:uid="{00000000-0005-0000-0000-0000FC060000}"/>
    <cellStyle name="Normaali 2 2 2 4 4 4" xfId="2993" xr:uid="{00000000-0005-0000-0000-0000FD060000}"/>
    <cellStyle name="Normaali 2 2 2 4 4 4 2" xfId="7713" xr:uid="{00000000-0005-0000-0000-0000FE060000}"/>
    <cellStyle name="Normaali 2 2 2 4 4 5" xfId="4923" xr:uid="{00000000-0005-0000-0000-0000FF060000}"/>
    <cellStyle name="Normaali 2 2 2 4 5" xfId="200" xr:uid="{00000000-0005-0000-0000-000000070000}"/>
    <cellStyle name="Normaali 2 2 2 4 5 2" xfId="1535" xr:uid="{00000000-0005-0000-0000-000001070000}"/>
    <cellStyle name="Normaali 2 2 2 4 5 2 2" xfId="4337" xr:uid="{00000000-0005-0000-0000-000002070000}"/>
    <cellStyle name="Normaali 2 2 2 4 5 2 2 2" xfId="9057" xr:uid="{00000000-0005-0000-0000-000003070000}"/>
    <cellStyle name="Normaali 2 2 2 4 5 2 3" xfId="6255" xr:uid="{00000000-0005-0000-0000-000004070000}"/>
    <cellStyle name="Normaali 2 2 2 4 5 3" xfId="1982" xr:uid="{00000000-0005-0000-0000-000005070000}"/>
    <cellStyle name="Normaali 2 2 2 4 5 3 2" xfId="6702" xr:uid="{00000000-0005-0000-0000-000006070000}"/>
    <cellStyle name="Normaali 2 2 2 4 5 4" xfId="2994" xr:uid="{00000000-0005-0000-0000-000007070000}"/>
    <cellStyle name="Normaali 2 2 2 4 5 4 2" xfId="7714" xr:uid="{00000000-0005-0000-0000-000008070000}"/>
    <cellStyle name="Normaali 2 2 2 4 5 5" xfId="4924" xr:uid="{00000000-0005-0000-0000-000009070000}"/>
    <cellStyle name="Normaali 2 2 2 4 6" xfId="201" xr:uid="{00000000-0005-0000-0000-00000A070000}"/>
    <cellStyle name="Normaali 2 2 2 4 6 2" xfId="1682" xr:uid="{00000000-0005-0000-0000-00000B070000}"/>
    <cellStyle name="Normaali 2 2 2 4 6 2 2" xfId="4484" xr:uid="{00000000-0005-0000-0000-00000C070000}"/>
    <cellStyle name="Normaali 2 2 2 4 6 2 2 2" xfId="9204" xr:uid="{00000000-0005-0000-0000-00000D070000}"/>
    <cellStyle name="Normaali 2 2 2 4 6 2 3" xfId="6402" xr:uid="{00000000-0005-0000-0000-00000E070000}"/>
    <cellStyle name="Normaali 2 2 2 4 6 3" xfId="2005" xr:uid="{00000000-0005-0000-0000-00000F070000}"/>
    <cellStyle name="Normaali 2 2 2 4 6 3 2" xfId="6725" xr:uid="{00000000-0005-0000-0000-000010070000}"/>
    <cellStyle name="Normaali 2 2 2 4 6 4" xfId="2995" xr:uid="{00000000-0005-0000-0000-000011070000}"/>
    <cellStyle name="Normaali 2 2 2 4 6 4 2" xfId="7715" xr:uid="{00000000-0005-0000-0000-000012070000}"/>
    <cellStyle name="Normaali 2 2 2 4 6 5" xfId="4925" xr:uid="{00000000-0005-0000-0000-000013070000}"/>
    <cellStyle name="Normaali 2 2 2 4 7" xfId="958" xr:uid="{00000000-0005-0000-0000-000014070000}"/>
    <cellStyle name="Normaali 2 2 2 4 7 2" xfId="2712" xr:uid="{00000000-0005-0000-0000-000015070000}"/>
    <cellStyle name="Normaali 2 2 2 4 7 2 2" xfId="7432" xr:uid="{00000000-0005-0000-0000-000016070000}"/>
    <cellStyle name="Normaali 2 2 2 4 7 3" xfId="3760" xr:uid="{00000000-0005-0000-0000-000017070000}"/>
    <cellStyle name="Normaali 2 2 2 4 7 3 2" xfId="8480" xr:uid="{00000000-0005-0000-0000-000018070000}"/>
    <cellStyle name="Normaali 2 2 2 4 7 4" xfId="5678" xr:uid="{00000000-0005-0000-0000-000019070000}"/>
    <cellStyle name="Normaali 2 2 2 4 8" xfId="1833" xr:uid="{00000000-0005-0000-0000-00001A070000}"/>
    <cellStyle name="Normaali 2 2 2 4 8 2" xfId="4631" xr:uid="{00000000-0005-0000-0000-00001B070000}"/>
    <cellStyle name="Normaali 2 2 2 4 8 2 2" xfId="9351" xr:uid="{00000000-0005-0000-0000-00001C070000}"/>
    <cellStyle name="Normaali 2 2 2 4 8 3" xfId="6553" xr:uid="{00000000-0005-0000-0000-00001D070000}"/>
    <cellStyle name="Normaali 2 2 2 4 9" xfId="2984" xr:uid="{00000000-0005-0000-0000-00001E070000}"/>
    <cellStyle name="Normaali 2 2 2 4 9 2" xfId="7704" xr:uid="{00000000-0005-0000-0000-00001F070000}"/>
    <cellStyle name="Normaali 2 2 2 5" xfId="202" xr:uid="{00000000-0005-0000-0000-000020070000}"/>
    <cellStyle name="Normaali 2 2 2 5 2" xfId="203" xr:uid="{00000000-0005-0000-0000-000021070000}"/>
    <cellStyle name="Normaali 2 2 2 5 2 2" xfId="204" xr:uid="{00000000-0005-0000-0000-000022070000}"/>
    <cellStyle name="Normaali 2 2 2 5 2 2 2" xfId="1419" xr:uid="{00000000-0005-0000-0000-000023070000}"/>
    <cellStyle name="Normaali 2 2 2 5 2 2 2 2" xfId="4221" xr:uid="{00000000-0005-0000-0000-000024070000}"/>
    <cellStyle name="Normaali 2 2 2 5 2 2 2 2 2" xfId="8941" xr:uid="{00000000-0005-0000-0000-000025070000}"/>
    <cellStyle name="Normaali 2 2 2 5 2 2 2 3" xfId="6139" xr:uid="{00000000-0005-0000-0000-000026070000}"/>
    <cellStyle name="Normaali 2 2 2 5 2 2 3" xfId="2035" xr:uid="{00000000-0005-0000-0000-000027070000}"/>
    <cellStyle name="Normaali 2 2 2 5 2 2 3 2" xfId="6755" xr:uid="{00000000-0005-0000-0000-000028070000}"/>
    <cellStyle name="Normaali 2 2 2 5 2 2 4" xfId="2998" xr:uid="{00000000-0005-0000-0000-000029070000}"/>
    <cellStyle name="Normaali 2 2 2 5 2 2 4 2" xfId="7718" xr:uid="{00000000-0005-0000-0000-00002A070000}"/>
    <cellStyle name="Normaali 2 2 2 5 2 2 5" xfId="4928" xr:uid="{00000000-0005-0000-0000-00002B070000}"/>
    <cellStyle name="Normaali 2 2 2 5 2 3" xfId="1125" xr:uid="{00000000-0005-0000-0000-00002C070000}"/>
    <cellStyle name="Normaali 2 2 2 5 2 3 2" xfId="3927" xr:uid="{00000000-0005-0000-0000-00002D070000}"/>
    <cellStyle name="Normaali 2 2 2 5 2 3 2 2" xfId="8647" xr:uid="{00000000-0005-0000-0000-00002E070000}"/>
    <cellStyle name="Normaali 2 2 2 5 2 3 3" xfId="5845" xr:uid="{00000000-0005-0000-0000-00002F070000}"/>
    <cellStyle name="Normaali 2 2 2 5 2 4" xfId="2004" xr:uid="{00000000-0005-0000-0000-000030070000}"/>
    <cellStyle name="Normaali 2 2 2 5 2 4 2" xfId="6724" xr:uid="{00000000-0005-0000-0000-000031070000}"/>
    <cellStyle name="Normaali 2 2 2 5 2 5" xfId="2997" xr:uid="{00000000-0005-0000-0000-000032070000}"/>
    <cellStyle name="Normaali 2 2 2 5 2 5 2" xfId="7717" xr:uid="{00000000-0005-0000-0000-000033070000}"/>
    <cellStyle name="Normaali 2 2 2 5 2 6" xfId="4927" xr:uid="{00000000-0005-0000-0000-000034070000}"/>
    <cellStyle name="Normaali 2 2 2 5 3" xfId="205" xr:uid="{00000000-0005-0000-0000-000035070000}"/>
    <cellStyle name="Normaali 2 2 2 5 3 2" xfId="1272" xr:uid="{00000000-0005-0000-0000-000036070000}"/>
    <cellStyle name="Normaali 2 2 2 5 3 2 2" xfId="4074" xr:uid="{00000000-0005-0000-0000-000037070000}"/>
    <cellStyle name="Normaali 2 2 2 5 3 2 2 2" xfId="8794" xr:uid="{00000000-0005-0000-0000-000038070000}"/>
    <cellStyle name="Normaali 2 2 2 5 3 2 3" xfId="5992" xr:uid="{00000000-0005-0000-0000-000039070000}"/>
    <cellStyle name="Normaali 2 2 2 5 3 3" xfId="2084" xr:uid="{00000000-0005-0000-0000-00003A070000}"/>
    <cellStyle name="Normaali 2 2 2 5 3 3 2" xfId="6804" xr:uid="{00000000-0005-0000-0000-00003B070000}"/>
    <cellStyle name="Normaali 2 2 2 5 3 4" xfId="2999" xr:uid="{00000000-0005-0000-0000-00003C070000}"/>
    <cellStyle name="Normaali 2 2 2 5 3 4 2" xfId="7719" xr:uid="{00000000-0005-0000-0000-00003D070000}"/>
    <cellStyle name="Normaali 2 2 2 5 3 5" xfId="4929" xr:uid="{00000000-0005-0000-0000-00003E070000}"/>
    <cellStyle name="Normaali 2 2 2 5 4" xfId="206" xr:uid="{00000000-0005-0000-0000-00003F070000}"/>
    <cellStyle name="Normaali 2 2 2 5 4 2" xfId="1567" xr:uid="{00000000-0005-0000-0000-000040070000}"/>
    <cellStyle name="Normaali 2 2 2 5 4 2 2" xfId="4369" xr:uid="{00000000-0005-0000-0000-000041070000}"/>
    <cellStyle name="Normaali 2 2 2 5 4 2 2 2" xfId="9089" xr:uid="{00000000-0005-0000-0000-000042070000}"/>
    <cellStyle name="Normaali 2 2 2 5 4 2 3" xfId="6287" xr:uid="{00000000-0005-0000-0000-000043070000}"/>
    <cellStyle name="Normaali 2 2 2 5 4 3" xfId="2073" xr:uid="{00000000-0005-0000-0000-000044070000}"/>
    <cellStyle name="Normaali 2 2 2 5 4 3 2" xfId="6793" xr:uid="{00000000-0005-0000-0000-000045070000}"/>
    <cellStyle name="Normaali 2 2 2 5 4 4" xfId="3000" xr:uid="{00000000-0005-0000-0000-000046070000}"/>
    <cellStyle name="Normaali 2 2 2 5 4 4 2" xfId="7720" xr:uid="{00000000-0005-0000-0000-000047070000}"/>
    <cellStyle name="Normaali 2 2 2 5 4 5" xfId="4930" xr:uid="{00000000-0005-0000-0000-000048070000}"/>
    <cellStyle name="Normaali 2 2 2 5 5" xfId="207" xr:uid="{00000000-0005-0000-0000-000049070000}"/>
    <cellStyle name="Normaali 2 2 2 5 5 2" xfId="1714" xr:uid="{00000000-0005-0000-0000-00004A070000}"/>
    <cellStyle name="Normaali 2 2 2 5 5 2 2" xfId="4516" xr:uid="{00000000-0005-0000-0000-00004B070000}"/>
    <cellStyle name="Normaali 2 2 2 5 5 2 2 2" xfId="9236" xr:uid="{00000000-0005-0000-0000-00004C070000}"/>
    <cellStyle name="Normaali 2 2 2 5 5 2 3" xfId="6434" xr:uid="{00000000-0005-0000-0000-00004D070000}"/>
    <cellStyle name="Normaali 2 2 2 5 5 3" xfId="2068" xr:uid="{00000000-0005-0000-0000-00004E070000}"/>
    <cellStyle name="Normaali 2 2 2 5 5 3 2" xfId="6788" xr:uid="{00000000-0005-0000-0000-00004F070000}"/>
    <cellStyle name="Normaali 2 2 2 5 5 4" xfId="3001" xr:uid="{00000000-0005-0000-0000-000050070000}"/>
    <cellStyle name="Normaali 2 2 2 5 5 4 2" xfId="7721" xr:uid="{00000000-0005-0000-0000-000051070000}"/>
    <cellStyle name="Normaali 2 2 2 5 5 5" xfId="4931" xr:uid="{00000000-0005-0000-0000-000052070000}"/>
    <cellStyle name="Normaali 2 2 2 5 6" xfId="990" xr:uid="{00000000-0005-0000-0000-000053070000}"/>
    <cellStyle name="Normaali 2 2 2 5 6 2" xfId="2744" xr:uid="{00000000-0005-0000-0000-000054070000}"/>
    <cellStyle name="Normaali 2 2 2 5 6 2 2" xfId="7464" xr:uid="{00000000-0005-0000-0000-000055070000}"/>
    <cellStyle name="Normaali 2 2 2 5 6 3" xfId="3792" xr:uid="{00000000-0005-0000-0000-000056070000}"/>
    <cellStyle name="Normaali 2 2 2 5 6 3 2" xfId="8512" xr:uid="{00000000-0005-0000-0000-000057070000}"/>
    <cellStyle name="Normaali 2 2 2 5 6 4" xfId="5710" xr:uid="{00000000-0005-0000-0000-000058070000}"/>
    <cellStyle name="Normaali 2 2 2 5 7" xfId="1865" xr:uid="{00000000-0005-0000-0000-000059070000}"/>
    <cellStyle name="Normaali 2 2 2 5 7 2" xfId="4663" xr:uid="{00000000-0005-0000-0000-00005A070000}"/>
    <cellStyle name="Normaali 2 2 2 5 7 2 2" xfId="9383" xr:uid="{00000000-0005-0000-0000-00005B070000}"/>
    <cellStyle name="Normaali 2 2 2 5 7 3" xfId="6585" xr:uid="{00000000-0005-0000-0000-00005C070000}"/>
    <cellStyle name="Normaali 2 2 2 5 8" xfId="2996" xr:uid="{00000000-0005-0000-0000-00005D070000}"/>
    <cellStyle name="Normaali 2 2 2 5 8 2" xfId="7716" xr:uid="{00000000-0005-0000-0000-00005E070000}"/>
    <cellStyle name="Normaali 2 2 2 5 9" xfId="4926" xr:uid="{00000000-0005-0000-0000-00005F070000}"/>
    <cellStyle name="Normaali 2 2 2 6" xfId="208" xr:uid="{00000000-0005-0000-0000-000060070000}"/>
    <cellStyle name="Normaali 2 2 2 6 2" xfId="209" xr:uid="{00000000-0005-0000-0000-000061070000}"/>
    <cellStyle name="Normaali 2 2 2 6 2 2" xfId="1354" xr:uid="{00000000-0005-0000-0000-000062070000}"/>
    <cellStyle name="Normaali 2 2 2 6 2 2 2" xfId="4156" xr:uid="{00000000-0005-0000-0000-000063070000}"/>
    <cellStyle name="Normaali 2 2 2 6 2 2 2 2" xfId="8876" xr:uid="{00000000-0005-0000-0000-000064070000}"/>
    <cellStyle name="Normaali 2 2 2 6 2 2 3" xfId="6074" xr:uid="{00000000-0005-0000-0000-000065070000}"/>
    <cellStyle name="Normaali 2 2 2 6 2 3" xfId="2021" xr:uid="{00000000-0005-0000-0000-000066070000}"/>
    <cellStyle name="Normaali 2 2 2 6 2 3 2" xfId="6741" xr:uid="{00000000-0005-0000-0000-000067070000}"/>
    <cellStyle name="Normaali 2 2 2 6 2 4" xfId="3003" xr:uid="{00000000-0005-0000-0000-000068070000}"/>
    <cellStyle name="Normaali 2 2 2 6 2 4 2" xfId="7723" xr:uid="{00000000-0005-0000-0000-000069070000}"/>
    <cellStyle name="Normaali 2 2 2 6 2 5" xfId="4933" xr:uid="{00000000-0005-0000-0000-00006A070000}"/>
    <cellStyle name="Normaali 2 2 2 6 3" xfId="1060" xr:uid="{00000000-0005-0000-0000-00006B070000}"/>
    <cellStyle name="Normaali 2 2 2 6 3 2" xfId="2815" xr:uid="{00000000-0005-0000-0000-00006C070000}"/>
    <cellStyle name="Normaali 2 2 2 6 3 2 2" xfId="7535" xr:uid="{00000000-0005-0000-0000-00006D070000}"/>
    <cellStyle name="Normaali 2 2 2 6 3 3" xfId="3862" xr:uid="{00000000-0005-0000-0000-00006E070000}"/>
    <cellStyle name="Normaali 2 2 2 6 3 3 2" xfId="8582" xr:uid="{00000000-0005-0000-0000-00006F070000}"/>
    <cellStyle name="Normaali 2 2 2 6 3 4" xfId="5780" xr:uid="{00000000-0005-0000-0000-000070070000}"/>
    <cellStyle name="Normaali 2 2 2 6 4" xfId="1928" xr:uid="{00000000-0005-0000-0000-000071070000}"/>
    <cellStyle name="Normaali 2 2 2 6 4 2" xfId="6648" xr:uid="{00000000-0005-0000-0000-000072070000}"/>
    <cellStyle name="Normaali 2 2 2 6 5" xfId="3002" xr:uid="{00000000-0005-0000-0000-000073070000}"/>
    <cellStyle name="Normaali 2 2 2 6 5 2" xfId="7722" xr:uid="{00000000-0005-0000-0000-000074070000}"/>
    <cellStyle name="Normaali 2 2 2 6 6" xfId="4932" xr:uid="{00000000-0005-0000-0000-000075070000}"/>
    <cellStyle name="Normaali 2 2 2 7" xfId="210" xr:uid="{00000000-0005-0000-0000-000076070000}"/>
    <cellStyle name="Normaali 2 2 2 7 2" xfId="1207" xr:uid="{00000000-0005-0000-0000-000077070000}"/>
    <cellStyle name="Normaali 2 2 2 7 2 2" xfId="4009" xr:uid="{00000000-0005-0000-0000-000078070000}"/>
    <cellStyle name="Normaali 2 2 2 7 2 2 2" xfId="8729" xr:uid="{00000000-0005-0000-0000-000079070000}"/>
    <cellStyle name="Normaali 2 2 2 7 2 3" xfId="5927" xr:uid="{00000000-0005-0000-0000-00007A070000}"/>
    <cellStyle name="Normaali 2 2 2 7 3" xfId="1988" xr:uid="{00000000-0005-0000-0000-00007B070000}"/>
    <cellStyle name="Normaali 2 2 2 7 3 2" xfId="6708" xr:uid="{00000000-0005-0000-0000-00007C070000}"/>
    <cellStyle name="Normaali 2 2 2 7 4" xfId="3004" xr:uid="{00000000-0005-0000-0000-00007D070000}"/>
    <cellStyle name="Normaali 2 2 2 7 4 2" xfId="7724" xr:uid="{00000000-0005-0000-0000-00007E070000}"/>
    <cellStyle name="Normaali 2 2 2 7 5" xfId="4934" xr:uid="{00000000-0005-0000-0000-00007F070000}"/>
    <cellStyle name="Normaali 2 2 2 8" xfId="211" xr:uid="{00000000-0005-0000-0000-000080070000}"/>
    <cellStyle name="Normaali 2 2 2 8 2" xfId="1502" xr:uid="{00000000-0005-0000-0000-000081070000}"/>
    <cellStyle name="Normaali 2 2 2 8 2 2" xfId="4304" xr:uid="{00000000-0005-0000-0000-000082070000}"/>
    <cellStyle name="Normaali 2 2 2 8 2 2 2" xfId="9024" xr:uid="{00000000-0005-0000-0000-000083070000}"/>
    <cellStyle name="Normaali 2 2 2 8 2 3" xfId="6222" xr:uid="{00000000-0005-0000-0000-000084070000}"/>
    <cellStyle name="Normaali 2 2 2 8 3" xfId="2053" xr:uid="{00000000-0005-0000-0000-000085070000}"/>
    <cellStyle name="Normaali 2 2 2 8 3 2" xfId="6773" xr:uid="{00000000-0005-0000-0000-000086070000}"/>
    <cellStyle name="Normaali 2 2 2 8 4" xfId="3005" xr:uid="{00000000-0005-0000-0000-000087070000}"/>
    <cellStyle name="Normaali 2 2 2 8 4 2" xfId="7725" xr:uid="{00000000-0005-0000-0000-000088070000}"/>
    <cellStyle name="Normaali 2 2 2 8 5" xfId="4935" xr:uid="{00000000-0005-0000-0000-000089070000}"/>
    <cellStyle name="Normaali 2 2 2 9" xfId="212" xr:uid="{00000000-0005-0000-0000-00008A070000}"/>
    <cellStyle name="Normaali 2 2 2 9 2" xfId="1649" xr:uid="{00000000-0005-0000-0000-00008B070000}"/>
    <cellStyle name="Normaali 2 2 2 9 2 2" xfId="4451" xr:uid="{00000000-0005-0000-0000-00008C070000}"/>
    <cellStyle name="Normaali 2 2 2 9 2 2 2" xfId="9171" xr:uid="{00000000-0005-0000-0000-00008D070000}"/>
    <cellStyle name="Normaali 2 2 2 9 2 3" xfId="6369" xr:uid="{00000000-0005-0000-0000-00008E070000}"/>
    <cellStyle name="Normaali 2 2 2 9 3" xfId="1968" xr:uid="{00000000-0005-0000-0000-00008F070000}"/>
    <cellStyle name="Normaali 2 2 2 9 3 2" xfId="6688" xr:uid="{00000000-0005-0000-0000-000090070000}"/>
    <cellStyle name="Normaali 2 2 2 9 4" xfId="3006" xr:uid="{00000000-0005-0000-0000-000091070000}"/>
    <cellStyle name="Normaali 2 2 2 9 4 2" xfId="7726" xr:uid="{00000000-0005-0000-0000-000092070000}"/>
    <cellStyle name="Normaali 2 2 2 9 5" xfId="4936" xr:uid="{00000000-0005-0000-0000-000093070000}"/>
    <cellStyle name="Normaali 2 2 3" xfId="213" xr:uid="{00000000-0005-0000-0000-000094070000}"/>
    <cellStyle name="Normaali 2 2 3 10" xfId="1803" xr:uid="{00000000-0005-0000-0000-000095070000}"/>
    <cellStyle name="Normaali 2 2 3 10 2" xfId="4602" xr:uid="{00000000-0005-0000-0000-000096070000}"/>
    <cellStyle name="Normaali 2 2 3 10 2 2" xfId="9322" xr:uid="{00000000-0005-0000-0000-000097070000}"/>
    <cellStyle name="Normaali 2 2 3 10 3" xfId="6523" xr:uid="{00000000-0005-0000-0000-000098070000}"/>
    <cellStyle name="Normaali 2 2 3 11" xfId="3007" xr:uid="{00000000-0005-0000-0000-000099070000}"/>
    <cellStyle name="Normaali 2 2 3 11 2" xfId="7727" xr:uid="{00000000-0005-0000-0000-00009A070000}"/>
    <cellStyle name="Normaali 2 2 3 12" xfId="4937" xr:uid="{00000000-0005-0000-0000-00009B070000}"/>
    <cellStyle name="Normaali 2 2 3 2" xfId="214" xr:uid="{00000000-0005-0000-0000-00009C070000}"/>
    <cellStyle name="Normaali 2 2 3 2 10" xfId="3008" xr:uid="{00000000-0005-0000-0000-00009D070000}"/>
    <cellStyle name="Normaali 2 2 3 2 10 2" xfId="7728" xr:uid="{00000000-0005-0000-0000-00009E070000}"/>
    <cellStyle name="Normaali 2 2 3 2 11" xfId="4938" xr:uid="{00000000-0005-0000-0000-00009F070000}"/>
    <cellStyle name="Normaali 2 2 3 2 2" xfId="215" xr:uid="{00000000-0005-0000-0000-0000A0070000}"/>
    <cellStyle name="Normaali 2 2 3 2 2 10" xfId="4939" xr:uid="{00000000-0005-0000-0000-0000A1070000}"/>
    <cellStyle name="Normaali 2 2 3 2 2 2" xfId="216" xr:uid="{00000000-0005-0000-0000-0000A2070000}"/>
    <cellStyle name="Normaali 2 2 3 2 2 2 2" xfId="217" xr:uid="{00000000-0005-0000-0000-0000A3070000}"/>
    <cellStyle name="Normaali 2 2 3 2 2 2 2 2" xfId="218" xr:uid="{00000000-0005-0000-0000-0000A4070000}"/>
    <cellStyle name="Normaali 2 2 3 2 2 2 2 2 2" xfId="1472" xr:uid="{00000000-0005-0000-0000-0000A5070000}"/>
    <cellStyle name="Normaali 2 2 3 2 2 2 2 2 2 2" xfId="4274" xr:uid="{00000000-0005-0000-0000-0000A6070000}"/>
    <cellStyle name="Normaali 2 2 3 2 2 2 2 2 2 2 2" xfId="8994" xr:uid="{00000000-0005-0000-0000-0000A7070000}"/>
    <cellStyle name="Normaali 2 2 3 2 2 2 2 2 2 3" xfId="6192" xr:uid="{00000000-0005-0000-0000-0000A8070000}"/>
    <cellStyle name="Normaali 2 2 3 2 2 2 2 2 3" xfId="2088" xr:uid="{00000000-0005-0000-0000-0000A9070000}"/>
    <cellStyle name="Normaali 2 2 3 2 2 2 2 2 3 2" xfId="6808" xr:uid="{00000000-0005-0000-0000-0000AA070000}"/>
    <cellStyle name="Normaali 2 2 3 2 2 2 2 2 4" xfId="3012" xr:uid="{00000000-0005-0000-0000-0000AB070000}"/>
    <cellStyle name="Normaali 2 2 3 2 2 2 2 2 4 2" xfId="7732" xr:uid="{00000000-0005-0000-0000-0000AC070000}"/>
    <cellStyle name="Normaali 2 2 3 2 2 2 2 2 5" xfId="4942" xr:uid="{00000000-0005-0000-0000-0000AD070000}"/>
    <cellStyle name="Normaali 2 2 3 2 2 2 2 3" xfId="1178" xr:uid="{00000000-0005-0000-0000-0000AE070000}"/>
    <cellStyle name="Normaali 2 2 3 2 2 2 2 3 2" xfId="3980" xr:uid="{00000000-0005-0000-0000-0000AF070000}"/>
    <cellStyle name="Normaali 2 2 3 2 2 2 2 3 2 2" xfId="8700" xr:uid="{00000000-0005-0000-0000-0000B0070000}"/>
    <cellStyle name="Normaali 2 2 3 2 2 2 2 3 3" xfId="5898" xr:uid="{00000000-0005-0000-0000-0000B1070000}"/>
    <cellStyle name="Normaali 2 2 3 2 2 2 2 4" xfId="2087" xr:uid="{00000000-0005-0000-0000-0000B2070000}"/>
    <cellStyle name="Normaali 2 2 3 2 2 2 2 4 2" xfId="6807" xr:uid="{00000000-0005-0000-0000-0000B3070000}"/>
    <cellStyle name="Normaali 2 2 3 2 2 2 2 5" xfId="3011" xr:uid="{00000000-0005-0000-0000-0000B4070000}"/>
    <cellStyle name="Normaali 2 2 3 2 2 2 2 5 2" xfId="7731" xr:uid="{00000000-0005-0000-0000-0000B5070000}"/>
    <cellStyle name="Normaali 2 2 3 2 2 2 2 6" xfId="4941" xr:uid="{00000000-0005-0000-0000-0000B6070000}"/>
    <cellStyle name="Normaali 2 2 3 2 2 2 3" xfId="219" xr:uid="{00000000-0005-0000-0000-0000B7070000}"/>
    <cellStyle name="Normaali 2 2 3 2 2 2 3 2" xfId="1325" xr:uid="{00000000-0005-0000-0000-0000B8070000}"/>
    <cellStyle name="Normaali 2 2 3 2 2 2 3 2 2" xfId="4127" xr:uid="{00000000-0005-0000-0000-0000B9070000}"/>
    <cellStyle name="Normaali 2 2 3 2 2 2 3 2 2 2" xfId="8847" xr:uid="{00000000-0005-0000-0000-0000BA070000}"/>
    <cellStyle name="Normaali 2 2 3 2 2 2 3 2 3" xfId="6045" xr:uid="{00000000-0005-0000-0000-0000BB070000}"/>
    <cellStyle name="Normaali 2 2 3 2 2 2 3 3" xfId="2089" xr:uid="{00000000-0005-0000-0000-0000BC070000}"/>
    <cellStyle name="Normaali 2 2 3 2 2 2 3 3 2" xfId="6809" xr:uid="{00000000-0005-0000-0000-0000BD070000}"/>
    <cellStyle name="Normaali 2 2 3 2 2 2 3 4" xfId="3013" xr:uid="{00000000-0005-0000-0000-0000BE070000}"/>
    <cellStyle name="Normaali 2 2 3 2 2 2 3 4 2" xfId="7733" xr:uid="{00000000-0005-0000-0000-0000BF070000}"/>
    <cellStyle name="Normaali 2 2 3 2 2 2 3 5" xfId="4943" xr:uid="{00000000-0005-0000-0000-0000C0070000}"/>
    <cellStyle name="Normaali 2 2 3 2 2 2 4" xfId="220" xr:uid="{00000000-0005-0000-0000-0000C1070000}"/>
    <cellStyle name="Normaali 2 2 3 2 2 2 4 2" xfId="1620" xr:uid="{00000000-0005-0000-0000-0000C2070000}"/>
    <cellStyle name="Normaali 2 2 3 2 2 2 4 2 2" xfId="4422" xr:uid="{00000000-0005-0000-0000-0000C3070000}"/>
    <cellStyle name="Normaali 2 2 3 2 2 2 4 2 2 2" xfId="9142" xr:uid="{00000000-0005-0000-0000-0000C4070000}"/>
    <cellStyle name="Normaali 2 2 3 2 2 2 4 2 3" xfId="6340" xr:uid="{00000000-0005-0000-0000-0000C5070000}"/>
    <cellStyle name="Normaali 2 2 3 2 2 2 4 3" xfId="2090" xr:uid="{00000000-0005-0000-0000-0000C6070000}"/>
    <cellStyle name="Normaali 2 2 3 2 2 2 4 3 2" xfId="6810" xr:uid="{00000000-0005-0000-0000-0000C7070000}"/>
    <cellStyle name="Normaali 2 2 3 2 2 2 4 4" xfId="3014" xr:uid="{00000000-0005-0000-0000-0000C8070000}"/>
    <cellStyle name="Normaali 2 2 3 2 2 2 4 4 2" xfId="7734" xr:uid="{00000000-0005-0000-0000-0000C9070000}"/>
    <cellStyle name="Normaali 2 2 3 2 2 2 4 5" xfId="4944" xr:uid="{00000000-0005-0000-0000-0000CA070000}"/>
    <cellStyle name="Normaali 2 2 3 2 2 2 5" xfId="221" xr:uid="{00000000-0005-0000-0000-0000CB070000}"/>
    <cellStyle name="Normaali 2 2 3 2 2 2 5 2" xfId="1767" xr:uid="{00000000-0005-0000-0000-0000CC070000}"/>
    <cellStyle name="Normaali 2 2 3 2 2 2 5 2 2" xfId="4569" xr:uid="{00000000-0005-0000-0000-0000CD070000}"/>
    <cellStyle name="Normaali 2 2 3 2 2 2 5 2 2 2" xfId="9289" xr:uid="{00000000-0005-0000-0000-0000CE070000}"/>
    <cellStyle name="Normaali 2 2 3 2 2 2 5 2 3" xfId="6487" xr:uid="{00000000-0005-0000-0000-0000CF070000}"/>
    <cellStyle name="Normaali 2 2 3 2 2 2 5 3" xfId="2091" xr:uid="{00000000-0005-0000-0000-0000D0070000}"/>
    <cellStyle name="Normaali 2 2 3 2 2 2 5 3 2" xfId="6811" xr:uid="{00000000-0005-0000-0000-0000D1070000}"/>
    <cellStyle name="Normaali 2 2 3 2 2 2 5 4" xfId="3015" xr:uid="{00000000-0005-0000-0000-0000D2070000}"/>
    <cellStyle name="Normaali 2 2 3 2 2 2 5 4 2" xfId="7735" xr:uid="{00000000-0005-0000-0000-0000D3070000}"/>
    <cellStyle name="Normaali 2 2 3 2 2 2 5 5" xfId="4945" xr:uid="{00000000-0005-0000-0000-0000D4070000}"/>
    <cellStyle name="Normaali 2 2 3 2 2 2 6" xfId="1043" xr:uid="{00000000-0005-0000-0000-0000D5070000}"/>
    <cellStyle name="Normaali 2 2 3 2 2 2 6 2" xfId="2797" xr:uid="{00000000-0005-0000-0000-0000D6070000}"/>
    <cellStyle name="Normaali 2 2 3 2 2 2 6 2 2" xfId="7517" xr:uid="{00000000-0005-0000-0000-0000D7070000}"/>
    <cellStyle name="Normaali 2 2 3 2 2 2 6 3" xfId="3845" xr:uid="{00000000-0005-0000-0000-0000D8070000}"/>
    <cellStyle name="Normaali 2 2 3 2 2 2 6 3 2" xfId="8565" xr:uid="{00000000-0005-0000-0000-0000D9070000}"/>
    <cellStyle name="Normaali 2 2 3 2 2 2 6 4" xfId="5763" xr:uid="{00000000-0005-0000-0000-0000DA070000}"/>
    <cellStyle name="Normaali 2 2 3 2 2 2 7" xfId="1918" xr:uid="{00000000-0005-0000-0000-0000DB070000}"/>
    <cellStyle name="Normaali 2 2 3 2 2 2 7 2" xfId="4716" xr:uid="{00000000-0005-0000-0000-0000DC070000}"/>
    <cellStyle name="Normaali 2 2 3 2 2 2 7 2 2" xfId="9436" xr:uid="{00000000-0005-0000-0000-0000DD070000}"/>
    <cellStyle name="Normaali 2 2 3 2 2 2 7 3" xfId="6638" xr:uid="{00000000-0005-0000-0000-0000DE070000}"/>
    <cellStyle name="Normaali 2 2 3 2 2 2 8" xfId="3010" xr:uid="{00000000-0005-0000-0000-0000DF070000}"/>
    <cellStyle name="Normaali 2 2 3 2 2 2 8 2" xfId="7730" xr:uid="{00000000-0005-0000-0000-0000E0070000}"/>
    <cellStyle name="Normaali 2 2 3 2 2 2 9" xfId="4940" xr:uid="{00000000-0005-0000-0000-0000E1070000}"/>
    <cellStyle name="Normaali 2 2 3 2 2 3" xfId="222" xr:uid="{00000000-0005-0000-0000-0000E2070000}"/>
    <cellStyle name="Normaali 2 2 3 2 2 3 2" xfId="223" xr:uid="{00000000-0005-0000-0000-0000E3070000}"/>
    <cellStyle name="Normaali 2 2 3 2 2 3 2 2" xfId="1407" xr:uid="{00000000-0005-0000-0000-0000E4070000}"/>
    <cellStyle name="Normaali 2 2 3 2 2 3 2 2 2" xfId="4209" xr:uid="{00000000-0005-0000-0000-0000E5070000}"/>
    <cellStyle name="Normaali 2 2 3 2 2 3 2 2 2 2" xfId="8929" xr:uid="{00000000-0005-0000-0000-0000E6070000}"/>
    <cellStyle name="Normaali 2 2 3 2 2 3 2 2 3" xfId="6127" xr:uid="{00000000-0005-0000-0000-0000E7070000}"/>
    <cellStyle name="Normaali 2 2 3 2 2 3 2 3" xfId="2093" xr:uid="{00000000-0005-0000-0000-0000E8070000}"/>
    <cellStyle name="Normaali 2 2 3 2 2 3 2 3 2" xfId="6813" xr:uid="{00000000-0005-0000-0000-0000E9070000}"/>
    <cellStyle name="Normaali 2 2 3 2 2 3 2 4" xfId="3017" xr:uid="{00000000-0005-0000-0000-0000EA070000}"/>
    <cellStyle name="Normaali 2 2 3 2 2 3 2 4 2" xfId="7737" xr:uid="{00000000-0005-0000-0000-0000EB070000}"/>
    <cellStyle name="Normaali 2 2 3 2 2 3 2 5" xfId="4947" xr:uid="{00000000-0005-0000-0000-0000EC070000}"/>
    <cellStyle name="Normaali 2 2 3 2 2 3 3" xfId="1113" xr:uid="{00000000-0005-0000-0000-0000ED070000}"/>
    <cellStyle name="Normaali 2 2 3 2 2 3 3 2" xfId="3915" xr:uid="{00000000-0005-0000-0000-0000EE070000}"/>
    <cellStyle name="Normaali 2 2 3 2 2 3 3 2 2" xfId="8635" xr:uid="{00000000-0005-0000-0000-0000EF070000}"/>
    <cellStyle name="Normaali 2 2 3 2 2 3 3 3" xfId="5833" xr:uid="{00000000-0005-0000-0000-0000F0070000}"/>
    <cellStyle name="Normaali 2 2 3 2 2 3 4" xfId="2092" xr:uid="{00000000-0005-0000-0000-0000F1070000}"/>
    <cellStyle name="Normaali 2 2 3 2 2 3 4 2" xfId="6812" xr:uid="{00000000-0005-0000-0000-0000F2070000}"/>
    <cellStyle name="Normaali 2 2 3 2 2 3 5" xfId="3016" xr:uid="{00000000-0005-0000-0000-0000F3070000}"/>
    <cellStyle name="Normaali 2 2 3 2 2 3 5 2" xfId="7736" xr:uid="{00000000-0005-0000-0000-0000F4070000}"/>
    <cellStyle name="Normaali 2 2 3 2 2 3 6" xfId="4946" xr:uid="{00000000-0005-0000-0000-0000F5070000}"/>
    <cellStyle name="Normaali 2 2 3 2 2 4" xfId="224" xr:uid="{00000000-0005-0000-0000-0000F6070000}"/>
    <cellStyle name="Normaali 2 2 3 2 2 4 2" xfId="1260" xr:uid="{00000000-0005-0000-0000-0000F7070000}"/>
    <cellStyle name="Normaali 2 2 3 2 2 4 2 2" xfId="4062" xr:uid="{00000000-0005-0000-0000-0000F8070000}"/>
    <cellStyle name="Normaali 2 2 3 2 2 4 2 2 2" xfId="8782" xr:uid="{00000000-0005-0000-0000-0000F9070000}"/>
    <cellStyle name="Normaali 2 2 3 2 2 4 2 3" xfId="5980" xr:uid="{00000000-0005-0000-0000-0000FA070000}"/>
    <cellStyle name="Normaali 2 2 3 2 2 4 3" xfId="2094" xr:uid="{00000000-0005-0000-0000-0000FB070000}"/>
    <cellStyle name="Normaali 2 2 3 2 2 4 3 2" xfId="6814" xr:uid="{00000000-0005-0000-0000-0000FC070000}"/>
    <cellStyle name="Normaali 2 2 3 2 2 4 4" xfId="3018" xr:uid="{00000000-0005-0000-0000-0000FD070000}"/>
    <cellStyle name="Normaali 2 2 3 2 2 4 4 2" xfId="7738" xr:uid="{00000000-0005-0000-0000-0000FE070000}"/>
    <cellStyle name="Normaali 2 2 3 2 2 4 5" xfId="4948" xr:uid="{00000000-0005-0000-0000-0000FF070000}"/>
    <cellStyle name="Normaali 2 2 3 2 2 5" xfId="225" xr:uid="{00000000-0005-0000-0000-000000080000}"/>
    <cellStyle name="Normaali 2 2 3 2 2 5 2" xfId="1555" xr:uid="{00000000-0005-0000-0000-000001080000}"/>
    <cellStyle name="Normaali 2 2 3 2 2 5 2 2" xfId="4357" xr:uid="{00000000-0005-0000-0000-000002080000}"/>
    <cellStyle name="Normaali 2 2 3 2 2 5 2 2 2" xfId="9077" xr:uid="{00000000-0005-0000-0000-000003080000}"/>
    <cellStyle name="Normaali 2 2 3 2 2 5 2 3" xfId="6275" xr:uid="{00000000-0005-0000-0000-000004080000}"/>
    <cellStyle name="Normaali 2 2 3 2 2 5 3" xfId="2095" xr:uid="{00000000-0005-0000-0000-000005080000}"/>
    <cellStyle name="Normaali 2 2 3 2 2 5 3 2" xfId="6815" xr:uid="{00000000-0005-0000-0000-000006080000}"/>
    <cellStyle name="Normaali 2 2 3 2 2 5 4" xfId="3019" xr:uid="{00000000-0005-0000-0000-000007080000}"/>
    <cellStyle name="Normaali 2 2 3 2 2 5 4 2" xfId="7739" xr:uid="{00000000-0005-0000-0000-000008080000}"/>
    <cellStyle name="Normaali 2 2 3 2 2 5 5" xfId="4949" xr:uid="{00000000-0005-0000-0000-000009080000}"/>
    <cellStyle name="Normaali 2 2 3 2 2 6" xfId="226" xr:uid="{00000000-0005-0000-0000-00000A080000}"/>
    <cellStyle name="Normaali 2 2 3 2 2 6 2" xfId="1702" xr:uid="{00000000-0005-0000-0000-00000B080000}"/>
    <cellStyle name="Normaali 2 2 3 2 2 6 2 2" xfId="4504" xr:uid="{00000000-0005-0000-0000-00000C080000}"/>
    <cellStyle name="Normaali 2 2 3 2 2 6 2 2 2" xfId="9224" xr:uid="{00000000-0005-0000-0000-00000D080000}"/>
    <cellStyle name="Normaali 2 2 3 2 2 6 2 3" xfId="6422" xr:uid="{00000000-0005-0000-0000-00000E080000}"/>
    <cellStyle name="Normaali 2 2 3 2 2 6 3" xfId="2096" xr:uid="{00000000-0005-0000-0000-00000F080000}"/>
    <cellStyle name="Normaali 2 2 3 2 2 6 3 2" xfId="6816" xr:uid="{00000000-0005-0000-0000-000010080000}"/>
    <cellStyle name="Normaali 2 2 3 2 2 6 4" xfId="3020" xr:uid="{00000000-0005-0000-0000-000011080000}"/>
    <cellStyle name="Normaali 2 2 3 2 2 6 4 2" xfId="7740" xr:uid="{00000000-0005-0000-0000-000012080000}"/>
    <cellStyle name="Normaali 2 2 3 2 2 6 5" xfId="4950" xr:uid="{00000000-0005-0000-0000-000013080000}"/>
    <cellStyle name="Normaali 2 2 3 2 2 7" xfId="978" xr:uid="{00000000-0005-0000-0000-000014080000}"/>
    <cellStyle name="Normaali 2 2 3 2 2 7 2" xfId="2732" xr:uid="{00000000-0005-0000-0000-000015080000}"/>
    <cellStyle name="Normaali 2 2 3 2 2 7 2 2" xfId="7452" xr:uid="{00000000-0005-0000-0000-000016080000}"/>
    <cellStyle name="Normaali 2 2 3 2 2 7 3" xfId="3780" xr:uid="{00000000-0005-0000-0000-000017080000}"/>
    <cellStyle name="Normaali 2 2 3 2 2 7 3 2" xfId="8500" xr:uid="{00000000-0005-0000-0000-000018080000}"/>
    <cellStyle name="Normaali 2 2 3 2 2 7 4" xfId="5698" xr:uid="{00000000-0005-0000-0000-000019080000}"/>
    <cellStyle name="Normaali 2 2 3 2 2 8" xfId="1853" xr:uid="{00000000-0005-0000-0000-00001A080000}"/>
    <cellStyle name="Normaali 2 2 3 2 2 8 2" xfId="4651" xr:uid="{00000000-0005-0000-0000-00001B080000}"/>
    <cellStyle name="Normaali 2 2 3 2 2 8 2 2" xfId="9371" xr:uid="{00000000-0005-0000-0000-00001C080000}"/>
    <cellStyle name="Normaali 2 2 3 2 2 8 3" xfId="6573" xr:uid="{00000000-0005-0000-0000-00001D080000}"/>
    <cellStyle name="Normaali 2 2 3 2 2 9" xfId="3009" xr:uid="{00000000-0005-0000-0000-00001E080000}"/>
    <cellStyle name="Normaali 2 2 3 2 2 9 2" xfId="7729" xr:uid="{00000000-0005-0000-0000-00001F080000}"/>
    <cellStyle name="Normaali 2 2 3 2 3" xfId="227" xr:uid="{00000000-0005-0000-0000-000020080000}"/>
    <cellStyle name="Normaali 2 2 3 2 3 2" xfId="228" xr:uid="{00000000-0005-0000-0000-000021080000}"/>
    <cellStyle name="Normaali 2 2 3 2 3 2 2" xfId="229" xr:uid="{00000000-0005-0000-0000-000022080000}"/>
    <cellStyle name="Normaali 2 2 3 2 3 2 2 2" xfId="1439" xr:uid="{00000000-0005-0000-0000-000023080000}"/>
    <cellStyle name="Normaali 2 2 3 2 3 2 2 2 2" xfId="4241" xr:uid="{00000000-0005-0000-0000-000024080000}"/>
    <cellStyle name="Normaali 2 2 3 2 3 2 2 2 2 2" xfId="8961" xr:uid="{00000000-0005-0000-0000-000025080000}"/>
    <cellStyle name="Normaali 2 2 3 2 3 2 2 2 3" xfId="6159" xr:uid="{00000000-0005-0000-0000-000026080000}"/>
    <cellStyle name="Normaali 2 2 3 2 3 2 2 3" xfId="2098" xr:uid="{00000000-0005-0000-0000-000027080000}"/>
    <cellStyle name="Normaali 2 2 3 2 3 2 2 3 2" xfId="6818" xr:uid="{00000000-0005-0000-0000-000028080000}"/>
    <cellStyle name="Normaali 2 2 3 2 3 2 2 4" xfId="3023" xr:uid="{00000000-0005-0000-0000-000029080000}"/>
    <cellStyle name="Normaali 2 2 3 2 3 2 2 4 2" xfId="7743" xr:uid="{00000000-0005-0000-0000-00002A080000}"/>
    <cellStyle name="Normaali 2 2 3 2 3 2 2 5" xfId="4953" xr:uid="{00000000-0005-0000-0000-00002B080000}"/>
    <cellStyle name="Normaali 2 2 3 2 3 2 3" xfId="1145" xr:uid="{00000000-0005-0000-0000-00002C080000}"/>
    <cellStyle name="Normaali 2 2 3 2 3 2 3 2" xfId="3947" xr:uid="{00000000-0005-0000-0000-00002D080000}"/>
    <cellStyle name="Normaali 2 2 3 2 3 2 3 2 2" xfId="8667" xr:uid="{00000000-0005-0000-0000-00002E080000}"/>
    <cellStyle name="Normaali 2 2 3 2 3 2 3 3" xfId="5865" xr:uid="{00000000-0005-0000-0000-00002F080000}"/>
    <cellStyle name="Normaali 2 2 3 2 3 2 4" xfId="2097" xr:uid="{00000000-0005-0000-0000-000030080000}"/>
    <cellStyle name="Normaali 2 2 3 2 3 2 4 2" xfId="6817" xr:uid="{00000000-0005-0000-0000-000031080000}"/>
    <cellStyle name="Normaali 2 2 3 2 3 2 5" xfId="3022" xr:uid="{00000000-0005-0000-0000-000032080000}"/>
    <cellStyle name="Normaali 2 2 3 2 3 2 5 2" xfId="7742" xr:uid="{00000000-0005-0000-0000-000033080000}"/>
    <cellStyle name="Normaali 2 2 3 2 3 2 6" xfId="4952" xr:uid="{00000000-0005-0000-0000-000034080000}"/>
    <cellStyle name="Normaali 2 2 3 2 3 3" xfId="230" xr:uid="{00000000-0005-0000-0000-000035080000}"/>
    <cellStyle name="Normaali 2 2 3 2 3 3 2" xfId="1292" xr:uid="{00000000-0005-0000-0000-000036080000}"/>
    <cellStyle name="Normaali 2 2 3 2 3 3 2 2" xfId="4094" xr:uid="{00000000-0005-0000-0000-000037080000}"/>
    <cellStyle name="Normaali 2 2 3 2 3 3 2 2 2" xfId="8814" xr:uid="{00000000-0005-0000-0000-000038080000}"/>
    <cellStyle name="Normaali 2 2 3 2 3 3 2 3" xfId="6012" xr:uid="{00000000-0005-0000-0000-000039080000}"/>
    <cellStyle name="Normaali 2 2 3 2 3 3 3" xfId="2099" xr:uid="{00000000-0005-0000-0000-00003A080000}"/>
    <cellStyle name="Normaali 2 2 3 2 3 3 3 2" xfId="6819" xr:uid="{00000000-0005-0000-0000-00003B080000}"/>
    <cellStyle name="Normaali 2 2 3 2 3 3 4" xfId="3024" xr:uid="{00000000-0005-0000-0000-00003C080000}"/>
    <cellStyle name="Normaali 2 2 3 2 3 3 4 2" xfId="7744" xr:uid="{00000000-0005-0000-0000-00003D080000}"/>
    <cellStyle name="Normaali 2 2 3 2 3 3 5" xfId="4954" xr:uid="{00000000-0005-0000-0000-00003E080000}"/>
    <cellStyle name="Normaali 2 2 3 2 3 4" xfId="231" xr:uid="{00000000-0005-0000-0000-00003F080000}"/>
    <cellStyle name="Normaali 2 2 3 2 3 4 2" xfId="1587" xr:uid="{00000000-0005-0000-0000-000040080000}"/>
    <cellStyle name="Normaali 2 2 3 2 3 4 2 2" xfId="4389" xr:uid="{00000000-0005-0000-0000-000041080000}"/>
    <cellStyle name="Normaali 2 2 3 2 3 4 2 2 2" xfId="9109" xr:uid="{00000000-0005-0000-0000-000042080000}"/>
    <cellStyle name="Normaali 2 2 3 2 3 4 2 3" xfId="6307" xr:uid="{00000000-0005-0000-0000-000043080000}"/>
    <cellStyle name="Normaali 2 2 3 2 3 4 3" xfId="2100" xr:uid="{00000000-0005-0000-0000-000044080000}"/>
    <cellStyle name="Normaali 2 2 3 2 3 4 3 2" xfId="6820" xr:uid="{00000000-0005-0000-0000-000045080000}"/>
    <cellStyle name="Normaali 2 2 3 2 3 4 4" xfId="3025" xr:uid="{00000000-0005-0000-0000-000046080000}"/>
    <cellStyle name="Normaali 2 2 3 2 3 4 4 2" xfId="7745" xr:uid="{00000000-0005-0000-0000-000047080000}"/>
    <cellStyle name="Normaali 2 2 3 2 3 4 5" xfId="4955" xr:uid="{00000000-0005-0000-0000-000048080000}"/>
    <cellStyle name="Normaali 2 2 3 2 3 5" xfId="232" xr:uid="{00000000-0005-0000-0000-000049080000}"/>
    <cellStyle name="Normaali 2 2 3 2 3 5 2" xfId="1734" xr:uid="{00000000-0005-0000-0000-00004A080000}"/>
    <cellStyle name="Normaali 2 2 3 2 3 5 2 2" xfId="4536" xr:uid="{00000000-0005-0000-0000-00004B080000}"/>
    <cellStyle name="Normaali 2 2 3 2 3 5 2 2 2" xfId="9256" xr:uid="{00000000-0005-0000-0000-00004C080000}"/>
    <cellStyle name="Normaali 2 2 3 2 3 5 2 3" xfId="6454" xr:uid="{00000000-0005-0000-0000-00004D080000}"/>
    <cellStyle name="Normaali 2 2 3 2 3 5 3" xfId="2101" xr:uid="{00000000-0005-0000-0000-00004E080000}"/>
    <cellStyle name="Normaali 2 2 3 2 3 5 3 2" xfId="6821" xr:uid="{00000000-0005-0000-0000-00004F080000}"/>
    <cellStyle name="Normaali 2 2 3 2 3 5 4" xfId="3026" xr:uid="{00000000-0005-0000-0000-000050080000}"/>
    <cellStyle name="Normaali 2 2 3 2 3 5 4 2" xfId="7746" xr:uid="{00000000-0005-0000-0000-000051080000}"/>
    <cellStyle name="Normaali 2 2 3 2 3 5 5" xfId="4956" xr:uid="{00000000-0005-0000-0000-000052080000}"/>
    <cellStyle name="Normaali 2 2 3 2 3 6" xfId="1010" xr:uid="{00000000-0005-0000-0000-000053080000}"/>
    <cellStyle name="Normaali 2 2 3 2 3 6 2" xfId="2764" xr:uid="{00000000-0005-0000-0000-000054080000}"/>
    <cellStyle name="Normaali 2 2 3 2 3 6 2 2" xfId="7484" xr:uid="{00000000-0005-0000-0000-000055080000}"/>
    <cellStyle name="Normaali 2 2 3 2 3 6 3" xfId="3812" xr:uid="{00000000-0005-0000-0000-000056080000}"/>
    <cellStyle name="Normaali 2 2 3 2 3 6 3 2" xfId="8532" xr:uid="{00000000-0005-0000-0000-000057080000}"/>
    <cellStyle name="Normaali 2 2 3 2 3 6 4" xfId="5730" xr:uid="{00000000-0005-0000-0000-000058080000}"/>
    <cellStyle name="Normaali 2 2 3 2 3 7" xfId="1885" xr:uid="{00000000-0005-0000-0000-000059080000}"/>
    <cellStyle name="Normaali 2 2 3 2 3 7 2" xfId="4683" xr:uid="{00000000-0005-0000-0000-00005A080000}"/>
    <cellStyle name="Normaali 2 2 3 2 3 7 2 2" xfId="9403" xr:uid="{00000000-0005-0000-0000-00005B080000}"/>
    <cellStyle name="Normaali 2 2 3 2 3 7 3" xfId="6605" xr:uid="{00000000-0005-0000-0000-00005C080000}"/>
    <cellStyle name="Normaali 2 2 3 2 3 8" xfId="3021" xr:uid="{00000000-0005-0000-0000-00005D080000}"/>
    <cellStyle name="Normaali 2 2 3 2 3 8 2" xfId="7741" xr:uid="{00000000-0005-0000-0000-00005E080000}"/>
    <cellStyle name="Normaali 2 2 3 2 3 9" xfId="4951" xr:uid="{00000000-0005-0000-0000-00005F080000}"/>
    <cellStyle name="Normaali 2 2 3 2 4" xfId="233" xr:uid="{00000000-0005-0000-0000-000060080000}"/>
    <cellStyle name="Normaali 2 2 3 2 4 2" xfId="234" xr:uid="{00000000-0005-0000-0000-000061080000}"/>
    <cellStyle name="Normaali 2 2 3 2 4 2 2" xfId="1374" xr:uid="{00000000-0005-0000-0000-000062080000}"/>
    <cellStyle name="Normaali 2 2 3 2 4 2 2 2" xfId="4176" xr:uid="{00000000-0005-0000-0000-000063080000}"/>
    <cellStyle name="Normaali 2 2 3 2 4 2 2 2 2" xfId="8896" xr:uid="{00000000-0005-0000-0000-000064080000}"/>
    <cellStyle name="Normaali 2 2 3 2 4 2 2 3" xfId="6094" xr:uid="{00000000-0005-0000-0000-000065080000}"/>
    <cellStyle name="Normaali 2 2 3 2 4 2 3" xfId="2103" xr:uid="{00000000-0005-0000-0000-000066080000}"/>
    <cellStyle name="Normaali 2 2 3 2 4 2 3 2" xfId="6823" xr:uid="{00000000-0005-0000-0000-000067080000}"/>
    <cellStyle name="Normaali 2 2 3 2 4 2 4" xfId="3028" xr:uid="{00000000-0005-0000-0000-000068080000}"/>
    <cellStyle name="Normaali 2 2 3 2 4 2 4 2" xfId="7748" xr:uid="{00000000-0005-0000-0000-000069080000}"/>
    <cellStyle name="Normaali 2 2 3 2 4 2 5" xfId="4958" xr:uid="{00000000-0005-0000-0000-00006A080000}"/>
    <cellStyle name="Normaali 2 2 3 2 4 3" xfId="1080" xr:uid="{00000000-0005-0000-0000-00006B080000}"/>
    <cellStyle name="Normaali 2 2 3 2 4 3 2" xfId="3882" xr:uid="{00000000-0005-0000-0000-00006C080000}"/>
    <cellStyle name="Normaali 2 2 3 2 4 3 2 2" xfId="8602" xr:uid="{00000000-0005-0000-0000-00006D080000}"/>
    <cellStyle name="Normaali 2 2 3 2 4 3 3" xfId="5800" xr:uid="{00000000-0005-0000-0000-00006E080000}"/>
    <cellStyle name="Normaali 2 2 3 2 4 4" xfId="2102" xr:uid="{00000000-0005-0000-0000-00006F080000}"/>
    <cellStyle name="Normaali 2 2 3 2 4 4 2" xfId="6822" xr:uid="{00000000-0005-0000-0000-000070080000}"/>
    <cellStyle name="Normaali 2 2 3 2 4 5" xfId="3027" xr:uid="{00000000-0005-0000-0000-000071080000}"/>
    <cellStyle name="Normaali 2 2 3 2 4 5 2" xfId="7747" xr:uid="{00000000-0005-0000-0000-000072080000}"/>
    <cellStyle name="Normaali 2 2 3 2 4 6" xfId="4957" xr:uid="{00000000-0005-0000-0000-000073080000}"/>
    <cellStyle name="Normaali 2 2 3 2 5" xfId="235" xr:uid="{00000000-0005-0000-0000-000074080000}"/>
    <cellStyle name="Normaali 2 2 3 2 5 2" xfId="1227" xr:uid="{00000000-0005-0000-0000-000075080000}"/>
    <cellStyle name="Normaali 2 2 3 2 5 2 2" xfId="4029" xr:uid="{00000000-0005-0000-0000-000076080000}"/>
    <cellStyle name="Normaali 2 2 3 2 5 2 2 2" xfId="8749" xr:uid="{00000000-0005-0000-0000-000077080000}"/>
    <cellStyle name="Normaali 2 2 3 2 5 2 3" xfId="5947" xr:uid="{00000000-0005-0000-0000-000078080000}"/>
    <cellStyle name="Normaali 2 2 3 2 5 3" xfId="2104" xr:uid="{00000000-0005-0000-0000-000079080000}"/>
    <cellStyle name="Normaali 2 2 3 2 5 3 2" xfId="6824" xr:uid="{00000000-0005-0000-0000-00007A080000}"/>
    <cellStyle name="Normaali 2 2 3 2 5 4" xfId="3029" xr:uid="{00000000-0005-0000-0000-00007B080000}"/>
    <cellStyle name="Normaali 2 2 3 2 5 4 2" xfId="7749" xr:uid="{00000000-0005-0000-0000-00007C080000}"/>
    <cellStyle name="Normaali 2 2 3 2 5 5" xfId="4959" xr:uid="{00000000-0005-0000-0000-00007D080000}"/>
    <cellStyle name="Normaali 2 2 3 2 6" xfId="236" xr:uid="{00000000-0005-0000-0000-00007E080000}"/>
    <cellStyle name="Normaali 2 2 3 2 6 2" xfId="1522" xr:uid="{00000000-0005-0000-0000-00007F080000}"/>
    <cellStyle name="Normaali 2 2 3 2 6 2 2" xfId="4324" xr:uid="{00000000-0005-0000-0000-000080080000}"/>
    <cellStyle name="Normaali 2 2 3 2 6 2 2 2" xfId="9044" xr:uid="{00000000-0005-0000-0000-000081080000}"/>
    <cellStyle name="Normaali 2 2 3 2 6 2 3" xfId="6242" xr:uid="{00000000-0005-0000-0000-000082080000}"/>
    <cellStyle name="Normaali 2 2 3 2 6 3" xfId="2105" xr:uid="{00000000-0005-0000-0000-000083080000}"/>
    <cellStyle name="Normaali 2 2 3 2 6 3 2" xfId="6825" xr:uid="{00000000-0005-0000-0000-000084080000}"/>
    <cellStyle name="Normaali 2 2 3 2 6 4" xfId="3030" xr:uid="{00000000-0005-0000-0000-000085080000}"/>
    <cellStyle name="Normaali 2 2 3 2 6 4 2" xfId="7750" xr:uid="{00000000-0005-0000-0000-000086080000}"/>
    <cellStyle name="Normaali 2 2 3 2 6 5" xfId="4960" xr:uid="{00000000-0005-0000-0000-000087080000}"/>
    <cellStyle name="Normaali 2 2 3 2 7" xfId="237" xr:uid="{00000000-0005-0000-0000-000088080000}"/>
    <cellStyle name="Normaali 2 2 3 2 7 2" xfId="1669" xr:uid="{00000000-0005-0000-0000-000089080000}"/>
    <cellStyle name="Normaali 2 2 3 2 7 2 2" xfId="4471" xr:uid="{00000000-0005-0000-0000-00008A080000}"/>
    <cellStyle name="Normaali 2 2 3 2 7 2 2 2" xfId="9191" xr:uid="{00000000-0005-0000-0000-00008B080000}"/>
    <cellStyle name="Normaali 2 2 3 2 7 2 3" xfId="6389" xr:uid="{00000000-0005-0000-0000-00008C080000}"/>
    <cellStyle name="Normaali 2 2 3 2 7 3" xfId="2106" xr:uid="{00000000-0005-0000-0000-00008D080000}"/>
    <cellStyle name="Normaali 2 2 3 2 7 3 2" xfId="6826" xr:uid="{00000000-0005-0000-0000-00008E080000}"/>
    <cellStyle name="Normaali 2 2 3 2 7 4" xfId="3031" xr:uid="{00000000-0005-0000-0000-00008F080000}"/>
    <cellStyle name="Normaali 2 2 3 2 7 4 2" xfId="7751" xr:uid="{00000000-0005-0000-0000-000090080000}"/>
    <cellStyle name="Normaali 2 2 3 2 7 5" xfId="4961" xr:uid="{00000000-0005-0000-0000-000091080000}"/>
    <cellStyle name="Normaali 2 2 3 2 8" xfId="945" xr:uid="{00000000-0005-0000-0000-000092080000}"/>
    <cellStyle name="Normaali 2 2 3 2 8 2" xfId="2699" xr:uid="{00000000-0005-0000-0000-000093080000}"/>
    <cellStyle name="Normaali 2 2 3 2 8 2 2" xfId="7419" xr:uid="{00000000-0005-0000-0000-000094080000}"/>
    <cellStyle name="Normaali 2 2 3 2 8 3" xfId="3747" xr:uid="{00000000-0005-0000-0000-000095080000}"/>
    <cellStyle name="Normaali 2 2 3 2 8 3 2" xfId="8467" xr:uid="{00000000-0005-0000-0000-000096080000}"/>
    <cellStyle name="Normaali 2 2 3 2 8 4" xfId="5665" xr:uid="{00000000-0005-0000-0000-000097080000}"/>
    <cellStyle name="Normaali 2 2 3 2 9" xfId="1819" xr:uid="{00000000-0005-0000-0000-000098080000}"/>
    <cellStyle name="Normaali 2 2 3 2 9 2" xfId="4618" xr:uid="{00000000-0005-0000-0000-000099080000}"/>
    <cellStyle name="Normaali 2 2 3 2 9 2 2" xfId="9338" xr:uid="{00000000-0005-0000-0000-00009A080000}"/>
    <cellStyle name="Normaali 2 2 3 2 9 3" xfId="6539" xr:uid="{00000000-0005-0000-0000-00009B080000}"/>
    <cellStyle name="Normaali 2 2 3 3" xfId="238" xr:uid="{00000000-0005-0000-0000-00009C080000}"/>
    <cellStyle name="Normaali 2 2 3 3 10" xfId="4962" xr:uid="{00000000-0005-0000-0000-00009D080000}"/>
    <cellStyle name="Normaali 2 2 3 3 2" xfId="239" xr:uid="{00000000-0005-0000-0000-00009E080000}"/>
    <cellStyle name="Normaali 2 2 3 3 2 2" xfId="240" xr:uid="{00000000-0005-0000-0000-00009F080000}"/>
    <cellStyle name="Normaali 2 2 3 3 2 2 2" xfId="241" xr:uid="{00000000-0005-0000-0000-0000A0080000}"/>
    <cellStyle name="Normaali 2 2 3 3 2 2 2 2" xfId="1456" xr:uid="{00000000-0005-0000-0000-0000A1080000}"/>
    <cellStyle name="Normaali 2 2 3 3 2 2 2 2 2" xfId="4258" xr:uid="{00000000-0005-0000-0000-0000A2080000}"/>
    <cellStyle name="Normaali 2 2 3 3 2 2 2 2 2 2" xfId="8978" xr:uid="{00000000-0005-0000-0000-0000A3080000}"/>
    <cellStyle name="Normaali 2 2 3 3 2 2 2 2 3" xfId="6176" xr:uid="{00000000-0005-0000-0000-0000A4080000}"/>
    <cellStyle name="Normaali 2 2 3 3 2 2 2 3" xfId="2108" xr:uid="{00000000-0005-0000-0000-0000A5080000}"/>
    <cellStyle name="Normaali 2 2 3 3 2 2 2 3 2" xfId="6828" xr:uid="{00000000-0005-0000-0000-0000A6080000}"/>
    <cellStyle name="Normaali 2 2 3 3 2 2 2 4" xfId="3035" xr:uid="{00000000-0005-0000-0000-0000A7080000}"/>
    <cellStyle name="Normaali 2 2 3 3 2 2 2 4 2" xfId="7755" xr:uid="{00000000-0005-0000-0000-0000A8080000}"/>
    <cellStyle name="Normaali 2 2 3 3 2 2 2 5" xfId="4965" xr:uid="{00000000-0005-0000-0000-0000A9080000}"/>
    <cellStyle name="Normaali 2 2 3 3 2 2 3" xfId="1162" xr:uid="{00000000-0005-0000-0000-0000AA080000}"/>
    <cellStyle name="Normaali 2 2 3 3 2 2 3 2" xfId="3964" xr:uid="{00000000-0005-0000-0000-0000AB080000}"/>
    <cellStyle name="Normaali 2 2 3 3 2 2 3 2 2" xfId="8684" xr:uid="{00000000-0005-0000-0000-0000AC080000}"/>
    <cellStyle name="Normaali 2 2 3 3 2 2 3 3" xfId="5882" xr:uid="{00000000-0005-0000-0000-0000AD080000}"/>
    <cellStyle name="Normaali 2 2 3 3 2 2 4" xfId="2107" xr:uid="{00000000-0005-0000-0000-0000AE080000}"/>
    <cellStyle name="Normaali 2 2 3 3 2 2 4 2" xfId="6827" xr:uid="{00000000-0005-0000-0000-0000AF080000}"/>
    <cellStyle name="Normaali 2 2 3 3 2 2 5" xfId="3034" xr:uid="{00000000-0005-0000-0000-0000B0080000}"/>
    <cellStyle name="Normaali 2 2 3 3 2 2 5 2" xfId="7754" xr:uid="{00000000-0005-0000-0000-0000B1080000}"/>
    <cellStyle name="Normaali 2 2 3 3 2 2 6" xfId="4964" xr:uid="{00000000-0005-0000-0000-0000B2080000}"/>
    <cellStyle name="Normaali 2 2 3 3 2 3" xfId="242" xr:uid="{00000000-0005-0000-0000-0000B3080000}"/>
    <cellStyle name="Normaali 2 2 3 3 2 3 2" xfId="1309" xr:uid="{00000000-0005-0000-0000-0000B4080000}"/>
    <cellStyle name="Normaali 2 2 3 3 2 3 2 2" xfId="4111" xr:uid="{00000000-0005-0000-0000-0000B5080000}"/>
    <cellStyle name="Normaali 2 2 3 3 2 3 2 2 2" xfId="8831" xr:uid="{00000000-0005-0000-0000-0000B6080000}"/>
    <cellStyle name="Normaali 2 2 3 3 2 3 2 3" xfId="6029" xr:uid="{00000000-0005-0000-0000-0000B7080000}"/>
    <cellStyle name="Normaali 2 2 3 3 2 3 3" xfId="2109" xr:uid="{00000000-0005-0000-0000-0000B8080000}"/>
    <cellStyle name="Normaali 2 2 3 3 2 3 3 2" xfId="6829" xr:uid="{00000000-0005-0000-0000-0000B9080000}"/>
    <cellStyle name="Normaali 2 2 3 3 2 3 4" xfId="3036" xr:uid="{00000000-0005-0000-0000-0000BA080000}"/>
    <cellStyle name="Normaali 2 2 3 3 2 3 4 2" xfId="7756" xr:uid="{00000000-0005-0000-0000-0000BB080000}"/>
    <cellStyle name="Normaali 2 2 3 3 2 3 5" xfId="4966" xr:uid="{00000000-0005-0000-0000-0000BC080000}"/>
    <cellStyle name="Normaali 2 2 3 3 2 4" xfId="243" xr:uid="{00000000-0005-0000-0000-0000BD080000}"/>
    <cellStyle name="Normaali 2 2 3 3 2 4 2" xfId="1604" xr:uid="{00000000-0005-0000-0000-0000BE080000}"/>
    <cellStyle name="Normaali 2 2 3 3 2 4 2 2" xfId="4406" xr:uid="{00000000-0005-0000-0000-0000BF080000}"/>
    <cellStyle name="Normaali 2 2 3 3 2 4 2 2 2" xfId="9126" xr:uid="{00000000-0005-0000-0000-0000C0080000}"/>
    <cellStyle name="Normaali 2 2 3 3 2 4 2 3" xfId="6324" xr:uid="{00000000-0005-0000-0000-0000C1080000}"/>
    <cellStyle name="Normaali 2 2 3 3 2 4 3" xfId="2110" xr:uid="{00000000-0005-0000-0000-0000C2080000}"/>
    <cellStyle name="Normaali 2 2 3 3 2 4 3 2" xfId="6830" xr:uid="{00000000-0005-0000-0000-0000C3080000}"/>
    <cellStyle name="Normaali 2 2 3 3 2 4 4" xfId="3037" xr:uid="{00000000-0005-0000-0000-0000C4080000}"/>
    <cellStyle name="Normaali 2 2 3 3 2 4 4 2" xfId="7757" xr:uid="{00000000-0005-0000-0000-0000C5080000}"/>
    <cellStyle name="Normaali 2 2 3 3 2 4 5" xfId="4967" xr:uid="{00000000-0005-0000-0000-0000C6080000}"/>
    <cellStyle name="Normaali 2 2 3 3 2 5" xfId="244" xr:uid="{00000000-0005-0000-0000-0000C7080000}"/>
    <cellStyle name="Normaali 2 2 3 3 2 5 2" xfId="1751" xr:uid="{00000000-0005-0000-0000-0000C8080000}"/>
    <cellStyle name="Normaali 2 2 3 3 2 5 2 2" xfId="4553" xr:uid="{00000000-0005-0000-0000-0000C9080000}"/>
    <cellStyle name="Normaali 2 2 3 3 2 5 2 2 2" xfId="9273" xr:uid="{00000000-0005-0000-0000-0000CA080000}"/>
    <cellStyle name="Normaali 2 2 3 3 2 5 2 3" xfId="6471" xr:uid="{00000000-0005-0000-0000-0000CB080000}"/>
    <cellStyle name="Normaali 2 2 3 3 2 5 3" xfId="2111" xr:uid="{00000000-0005-0000-0000-0000CC080000}"/>
    <cellStyle name="Normaali 2 2 3 3 2 5 3 2" xfId="6831" xr:uid="{00000000-0005-0000-0000-0000CD080000}"/>
    <cellStyle name="Normaali 2 2 3 3 2 5 4" xfId="3038" xr:uid="{00000000-0005-0000-0000-0000CE080000}"/>
    <cellStyle name="Normaali 2 2 3 3 2 5 4 2" xfId="7758" xr:uid="{00000000-0005-0000-0000-0000CF080000}"/>
    <cellStyle name="Normaali 2 2 3 3 2 5 5" xfId="4968" xr:uid="{00000000-0005-0000-0000-0000D0080000}"/>
    <cellStyle name="Normaali 2 2 3 3 2 6" xfId="1027" xr:uid="{00000000-0005-0000-0000-0000D1080000}"/>
    <cellStyle name="Normaali 2 2 3 3 2 6 2" xfId="2781" xr:uid="{00000000-0005-0000-0000-0000D2080000}"/>
    <cellStyle name="Normaali 2 2 3 3 2 6 2 2" xfId="7501" xr:uid="{00000000-0005-0000-0000-0000D3080000}"/>
    <cellStyle name="Normaali 2 2 3 3 2 6 3" xfId="3829" xr:uid="{00000000-0005-0000-0000-0000D4080000}"/>
    <cellStyle name="Normaali 2 2 3 3 2 6 3 2" xfId="8549" xr:uid="{00000000-0005-0000-0000-0000D5080000}"/>
    <cellStyle name="Normaali 2 2 3 3 2 6 4" xfId="5747" xr:uid="{00000000-0005-0000-0000-0000D6080000}"/>
    <cellStyle name="Normaali 2 2 3 3 2 7" xfId="1902" xr:uid="{00000000-0005-0000-0000-0000D7080000}"/>
    <cellStyle name="Normaali 2 2 3 3 2 7 2" xfId="4700" xr:uid="{00000000-0005-0000-0000-0000D8080000}"/>
    <cellStyle name="Normaali 2 2 3 3 2 7 2 2" xfId="9420" xr:uid="{00000000-0005-0000-0000-0000D9080000}"/>
    <cellStyle name="Normaali 2 2 3 3 2 7 3" xfId="6622" xr:uid="{00000000-0005-0000-0000-0000DA080000}"/>
    <cellStyle name="Normaali 2 2 3 3 2 8" xfId="3033" xr:uid="{00000000-0005-0000-0000-0000DB080000}"/>
    <cellStyle name="Normaali 2 2 3 3 2 8 2" xfId="7753" xr:uid="{00000000-0005-0000-0000-0000DC080000}"/>
    <cellStyle name="Normaali 2 2 3 3 2 9" xfId="4963" xr:uid="{00000000-0005-0000-0000-0000DD080000}"/>
    <cellStyle name="Normaali 2 2 3 3 3" xfId="245" xr:uid="{00000000-0005-0000-0000-0000DE080000}"/>
    <cellStyle name="Normaali 2 2 3 3 3 2" xfId="246" xr:uid="{00000000-0005-0000-0000-0000DF080000}"/>
    <cellStyle name="Normaali 2 2 3 3 3 2 2" xfId="1391" xr:uid="{00000000-0005-0000-0000-0000E0080000}"/>
    <cellStyle name="Normaali 2 2 3 3 3 2 2 2" xfId="4193" xr:uid="{00000000-0005-0000-0000-0000E1080000}"/>
    <cellStyle name="Normaali 2 2 3 3 3 2 2 2 2" xfId="8913" xr:uid="{00000000-0005-0000-0000-0000E2080000}"/>
    <cellStyle name="Normaali 2 2 3 3 3 2 2 3" xfId="6111" xr:uid="{00000000-0005-0000-0000-0000E3080000}"/>
    <cellStyle name="Normaali 2 2 3 3 3 2 3" xfId="2113" xr:uid="{00000000-0005-0000-0000-0000E4080000}"/>
    <cellStyle name="Normaali 2 2 3 3 3 2 3 2" xfId="6833" xr:uid="{00000000-0005-0000-0000-0000E5080000}"/>
    <cellStyle name="Normaali 2 2 3 3 3 2 4" xfId="3040" xr:uid="{00000000-0005-0000-0000-0000E6080000}"/>
    <cellStyle name="Normaali 2 2 3 3 3 2 4 2" xfId="7760" xr:uid="{00000000-0005-0000-0000-0000E7080000}"/>
    <cellStyle name="Normaali 2 2 3 3 3 2 5" xfId="4970" xr:uid="{00000000-0005-0000-0000-0000E8080000}"/>
    <cellStyle name="Normaali 2 2 3 3 3 3" xfId="1097" xr:uid="{00000000-0005-0000-0000-0000E9080000}"/>
    <cellStyle name="Normaali 2 2 3 3 3 3 2" xfId="3899" xr:uid="{00000000-0005-0000-0000-0000EA080000}"/>
    <cellStyle name="Normaali 2 2 3 3 3 3 2 2" xfId="8619" xr:uid="{00000000-0005-0000-0000-0000EB080000}"/>
    <cellStyle name="Normaali 2 2 3 3 3 3 3" xfId="5817" xr:uid="{00000000-0005-0000-0000-0000EC080000}"/>
    <cellStyle name="Normaali 2 2 3 3 3 4" xfId="2112" xr:uid="{00000000-0005-0000-0000-0000ED080000}"/>
    <cellStyle name="Normaali 2 2 3 3 3 4 2" xfId="6832" xr:uid="{00000000-0005-0000-0000-0000EE080000}"/>
    <cellStyle name="Normaali 2 2 3 3 3 5" xfId="3039" xr:uid="{00000000-0005-0000-0000-0000EF080000}"/>
    <cellStyle name="Normaali 2 2 3 3 3 5 2" xfId="7759" xr:uid="{00000000-0005-0000-0000-0000F0080000}"/>
    <cellStyle name="Normaali 2 2 3 3 3 6" xfId="4969" xr:uid="{00000000-0005-0000-0000-0000F1080000}"/>
    <cellStyle name="Normaali 2 2 3 3 4" xfId="247" xr:uid="{00000000-0005-0000-0000-0000F2080000}"/>
    <cellStyle name="Normaali 2 2 3 3 4 2" xfId="1244" xr:uid="{00000000-0005-0000-0000-0000F3080000}"/>
    <cellStyle name="Normaali 2 2 3 3 4 2 2" xfId="4046" xr:uid="{00000000-0005-0000-0000-0000F4080000}"/>
    <cellStyle name="Normaali 2 2 3 3 4 2 2 2" xfId="8766" xr:uid="{00000000-0005-0000-0000-0000F5080000}"/>
    <cellStyle name="Normaali 2 2 3 3 4 2 3" xfId="5964" xr:uid="{00000000-0005-0000-0000-0000F6080000}"/>
    <cellStyle name="Normaali 2 2 3 3 4 3" xfId="2114" xr:uid="{00000000-0005-0000-0000-0000F7080000}"/>
    <cellStyle name="Normaali 2 2 3 3 4 3 2" xfId="6834" xr:uid="{00000000-0005-0000-0000-0000F8080000}"/>
    <cellStyle name="Normaali 2 2 3 3 4 4" xfId="3041" xr:uid="{00000000-0005-0000-0000-0000F9080000}"/>
    <cellStyle name="Normaali 2 2 3 3 4 4 2" xfId="7761" xr:uid="{00000000-0005-0000-0000-0000FA080000}"/>
    <cellStyle name="Normaali 2 2 3 3 4 5" xfId="4971" xr:uid="{00000000-0005-0000-0000-0000FB080000}"/>
    <cellStyle name="Normaali 2 2 3 3 5" xfId="248" xr:uid="{00000000-0005-0000-0000-0000FC080000}"/>
    <cellStyle name="Normaali 2 2 3 3 5 2" xfId="1539" xr:uid="{00000000-0005-0000-0000-0000FD080000}"/>
    <cellStyle name="Normaali 2 2 3 3 5 2 2" xfId="4341" xr:uid="{00000000-0005-0000-0000-0000FE080000}"/>
    <cellStyle name="Normaali 2 2 3 3 5 2 2 2" xfId="9061" xr:uid="{00000000-0005-0000-0000-0000FF080000}"/>
    <cellStyle name="Normaali 2 2 3 3 5 2 3" xfId="6259" xr:uid="{00000000-0005-0000-0000-000000090000}"/>
    <cellStyle name="Normaali 2 2 3 3 5 3" xfId="2115" xr:uid="{00000000-0005-0000-0000-000001090000}"/>
    <cellStyle name="Normaali 2 2 3 3 5 3 2" xfId="6835" xr:uid="{00000000-0005-0000-0000-000002090000}"/>
    <cellStyle name="Normaali 2 2 3 3 5 4" xfId="3042" xr:uid="{00000000-0005-0000-0000-000003090000}"/>
    <cellStyle name="Normaali 2 2 3 3 5 4 2" xfId="7762" xr:uid="{00000000-0005-0000-0000-000004090000}"/>
    <cellStyle name="Normaali 2 2 3 3 5 5" xfId="4972" xr:uid="{00000000-0005-0000-0000-000005090000}"/>
    <cellStyle name="Normaali 2 2 3 3 6" xfId="249" xr:uid="{00000000-0005-0000-0000-000006090000}"/>
    <cellStyle name="Normaali 2 2 3 3 6 2" xfId="1686" xr:uid="{00000000-0005-0000-0000-000007090000}"/>
    <cellStyle name="Normaali 2 2 3 3 6 2 2" xfId="4488" xr:uid="{00000000-0005-0000-0000-000008090000}"/>
    <cellStyle name="Normaali 2 2 3 3 6 2 2 2" xfId="9208" xr:uid="{00000000-0005-0000-0000-000009090000}"/>
    <cellStyle name="Normaali 2 2 3 3 6 2 3" xfId="6406" xr:uid="{00000000-0005-0000-0000-00000A090000}"/>
    <cellStyle name="Normaali 2 2 3 3 6 3" xfId="2116" xr:uid="{00000000-0005-0000-0000-00000B090000}"/>
    <cellStyle name="Normaali 2 2 3 3 6 3 2" xfId="6836" xr:uid="{00000000-0005-0000-0000-00000C090000}"/>
    <cellStyle name="Normaali 2 2 3 3 6 4" xfId="3043" xr:uid="{00000000-0005-0000-0000-00000D090000}"/>
    <cellStyle name="Normaali 2 2 3 3 6 4 2" xfId="7763" xr:uid="{00000000-0005-0000-0000-00000E090000}"/>
    <cellStyle name="Normaali 2 2 3 3 6 5" xfId="4973" xr:uid="{00000000-0005-0000-0000-00000F090000}"/>
    <cellStyle name="Normaali 2 2 3 3 7" xfId="962" xr:uid="{00000000-0005-0000-0000-000010090000}"/>
    <cellStyle name="Normaali 2 2 3 3 7 2" xfId="2716" xr:uid="{00000000-0005-0000-0000-000011090000}"/>
    <cellStyle name="Normaali 2 2 3 3 7 2 2" xfId="7436" xr:uid="{00000000-0005-0000-0000-000012090000}"/>
    <cellStyle name="Normaali 2 2 3 3 7 3" xfId="3764" xr:uid="{00000000-0005-0000-0000-000013090000}"/>
    <cellStyle name="Normaali 2 2 3 3 7 3 2" xfId="8484" xr:uid="{00000000-0005-0000-0000-000014090000}"/>
    <cellStyle name="Normaali 2 2 3 3 7 4" xfId="5682" xr:uid="{00000000-0005-0000-0000-000015090000}"/>
    <cellStyle name="Normaali 2 2 3 3 8" xfId="1837" xr:uid="{00000000-0005-0000-0000-000016090000}"/>
    <cellStyle name="Normaali 2 2 3 3 8 2" xfId="4635" xr:uid="{00000000-0005-0000-0000-000017090000}"/>
    <cellStyle name="Normaali 2 2 3 3 8 2 2" xfId="9355" xr:uid="{00000000-0005-0000-0000-000018090000}"/>
    <cellStyle name="Normaali 2 2 3 3 8 3" xfId="6557" xr:uid="{00000000-0005-0000-0000-000019090000}"/>
    <cellStyle name="Normaali 2 2 3 3 9" xfId="3032" xr:uid="{00000000-0005-0000-0000-00001A090000}"/>
    <cellStyle name="Normaali 2 2 3 3 9 2" xfId="7752" xr:uid="{00000000-0005-0000-0000-00001B090000}"/>
    <cellStyle name="Normaali 2 2 3 4" xfId="250" xr:uid="{00000000-0005-0000-0000-00001C090000}"/>
    <cellStyle name="Normaali 2 2 3 4 2" xfId="251" xr:uid="{00000000-0005-0000-0000-00001D090000}"/>
    <cellStyle name="Normaali 2 2 3 4 2 2" xfId="252" xr:uid="{00000000-0005-0000-0000-00001E090000}"/>
    <cellStyle name="Normaali 2 2 3 4 2 2 2" xfId="1423" xr:uid="{00000000-0005-0000-0000-00001F090000}"/>
    <cellStyle name="Normaali 2 2 3 4 2 2 2 2" xfId="4225" xr:uid="{00000000-0005-0000-0000-000020090000}"/>
    <cellStyle name="Normaali 2 2 3 4 2 2 2 2 2" xfId="8945" xr:uid="{00000000-0005-0000-0000-000021090000}"/>
    <cellStyle name="Normaali 2 2 3 4 2 2 2 3" xfId="6143" xr:uid="{00000000-0005-0000-0000-000022090000}"/>
    <cellStyle name="Normaali 2 2 3 4 2 2 3" xfId="2118" xr:uid="{00000000-0005-0000-0000-000023090000}"/>
    <cellStyle name="Normaali 2 2 3 4 2 2 3 2" xfId="6838" xr:uid="{00000000-0005-0000-0000-000024090000}"/>
    <cellStyle name="Normaali 2 2 3 4 2 2 4" xfId="3046" xr:uid="{00000000-0005-0000-0000-000025090000}"/>
    <cellStyle name="Normaali 2 2 3 4 2 2 4 2" xfId="7766" xr:uid="{00000000-0005-0000-0000-000026090000}"/>
    <cellStyle name="Normaali 2 2 3 4 2 2 5" xfId="4976" xr:uid="{00000000-0005-0000-0000-000027090000}"/>
    <cellStyle name="Normaali 2 2 3 4 2 3" xfId="1129" xr:uid="{00000000-0005-0000-0000-000028090000}"/>
    <cellStyle name="Normaali 2 2 3 4 2 3 2" xfId="3931" xr:uid="{00000000-0005-0000-0000-000029090000}"/>
    <cellStyle name="Normaali 2 2 3 4 2 3 2 2" xfId="8651" xr:uid="{00000000-0005-0000-0000-00002A090000}"/>
    <cellStyle name="Normaali 2 2 3 4 2 3 3" xfId="5849" xr:uid="{00000000-0005-0000-0000-00002B090000}"/>
    <cellStyle name="Normaali 2 2 3 4 2 4" xfId="2117" xr:uid="{00000000-0005-0000-0000-00002C090000}"/>
    <cellStyle name="Normaali 2 2 3 4 2 4 2" xfId="6837" xr:uid="{00000000-0005-0000-0000-00002D090000}"/>
    <cellStyle name="Normaali 2 2 3 4 2 5" xfId="3045" xr:uid="{00000000-0005-0000-0000-00002E090000}"/>
    <cellStyle name="Normaali 2 2 3 4 2 5 2" xfId="7765" xr:uid="{00000000-0005-0000-0000-00002F090000}"/>
    <cellStyle name="Normaali 2 2 3 4 2 6" xfId="4975" xr:uid="{00000000-0005-0000-0000-000030090000}"/>
    <cellStyle name="Normaali 2 2 3 4 3" xfId="253" xr:uid="{00000000-0005-0000-0000-000031090000}"/>
    <cellStyle name="Normaali 2 2 3 4 3 2" xfId="1276" xr:uid="{00000000-0005-0000-0000-000032090000}"/>
    <cellStyle name="Normaali 2 2 3 4 3 2 2" xfId="4078" xr:uid="{00000000-0005-0000-0000-000033090000}"/>
    <cellStyle name="Normaali 2 2 3 4 3 2 2 2" xfId="8798" xr:uid="{00000000-0005-0000-0000-000034090000}"/>
    <cellStyle name="Normaali 2 2 3 4 3 2 3" xfId="5996" xr:uid="{00000000-0005-0000-0000-000035090000}"/>
    <cellStyle name="Normaali 2 2 3 4 3 3" xfId="2119" xr:uid="{00000000-0005-0000-0000-000036090000}"/>
    <cellStyle name="Normaali 2 2 3 4 3 3 2" xfId="6839" xr:uid="{00000000-0005-0000-0000-000037090000}"/>
    <cellStyle name="Normaali 2 2 3 4 3 4" xfId="3047" xr:uid="{00000000-0005-0000-0000-000038090000}"/>
    <cellStyle name="Normaali 2 2 3 4 3 4 2" xfId="7767" xr:uid="{00000000-0005-0000-0000-000039090000}"/>
    <cellStyle name="Normaali 2 2 3 4 3 5" xfId="4977" xr:uid="{00000000-0005-0000-0000-00003A090000}"/>
    <cellStyle name="Normaali 2 2 3 4 4" xfId="254" xr:uid="{00000000-0005-0000-0000-00003B090000}"/>
    <cellStyle name="Normaali 2 2 3 4 4 2" xfId="1571" xr:uid="{00000000-0005-0000-0000-00003C090000}"/>
    <cellStyle name="Normaali 2 2 3 4 4 2 2" xfId="4373" xr:uid="{00000000-0005-0000-0000-00003D090000}"/>
    <cellStyle name="Normaali 2 2 3 4 4 2 2 2" xfId="9093" xr:uid="{00000000-0005-0000-0000-00003E090000}"/>
    <cellStyle name="Normaali 2 2 3 4 4 2 3" xfId="6291" xr:uid="{00000000-0005-0000-0000-00003F090000}"/>
    <cellStyle name="Normaali 2 2 3 4 4 3" xfId="2120" xr:uid="{00000000-0005-0000-0000-000040090000}"/>
    <cellStyle name="Normaali 2 2 3 4 4 3 2" xfId="6840" xr:uid="{00000000-0005-0000-0000-000041090000}"/>
    <cellStyle name="Normaali 2 2 3 4 4 4" xfId="3048" xr:uid="{00000000-0005-0000-0000-000042090000}"/>
    <cellStyle name="Normaali 2 2 3 4 4 4 2" xfId="7768" xr:uid="{00000000-0005-0000-0000-000043090000}"/>
    <cellStyle name="Normaali 2 2 3 4 4 5" xfId="4978" xr:uid="{00000000-0005-0000-0000-000044090000}"/>
    <cellStyle name="Normaali 2 2 3 4 5" xfId="255" xr:uid="{00000000-0005-0000-0000-000045090000}"/>
    <cellStyle name="Normaali 2 2 3 4 5 2" xfId="1718" xr:uid="{00000000-0005-0000-0000-000046090000}"/>
    <cellStyle name="Normaali 2 2 3 4 5 2 2" xfId="4520" xr:uid="{00000000-0005-0000-0000-000047090000}"/>
    <cellStyle name="Normaali 2 2 3 4 5 2 2 2" xfId="9240" xr:uid="{00000000-0005-0000-0000-000048090000}"/>
    <cellStyle name="Normaali 2 2 3 4 5 2 3" xfId="6438" xr:uid="{00000000-0005-0000-0000-000049090000}"/>
    <cellStyle name="Normaali 2 2 3 4 5 3" xfId="2121" xr:uid="{00000000-0005-0000-0000-00004A090000}"/>
    <cellStyle name="Normaali 2 2 3 4 5 3 2" xfId="6841" xr:uid="{00000000-0005-0000-0000-00004B090000}"/>
    <cellStyle name="Normaali 2 2 3 4 5 4" xfId="3049" xr:uid="{00000000-0005-0000-0000-00004C090000}"/>
    <cellStyle name="Normaali 2 2 3 4 5 4 2" xfId="7769" xr:uid="{00000000-0005-0000-0000-00004D090000}"/>
    <cellStyle name="Normaali 2 2 3 4 5 5" xfId="4979" xr:uid="{00000000-0005-0000-0000-00004E090000}"/>
    <cellStyle name="Normaali 2 2 3 4 6" xfId="994" xr:uid="{00000000-0005-0000-0000-00004F090000}"/>
    <cellStyle name="Normaali 2 2 3 4 6 2" xfId="2748" xr:uid="{00000000-0005-0000-0000-000050090000}"/>
    <cellStyle name="Normaali 2 2 3 4 6 2 2" xfId="7468" xr:uid="{00000000-0005-0000-0000-000051090000}"/>
    <cellStyle name="Normaali 2 2 3 4 6 3" xfId="3796" xr:uid="{00000000-0005-0000-0000-000052090000}"/>
    <cellStyle name="Normaali 2 2 3 4 6 3 2" xfId="8516" xr:uid="{00000000-0005-0000-0000-000053090000}"/>
    <cellStyle name="Normaali 2 2 3 4 6 4" xfId="5714" xr:uid="{00000000-0005-0000-0000-000054090000}"/>
    <cellStyle name="Normaali 2 2 3 4 7" xfId="1869" xr:uid="{00000000-0005-0000-0000-000055090000}"/>
    <cellStyle name="Normaali 2 2 3 4 7 2" xfId="4667" xr:uid="{00000000-0005-0000-0000-000056090000}"/>
    <cellStyle name="Normaali 2 2 3 4 7 2 2" xfId="9387" xr:uid="{00000000-0005-0000-0000-000057090000}"/>
    <cellStyle name="Normaali 2 2 3 4 7 3" xfId="6589" xr:uid="{00000000-0005-0000-0000-000058090000}"/>
    <cellStyle name="Normaali 2 2 3 4 8" xfId="3044" xr:uid="{00000000-0005-0000-0000-000059090000}"/>
    <cellStyle name="Normaali 2 2 3 4 8 2" xfId="7764" xr:uid="{00000000-0005-0000-0000-00005A090000}"/>
    <cellStyle name="Normaali 2 2 3 4 9" xfId="4974" xr:uid="{00000000-0005-0000-0000-00005B090000}"/>
    <cellStyle name="Normaali 2 2 3 5" xfId="256" xr:uid="{00000000-0005-0000-0000-00005C090000}"/>
    <cellStyle name="Normaali 2 2 3 5 2" xfId="257" xr:uid="{00000000-0005-0000-0000-00005D090000}"/>
    <cellStyle name="Normaali 2 2 3 5 2 2" xfId="1358" xr:uid="{00000000-0005-0000-0000-00005E090000}"/>
    <cellStyle name="Normaali 2 2 3 5 2 2 2" xfId="4160" xr:uid="{00000000-0005-0000-0000-00005F090000}"/>
    <cellStyle name="Normaali 2 2 3 5 2 2 2 2" xfId="8880" xr:uid="{00000000-0005-0000-0000-000060090000}"/>
    <cellStyle name="Normaali 2 2 3 5 2 2 3" xfId="6078" xr:uid="{00000000-0005-0000-0000-000061090000}"/>
    <cellStyle name="Normaali 2 2 3 5 2 3" xfId="2123" xr:uid="{00000000-0005-0000-0000-000062090000}"/>
    <cellStyle name="Normaali 2 2 3 5 2 3 2" xfId="6843" xr:uid="{00000000-0005-0000-0000-000063090000}"/>
    <cellStyle name="Normaali 2 2 3 5 2 4" xfId="3051" xr:uid="{00000000-0005-0000-0000-000064090000}"/>
    <cellStyle name="Normaali 2 2 3 5 2 4 2" xfId="7771" xr:uid="{00000000-0005-0000-0000-000065090000}"/>
    <cellStyle name="Normaali 2 2 3 5 2 5" xfId="4981" xr:uid="{00000000-0005-0000-0000-000066090000}"/>
    <cellStyle name="Normaali 2 2 3 5 3" xfId="1064" xr:uid="{00000000-0005-0000-0000-000067090000}"/>
    <cellStyle name="Normaali 2 2 3 5 3 2" xfId="2819" xr:uid="{00000000-0005-0000-0000-000068090000}"/>
    <cellStyle name="Normaali 2 2 3 5 3 2 2" xfId="7539" xr:uid="{00000000-0005-0000-0000-000069090000}"/>
    <cellStyle name="Normaali 2 2 3 5 3 3" xfId="3866" xr:uid="{00000000-0005-0000-0000-00006A090000}"/>
    <cellStyle name="Normaali 2 2 3 5 3 3 2" xfId="8586" xr:uid="{00000000-0005-0000-0000-00006B090000}"/>
    <cellStyle name="Normaali 2 2 3 5 3 4" xfId="5784" xr:uid="{00000000-0005-0000-0000-00006C090000}"/>
    <cellStyle name="Normaali 2 2 3 5 4" xfId="2122" xr:uid="{00000000-0005-0000-0000-00006D090000}"/>
    <cellStyle name="Normaali 2 2 3 5 4 2" xfId="6842" xr:uid="{00000000-0005-0000-0000-00006E090000}"/>
    <cellStyle name="Normaali 2 2 3 5 5" xfId="3050" xr:uid="{00000000-0005-0000-0000-00006F090000}"/>
    <cellStyle name="Normaali 2 2 3 5 5 2" xfId="7770" xr:uid="{00000000-0005-0000-0000-000070090000}"/>
    <cellStyle name="Normaali 2 2 3 5 6" xfId="4980" xr:uid="{00000000-0005-0000-0000-000071090000}"/>
    <cellStyle name="Normaali 2 2 3 6" xfId="258" xr:uid="{00000000-0005-0000-0000-000072090000}"/>
    <cellStyle name="Normaali 2 2 3 6 2" xfId="1211" xr:uid="{00000000-0005-0000-0000-000073090000}"/>
    <cellStyle name="Normaali 2 2 3 6 2 2" xfId="4013" xr:uid="{00000000-0005-0000-0000-000074090000}"/>
    <cellStyle name="Normaali 2 2 3 6 2 2 2" xfId="8733" xr:uid="{00000000-0005-0000-0000-000075090000}"/>
    <cellStyle name="Normaali 2 2 3 6 2 3" xfId="5931" xr:uid="{00000000-0005-0000-0000-000076090000}"/>
    <cellStyle name="Normaali 2 2 3 6 3" xfId="2124" xr:uid="{00000000-0005-0000-0000-000077090000}"/>
    <cellStyle name="Normaali 2 2 3 6 3 2" xfId="6844" xr:uid="{00000000-0005-0000-0000-000078090000}"/>
    <cellStyle name="Normaali 2 2 3 6 4" xfId="3052" xr:uid="{00000000-0005-0000-0000-000079090000}"/>
    <cellStyle name="Normaali 2 2 3 6 4 2" xfId="7772" xr:uid="{00000000-0005-0000-0000-00007A090000}"/>
    <cellStyle name="Normaali 2 2 3 6 5" xfId="4982" xr:uid="{00000000-0005-0000-0000-00007B090000}"/>
    <cellStyle name="Normaali 2 2 3 7" xfId="259" xr:uid="{00000000-0005-0000-0000-00007C090000}"/>
    <cellStyle name="Normaali 2 2 3 7 2" xfId="1506" xr:uid="{00000000-0005-0000-0000-00007D090000}"/>
    <cellStyle name="Normaali 2 2 3 7 2 2" xfId="4308" xr:uid="{00000000-0005-0000-0000-00007E090000}"/>
    <cellStyle name="Normaali 2 2 3 7 2 2 2" xfId="9028" xr:uid="{00000000-0005-0000-0000-00007F090000}"/>
    <cellStyle name="Normaali 2 2 3 7 2 3" xfId="6226" xr:uid="{00000000-0005-0000-0000-000080090000}"/>
    <cellStyle name="Normaali 2 2 3 7 3" xfId="2125" xr:uid="{00000000-0005-0000-0000-000081090000}"/>
    <cellStyle name="Normaali 2 2 3 7 3 2" xfId="6845" xr:uid="{00000000-0005-0000-0000-000082090000}"/>
    <cellStyle name="Normaali 2 2 3 7 4" xfId="3053" xr:uid="{00000000-0005-0000-0000-000083090000}"/>
    <cellStyle name="Normaali 2 2 3 7 4 2" xfId="7773" xr:uid="{00000000-0005-0000-0000-000084090000}"/>
    <cellStyle name="Normaali 2 2 3 7 5" xfId="4983" xr:uid="{00000000-0005-0000-0000-000085090000}"/>
    <cellStyle name="Normaali 2 2 3 8" xfId="260" xr:uid="{00000000-0005-0000-0000-000086090000}"/>
    <cellStyle name="Normaali 2 2 3 8 2" xfId="1653" xr:uid="{00000000-0005-0000-0000-000087090000}"/>
    <cellStyle name="Normaali 2 2 3 8 2 2" xfId="4455" xr:uid="{00000000-0005-0000-0000-000088090000}"/>
    <cellStyle name="Normaali 2 2 3 8 2 2 2" xfId="9175" xr:uid="{00000000-0005-0000-0000-000089090000}"/>
    <cellStyle name="Normaali 2 2 3 8 2 3" xfId="6373" xr:uid="{00000000-0005-0000-0000-00008A090000}"/>
    <cellStyle name="Normaali 2 2 3 8 3" xfId="2126" xr:uid="{00000000-0005-0000-0000-00008B090000}"/>
    <cellStyle name="Normaali 2 2 3 8 3 2" xfId="6846" xr:uid="{00000000-0005-0000-0000-00008C090000}"/>
    <cellStyle name="Normaali 2 2 3 8 4" xfId="3054" xr:uid="{00000000-0005-0000-0000-00008D090000}"/>
    <cellStyle name="Normaali 2 2 3 8 4 2" xfId="7774" xr:uid="{00000000-0005-0000-0000-00008E090000}"/>
    <cellStyle name="Normaali 2 2 3 8 5" xfId="4984" xr:uid="{00000000-0005-0000-0000-00008F090000}"/>
    <cellStyle name="Normaali 2 2 3 9" xfId="929" xr:uid="{00000000-0005-0000-0000-000090090000}"/>
    <cellStyle name="Normaali 2 2 3 9 2" xfId="2683" xr:uid="{00000000-0005-0000-0000-000091090000}"/>
    <cellStyle name="Normaali 2 2 3 9 2 2" xfId="7403" xr:uid="{00000000-0005-0000-0000-000092090000}"/>
    <cellStyle name="Normaali 2 2 3 9 3" xfId="3731" xr:uid="{00000000-0005-0000-0000-000093090000}"/>
    <cellStyle name="Normaali 2 2 3 9 3 2" xfId="8451" xr:uid="{00000000-0005-0000-0000-000094090000}"/>
    <cellStyle name="Normaali 2 2 3 9 4" xfId="5649" xr:uid="{00000000-0005-0000-0000-000095090000}"/>
    <cellStyle name="Normaali 2 2 4" xfId="261" xr:uid="{00000000-0005-0000-0000-000096090000}"/>
    <cellStyle name="Normaali 2 2 4 10" xfId="3055" xr:uid="{00000000-0005-0000-0000-000097090000}"/>
    <cellStyle name="Normaali 2 2 4 10 2" xfId="7775" xr:uid="{00000000-0005-0000-0000-000098090000}"/>
    <cellStyle name="Normaali 2 2 4 11" xfId="4985" xr:uid="{00000000-0005-0000-0000-000099090000}"/>
    <cellStyle name="Normaali 2 2 4 2" xfId="262" xr:uid="{00000000-0005-0000-0000-00009A090000}"/>
    <cellStyle name="Normaali 2 2 4 2 10" xfId="4986" xr:uid="{00000000-0005-0000-0000-00009B090000}"/>
    <cellStyle name="Normaali 2 2 4 2 2" xfId="263" xr:uid="{00000000-0005-0000-0000-00009C090000}"/>
    <cellStyle name="Normaali 2 2 4 2 2 2" xfId="264" xr:uid="{00000000-0005-0000-0000-00009D090000}"/>
    <cellStyle name="Normaali 2 2 4 2 2 2 2" xfId="265" xr:uid="{00000000-0005-0000-0000-00009E090000}"/>
    <cellStyle name="Normaali 2 2 4 2 2 2 2 2" xfId="1464" xr:uid="{00000000-0005-0000-0000-00009F090000}"/>
    <cellStyle name="Normaali 2 2 4 2 2 2 2 2 2" xfId="4266" xr:uid="{00000000-0005-0000-0000-0000A0090000}"/>
    <cellStyle name="Normaali 2 2 4 2 2 2 2 2 2 2" xfId="8986" xr:uid="{00000000-0005-0000-0000-0000A1090000}"/>
    <cellStyle name="Normaali 2 2 4 2 2 2 2 2 3" xfId="6184" xr:uid="{00000000-0005-0000-0000-0000A2090000}"/>
    <cellStyle name="Normaali 2 2 4 2 2 2 2 3" xfId="2128" xr:uid="{00000000-0005-0000-0000-0000A3090000}"/>
    <cellStyle name="Normaali 2 2 4 2 2 2 2 3 2" xfId="6848" xr:uid="{00000000-0005-0000-0000-0000A4090000}"/>
    <cellStyle name="Normaali 2 2 4 2 2 2 2 4" xfId="3059" xr:uid="{00000000-0005-0000-0000-0000A5090000}"/>
    <cellStyle name="Normaali 2 2 4 2 2 2 2 4 2" xfId="7779" xr:uid="{00000000-0005-0000-0000-0000A6090000}"/>
    <cellStyle name="Normaali 2 2 4 2 2 2 2 5" xfId="4989" xr:uid="{00000000-0005-0000-0000-0000A7090000}"/>
    <cellStyle name="Normaali 2 2 4 2 2 2 3" xfId="1170" xr:uid="{00000000-0005-0000-0000-0000A8090000}"/>
    <cellStyle name="Normaali 2 2 4 2 2 2 3 2" xfId="3972" xr:uid="{00000000-0005-0000-0000-0000A9090000}"/>
    <cellStyle name="Normaali 2 2 4 2 2 2 3 2 2" xfId="8692" xr:uid="{00000000-0005-0000-0000-0000AA090000}"/>
    <cellStyle name="Normaali 2 2 4 2 2 2 3 3" xfId="5890" xr:uid="{00000000-0005-0000-0000-0000AB090000}"/>
    <cellStyle name="Normaali 2 2 4 2 2 2 4" xfId="2127" xr:uid="{00000000-0005-0000-0000-0000AC090000}"/>
    <cellStyle name="Normaali 2 2 4 2 2 2 4 2" xfId="6847" xr:uid="{00000000-0005-0000-0000-0000AD090000}"/>
    <cellStyle name="Normaali 2 2 4 2 2 2 5" xfId="3058" xr:uid="{00000000-0005-0000-0000-0000AE090000}"/>
    <cellStyle name="Normaali 2 2 4 2 2 2 5 2" xfId="7778" xr:uid="{00000000-0005-0000-0000-0000AF090000}"/>
    <cellStyle name="Normaali 2 2 4 2 2 2 6" xfId="4988" xr:uid="{00000000-0005-0000-0000-0000B0090000}"/>
    <cellStyle name="Normaali 2 2 4 2 2 3" xfId="266" xr:uid="{00000000-0005-0000-0000-0000B1090000}"/>
    <cellStyle name="Normaali 2 2 4 2 2 3 2" xfId="1317" xr:uid="{00000000-0005-0000-0000-0000B2090000}"/>
    <cellStyle name="Normaali 2 2 4 2 2 3 2 2" xfId="4119" xr:uid="{00000000-0005-0000-0000-0000B3090000}"/>
    <cellStyle name="Normaali 2 2 4 2 2 3 2 2 2" xfId="8839" xr:uid="{00000000-0005-0000-0000-0000B4090000}"/>
    <cellStyle name="Normaali 2 2 4 2 2 3 2 3" xfId="6037" xr:uid="{00000000-0005-0000-0000-0000B5090000}"/>
    <cellStyle name="Normaali 2 2 4 2 2 3 3" xfId="2129" xr:uid="{00000000-0005-0000-0000-0000B6090000}"/>
    <cellStyle name="Normaali 2 2 4 2 2 3 3 2" xfId="6849" xr:uid="{00000000-0005-0000-0000-0000B7090000}"/>
    <cellStyle name="Normaali 2 2 4 2 2 3 4" xfId="3060" xr:uid="{00000000-0005-0000-0000-0000B8090000}"/>
    <cellStyle name="Normaali 2 2 4 2 2 3 4 2" xfId="7780" xr:uid="{00000000-0005-0000-0000-0000B9090000}"/>
    <cellStyle name="Normaali 2 2 4 2 2 3 5" xfId="4990" xr:uid="{00000000-0005-0000-0000-0000BA090000}"/>
    <cellStyle name="Normaali 2 2 4 2 2 4" xfId="267" xr:uid="{00000000-0005-0000-0000-0000BB090000}"/>
    <cellStyle name="Normaali 2 2 4 2 2 4 2" xfId="1612" xr:uid="{00000000-0005-0000-0000-0000BC090000}"/>
    <cellStyle name="Normaali 2 2 4 2 2 4 2 2" xfId="4414" xr:uid="{00000000-0005-0000-0000-0000BD090000}"/>
    <cellStyle name="Normaali 2 2 4 2 2 4 2 2 2" xfId="9134" xr:uid="{00000000-0005-0000-0000-0000BE090000}"/>
    <cellStyle name="Normaali 2 2 4 2 2 4 2 3" xfId="6332" xr:uid="{00000000-0005-0000-0000-0000BF090000}"/>
    <cellStyle name="Normaali 2 2 4 2 2 4 3" xfId="2130" xr:uid="{00000000-0005-0000-0000-0000C0090000}"/>
    <cellStyle name="Normaali 2 2 4 2 2 4 3 2" xfId="6850" xr:uid="{00000000-0005-0000-0000-0000C1090000}"/>
    <cellStyle name="Normaali 2 2 4 2 2 4 4" xfId="3061" xr:uid="{00000000-0005-0000-0000-0000C2090000}"/>
    <cellStyle name="Normaali 2 2 4 2 2 4 4 2" xfId="7781" xr:uid="{00000000-0005-0000-0000-0000C3090000}"/>
    <cellStyle name="Normaali 2 2 4 2 2 4 5" xfId="4991" xr:uid="{00000000-0005-0000-0000-0000C4090000}"/>
    <cellStyle name="Normaali 2 2 4 2 2 5" xfId="268" xr:uid="{00000000-0005-0000-0000-0000C5090000}"/>
    <cellStyle name="Normaali 2 2 4 2 2 5 2" xfId="1759" xr:uid="{00000000-0005-0000-0000-0000C6090000}"/>
    <cellStyle name="Normaali 2 2 4 2 2 5 2 2" xfId="4561" xr:uid="{00000000-0005-0000-0000-0000C7090000}"/>
    <cellStyle name="Normaali 2 2 4 2 2 5 2 2 2" xfId="9281" xr:uid="{00000000-0005-0000-0000-0000C8090000}"/>
    <cellStyle name="Normaali 2 2 4 2 2 5 2 3" xfId="6479" xr:uid="{00000000-0005-0000-0000-0000C9090000}"/>
    <cellStyle name="Normaali 2 2 4 2 2 5 3" xfId="2131" xr:uid="{00000000-0005-0000-0000-0000CA090000}"/>
    <cellStyle name="Normaali 2 2 4 2 2 5 3 2" xfId="6851" xr:uid="{00000000-0005-0000-0000-0000CB090000}"/>
    <cellStyle name="Normaali 2 2 4 2 2 5 4" xfId="3062" xr:uid="{00000000-0005-0000-0000-0000CC090000}"/>
    <cellStyle name="Normaali 2 2 4 2 2 5 4 2" xfId="7782" xr:uid="{00000000-0005-0000-0000-0000CD090000}"/>
    <cellStyle name="Normaali 2 2 4 2 2 5 5" xfId="4992" xr:uid="{00000000-0005-0000-0000-0000CE090000}"/>
    <cellStyle name="Normaali 2 2 4 2 2 6" xfId="1035" xr:uid="{00000000-0005-0000-0000-0000CF090000}"/>
    <cellStyle name="Normaali 2 2 4 2 2 6 2" xfId="2789" xr:uid="{00000000-0005-0000-0000-0000D0090000}"/>
    <cellStyle name="Normaali 2 2 4 2 2 6 2 2" xfId="7509" xr:uid="{00000000-0005-0000-0000-0000D1090000}"/>
    <cellStyle name="Normaali 2 2 4 2 2 6 3" xfId="3837" xr:uid="{00000000-0005-0000-0000-0000D2090000}"/>
    <cellStyle name="Normaali 2 2 4 2 2 6 3 2" xfId="8557" xr:uid="{00000000-0005-0000-0000-0000D3090000}"/>
    <cellStyle name="Normaali 2 2 4 2 2 6 4" xfId="5755" xr:uid="{00000000-0005-0000-0000-0000D4090000}"/>
    <cellStyle name="Normaali 2 2 4 2 2 7" xfId="1910" xr:uid="{00000000-0005-0000-0000-0000D5090000}"/>
    <cellStyle name="Normaali 2 2 4 2 2 7 2" xfId="4708" xr:uid="{00000000-0005-0000-0000-0000D6090000}"/>
    <cellStyle name="Normaali 2 2 4 2 2 7 2 2" xfId="9428" xr:uid="{00000000-0005-0000-0000-0000D7090000}"/>
    <cellStyle name="Normaali 2 2 4 2 2 7 3" xfId="6630" xr:uid="{00000000-0005-0000-0000-0000D8090000}"/>
    <cellStyle name="Normaali 2 2 4 2 2 8" xfId="3057" xr:uid="{00000000-0005-0000-0000-0000D9090000}"/>
    <cellStyle name="Normaali 2 2 4 2 2 8 2" xfId="7777" xr:uid="{00000000-0005-0000-0000-0000DA090000}"/>
    <cellStyle name="Normaali 2 2 4 2 2 9" xfId="4987" xr:uid="{00000000-0005-0000-0000-0000DB090000}"/>
    <cellStyle name="Normaali 2 2 4 2 3" xfId="269" xr:uid="{00000000-0005-0000-0000-0000DC090000}"/>
    <cellStyle name="Normaali 2 2 4 2 3 2" xfId="270" xr:uid="{00000000-0005-0000-0000-0000DD090000}"/>
    <cellStyle name="Normaali 2 2 4 2 3 2 2" xfId="1399" xr:uid="{00000000-0005-0000-0000-0000DE090000}"/>
    <cellStyle name="Normaali 2 2 4 2 3 2 2 2" xfId="4201" xr:uid="{00000000-0005-0000-0000-0000DF090000}"/>
    <cellStyle name="Normaali 2 2 4 2 3 2 2 2 2" xfId="8921" xr:uid="{00000000-0005-0000-0000-0000E0090000}"/>
    <cellStyle name="Normaali 2 2 4 2 3 2 2 3" xfId="6119" xr:uid="{00000000-0005-0000-0000-0000E1090000}"/>
    <cellStyle name="Normaali 2 2 4 2 3 2 3" xfId="2133" xr:uid="{00000000-0005-0000-0000-0000E2090000}"/>
    <cellStyle name="Normaali 2 2 4 2 3 2 3 2" xfId="6853" xr:uid="{00000000-0005-0000-0000-0000E3090000}"/>
    <cellStyle name="Normaali 2 2 4 2 3 2 4" xfId="3064" xr:uid="{00000000-0005-0000-0000-0000E4090000}"/>
    <cellStyle name="Normaali 2 2 4 2 3 2 4 2" xfId="7784" xr:uid="{00000000-0005-0000-0000-0000E5090000}"/>
    <cellStyle name="Normaali 2 2 4 2 3 2 5" xfId="4994" xr:uid="{00000000-0005-0000-0000-0000E6090000}"/>
    <cellStyle name="Normaali 2 2 4 2 3 3" xfId="1105" xr:uid="{00000000-0005-0000-0000-0000E7090000}"/>
    <cellStyle name="Normaali 2 2 4 2 3 3 2" xfId="3907" xr:uid="{00000000-0005-0000-0000-0000E8090000}"/>
    <cellStyle name="Normaali 2 2 4 2 3 3 2 2" xfId="8627" xr:uid="{00000000-0005-0000-0000-0000E9090000}"/>
    <cellStyle name="Normaali 2 2 4 2 3 3 3" xfId="5825" xr:uid="{00000000-0005-0000-0000-0000EA090000}"/>
    <cellStyle name="Normaali 2 2 4 2 3 4" xfId="2132" xr:uid="{00000000-0005-0000-0000-0000EB090000}"/>
    <cellStyle name="Normaali 2 2 4 2 3 4 2" xfId="6852" xr:uid="{00000000-0005-0000-0000-0000EC090000}"/>
    <cellStyle name="Normaali 2 2 4 2 3 5" xfId="3063" xr:uid="{00000000-0005-0000-0000-0000ED090000}"/>
    <cellStyle name="Normaali 2 2 4 2 3 5 2" xfId="7783" xr:uid="{00000000-0005-0000-0000-0000EE090000}"/>
    <cellStyle name="Normaali 2 2 4 2 3 6" xfId="4993" xr:uid="{00000000-0005-0000-0000-0000EF090000}"/>
    <cellStyle name="Normaali 2 2 4 2 4" xfId="271" xr:uid="{00000000-0005-0000-0000-0000F0090000}"/>
    <cellStyle name="Normaali 2 2 4 2 4 2" xfId="1252" xr:uid="{00000000-0005-0000-0000-0000F1090000}"/>
    <cellStyle name="Normaali 2 2 4 2 4 2 2" xfId="4054" xr:uid="{00000000-0005-0000-0000-0000F2090000}"/>
    <cellStyle name="Normaali 2 2 4 2 4 2 2 2" xfId="8774" xr:uid="{00000000-0005-0000-0000-0000F3090000}"/>
    <cellStyle name="Normaali 2 2 4 2 4 2 3" xfId="5972" xr:uid="{00000000-0005-0000-0000-0000F4090000}"/>
    <cellStyle name="Normaali 2 2 4 2 4 3" xfId="2134" xr:uid="{00000000-0005-0000-0000-0000F5090000}"/>
    <cellStyle name="Normaali 2 2 4 2 4 3 2" xfId="6854" xr:uid="{00000000-0005-0000-0000-0000F6090000}"/>
    <cellStyle name="Normaali 2 2 4 2 4 4" xfId="3065" xr:uid="{00000000-0005-0000-0000-0000F7090000}"/>
    <cellStyle name="Normaali 2 2 4 2 4 4 2" xfId="7785" xr:uid="{00000000-0005-0000-0000-0000F8090000}"/>
    <cellStyle name="Normaali 2 2 4 2 4 5" xfId="4995" xr:uid="{00000000-0005-0000-0000-0000F9090000}"/>
    <cellStyle name="Normaali 2 2 4 2 5" xfId="272" xr:uid="{00000000-0005-0000-0000-0000FA090000}"/>
    <cellStyle name="Normaali 2 2 4 2 5 2" xfId="1547" xr:uid="{00000000-0005-0000-0000-0000FB090000}"/>
    <cellStyle name="Normaali 2 2 4 2 5 2 2" xfId="4349" xr:uid="{00000000-0005-0000-0000-0000FC090000}"/>
    <cellStyle name="Normaali 2 2 4 2 5 2 2 2" xfId="9069" xr:uid="{00000000-0005-0000-0000-0000FD090000}"/>
    <cellStyle name="Normaali 2 2 4 2 5 2 3" xfId="6267" xr:uid="{00000000-0005-0000-0000-0000FE090000}"/>
    <cellStyle name="Normaali 2 2 4 2 5 3" xfId="2135" xr:uid="{00000000-0005-0000-0000-0000FF090000}"/>
    <cellStyle name="Normaali 2 2 4 2 5 3 2" xfId="6855" xr:uid="{00000000-0005-0000-0000-0000000A0000}"/>
    <cellStyle name="Normaali 2 2 4 2 5 4" xfId="3066" xr:uid="{00000000-0005-0000-0000-0000010A0000}"/>
    <cellStyle name="Normaali 2 2 4 2 5 4 2" xfId="7786" xr:uid="{00000000-0005-0000-0000-0000020A0000}"/>
    <cellStyle name="Normaali 2 2 4 2 5 5" xfId="4996" xr:uid="{00000000-0005-0000-0000-0000030A0000}"/>
    <cellStyle name="Normaali 2 2 4 2 6" xfId="273" xr:uid="{00000000-0005-0000-0000-0000040A0000}"/>
    <cellStyle name="Normaali 2 2 4 2 6 2" xfId="1694" xr:uid="{00000000-0005-0000-0000-0000050A0000}"/>
    <cellStyle name="Normaali 2 2 4 2 6 2 2" xfId="4496" xr:uid="{00000000-0005-0000-0000-0000060A0000}"/>
    <cellStyle name="Normaali 2 2 4 2 6 2 2 2" xfId="9216" xr:uid="{00000000-0005-0000-0000-0000070A0000}"/>
    <cellStyle name="Normaali 2 2 4 2 6 2 3" xfId="6414" xr:uid="{00000000-0005-0000-0000-0000080A0000}"/>
    <cellStyle name="Normaali 2 2 4 2 6 3" xfId="2136" xr:uid="{00000000-0005-0000-0000-0000090A0000}"/>
    <cellStyle name="Normaali 2 2 4 2 6 3 2" xfId="6856" xr:uid="{00000000-0005-0000-0000-00000A0A0000}"/>
    <cellStyle name="Normaali 2 2 4 2 6 4" xfId="3067" xr:uid="{00000000-0005-0000-0000-00000B0A0000}"/>
    <cellStyle name="Normaali 2 2 4 2 6 4 2" xfId="7787" xr:uid="{00000000-0005-0000-0000-00000C0A0000}"/>
    <cellStyle name="Normaali 2 2 4 2 6 5" xfId="4997" xr:uid="{00000000-0005-0000-0000-00000D0A0000}"/>
    <cellStyle name="Normaali 2 2 4 2 7" xfId="970" xr:uid="{00000000-0005-0000-0000-00000E0A0000}"/>
    <cellStyle name="Normaali 2 2 4 2 7 2" xfId="2724" xr:uid="{00000000-0005-0000-0000-00000F0A0000}"/>
    <cellStyle name="Normaali 2 2 4 2 7 2 2" xfId="7444" xr:uid="{00000000-0005-0000-0000-0000100A0000}"/>
    <cellStyle name="Normaali 2 2 4 2 7 3" xfId="3772" xr:uid="{00000000-0005-0000-0000-0000110A0000}"/>
    <cellStyle name="Normaali 2 2 4 2 7 3 2" xfId="8492" xr:uid="{00000000-0005-0000-0000-0000120A0000}"/>
    <cellStyle name="Normaali 2 2 4 2 7 4" xfId="5690" xr:uid="{00000000-0005-0000-0000-0000130A0000}"/>
    <cellStyle name="Normaali 2 2 4 2 8" xfId="1845" xr:uid="{00000000-0005-0000-0000-0000140A0000}"/>
    <cellStyle name="Normaali 2 2 4 2 8 2" xfId="4643" xr:uid="{00000000-0005-0000-0000-0000150A0000}"/>
    <cellStyle name="Normaali 2 2 4 2 8 2 2" xfId="9363" xr:uid="{00000000-0005-0000-0000-0000160A0000}"/>
    <cellStyle name="Normaali 2 2 4 2 8 3" xfId="6565" xr:uid="{00000000-0005-0000-0000-0000170A0000}"/>
    <cellStyle name="Normaali 2 2 4 2 9" xfId="3056" xr:uid="{00000000-0005-0000-0000-0000180A0000}"/>
    <cellStyle name="Normaali 2 2 4 2 9 2" xfId="7776" xr:uid="{00000000-0005-0000-0000-0000190A0000}"/>
    <cellStyle name="Normaali 2 2 4 3" xfId="274" xr:uid="{00000000-0005-0000-0000-00001A0A0000}"/>
    <cellStyle name="Normaali 2 2 4 3 2" xfId="275" xr:uid="{00000000-0005-0000-0000-00001B0A0000}"/>
    <cellStyle name="Normaali 2 2 4 3 2 2" xfId="276" xr:uid="{00000000-0005-0000-0000-00001C0A0000}"/>
    <cellStyle name="Normaali 2 2 4 3 2 2 2" xfId="1431" xr:uid="{00000000-0005-0000-0000-00001D0A0000}"/>
    <cellStyle name="Normaali 2 2 4 3 2 2 2 2" xfId="4233" xr:uid="{00000000-0005-0000-0000-00001E0A0000}"/>
    <cellStyle name="Normaali 2 2 4 3 2 2 2 2 2" xfId="8953" xr:uid="{00000000-0005-0000-0000-00001F0A0000}"/>
    <cellStyle name="Normaali 2 2 4 3 2 2 2 3" xfId="6151" xr:uid="{00000000-0005-0000-0000-0000200A0000}"/>
    <cellStyle name="Normaali 2 2 4 3 2 2 3" xfId="2138" xr:uid="{00000000-0005-0000-0000-0000210A0000}"/>
    <cellStyle name="Normaali 2 2 4 3 2 2 3 2" xfId="6858" xr:uid="{00000000-0005-0000-0000-0000220A0000}"/>
    <cellStyle name="Normaali 2 2 4 3 2 2 4" xfId="3070" xr:uid="{00000000-0005-0000-0000-0000230A0000}"/>
    <cellStyle name="Normaali 2 2 4 3 2 2 4 2" xfId="7790" xr:uid="{00000000-0005-0000-0000-0000240A0000}"/>
    <cellStyle name="Normaali 2 2 4 3 2 2 5" xfId="5000" xr:uid="{00000000-0005-0000-0000-0000250A0000}"/>
    <cellStyle name="Normaali 2 2 4 3 2 3" xfId="1137" xr:uid="{00000000-0005-0000-0000-0000260A0000}"/>
    <cellStyle name="Normaali 2 2 4 3 2 3 2" xfId="3939" xr:uid="{00000000-0005-0000-0000-0000270A0000}"/>
    <cellStyle name="Normaali 2 2 4 3 2 3 2 2" xfId="8659" xr:uid="{00000000-0005-0000-0000-0000280A0000}"/>
    <cellStyle name="Normaali 2 2 4 3 2 3 3" xfId="5857" xr:uid="{00000000-0005-0000-0000-0000290A0000}"/>
    <cellStyle name="Normaali 2 2 4 3 2 4" xfId="2137" xr:uid="{00000000-0005-0000-0000-00002A0A0000}"/>
    <cellStyle name="Normaali 2 2 4 3 2 4 2" xfId="6857" xr:uid="{00000000-0005-0000-0000-00002B0A0000}"/>
    <cellStyle name="Normaali 2 2 4 3 2 5" xfId="3069" xr:uid="{00000000-0005-0000-0000-00002C0A0000}"/>
    <cellStyle name="Normaali 2 2 4 3 2 5 2" xfId="7789" xr:uid="{00000000-0005-0000-0000-00002D0A0000}"/>
    <cellStyle name="Normaali 2 2 4 3 2 6" xfId="4999" xr:uid="{00000000-0005-0000-0000-00002E0A0000}"/>
    <cellStyle name="Normaali 2 2 4 3 3" xfId="277" xr:uid="{00000000-0005-0000-0000-00002F0A0000}"/>
    <cellStyle name="Normaali 2 2 4 3 3 2" xfId="1284" xr:uid="{00000000-0005-0000-0000-0000300A0000}"/>
    <cellStyle name="Normaali 2 2 4 3 3 2 2" xfId="4086" xr:uid="{00000000-0005-0000-0000-0000310A0000}"/>
    <cellStyle name="Normaali 2 2 4 3 3 2 2 2" xfId="8806" xr:uid="{00000000-0005-0000-0000-0000320A0000}"/>
    <cellStyle name="Normaali 2 2 4 3 3 2 3" xfId="6004" xr:uid="{00000000-0005-0000-0000-0000330A0000}"/>
    <cellStyle name="Normaali 2 2 4 3 3 3" xfId="2139" xr:uid="{00000000-0005-0000-0000-0000340A0000}"/>
    <cellStyle name="Normaali 2 2 4 3 3 3 2" xfId="6859" xr:uid="{00000000-0005-0000-0000-0000350A0000}"/>
    <cellStyle name="Normaali 2 2 4 3 3 4" xfId="3071" xr:uid="{00000000-0005-0000-0000-0000360A0000}"/>
    <cellStyle name="Normaali 2 2 4 3 3 4 2" xfId="7791" xr:uid="{00000000-0005-0000-0000-0000370A0000}"/>
    <cellStyle name="Normaali 2 2 4 3 3 5" xfId="5001" xr:uid="{00000000-0005-0000-0000-0000380A0000}"/>
    <cellStyle name="Normaali 2 2 4 3 4" xfId="278" xr:uid="{00000000-0005-0000-0000-0000390A0000}"/>
    <cellStyle name="Normaali 2 2 4 3 4 2" xfId="1579" xr:uid="{00000000-0005-0000-0000-00003A0A0000}"/>
    <cellStyle name="Normaali 2 2 4 3 4 2 2" xfId="4381" xr:uid="{00000000-0005-0000-0000-00003B0A0000}"/>
    <cellStyle name="Normaali 2 2 4 3 4 2 2 2" xfId="9101" xr:uid="{00000000-0005-0000-0000-00003C0A0000}"/>
    <cellStyle name="Normaali 2 2 4 3 4 2 3" xfId="6299" xr:uid="{00000000-0005-0000-0000-00003D0A0000}"/>
    <cellStyle name="Normaali 2 2 4 3 4 3" xfId="2140" xr:uid="{00000000-0005-0000-0000-00003E0A0000}"/>
    <cellStyle name="Normaali 2 2 4 3 4 3 2" xfId="6860" xr:uid="{00000000-0005-0000-0000-00003F0A0000}"/>
    <cellStyle name="Normaali 2 2 4 3 4 4" xfId="3072" xr:uid="{00000000-0005-0000-0000-0000400A0000}"/>
    <cellStyle name="Normaali 2 2 4 3 4 4 2" xfId="7792" xr:uid="{00000000-0005-0000-0000-0000410A0000}"/>
    <cellStyle name="Normaali 2 2 4 3 4 5" xfId="5002" xr:uid="{00000000-0005-0000-0000-0000420A0000}"/>
    <cellStyle name="Normaali 2 2 4 3 5" xfId="279" xr:uid="{00000000-0005-0000-0000-0000430A0000}"/>
    <cellStyle name="Normaali 2 2 4 3 5 2" xfId="1726" xr:uid="{00000000-0005-0000-0000-0000440A0000}"/>
    <cellStyle name="Normaali 2 2 4 3 5 2 2" xfId="4528" xr:uid="{00000000-0005-0000-0000-0000450A0000}"/>
    <cellStyle name="Normaali 2 2 4 3 5 2 2 2" xfId="9248" xr:uid="{00000000-0005-0000-0000-0000460A0000}"/>
    <cellStyle name="Normaali 2 2 4 3 5 2 3" xfId="6446" xr:uid="{00000000-0005-0000-0000-0000470A0000}"/>
    <cellStyle name="Normaali 2 2 4 3 5 3" xfId="2141" xr:uid="{00000000-0005-0000-0000-0000480A0000}"/>
    <cellStyle name="Normaali 2 2 4 3 5 3 2" xfId="6861" xr:uid="{00000000-0005-0000-0000-0000490A0000}"/>
    <cellStyle name="Normaali 2 2 4 3 5 4" xfId="3073" xr:uid="{00000000-0005-0000-0000-00004A0A0000}"/>
    <cellStyle name="Normaali 2 2 4 3 5 4 2" xfId="7793" xr:uid="{00000000-0005-0000-0000-00004B0A0000}"/>
    <cellStyle name="Normaali 2 2 4 3 5 5" xfId="5003" xr:uid="{00000000-0005-0000-0000-00004C0A0000}"/>
    <cellStyle name="Normaali 2 2 4 3 6" xfId="1002" xr:uid="{00000000-0005-0000-0000-00004D0A0000}"/>
    <cellStyle name="Normaali 2 2 4 3 6 2" xfId="2756" xr:uid="{00000000-0005-0000-0000-00004E0A0000}"/>
    <cellStyle name="Normaali 2 2 4 3 6 2 2" xfId="7476" xr:uid="{00000000-0005-0000-0000-00004F0A0000}"/>
    <cellStyle name="Normaali 2 2 4 3 6 3" xfId="3804" xr:uid="{00000000-0005-0000-0000-0000500A0000}"/>
    <cellStyle name="Normaali 2 2 4 3 6 3 2" xfId="8524" xr:uid="{00000000-0005-0000-0000-0000510A0000}"/>
    <cellStyle name="Normaali 2 2 4 3 6 4" xfId="5722" xr:uid="{00000000-0005-0000-0000-0000520A0000}"/>
    <cellStyle name="Normaali 2 2 4 3 7" xfId="1877" xr:uid="{00000000-0005-0000-0000-0000530A0000}"/>
    <cellStyle name="Normaali 2 2 4 3 7 2" xfId="4675" xr:uid="{00000000-0005-0000-0000-0000540A0000}"/>
    <cellStyle name="Normaali 2 2 4 3 7 2 2" xfId="9395" xr:uid="{00000000-0005-0000-0000-0000550A0000}"/>
    <cellStyle name="Normaali 2 2 4 3 7 3" xfId="6597" xr:uid="{00000000-0005-0000-0000-0000560A0000}"/>
    <cellStyle name="Normaali 2 2 4 3 8" xfId="3068" xr:uid="{00000000-0005-0000-0000-0000570A0000}"/>
    <cellStyle name="Normaali 2 2 4 3 8 2" xfId="7788" xr:uid="{00000000-0005-0000-0000-0000580A0000}"/>
    <cellStyle name="Normaali 2 2 4 3 9" xfId="4998" xr:uid="{00000000-0005-0000-0000-0000590A0000}"/>
    <cellStyle name="Normaali 2 2 4 4" xfId="280" xr:uid="{00000000-0005-0000-0000-00005A0A0000}"/>
    <cellStyle name="Normaali 2 2 4 4 2" xfId="281" xr:uid="{00000000-0005-0000-0000-00005B0A0000}"/>
    <cellStyle name="Normaali 2 2 4 4 2 2" xfId="1366" xr:uid="{00000000-0005-0000-0000-00005C0A0000}"/>
    <cellStyle name="Normaali 2 2 4 4 2 2 2" xfId="4168" xr:uid="{00000000-0005-0000-0000-00005D0A0000}"/>
    <cellStyle name="Normaali 2 2 4 4 2 2 2 2" xfId="8888" xr:uid="{00000000-0005-0000-0000-00005E0A0000}"/>
    <cellStyle name="Normaali 2 2 4 4 2 2 3" xfId="6086" xr:uid="{00000000-0005-0000-0000-00005F0A0000}"/>
    <cellStyle name="Normaali 2 2 4 4 2 3" xfId="2143" xr:uid="{00000000-0005-0000-0000-0000600A0000}"/>
    <cellStyle name="Normaali 2 2 4 4 2 3 2" xfId="6863" xr:uid="{00000000-0005-0000-0000-0000610A0000}"/>
    <cellStyle name="Normaali 2 2 4 4 2 4" xfId="3075" xr:uid="{00000000-0005-0000-0000-0000620A0000}"/>
    <cellStyle name="Normaali 2 2 4 4 2 4 2" xfId="7795" xr:uid="{00000000-0005-0000-0000-0000630A0000}"/>
    <cellStyle name="Normaali 2 2 4 4 2 5" xfId="5005" xr:uid="{00000000-0005-0000-0000-0000640A0000}"/>
    <cellStyle name="Normaali 2 2 4 4 3" xfId="1072" xr:uid="{00000000-0005-0000-0000-0000650A0000}"/>
    <cellStyle name="Normaali 2 2 4 4 3 2" xfId="3874" xr:uid="{00000000-0005-0000-0000-0000660A0000}"/>
    <cellStyle name="Normaali 2 2 4 4 3 2 2" xfId="8594" xr:uid="{00000000-0005-0000-0000-0000670A0000}"/>
    <cellStyle name="Normaali 2 2 4 4 3 3" xfId="5792" xr:uid="{00000000-0005-0000-0000-0000680A0000}"/>
    <cellStyle name="Normaali 2 2 4 4 4" xfId="2142" xr:uid="{00000000-0005-0000-0000-0000690A0000}"/>
    <cellStyle name="Normaali 2 2 4 4 4 2" xfId="6862" xr:uid="{00000000-0005-0000-0000-00006A0A0000}"/>
    <cellStyle name="Normaali 2 2 4 4 5" xfId="3074" xr:uid="{00000000-0005-0000-0000-00006B0A0000}"/>
    <cellStyle name="Normaali 2 2 4 4 5 2" xfId="7794" xr:uid="{00000000-0005-0000-0000-00006C0A0000}"/>
    <cellStyle name="Normaali 2 2 4 4 6" xfId="5004" xr:uid="{00000000-0005-0000-0000-00006D0A0000}"/>
    <cellStyle name="Normaali 2 2 4 5" xfId="282" xr:uid="{00000000-0005-0000-0000-00006E0A0000}"/>
    <cellStyle name="Normaali 2 2 4 5 2" xfId="1219" xr:uid="{00000000-0005-0000-0000-00006F0A0000}"/>
    <cellStyle name="Normaali 2 2 4 5 2 2" xfId="4021" xr:uid="{00000000-0005-0000-0000-0000700A0000}"/>
    <cellStyle name="Normaali 2 2 4 5 2 2 2" xfId="8741" xr:uid="{00000000-0005-0000-0000-0000710A0000}"/>
    <cellStyle name="Normaali 2 2 4 5 2 3" xfId="5939" xr:uid="{00000000-0005-0000-0000-0000720A0000}"/>
    <cellStyle name="Normaali 2 2 4 5 3" xfId="2144" xr:uid="{00000000-0005-0000-0000-0000730A0000}"/>
    <cellStyle name="Normaali 2 2 4 5 3 2" xfId="6864" xr:uid="{00000000-0005-0000-0000-0000740A0000}"/>
    <cellStyle name="Normaali 2 2 4 5 4" xfId="3076" xr:uid="{00000000-0005-0000-0000-0000750A0000}"/>
    <cellStyle name="Normaali 2 2 4 5 4 2" xfId="7796" xr:uid="{00000000-0005-0000-0000-0000760A0000}"/>
    <cellStyle name="Normaali 2 2 4 5 5" xfId="5006" xr:uid="{00000000-0005-0000-0000-0000770A0000}"/>
    <cellStyle name="Normaali 2 2 4 6" xfId="283" xr:uid="{00000000-0005-0000-0000-0000780A0000}"/>
    <cellStyle name="Normaali 2 2 4 6 2" xfId="1514" xr:uid="{00000000-0005-0000-0000-0000790A0000}"/>
    <cellStyle name="Normaali 2 2 4 6 2 2" xfId="4316" xr:uid="{00000000-0005-0000-0000-00007A0A0000}"/>
    <cellStyle name="Normaali 2 2 4 6 2 2 2" xfId="9036" xr:uid="{00000000-0005-0000-0000-00007B0A0000}"/>
    <cellStyle name="Normaali 2 2 4 6 2 3" xfId="6234" xr:uid="{00000000-0005-0000-0000-00007C0A0000}"/>
    <cellStyle name="Normaali 2 2 4 6 3" xfId="2145" xr:uid="{00000000-0005-0000-0000-00007D0A0000}"/>
    <cellStyle name="Normaali 2 2 4 6 3 2" xfId="6865" xr:uid="{00000000-0005-0000-0000-00007E0A0000}"/>
    <cellStyle name="Normaali 2 2 4 6 4" xfId="3077" xr:uid="{00000000-0005-0000-0000-00007F0A0000}"/>
    <cellStyle name="Normaali 2 2 4 6 4 2" xfId="7797" xr:uid="{00000000-0005-0000-0000-0000800A0000}"/>
    <cellStyle name="Normaali 2 2 4 6 5" xfId="5007" xr:uid="{00000000-0005-0000-0000-0000810A0000}"/>
    <cellStyle name="Normaali 2 2 4 7" xfId="284" xr:uid="{00000000-0005-0000-0000-0000820A0000}"/>
    <cellStyle name="Normaali 2 2 4 7 2" xfId="1661" xr:uid="{00000000-0005-0000-0000-0000830A0000}"/>
    <cellStyle name="Normaali 2 2 4 7 2 2" xfId="4463" xr:uid="{00000000-0005-0000-0000-0000840A0000}"/>
    <cellStyle name="Normaali 2 2 4 7 2 2 2" xfId="9183" xr:uid="{00000000-0005-0000-0000-0000850A0000}"/>
    <cellStyle name="Normaali 2 2 4 7 2 3" xfId="6381" xr:uid="{00000000-0005-0000-0000-0000860A0000}"/>
    <cellStyle name="Normaali 2 2 4 7 3" xfId="2146" xr:uid="{00000000-0005-0000-0000-0000870A0000}"/>
    <cellStyle name="Normaali 2 2 4 7 3 2" xfId="6866" xr:uid="{00000000-0005-0000-0000-0000880A0000}"/>
    <cellStyle name="Normaali 2 2 4 7 4" xfId="3078" xr:uid="{00000000-0005-0000-0000-0000890A0000}"/>
    <cellStyle name="Normaali 2 2 4 7 4 2" xfId="7798" xr:uid="{00000000-0005-0000-0000-00008A0A0000}"/>
    <cellStyle name="Normaali 2 2 4 7 5" xfId="5008" xr:uid="{00000000-0005-0000-0000-00008B0A0000}"/>
    <cellStyle name="Normaali 2 2 4 8" xfId="937" xr:uid="{00000000-0005-0000-0000-00008C0A0000}"/>
    <cellStyle name="Normaali 2 2 4 8 2" xfId="2691" xr:uid="{00000000-0005-0000-0000-00008D0A0000}"/>
    <cellStyle name="Normaali 2 2 4 8 2 2" xfId="7411" xr:uid="{00000000-0005-0000-0000-00008E0A0000}"/>
    <cellStyle name="Normaali 2 2 4 8 3" xfId="3739" xr:uid="{00000000-0005-0000-0000-00008F0A0000}"/>
    <cellStyle name="Normaali 2 2 4 8 3 2" xfId="8459" xr:uid="{00000000-0005-0000-0000-0000900A0000}"/>
    <cellStyle name="Normaali 2 2 4 8 4" xfId="5657" xr:uid="{00000000-0005-0000-0000-0000910A0000}"/>
    <cellStyle name="Normaali 2 2 4 9" xfId="1811" xr:uid="{00000000-0005-0000-0000-0000920A0000}"/>
    <cellStyle name="Normaali 2 2 4 9 2" xfId="4610" xr:uid="{00000000-0005-0000-0000-0000930A0000}"/>
    <cellStyle name="Normaali 2 2 4 9 2 2" xfId="9330" xr:uid="{00000000-0005-0000-0000-0000940A0000}"/>
    <cellStyle name="Normaali 2 2 4 9 3" xfId="6531" xr:uid="{00000000-0005-0000-0000-0000950A0000}"/>
    <cellStyle name="Normaali 2 2 5" xfId="285" xr:uid="{00000000-0005-0000-0000-0000960A0000}"/>
    <cellStyle name="Normaali 2 2 5 10" xfId="5009" xr:uid="{00000000-0005-0000-0000-0000970A0000}"/>
    <cellStyle name="Normaali 2 2 5 2" xfId="286" xr:uid="{00000000-0005-0000-0000-0000980A0000}"/>
    <cellStyle name="Normaali 2 2 5 2 2" xfId="287" xr:uid="{00000000-0005-0000-0000-0000990A0000}"/>
    <cellStyle name="Normaali 2 2 5 2 2 2" xfId="288" xr:uid="{00000000-0005-0000-0000-00009A0A0000}"/>
    <cellStyle name="Normaali 2 2 5 2 2 2 2" xfId="1447" xr:uid="{00000000-0005-0000-0000-00009B0A0000}"/>
    <cellStyle name="Normaali 2 2 5 2 2 2 2 2" xfId="4249" xr:uid="{00000000-0005-0000-0000-00009C0A0000}"/>
    <cellStyle name="Normaali 2 2 5 2 2 2 2 2 2" xfId="8969" xr:uid="{00000000-0005-0000-0000-00009D0A0000}"/>
    <cellStyle name="Normaali 2 2 5 2 2 2 2 3" xfId="6167" xr:uid="{00000000-0005-0000-0000-00009E0A0000}"/>
    <cellStyle name="Normaali 2 2 5 2 2 2 3" xfId="2148" xr:uid="{00000000-0005-0000-0000-00009F0A0000}"/>
    <cellStyle name="Normaali 2 2 5 2 2 2 3 2" xfId="6868" xr:uid="{00000000-0005-0000-0000-0000A00A0000}"/>
    <cellStyle name="Normaali 2 2 5 2 2 2 4" xfId="3082" xr:uid="{00000000-0005-0000-0000-0000A10A0000}"/>
    <cellStyle name="Normaali 2 2 5 2 2 2 4 2" xfId="7802" xr:uid="{00000000-0005-0000-0000-0000A20A0000}"/>
    <cellStyle name="Normaali 2 2 5 2 2 2 5" xfId="5012" xr:uid="{00000000-0005-0000-0000-0000A30A0000}"/>
    <cellStyle name="Normaali 2 2 5 2 2 3" xfId="1153" xr:uid="{00000000-0005-0000-0000-0000A40A0000}"/>
    <cellStyle name="Normaali 2 2 5 2 2 3 2" xfId="3955" xr:uid="{00000000-0005-0000-0000-0000A50A0000}"/>
    <cellStyle name="Normaali 2 2 5 2 2 3 2 2" xfId="8675" xr:uid="{00000000-0005-0000-0000-0000A60A0000}"/>
    <cellStyle name="Normaali 2 2 5 2 2 3 3" xfId="5873" xr:uid="{00000000-0005-0000-0000-0000A70A0000}"/>
    <cellStyle name="Normaali 2 2 5 2 2 4" xfId="2147" xr:uid="{00000000-0005-0000-0000-0000A80A0000}"/>
    <cellStyle name="Normaali 2 2 5 2 2 4 2" xfId="6867" xr:uid="{00000000-0005-0000-0000-0000A90A0000}"/>
    <cellStyle name="Normaali 2 2 5 2 2 5" xfId="3081" xr:uid="{00000000-0005-0000-0000-0000AA0A0000}"/>
    <cellStyle name="Normaali 2 2 5 2 2 5 2" xfId="7801" xr:uid="{00000000-0005-0000-0000-0000AB0A0000}"/>
    <cellStyle name="Normaali 2 2 5 2 2 6" xfId="5011" xr:uid="{00000000-0005-0000-0000-0000AC0A0000}"/>
    <cellStyle name="Normaali 2 2 5 2 3" xfId="289" xr:uid="{00000000-0005-0000-0000-0000AD0A0000}"/>
    <cellStyle name="Normaali 2 2 5 2 3 2" xfId="1300" xr:uid="{00000000-0005-0000-0000-0000AE0A0000}"/>
    <cellStyle name="Normaali 2 2 5 2 3 2 2" xfId="4102" xr:uid="{00000000-0005-0000-0000-0000AF0A0000}"/>
    <cellStyle name="Normaali 2 2 5 2 3 2 2 2" xfId="8822" xr:uid="{00000000-0005-0000-0000-0000B00A0000}"/>
    <cellStyle name="Normaali 2 2 5 2 3 2 3" xfId="6020" xr:uid="{00000000-0005-0000-0000-0000B10A0000}"/>
    <cellStyle name="Normaali 2 2 5 2 3 3" xfId="2149" xr:uid="{00000000-0005-0000-0000-0000B20A0000}"/>
    <cellStyle name="Normaali 2 2 5 2 3 3 2" xfId="6869" xr:uid="{00000000-0005-0000-0000-0000B30A0000}"/>
    <cellStyle name="Normaali 2 2 5 2 3 4" xfId="3083" xr:uid="{00000000-0005-0000-0000-0000B40A0000}"/>
    <cellStyle name="Normaali 2 2 5 2 3 4 2" xfId="7803" xr:uid="{00000000-0005-0000-0000-0000B50A0000}"/>
    <cellStyle name="Normaali 2 2 5 2 3 5" xfId="5013" xr:uid="{00000000-0005-0000-0000-0000B60A0000}"/>
    <cellStyle name="Normaali 2 2 5 2 4" xfId="290" xr:uid="{00000000-0005-0000-0000-0000B70A0000}"/>
    <cellStyle name="Normaali 2 2 5 2 4 2" xfId="1595" xr:uid="{00000000-0005-0000-0000-0000B80A0000}"/>
    <cellStyle name="Normaali 2 2 5 2 4 2 2" xfId="4397" xr:uid="{00000000-0005-0000-0000-0000B90A0000}"/>
    <cellStyle name="Normaali 2 2 5 2 4 2 2 2" xfId="9117" xr:uid="{00000000-0005-0000-0000-0000BA0A0000}"/>
    <cellStyle name="Normaali 2 2 5 2 4 2 3" xfId="6315" xr:uid="{00000000-0005-0000-0000-0000BB0A0000}"/>
    <cellStyle name="Normaali 2 2 5 2 4 3" xfId="2150" xr:uid="{00000000-0005-0000-0000-0000BC0A0000}"/>
    <cellStyle name="Normaali 2 2 5 2 4 3 2" xfId="6870" xr:uid="{00000000-0005-0000-0000-0000BD0A0000}"/>
    <cellStyle name="Normaali 2 2 5 2 4 4" xfId="3084" xr:uid="{00000000-0005-0000-0000-0000BE0A0000}"/>
    <cellStyle name="Normaali 2 2 5 2 4 4 2" xfId="7804" xr:uid="{00000000-0005-0000-0000-0000BF0A0000}"/>
    <cellStyle name="Normaali 2 2 5 2 4 5" xfId="5014" xr:uid="{00000000-0005-0000-0000-0000C00A0000}"/>
    <cellStyle name="Normaali 2 2 5 2 5" xfId="291" xr:uid="{00000000-0005-0000-0000-0000C10A0000}"/>
    <cellStyle name="Normaali 2 2 5 2 5 2" xfId="1742" xr:uid="{00000000-0005-0000-0000-0000C20A0000}"/>
    <cellStyle name="Normaali 2 2 5 2 5 2 2" xfId="4544" xr:uid="{00000000-0005-0000-0000-0000C30A0000}"/>
    <cellStyle name="Normaali 2 2 5 2 5 2 2 2" xfId="9264" xr:uid="{00000000-0005-0000-0000-0000C40A0000}"/>
    <cellStyle name="Normaali 2 2 5 2 5 2 3" xfId="6462" xr:uid="{00000000-0005-0000-0000-0000C50A0000}"/>
    <cellStyle name="Normaali 2 2 5 2 5 3" xfId="2151" xr:uid="{00000000-0005-0000-0000-0000C60A0000}"/>
    <cellStyle name="Normaali 2 2 5 2 5 3 2" xfId="6871" xr:uid="{00000000-0005-0000-0000-0000C70A0000}"/>
    <cellStyle name="Normaali 2 2 5 2 5 4" xfId="3085" xr:uid="{00000000-0005-0000-0000-0000C80A0000}"/>
    <cellStyle name="Normaali 2 2 5 2 5 4 2" xfId="7805" xr:uid="{00000000-0005-0000-0000-0000C90A0000}"/>
    <cellStyle name="Normaali 2 2 5 2 5 5" xfId="5015" xr:uid="{00000000-0005-0000-0000-0000CA0A0000}"/>
    <cellStyle name="Normaali 2 2 5 2 6" xfId="1018" xr:uid="{00000000-0005-0000-0000-0000CB0A0000}"/>
    <cellStyle name="Normaali 2 2 5 2 6 2" xfId="2772" xr:uid="{00000000-0005-0000-0000-0000CC0A0000}"/>
    <cellStyle name="Normaali 2 2 5 2 6 2 2" xfId="7492" xr:uid="{00000000-0005-0000-0000-0000CD0A0000}"/>
    <cellStyle name="Normaali 2 2 5 2 6 3" xfId="3820" xr:uid="{00000000-0005-0000-0000-0000CE0A0000}"/>
    <cellStyle name="Normaali 2 2 5 2 6 3 2" xfId="8540" xr:uid="{00000000-0005-0000-0000-0000CF0A0000}"/>
    <cellStyle name="Normaali 2 2 5 2 6 4" xfId="5738" xr:uid="{00000000-0005-0000-0000-0000D00A0000}"/>
    <cellStyle name="Normaali 2 2 5 2 7" xfId="1893" xr:uid="{00000000-0005-0000-0000-0000D10A0000}"/>
    <cellStyle name="Normaali 2 2 5 2 7 2" xfId="4691" xr:uid="{00000000-0005-0000-0000-0000D20A0000}"/>
    <cellStyle name="Normaali 2 2 5 2 7 2 2" xfId="9411" xr:uid="{00000000-0005-0000-0000-0000D30A0000}"/>
    <cellStyle name="Normaali 2 2 5 2 7 3" xfId="6613" xr:uid="{00000000-0005-0000-0000-0000D40A0000}"/>
    <cellStyle name="Normaali 2 2 5 2 8" xfId="3080" xr:uid="{00000000-0005-0000-0000-0000D50A0000}"/>
    <cellStyle name="Normaali 2 2 5 2 8 2" xfId="7800" xr:uid="{00000000-0005-0000-0000-0000D60A0000}"/>
    <cellStyle name="Normaali 2 2 5 2 9" xfId="5010" xr:uid="{00000000-0005-0000-0000-0000D70A0000}"/>
    <cellStyle name="Normaali 2 2 5 3" xfId="292" xr:uid="{00000000-0005-0000-0000-0000D80A0000}"/>
    <cellStyle name="Normaali 2 2 5 3 2" xfId="293" xr:uid="{00000000-0005-0000-0000-0000D90A0000}"/>
    <cellStyle name="Normaali 2 2 5 3 2 2" xfId="1382" xr:uid="{00000000-0005-0000-0000-0000DA0A0000}"/>
    <cellStyle name="Normaali 2 2 5 3 2 2 2" xfId="4184" xr:uid="{00000000-0005-0000-0000-0000DB0A0000}"/>
    <cellStyle name="Normaali 2 2 5 3 2 2 2 2" xfId="8904" xr:uid="{00000000-0005-0000-0000-0000DC0A0000}"/>
    <cellStyle name="Normaali 2 2 5 3 2 2 3" xfId="6102" xr:uid="{00000000-0005-0000-0000-0000DD0A0000}"/>
    <cellStyle name="Normaali 2 2 5 3 2 3" xfId="2153" xr:uid="{00000000-0005-0000-0000-0000DE0A0000}"/>
    <cellStyle name="Normaali 2 2 5 3 2 3 2" xfId="6873" xr:uid="{00000000-0005-0000-0000-0000DF0A0000}"/>
    <cellStyle name="Normaali 2 2 5 3 2 4" xfId="3087" xr:uid="{00000000-0005-0000-0000-0000E00A0000}"/>
    <cellStyle name="Normaali 2 2 5 3 2 4 2" xfId="7807" xr:uid="{00000000-0005-0000-0000-0000E10A0000}"/>
    <cellStyle name="Normaali 2 2 5 3 2 5" xfId="5017" xr:uid="{00000000-0005-0000-0000-0000E20A0000}"/>
    <cellStyle name="Normaali 2 2 5 3 3" xfId="1088" xr:uid="{00000000-0005-0000-0000-0000E30A0000}"/>
    <cellStyle name="Normaali 2 2 5 3 3 2" xfId="3890" xr:uid="{00000000-0005-0000-0000-0000E40A0000}"/>
    <cellStyle name="Normaali 2 2 5 3 3 2 2" xfId="8610" xr:uid="{00000000-0005-0000-0000-0000E50A0000}"/>
    <cellStyle name="Normaali 2 2 5 3 3 3" xfId="5808" xr:uid="{00000000-0005-0000-0000-0000E60A0000}"/>
    <cellStyle name="Normaali 2 2 5 3 4" xfId="2152" xr:uid="{00000000-0005-0000-0000-0000E70A0000}"/>
    <cellStyle name="Normaali 2 2 5 3 4 2" xfId="6872" xr:uid="{00000000-0005-0000-0000-0000E80A0000}"/>
    <cellStyle name="Normaali 2 2 5 3 5" xfId="3086" xr:uid="{00000000-0005-0000-0000-0000E90A0000}"/>
    <cellStyle name="Normaali 2 2 5 3 5 2" xfId="7806" xr:uid="{00000000-0005-0000-0000-0000EA0A0000}"/>
    <cellStyle name="Normaali 2 2 5 3 6" xfId="5016" xr:uid="{00000000-0005-0000-0000-0000EB0A0000}"/>
    <cellStyle name="Normaali 2 2 5 4" xfId="294" xr:uid="{00000000-0005-0000-0000-0000EC0A0000}"/>
    <cellStyle name="Normaali 2 2 5 4 2" xfId="1235" xr:uid="{00000000-0005-0000-0000-0000ED0A0000}"/>
    <cellStyle name="Normaali 2 2 5 4 2 2" xfId="4037" xr:uid="{00000000-0005-0000-0000-0000EE0A0000}"/>
    <cellStyle name="Normaali 2 2 5 4 2 2 2" xfId="8757" xr:uid="{00000000-0005-0000-0000-0000EF0A0000}"/>
    <cellStyle name="Normaali 2 2 5 4 2 3" xfId="5955" xr:uid="{00000000-0005-0000-0000-0000F00A0000}"/>
    <cellStyle name="Normaali 2 2 5 4 3" xfId="2154" xr:uid="{00000000-0005-0000-0000-0000F10A0000}"/>
    <cellStyle name="Normaali 2 2 5 4 3 2" xfId="6874" xr:uid="{00000000-0005-0000-0000-0000F20A0000}"/>
    <cellStyle name="Normaali 2 2 5 4 4" xfId="3088" xr:uid="{00000000-0005-0000-0000-0000F30A0000}"/>
    <cellStyle name="Normaali 2 2 5 4 4 2" xfId="7808" xr:uid="{00000000-0005-0000-0000-0000F40A0000}"/>
    <cellStyle name="Normaali 2 2 5 4 5" xfId="5018" xr:uid="{00000000-0005-0000-0000-0000F50A0000}"/>
    <cellStyle name="Normaali 2 2 5 5" xfId="295" xr:uid="{00000000-0005-0000-0000-0000F60A0000}"/>
    <cellStyle name="Normaali 2 2 5 5 2" xfId="1530" xr:uid="{00000000-0005-0000-0000-0000F70A0000}"/>
    <cellStyle name="Normaali 2 2 5 5 2 2" xfId="4332" xr:uid="{00000000-0005-0000-0000-0000F80A0000}"/>
    <cellStyle name="Normaali 2 2 5 5 2 2 2" xfId="9052" xr:uid="{00000000-0005-0000-0000-0000F90A0000}"/>
    <cellStyle name="Normaali 2 2 5 5 2 3" xfId="6250" xr:uid="{00000000-0005-0000-0000-0000FA0A0000}"/>
    <cellStyle name="Normaali 2 2 5 5 3" xfId="2155" xr:uid="{00000000-0005-0000-0000-0000FB0A0000}"/>
    <cellStyle name="Normaali 2 2 5 5 3 2" xfId="6875" xr:uid="{00000000-0005-0000-0000-0000FC0A0000}"/>
    <cellStyle name="Normaali 2 2 5 5 4" xfId="3089" xr:uid="{00000000-0005-0000-0000-0000FD0A0000}"/>
    <cellStyle name="Normaali 2 2 5 5 4 2" xfId="7809" xr:uid="{00000000-0005-0000-0000-0000FE0A0000}"/>
    <cellStyle name="Normaali 2 2 5 5 5" xfId="5019" xr:uid="{00000000-0005-0000-0000-0000FF0A0000}"/>
    <cellStyle name="Normaali 2 2 5 6" xfId="296" xr:uid="{00000000-0005-0000-0000-0000000B0000}"/>
    <cellStyle name="Normaali 2 2 5 6 2" xfId="1677" xr:uid="{00000000-0005-0000-0000-0000010B0000}"/>
    <cellStyle name="Normaali 2 2 5 6 2 2" xfId="4479" xr:uid="{00000000-0005-0000-0000-0000020B0000}"/>
    <cellStyle name="Normaali 2 2 5 6 2 2 2" xfId="9199" xr:uid="{00000000-0005-0000-0000-0000030B0000}"/>
    <cellStyle name="Normaali 2 2 5 6 2 3" xfId="6397" xr:uid="{00000000-0005-0000-0000-0000040B0000}"/>
    <cellStyle name="Normaali 2 2 5 6 3" xfId="2156" xr:uid="{00000000-0005-0000-0000-0000050B0000}"/>
    <cellStyle name="Normaali 2 2 5 6 3 2" xfId="6876" xr:uid="{00000000-0005-0000-0000-0000060B0000}"/>
    <cellStyle name="Normaali 2 2 5 6 4" xfId="3090" xr:uid="{00000000-0005-0000-0000-0000070B0000}"/>
    <cellStyle name="Normaali 2 2 5 6 4 2" xfId="7810" xr:uid="{00000000-0005-0000-0000-0000080B0000}"/>
    <cellStyle name="Normaali 2 2 5 6 5" xfId="5020" xr:uid="{00000000-0005-0000-0000-0000090B0000}"/>
    <cellStyle name="Normaali 2 2 5 7" xfId="953" xr:uid="{00000000-0005-0000-0000-00000A0B0000}"/>
    <cellStyle name="Normaali 2 2 5 7 2" xfId="2707" xr:uid="{00000000-0005-0000-0000-00000B0B0000}"/>
    <cellStyle name="Normaali 2 2 5 7 2 2" xfId="7427" xr:uid="{00000000-0005-0000-0000-00000C0B0000}"/>
    <cellStyle name="Normaali 2 2 5 7 3" xfId="3755" xr:uid="{00000000-0005-0000-0000-00000D0B0000}"/>
    <cellStyle name="Normaali 2 2 5 7 3 2" xfId="8475" xr:uid="{00000000-0005-0000-0000-00000E0B0000}"/>
    <cellStyle name="Normaali 2 2 5 7 4" xfId="5673" xr:uid="{00000000-0005-0000-0000-00000F0B0000}"/>
    <cellStyle name="Normaali 2 2 5 8" xfId="1827" xr:uid="{00000000-0005-0000-0000-0000100B0000}"/>
    <cellStyle name="Normaali 2 2 5 8 2" xfId="4626" xr:uid="{00000000-0005-0000-0000-0000110B0000}"/>
    <cellStyle name="Normaali 2 2 5 8 2 2" xfId="9346" xr:uid="{00000000-0005-0000-0000-0000120B0000}"/>
    <cellStyle name="Normaali 2 2 5 8 3" xfId="6547" xr:uid="{00000000-0005-0000-0000-0000130B0000}"/>
    <cellStyle name="Normaali 2 2 5 9" xfId="3079" xr:uid="{00000000-0005-0000-0000-0000140B0000}"/>
    <cellStyle name="Normaali 2 2 5 9 2" xfId="7799" xr:uid="{00000000-0005-0000-0000-0000150B0000}"/>
    <cellStyle name="Normaali 2 2 6" xfId="297" xr:uid="{00000000-0005-0000-0000-0000160B0000}"/>
    <cellStyle name="Normaali 2 2 6 2" xfId="298" xr:uid="{00000000-0005-0000-0000-0000170B0000}"/>
    <cellStyle name="Normaali 2 2 6 2 2" xfId="299" xr:uid="{00000000-0005-0000-0000-0000180B0000}"/>
    <cellStyle name="Normaali 2 2 6 2 2 2" xfId="1415" xr:uid="{00000000-0005-0000-0000-0000190B0000}"/>
    <cellStyle name="Normaali 2 2 6 2 2 2 2" xfId="4217" xr:uid="{00000000-0005-0000-0000-00001A0B0000}"/>
    <cellStyle name="Normaali 2 2 6 2 2 2 2 2" xfId="8937" xr:uid="{00000000-0005-0000-0000-00001B0B0000}"/>
    <cellStyle name="Normaali 2 2 6 2 2 2 3" xfId="6135" xr:uid="{00000000-0005-0000-0000-00001C0B0000}"/>
    <cellStyle name="Normaali 2 2 6 2 2 3" xfId="2158" xr:uid="{00000000-0005-0000-0000-00001D0B0000}"/>
    <cellStyle name="Normaali 2 2 6 2 2 3 2" xfId="6878" xr:uid="{00000000-0005-0000-0000-00001E0B0000}"/>
    <cellStyle name="Normaali 2 2 6 2 2 4" xfId="3093" xr:uid="{00000000-0005-0000-0000-00001F0B0000}"/>
    <cellStyle name="Normaali 2 2 6 2 2 4 2" xfId="7813" xr:uid="{00000000-0005-0000-0000-0000200B0000}"/>
    <cellStyle name="Normaali 2 2 6 2 2 5" xfId="5023" xr:uid="{00000000-0005-0000-0000-0000210B0000}"/>
    <cellStyle name="Normaali 2 2 6 2 3" xfId="1121" xr:uid="{00000000-0005-0000-0000-0000220B0000}"/>
    <cellStyle name="Normaali 2 2 6 2 3 2" xfId="3923" xr:uid="{00000000-0005-0000-0000-0000230B0000}"/>
    <cellStyle name="Normaali 2 2 6 2 3 2 2" xfId="8643" xr:uid="{00000000-0005-0000-0000-0000240B0000}"/>
    <cellStyle name="Normaali 2 2 6 2 3 3" xfId="5841" xr:uid="{00000000-0005-0000-0000-0000250B0000}"/>
    <cellStyle name="Normaali 2 2 6 2 4" xfId="2157" xr:uid="{00000000-0005-0000-0000-0000260B0000}"/>
    <cellStyle name="Normaali 2 2 6 2 4 2" xfId="6877" xr:uid="{00000000-0005-0000-0000-0000270B0000}"/>
    <cellStyle name="Normaali 2 2 6 2 5" xfId="3092" xr:uid="{00000000-0005-0000-0000-0000280B0000}"/>
    <cellStyle name="Normaali 2 2 6 2 5 2" xfId="7812" xr:uid="{00000000-0005-0000-0000-0000290B0000}"/>
    <cellStyle name="Normaali 2 2 6 2 6" xfId="5022" xr:uid="{00000000-0005-0000-0000-00002A0B0000}"/>
    <cellStyle name="Normaali 2 2 6 3" xfId="300" xr:uid="{00000000-0005-0000-0000-00002B0B0000}"/>
    <cellStyle name="Normaali 2 2 6 3 2" xfId="1268" xr:uid="{00000000-0005-0000-0000-00002C0B0000}"/>
    <cellStyle name="Normaali 2 2 6 3 2 2" xfId="4070" xr:uid="{00000000-0005-0000-0000-00002D0B0000}"/>
    <cellStyle name="Normaali 2 2 6 3 2 2 2" xfId="8790" xr:uid="{00000000-0005-0000-0000-00002E0B0000}"/>
    <cellStyle name="Normaali 2 2 6 3 2 3" xfId="5988" xr:uid="{00000000-0005-0000-0000-00002F0B0000}"/>
    <cellStyle name="Normaali 2 2 6 3 3" xfId="2159" xr:uid="{00000000-0005-0000-0000-0000300B0000}"/>
    <cellStyle name="Normaali 2 2 6 3 3 2" xfId="6879" xr:uid="{00000000-0005-0000-0000-0000310B0000}"/>
    <cellStyle name="Normaali 2 2 6 3 4" xfId="3094" xr:uid="{00000000-0005-0000-0000-0000320B0000}"/>
    <cellStyle name="Normaali 2 2 6 3 4 2" xfId="7814" xr:uid="{00000000-0005-0000-0000-0000330B0000}"/>
    <cellStyle name="Normaali 2 2 6 3 5" xfId="5024" xr:uid="{00000000-0005-0000-0000-0000340B0000}"/>
    <cellStyle name="Normaali 2 2 6 4" xfId="301" xr:uid="{00000000-0005-0000-0000-0000350B0000}"/>
    <cellStyle name="Normaali 2 2 6 4 2" xfId="1563" xr:uid="{00000000-0005-0000-0000-0000360B0000}"/>
    <cellStyle name="Normaali 2 2 6 4 2 2" xfId="4365" xr:uid="{00000000-0005-0000-0000-0000370B0000}"/>
    <cellStyle name="Normaali 2 2 6 4 2 2 2" xfId="9085" xr:uid="{00000000-0005-0000-0000-0000380B0000}"/>
    <cellStyle name="Normaali 2 2 6 4 2 3" xfId="6283" xr:uid="{00000000-0005-0000-0000-0000390B0000}"/>
    <cellStyle name="Normaali 2 2 6 4 3" xfId="2160" xr:uid="{00000000-0005-0000-0000-00003A0B0000}"/>
    <cellStyle name="Normaali 2 2 6 4 3 2" xfId="6880" xr:uid="{00000000-0005-0000-0000-00003B0B0000}"/>
    <cellStyle name="Normaali 2 2 6 4 4" xfId="3095" xr:uid="{00000000-0005-0000-0000-00003C0B0000}"/>
    <cellStyle name="Normaali 2 2 6 4 4 2" xfId="7815" xr:uid="{00000000-0005-0000-0000-00003D0B0000}"/>
    <cellStyle name="Normaali 2 2 6 4 5" xfId="5025" xr:uid="{00000000-0005-0000-0000-00003E0B0000}"/>
    <cellStyle name="Normaali 2 2 6 5" xfId="302" xr:uid="{00000000-0005-0000-0000-00003F0B0000}"/>
    <cellStyle name="Normaali 2 2 6 5 2" xfId="1710" xr:uid="{00000000-0005-0000-0000-0000400B0000}"/>
    <cellStyle name="Normaali 2 2 6 5 2 2" xfId="4512" xr:uid="{00000000-0005-0000-0000-0000410B0000}"/>
    <cellStyle name="Normaali 2 2 6 5 2 2 2" xfId="9232" xr:uid="{00000000-0005-0000-0000-0000420B0000}"/>
    <cellStyle name="Normaali 2 2 6 5 2 3" xfId="6430" xr:uid="{00000000-0005-0000-0000-0000430B0000}"/>
    <cellStyle name="Normaali 2 2 6 5 3" xfId="2161" xr:uid="{00000000-0005-0000-0000-0000440B0000}"/>
    <cellStyle name="Normaali 2 2 6 5 3 2" xfId="6881" xr:uid="{00000000-0005-0000-0000-0000450B0000}"/>
    <cellStyle name="Normaali 2 2 6 5 4" xfId="3096" xr:uid="{00000000-0005-0000-0000-0000460B0000}"/>
    <cellStyle name="Normaali 2 2 6 5 4 2" xfId="7816" xr:uid="{00000000-0005-0000-0000-0000470B0000}"/>
    <cellStyle name="Normaali 2 2 6 5 5" xfId="5026" xr:uid="{00000000-0005-0000-0000-0000480B0000}"/>
    <cellStyle name="Normaali 2 2 6 6" xfId="986" xr:uid="{00000000-0005-0000-0000-0000490B0000}"/>
    <cellStyle name="Normaali 2 2 6 6 2" xfId="2740" xr:uid="{00000000-0005-0000-0000-00004A0B0000}"/>
    <cellStyle name="Normaali 2 2 6 6 2 2" xfId="7460" xr:uid="{00000000-0005-0000-0000-00004B0B0000}"/>
    <cellStyle name="Normaali 2 2 6 6 3" xfId="3788" xr:uid="{00000000-0005-0000-0000-00004C0B0000}"/>
    <cellStyle name="Normaali 2 2 6 6 3 2" xfId="8508" xr:uid="{00000000-0005-0000-0000-00004D0B0000}"/>
    <cellStyle name="Normaali 2 2 6 6 4" xfId="5706" xr:uid="{00000000-0005-0000-0000-00004E0B0000}"/>
    <cellStyle name="Normaali 2 2 6 7" xfId="1861" xr:uid="{00000000-0005-0000-0000-00004F0B0000}"/>
    <cellStyle name="Normaali 2 2 6 7 2" xfId="4659" xr:uid="{00000000-0005-0000-0000-0000500B0000}"/>
    <cellStyle name="Normaali 2 2 6 7 2 2" xfId="9379" xr:uid="{00000000-0005-0000-0000-0000510B0000}"/>
    <cellStyle name="Normaali 2 2 6 7 3" xfId="6581" xr:uid="{00000000-0005-0000-0000-0000520B0000}"/>
    <cellStyle name="Normaali 2 2 6 8" xfId="3091" xr:uid="{00000000-0005-0000-0000-0000530B0000}"/>
    <cellStyle name="Normaali 2 2 6 8 2" xfId="7811" xr:uid="{00000000-0005-0000-0000-0000540B0000}"/>
    <cellStyle name="Normaali 2 2 6 9" xfId="5021" xr:uid="{00000000-0005-0000-0000-0000550B0000}"/>
    <cellStyle name="Normaali 2 2 7" xfId="303" xr:uid="{00000000-0005-0000-0000-0000560B0000}"/>
    <cellStyle name="Normaali 2 2 7 2" xfId="304" xr:uid="{00000000-0005-0000-0000-0000570B0000}"/>
    <cellStyle name="Normaali 2 2 7 2 2" xfId="305" xr:uid="{00000000-0005-0000-0000-0000580B0000}"/>
    <cellStyle name="Normaali 2 2 7 2 2 2" xfId="1492" xr:uid="{00000000-0005-0000-0000-0000590B0000}"/>
    <cellStyle name="Normaali 2 2 7 2 2 2 2" xfId="4294" xr:uid="{00000000-0005-0000-0000-00005A0B0000}"/>
    <cellStyle name="Normaali 2 2 7 2 2 2 2 2" xfId="9014" xr:uid="{00000000-0005-0000-0000-00005B0B0000}"/>
    <cellStyle name="Normaali 2 2 7 2 2 2 3" xfId="6212" xr:uid="{00000000-0005-0000-0000-00005C0B0000}"/>
    <cellStyle name="Normaali 2 2 7 2 2 3" xfId="2163" xr:uid="{00000000-0005-0000-0000-00005D0B0000}"/>
    <cellStyle name="Normaali 2 2 7 2 2 3 2" xfId="6883" xr:uid="{00000000-0005-0000-0000-00005E0B0000}"/>
    <cellStyle name="Normaali 2 2 7 2 2 4" xfId="3099" xr:uid="{00000000-0005-0000-0000-00005F0B0000}"/>
    <cellStyle name="Normaali 2 2 7 2 2 4 2" xfId="7819" xr:uid="{00000000-0005-0000-0000-0000600B0000}"/>
    <cellStyle name="Normaali 2 2 7 2 2 5" xfId="5029" xr:uid="{00000000-0005-0000-0000-0000610B0000}"/>
    <cellStyle name="Normaali 2 2 7 2 3" xfId="1198" xr:uid="{00000000-0005-0000-0000-0000620B0000}"/>
    <cellStyle name="Normaali 2 2 7 2 3 2" xfId="4000" xr:uid="{00000000-0005-0000-0000-0000630B0000}"/>
    <cellStyle name="Normaali 2 2 7 2 3 2 2" xfId="8720" xr:uid="{00000000-0005-0000-0000-0000640B0000}"/>
    <cellStyle name="Normaali 2 2 7 2 3 3" xfId="5918" xr:uid="{00000000-0005-0000-0000-0000650B0000}"/>
    <cellStyle name="Normaali 2 2 7 2 4" xfId="2162" xr:uid="{00000000-0005-0000-0000-0000660B0000}"/>
    <cellStyle name="Normaali 2 2 7 2 4 2" xfId="6882" xr:uid="{00000000-0005-0000-0000-0000670B0000}"/>
    <cellStyle name="Normaali 2 2 7 2 5" xfId="3098" xr:uid="{00000000-0005-0000-0000-0000680B0000}"/>
    <cellStyle name="Normaali 2 2 7 2 5 2" xfId="7818" xr:uid="{00000000-0005-0000-0000-0000690B0000}"/>
    <cellStyle name="Normaali 2 2 7 2 6" xfId="5028" xr:uid="{00000000-0005-0000-0000-00006A0B0000}"/>
    <cellStyle name="Normaali 2 2 7 3" xfId="306" xr:uid="{00000000-0005-0000-0000-00006B0B0000}"/>
    <cellStyle name="Normaali 2 2 7 3 2" xfId="1345" xr:uid="{00000000-0005-0000-0000-00006C0B0000}"/>
    <cellStyle name="Normaali 2 2 7 3 2 2" xfId="4147" xr:uid="{00000000-0005-0000-0000-00006D0B0000}"/>
    <cellStyle name="Normaali 2 2 7 3 2 2 2" xfId="8867" xr:uid="{00000000-0005-0000-0000-00006E0B0000}"/>
    <cellStyle name="Normaali 2 2 7 3 2 3" xfId="6065" xr:uid="{00000000-0005-0000-0000-00006F0B0000}"/>
    <cellStyle name="Normaali 2 2 7 3 3" xfId="2164" xr:uid="{00000000-0005-0000-0000-0000700B0000}"/>
    <cellStyle name="Normaali 2 2 7 3 3 2" xfId="6884" xr:uid="{00000000-0005-0000-0000-0000710B0000}"/>
    <cellStyle name="Normaali 2 2 7 3 4" xfId="3100" xr:uid="{00000000-0005-0000-0000-0000720B0000}"/>
    <cellStyle name="Normaali 2 2 7 3 4 2" xfId="7820" xr:uid="{00000000-0005-0000-0000-0000730B0000}"/>
    <cellStyle name="Normaali 2 2 7 3 5" xfId="5030" xr:uid="{00000000-0005-0000-0000-0000740B0000}"/>
    <cellStyle name="Normaali 2 2 7 4" xfId="307" xr:uid="{00000000-0005-0000-0000-0000750B0000}"/>
    <cellStyle name="Normaali 2 2 7 4 2" xfId="1640" xr:uid="{00000000-0005-0000-0000-0000760B0000}"/>
    <cellStyle name="Normaali 2 2 7 4 2 2" xfId="4442" xr:uid="{00000000-0005-0000-0000-0000770B0000}"/>
    <cellStyle name="Normaali 2 2 7 4 2 2 2" xfId="9162" xr:uid="{00000000-0005-0000-0000-0000780B0000}"/>
    <cellStyle name="Normaali 2 2 7 4 2 3" xfId="6360" xr:uid="{00000000-0005-0000-0000-0000790B0000}"/>
    <cellStyle name="Normaali 2 2 7 4 3" xfId="2165" xr:uid="{00000000-0005-0000-0000-00007A0B0000}"/>
    <cellStyle name="Normaali 2 2 7 4 3 2" xfId="6885" xr:uid="{00000000-0005-0000-0000-00007B0B0000}"/>
    <cellStyle name="Normaali 2 2 7 4 4" xfId="3101" xr:uid="{00000000-0005-0000-0000-00007C0B0000}"/>
    <cellStyle name="Normaali 2 2 7 4 4 2" xfId="7821" xr:uid="{00000000-0005-0000-0000-00007D0B0000}"/>
    <cellStyle name="Normaali 2 2 7 4 5" xfId="5031" xr:uid="{00000000-0005-0000-0000-00007E0B0000}"/>
    <cellStyle name="Normaali 2 2 7 5" xfId="308" xr:uid="{00000000-0005-0000-0000-00007F0B0000}"/>
    <cellStyle name="Normaali 2 2 7 5 2" xfId="1787" xr:uid="{00000000-0005-0000-0000-0000800B0000}"/>
    <cellStyle name="Normaali 2 2 7 5 2 2" xfId="4589" xr:uid="{00000000-0005-0000-0000-0000810B0000}"/>
    <cellStyle name="Normaali 2 2 7 5 2 2 2" xfId="9309" xr:uid="{00000000-0005-0000-0000-0000820B0000}"/>
    <cellStyle name="Normaali 2 2 7 5 2 3" xfId="6507" xr:uid="{00000000-0005-0000-0000-0000830B0000}"/>
    <cellStyle name="Normaali 2 2 7 5 3" xfId="2166" xr:uid="{00000000-0005-0000-0000-0000840B0000}"/>
    <cellStyle name="Normaali 2 2 7 5 3 2" xfId="6886" xr:uid="{00000000-0005-0000-0000-0000850B0000}"/>
    <cellStyle name="Normaali 2 2 7 5 4" xfId="3102" xr:uid="{00000000-0005-0000-0000-0000860B0000}"/>
    <cellStyle name="Normaali 2 2 7 5 4 2" xfId="7822" xr:uid="{00000000-0005-0000-0000-0000870B0000}"/>
    <cellStyle name="Normaali 2 2 7 5 5" xfId="5032" xr:uid="{00000000-0005-0000-0000-0000880B0000}"/>
    <cellStyle name="Normaali 2 2 7 6" xfId="1051" xr:uid="{00000000-0005-0000-0000-0000890B0000}"/>
    <cellStyle name="Normaali 2 2 7 6 2" xfId="2805" xr:uid="{00000000-0005-0000-0000-00008A0B0000}"/>
    <cellStyle name="Normaali 2 2 7 6 2 2" xfId="7525" xr:uid="{00000000-0005-0000-0000-00008B0B0000}"/>
    <cellStyle name="Normaali 2 2 7 6 3" xfId="3853" xr:uid="{00000000-0005-0000-0000-00008C0B0000}"/>
    <cellStyle name="Normaali 2 2 7 6 3 2" xfId="8573" xr:uid="{00000000-0005-0000-0000-00008D0B0000}"/>
    <cellStyle name="Normaali 2 2 7 6 4" xfId="5771" xr:uid="{00000000-0005-0000-0000-00008E0B0000}"/>
    <cellStyle name="Normaali 2 2 7 7" xfId="1962" xr:uid="{00000000-0005-0000-0000-00008F0B0000}"/>
    <cellStyle name="Normaali 2 2 7 7 2" xfId="4736" xr:uid="{00000000-0005-0000-0000-0000900B0000}"/>
    <cellStyle name="Normaali 2 2 7 7 2 2" xfId="9456" xr:uid="{00000000-0005-0000-0000-0000910B0000}"/>
    <cellStyle name="Normaali 2 2 7 7 3" xfId="6682" xr:uid="{00000000-0005-0000-0000-0000920B0000}"/>
    <cellStyle name="Normaali 2 2 7 8" xfId="3097" xr:uid="{00000000-0005-0000-0000-0000930B0000}"/>
    <cellStyle name="Normaali 2 2 7 8 2" xfId="7817" xr:uid="{00000000-0005-0000-0000-0000940B0000}"/>
    <cellStyle name="Normaali 2 2 7 9" xfId="5027" xr:uid="{00000000-0005-0000-0000-0000950B0000}"/>
    <cellStyle name="Normaali 2 2 8" xfId="309" xr:uid="{00000000-0005-0000-0000-0000960B0000}"/>
    <cellStyle name="Normaali 2 2 8 2" xfId="310" xr:uid="{00000000-0005-0000-0000-0000970B0000}"/>
    <cellStyle name="Normaali 2 2 8 2 2" xfId="1350" xr:uid="{00000000-0005-0000-0000-0000980B0000}"/>
    <cellStyle name="Normaali 2 2 8 2 2 2" xfId="4152" xr:uid="{00000000-0005-0000-0000-0000990B0000}"/>
    <cellStyle name="Normaali 2 2 8 2 2 2 2" xfId="8872" xr:uid="{00000000-0005-0000-0000-00009A0B0000}"/>
    <cellStyle name="Normaali 2 2 8 2 2 3" xfId="6070" xr:uid="{00000000-0005-0000-0000-00009B0B0000}"/>
    <cellStyle name="Normaali 2 2 8 2 3" xfId="2168" xr:uid="{00000000-0005-0000-0000-00009C0B0000}"/>
    <cellStyle name="Normaali 2 2 8 2 3 2" xfId="6888" xr:uid="{00000000-0005-0000-0000-00009D0B0000}"/>
    <cellStyle name="Normaali 2 2 8 2 4" xfId="3104" xr:uid="{00000000-0005-0000-0000-00009E0B0000}"/>
    <cellStyle name="Normaali 2 2 8 2 4 2" xfId="7824" xr:uid="{00000000-0005-0000-0000-00009F0B0000}"/>
    <cellStyle name="Normaali 2 2 8 2 5" xfId="5034" xr:uid="{00000000-0005-0000-0000-0000A00B0000}"/>
    <cellStyle name="Normaali 2 2 8 3" xfId="1056" xr:uid="{00000000-0005-0000-0000-0000A10B0000}"/>
    <cellStyle name="Normaali 2 2 8 3 2" xfId="2811" xr:uid="{00000000-0005-0000-0000-0000A20B0000}"/>
    <cellStyle name="Normaali 2 2 8 3 2 2" xfId="7531" xr:uid="{00000000-0005-0000-0000-0000A30B0000}"/>
    <cellStyle name="Normaali 2 2 8 3 3" xfId="3858" xr:uid="{00000000-0005-0000-0000-0000A40B0000}"/>
    <cellStyle name="Normaali 2 2 8 3 3 2" xfId="8578" xr:uid="{00000000-0005-0000-0000-0000A50B0000}"/>
    <cellStyle name="Normaali 2 2 8 3 4" xfId="5776" xr:uid="{00000000-0005-0000-0000-0000A60B0000}"/>
    <cellStyle name="Normaali 2 2 8 4" xfId="2167" xr:uid="{00000000-0005-0000-0000-0000A70B0000}"/>
    <cellStyle name="Normaali 2 2 8 4 2" xfId="6887" xr:uid="{00000000-0005-0000-0000-0000A80B0000}"/>
    <cellStyle name="Normaali 2 2 8 5" xfId="3103" xr:uid="{00000000-0005-0000-0000-0000A90B0000}"/>
    <cellStyle name="Normaali 2 2 8 5 2" xfId="7823" xr:uid="{00000000-0005-0000-0000-0000AA0B0000}"/>
    <cellStyle name="Normaali 2 2 8 6" xfId="5033" xr:uid="{00000000-0005-0000-0000-0000AB0B0000}"/>
    <cellStyle name="Normaali 2 2 9" xfId="311" xr:uid="{00000000-0005-0000-0000-0000AC0B0000}"/>
    <cellStyle name="Normaali 2 2 9 2" xfId="1203" xr:uid="{00000000-0005-0000-0000-0000AD0B0000}"/>
    <cellStyle name="Normaali 2 2 9 2 2" xfId="4005" xr:uid="{00000000-0005-0000-0000-0000AE0B0000}"/>
    <cellStyle name="Normaali 2 2 9 2 2 2" xfId="8725" xr:uid="{00000000-0005-0000-0000-0000AF0B0000}"/>
    <cellStyle name="Normaali 2 2 9 2 3" xfId="5923" xr:uid="{00000000-0005-0000-0000-0000B00B0000}"/>
    <cellStyle name="Normaali 2 2 9 3" xfId="2169" xr:uid="{00000000-0005-0000-0000-0000B10B0000}"/>
    <cellStyle name="Normaali 2 2 9 3 2" xfId="6889" xr:uid="{00000000-0005-0000-0000-0000B20B0000}"/>
    <cellStyle name="Normaali 2 2 9 4" xfId="3105" xr:uid="{00000000-0005-0000-0000-0000B30B0000}"/>
    <cellStyle name="Normaali 2 2 9 4 2" xfId="7825" xr:uid="{00000000-0005-0000-0000-0000B40B0000}"/>
    <cellStyle name="Normaali 2 2 9 5" xfId="5035" xr:uid="{00000000-0005-0000-0000-0000B50B0000}"/>
    <cellStyle name="Normaali 2 3" xfId="312" xr:uid="{00000000-0005-0000-0000-0000B60B0000}"/>
    <cellStyle name="Normaali 2 3 10" xfId="924" xr:uid="{00000000-0005-0000-0000-0000B70B0000}"/>
    <cellStyle name="Normaali 2 3 10 2" xfId="2678" xr:uid="{00000000-0005-0000-0000-0000B80B0000}"/>
    <cellStyle name="Normaali 2 3 10 2 2" xfId="7398" xr:uid="{00000000-0005-0000-0000-0000B90B0000}"/>
    <cellStyle name="Normaali 2 3 10 3" xfId="3726" xr:uid="{00000000-0005-0000-0000-0000BA0B0000}"/>
    <cellStyle name="Normaali 2 3 10 3 2" xfId="8446" xr:uid="{00000000-0005-0000-0000-0000BB0B0000}"/>
    <cellStyle name="Normaali 2 3 10 4" xfId="5644" xr:uid="{00000000-0005-0000-0000-0000BC0B0000}"/>
    <cellStyle name="Normaali 2 3 11" xfId="1798" xr:uid="{00000000-0005-0000-0000-0000BD0B0000}"/>
    <cellStyle name="Normaali 2 3 11 2" xfId="4597" xr:uid="{00000000-0005-0000-0000-0000BE0B0000}"/>
    <cellStyle name="Normaali 2 3 11 2 2" xfId="9317" xr:uid="{00000000-0005-0000-0000-0000BF0B0000}"/>
    <cellStyle name="Normaali 2 3 11 3" xfId="6518" xr:uid="{00000000-0005-0000-0000-0000C00B0000}"/>
    <cellStyle name="Normaali 2 3 12" xfId="3106" xr:uid="{00000000-0005-0000-0000-0000C10B0000}"/>
    <cellStyle name="Normaali 2 3 12 2" xfId="7826" xr:uid="{00000000-0005-0000-0000-0000C20B0000}"/>
    <cellStyle name="Normaali 2 3 13" xfId="5036" xr:uid="{00000000-0005-0000-0000-0000C30B0000}"/>
    <cellStyle name="Normaali 2 3 2" xfId="313" xr:uid="{00000000-0005-0000-0000-0000C40B0000}"/>
    <cellStyle name="Normaali 2 3 2 10" xfId="1806" xr:uid="{00000000-0005-0000-0000-0000C50B0000}"/>
    <cellStyle name="Normaali 2 3 2 10 2" xfId="4605" xr:uid="{00000000-0005-0000-0000-0000C60B0000}"/>
    <cellStyle name="Normaali 2 3 2 10 2 2" xfId="9325" xr:uid="{00000000-0005-0000-0000-0000C70B0000}"/>
    <cellStyle name="Normaali 2 3 2 10 3" xfId="6526" xr:uid="{00000000-0005-0000-0000-0000C80B0000}"/>
    <cellStyle name="Normaali 2 3 2 11" xfId="3107" xr:uid="{00000000-0005-0000-0000-0000C90B0000}"/>
    <cellStyle name="Normaali 2 3 2 11 2" xfId="7827" xr:uid="{00000000-0005-0000-0000-0000CA0B0000}"/>
    <cellStyle name="Normaali 2 3 2 12" xfId="5037" xr:uid="{00000000-0005-0000-0000-0000CB0B0000}"/>
    <cellStyle name="Normaali 2 3 2 2" xfId="314" xr:uid="{00000000-0005-0000-0000-0000CC0B0000}"/>
    <cellStyle name="Normaali 2 3 2 2 10" xfId="3108" xr:uid="{00000000-0005-0000-0000-0000CD0B0000}"/>
    <cellStyle name="Normaali 2 3 2 2 10 2" xfId="7828" xr:uid="{00000000-0005-0000-0000-0000CE0B0000}"/>
    <cellStyle name="Normaali 2 3 2 2 11" xfId="5038" xr:uid="{00000000-0005-0000-0000-0000CF0B0000}"/>
    <cellStyle name="Normaali 2 3 2 2 2" xfId="315" xr:uid="{00000000-0005-0000-0000-0000D00B0000}"/>
    <cellStyle name="Normaali 2 3 2 2 2 10" xfId="5039" xr:uid="{00000000-0005-0000-0000-0000D10B0000}"/>
    <cellStyle name="Normaali 2 3 2 2 2 2" xfId="316" xr:uid="{00000000-0005-0000-0000-0000D20B0000}"/>
    <cellStyle name="Normaali 2 3 2 2 2 2 2" xfId="317" xr:uid="{00000000-0005-0000-0000-0000D30B0000}"/>
    <cellStyle name="Normaali 2 3 2 2 2 2 2 2" xfId="318" xr:uid="{00000000-0005-0000-0000-0000D40B0000}"/>
    <cellStyle name="Normaali 2 3 2 2 2 2 2 2 2" xfId="1475" xr:uid="{00000000-0005-0000-0000-0000D50B0000}"/>
    <cellStyle name="Normaali 2 3 2 2 2 2 2 2 2 2" xfId="4277" xr:uid="{00000000-0005-0000-0000-0000D60B0000}"/>
    <cellStyle name="Normaali 2 3 2 2 2 2 2 2 2 2 2" xfId="8997" xr:uid="{00000000-0005-0000-0000-0000D70B0000}"/>
    <cellStyle name="Normaali 2 3 2 2 2 2 2 2 2 3" xfId="6195" xr:uid="{00000000-0005-0000-0000-0000D80B0000}"/>
    <cellStyle name="Normaali 2 3 2 2 2 2 2 2 3" xfId="2171" xr:uid="{00000000-0005-0000-0000-0000D90B0000}"/>
    <cellStyle name="Normaali 2 3 2 2 2 2 2 2 3 2" xfId="6891" xr:uid="{00000000-0005-0000-0000-0000DA0B0000}"/>
    <cellStyle name="Normaali 2 3 2 2 2 2 2 2 4" xfId="3112" xr:uid="{00000000-0005-0000-0000-0000DB0B0000}"/>
    <cellStyle name="Normaali 2 3 2 2 2 2 2 2 4 2" xfId="7832" xr:uid="{00000000-0005-0000-0000-0000DC0B0000}"/>
    <cellStyle name="Normaali 2 3 2 2 2 2 2 2 5" xfId="5042" xr:uid="{00000000-0005-0000-0000-0000DD0B0000}"/>
    <cellStyle name="Normaali 2 3 2 2 2 2 2 3" xfId="1181" xr:uid="{00000000-0005-0000-0000-0000DE0B0000}"/>
    <cellStyle name="Normaali 2 3 2 2 2 2 2 3 2" xfId="3983" xr:uid="{00000000-0005-0000-0000-0000DF0B0000}"/>
    <cellStyle name="Normaali 2 3 2 2 2 2 2 3 2 2" xfId="8703" xr:uid="{00000000-0005-0000-0000-0000E00B0000}"/>
    <cellStyle name="Normaali 2 3 2 2 2 2 2 3 3" xfId="5901" xr:uid="{00000000-0005-0000-0000-0000E10B0000}"/>
    <cellStyle name="Normaali 2 3 2 2 2 2 2 4" xfId="2170" xr:uid="{00000000-0005-0000-0000-0000E20B0000}"/>
    <cellStyle name="Normaali 2 3 2 2 2 2 2 4 2" xfId="6890" xr:uid="{00000000-0005-0000-0000-0000E30B0000}"/>
    <cellStyle name="Normaali 2 3 2 2 2 2 2 5" xfId="3111" xr:uid="{00000000-0005-0000-0000-0000E40B0000}"/>
    <cellStyle name="Normaali 2 3 2 2 2 2 2 5 2" xfId="7831" xr:uid="{00000000-0005-0000-0000-0000E50B0000}"/>
    <cellStyle name="Normaali 2 3 2 2 2 2 2 6" xfId="5041" xr:uid="{00000000-0005-0000-0000-0000E60B0000}"/>
    <cellStyle name="Normaali 2 3 2 2 2 2 3" xfId="319" xr:uid="{00000000-0005-0000-0000-0000E70B0000}"/>
    <cellStyle name="Normaali 2 3 2 2 2 2 3 2" xfId="1328" xr:uid="{00000000-0005-0000-0000-0000E80B0000}"/>
    <cellStyle name="Normaali 2 3 2 2 2 2 3 2 2" xfId="4130" xr:uid="{00000000-0005-0000-0000-0000E90B0000}"/>
    <cellStyle name="Normaali 2 3 2 2 2 2 3 2 2 2" xfId="8850" xr:uid="{00000000-0005-0000-0000-0000EA0B0000}"/>
    <cellStyle name="Normaali 2 3 2 2 2 2 3 2 3" xfId="6048" xr:uid="{00000000-0005-0000-0000-0000EB0B0000}"/>
    <cellStyle name="Normaali 2 3 2 2 2 2 3 3" xfId="2172" xr:uid="{00000000-0005-0000-0000-0000EC0B0000}"/>
    <cellStyle name="Normaali 2 3 2 2 2 2 3 3 2" xfId="6892" xr:uid="{00000000-0005-0000-0000-0000ED0B0000}"/>
    <cellStyle name="Normaali 2 3 2 2 2 2 3 4" xfId="3113" xr:uid="{00000000-0005-0000-0000-0000EE0B0000}"/>
    <cellStyle name="Normaali 2 3 2 2 2 2 3 4 2" xfId="7833" xr:uid="{00000000-0005-0000-0000-0000EF0B0000}"/>
    <cellStyle name="Normaali 2 3 2 2 2 2 3 5" xfId="5043" xr:uid="{00000000-0005-0000-0000-0000F00B0000}"/>
    <cellStyle name="Normaali 2 3 2 2 2 2 4" xfId="320" xr:uid="{00000000-0005-0000-0000-0000F10B0000}"/>
    <cellStyle name="Normaali 2 3 2 2 2 2 4 2" xfId="1623" xr:uid="{00000000-0005-0000-0000-0000F20B0000}"/>
    <cellStyle name="Normaali 2 3 2 2 2 2 4 2 2" xfId="4425" xr:uid="{00000000-0005-0000-0000-0000F30B0000}"/>
    <cellStyle name="Normaali 2 3 2 2 2 2 4 2 2 2" xfId="9145" xr:uid="{00000000-0005-0000-0000-0000F40B0000}"/>
    <cellStyle name="Normaali 2 3 2 2 2 2 4 2 3" xfId="6343" xr:uid="{00000000-0005-0000-0000-0000F50B0000}"/>
    <cellStyle name="Normaali 2 3 2 2 2 2 4 3" xfId="2173" xr:uid="{00000000-0005-0000-0000-0000F60B0000}"/>
    <cellStyle name="Normaali 2 3 2 2 2 2 4 3 2" xfId="6893" xr:uid="{00000000-0005-0000-0000-0000F70B0000}"/>
    <cellStyle name="Normaali 2 3 2 2 2 2 4 4" xfId="3114" xr:uid="{00000000-0005-0000-0000-0000F80B0000}"/>
    <cellStyle name="Normaali 2 3 2 2 2 2 4 4 2" xfId="7834" xr:uid="{00000000-0005-0000-0000-0000F90B0000}"/>
    <cellStyle name="Normaali 2 3 2 2 2 2 4 5" xfId="5044" xr:uid="{00000000-0005-0000-0000-0000FA0B0000}"/>
    <cellStyle name="Normaali 2 3 2 2 2 2 5" xfId="321" xr:uid="{00000000-0005-0000-0000-0000FB0B0000}"/>
    <cellStyle name="Normaali 2 3 2 2 2 2 5 2" xfId="1770" xr:uid="{00000000-0005-0000-0000-0000FC0B0000}"/>
    <cellStyle name="Normaali 2 3 2 2 2 2 5 2 2" xfId="4572" xr:uid="{00000000-0005-0000-0000-0000FD0B0000}"/>
    <cellStyle name="Normaali 2 3 2 2 2 2 5 2 2 2" xfId="9292" xr:uid="{00000000-0005-0000-0000-0000FE0B0000}"/>
    <cellStyle name="Normaali 2 3 2 2 2 2 5 2 3" xfId="6490" xr:uid="{00000000-0005-0000-0000-0000FF0B0000}"/>
    <cellStyle name="Normaali 2 3 2 2 2 2 5 3" xfId="2174" xr:uid="{00000000-0005-0000-0000-0000000C0000}"/>
    <cellStyle name="Normaali 2 3 2 2 2 2 5 3 2" xfId="6894" xr:uid="{00000000-0005-0000-0000-0000010C0000}"/>
    <cellStyle name="Normaali 2 3 2 2 2 2 5 4" xfId="3115" xr:uid="{00000000-0005-0000-0000-0000020C0000}"/>
    <cellStyle name="Normaali 2 3 2 2 2 2 5 4 2" xfId="7835" xr:uid="{00000000-0005-0000-0000-0000030C0000}"/>
    <cellStyle name="Normaali 2 3 2 2 2 2 5 5" xfId="5045" xr:uid="{00000000-0005-0000-0000-0000040C0000}"/>
    <cellStyle name="Normaali 2 3 2 2 2 2 6" xfId="1046" xr:uid="{00000000-0005-0000-0000-0000050C0000}"/>
    <cellStyle name="Normaali 2 3 2 2 2 2 6 2" xfId="2800" xr:uid="{00000000-0005-0000-0000-0000060C0000}"/>
    <cellStyle name="Normaali 2 3 2 2 2 2 6 2 2" xfId="7520" xr:uid="{00000000-0005-0000-0000-0000070C0000}"/>
    <cellStyle name="Normaali 2 3 2 2 2 2 6 3" xfId="3848" xr:uid="{00000000-0005-0000-0000-0000080C0000}"/>
    <cellStyle name="Normaali 2 3 2 2 2 2 6 3 2" xfId="8568" xr:uid="{00000000-0005-0000-0000-0000090C0000}"/>
    <cellStyle name="Normaali 2 3 2 2 2 2 6 4" xfId="5766" xr:uid="{00000000-0005-0000-0000-00000A0C0000}"/>
    <cellStyle name="Normaali 2 3 2 2 2 2 7" xfId="1921" xr:uid="{00000000-0005-0000-0000-00000B0C0000}"/>
    <cellStyle name="Normaali 2 3 2 2 2 2 7 2" xfId="4719" xr:uid="{00000000-0005-0000-0000-00000C0C0000}"/>
    <cellStyle name="Normaali 2 3 2 2 2 2 7 2 2" xfId="9439" xr:uid="{00000000-0005-0000-0000-00000D0C0000}"/>
    <cellStyle name="Normaali 2 3 2 2 2 2 7 3" xfId="6641" xr:uid="{00000000-0005-0000-0000-00000E0C0000}"/>
    <cellStyle name="Normaali 2 3 2 2 2 2 8" xfId="3110" xr:uid="{00000000-0005-0000-0000-00000F0C0000}"/>
    <cellStyle name="Normaali 2 3 2 2 2 2 8 2" xfId="7830" xr:uid="{00000000-0005-0000-0000-0000100C0000}"/>
    <cellStyle name="Normaali 2 3 2 2 2 2 9" xfId="5040" xr:uid="{00000000-0005-0000-0000-0000110C0000}"/>
    <cellStyle name="Normaali 2 3 2 2 2 3" xfId="322" xr:uid="{00000000-0005-0000-0000-0000120C0000}"/>
    <cellStyle name="Normaali 2 3 2 2 2 3 2" xfId="323" xr:uid="{00000000-0005-0000-0000-0000130C0000}"/>
    <cellStyle name="Normaali 2 3 2 2 2 3 2 2" xfId="1410" xr:uid="{00000000-0005-0000-0000-0000140C0000}"/>
    <cellStyle name="Normaali 2 3 2 2 2 3 2 2 2" xfId="4212" xr:uid="{00000000-0005-0000-0000-0000150C0000}"/>
    <cellStyle name="Normaali 2 3 2 2 2 3 2 2 2 2" xfId="8932" xr:uid="{00000000-0005-0000-0000-0000160C0000}"/>
    <cellStyle name="Normaali 2 3 2 2 2 3 2 2 3" xfId="6130" xr:uid="{00000000-0005-0000-0000-0000170C0000}"/>
    <cellStyle name="Normaali 2 3 2 2 2 3 2 3" xfId="2176" xr:uid="{00000000-0005-0000-0000-0000180C0000}"/>
    <cellStyle name="Normaali 2 3 2 2 2 3 2 3 2" xfId="6896" xr:uid="{00000000-0005-0000-0000-0000190C0000}"/>
    <cellStyle name="Normaali 2 3 2 2 2 3 2 4" xfId="3117" xr:uid="{00000000-0005-0000-0000-00001A0C0000}"/>
    <cellStyle name="Normaali 2 3 2 2 2 3 2 4 2" xfId="7837" xr:uid="{00000000-0005-0000-0000-00001B0C0000}"/>
    <cellStyle name="Normaali 2 3 2 2 2 3 2 5" xfId="5047" xr:uid="{00000000-0005-0000-0000-00001C0C0000}"/>
    <cellStyle name="Normaali 2 3 2 2 2 3 3" xfId="1116" xr:uid="{00000000-0005-0000-0000-00001D0C0000}"/>
    <cellStyle name="Normaali 2 3 2 2 2 3 3 2" xfId="3918" xr:uid="{00000000-0005-0000-0000-00001E0C0000}"/>
    <cellStyle name="Normaali 2 3 2 2 2 3 3 2 2" xfId="8638" xr:uid="{00000000-0005-0000-0000-00001F0C0000}"/>
    <cellStyle name="Normaali 2 3 2 2 2 3 3 3" xfId="5836" xr:uid="{00000000-0005-0000-0000-0000200C0000}"/>
    <cellStyle name="Normaali 2 3 2 2 2 3 4" xfId="2175" xr:uid="{00000000-0005-0000-0000-0000210C0000}"/>
    <cellStyle name="Normaali 2 3 2 2 2 3 4 2" xfId="6895" xr:uid="{00000000-0005-0000-0000-0000220C0000}"/>
    <cellStyle name="Normaali 2 3 2 2 2 3 5" xfId="3116" xr:uid="{00000000-0005-0000-0000-0000230C0000}"/>
    <cellStyle name="Normaali 2 3 2 2 2 3 5 2" xfId="7836" xr:uid="{00000000-0005-0000-0000-0000240C0000}"/>
    <cellStyle name="Normaali 2 3 2 2 2 3 6" xfId="5046" xr:uid="{00000000-0005-0000-0000-0000250C0000}"/>
    <cellStyle name="Normaali 2 3 2 2 2 4" xfId="324" xr:uid="{00000000-0005-0000-0000-0000260C0000}"/>
    <cellStyle name="Normaali 2 3 2 2 2 4 2" xfId="1263" xr:uid="{00000000-0005-0000-0000-0000270C0000}"/>
    <cellStyle name="Normaali 2 3 2 2 2 4 2 2" xfId="4065" xr:uid="{00000000-0005-0000-0000-0000280C0000}"/>
    <cellStyle name="Normaali 2 3 2 2 2 4 2 2 2" xfId="8785" xr:uid="{00000000-0005-0000-0000-0000290C0000}"/>
    <cellStyle name="Normaali 2 3 2 2 2 4 2 3" xfId="5983" xr:uid="{00000000-0005-0000-0000-00002A0C0000}"/>
    <cellStyle name="Normaali 2 3 2 2 2 4 3" xfId="2177" xr:uid="{00000000-0005-0000-0000-00002B0C0000}"/>
    <cellStyle name="Normaali 2 3 2 2 2 4 3 2" xfId="6897" xr:uid="{00000000-0005-0000-0000-00002C0C0000}"/>
    <cellStyle name="Normaali 2 3 2 2 2 4 4" xfId="3118" xr:uid="{00000000-0005-0000-0000-00002D0C0000}"/>
    <cellStyle name="Normaali 2 3 2 2 2 4 4 2" xfId="7838" xr:uid="{00000000-0005-0000-0000-00002E0C0000}"/>
    <cellStyle name="Normaali 2 3 2 2 2 4 5" xfId="5048" xr:uid="{00000000-0005-0000-0000-00002F0C0000}"/>
    <cellStyle name="Normaali 2 3 2 2 2 5" xfId="325" xr:uid="{00000000-0005-0000-0000-0000300C0000}"/>
    <cellStyle name="Normaali 2 3 2 2 2 5 2" xfId="1558" xr:uid="{00000000-0005-0000-0000-0000310C0000}"/>
    <cellStyle name="Normaali 2 3 2 2 2 5 2 2" xfId="4360" xr:uid="{00000000-0005-0000-0000-0000320C0000}"/>
    <cellStyle name="Normaali 2 3 2 2 2 5 2 2 2" xfId="9080" xr:uid="{00000000-0005-0000-0000-0000330C0000}"/>
    <cellStyle name="Normaali 2 3 2 2 2 5 2 3" xfId="6278" xr:uid="{00000000-0005-0000-0000-0000340C0000}"/>
    <cellStyle name="Normaali 2 3 2 2 2 5 3" xfId="2178" xr:uid="{00000000-0005-0000-0000-0000350C0000}"/>
    <cellStyle name="Normaali 2 3 2 2 2 5 3 2" xfId="6898" xr:uid="{00000000-0005-0000-0000-0000360C0000}"/>
    <cellStyle name="Normaali 2 3 2 2 2 5 4" xfId="3119" xr:uid="{00000000-0005-0000-0000-0000370C0000}"/>
    <cellStyle name="Normaali 2 3 2 2 2 5 4 2" xfId="7839" xr:uid="{00000000-0005-0000-0000-0000380C0000}"/>
    <cellStyle name="Normaali 2 3 2 2 2 5 5" xfId="5049" xr:uid="{00000000-0005-0000-0000-0000390C0000}"/>
    <cellStyle name="Normaali 2 3 2 2 2 6" xfId="326" xr:uid="{00000000-0005-0000-0000-00003A0C0000}"/>
    <cellStyle name="Normaali 2 3 2 2 2 6 2" xfId="1705" xr:uid="{00000000-0005-0000-0000-00003B0C0000}"/>
    <cellStyle name="Normaali 2 3 2 2 2 6 2 2" xfId="4507" xr:uid="{00000000-0005-0000-0000-00003C0C0000}"/>
    <cellStyle name="Normaali 2 3 2 2 2 6 2 2 2" xfId="9227" xr:uid="{00000000-0005-0000-0000-00003D0C0000}"/>
    <cellStyle name="Normaali 2 3 2 2 2 6 2 3" xfId="6425" xr:uid="{00000000-0005-0000-0000-00003E0C0000}"/>
    <cellStyle name="Normaali 2 3 2 2 2 6 3" xfId="2179" xr:uid="{00000000-0005-0000-0000-00003F0C0000}"/>
    <cellStyle name="Normaali 2 3 2 2 2 6 3 2" xfId="6899" xr:uid="{00000000-0005-0000-0000-0000400C0000}"/>
    <cellStyle name="Normaali 2 3 2 2 2 6 4" xfId="3120" xr:uid="{00000000-0005-0000-0000-0000410C0000}"/>
    <cellStyle name="Normaali 2 3 2 2 2 6 4 2" xfId="7840" xr:uid="{00000000-0005-0000-0000-0000420C0000}"/>
    <cellStyle name="Normaali 2 3 2 2 2 6 5" xfId="5050" xr:uid="{00000000-0005-0000-0000-0000430C0000}"/>
    <cellStyle name="Normaali 2 3 2 2 2 7" xfId="981" xr:uid="{00000000-0005-0000-0000-0000440C0000}"/>
    <cellStyle name="Normaali 2 3 2 2 2 7 2" xfId="2735" xr:uid="{00000000-0005-0000-0000-0000450C0000}"/>
    <cellStyle name="Normaali 2 3 2 2 2 7 2 2" xfId="7455" xr:uid="{00000000-0005-0000-0000-0000460C0000}"/>
    <cellStyle name="Normaali 2 3 2 2 2 7 3" xfId="3783" xr:uid="{00000000-0005-0000-0000-0000470C0000}"/>
    <cellStyle name="Normaali 2 3 2 2 2 7 3 2" xfId="8503" xr:uid="{00000000-0005-0000-0000-0000480C0000}"/>
    <cellStyle name="Normaali 2 3 2 2 2 7 4" xfId="5701" xr:uid="{00000000-0005-0000-0000-0000490C0000}"/>
    <cellStyle name="Normaali 2 3 2 2 2 8" xfId="1856" xr:uid="{00000000-0005-0000-0000-00004A0C0000}"/>
    <cellStyle name="Normaali 2 3 2 2 2 8 2" xfId="4654" xr:uid="{00000000-0005-0000-0000-00004B0C0000}"/>
    <cellStyle name="Normaali 2 3 2 2 2 8 2 2" xfId="9374" xr:uid="{00000000-0005-0000-0000-00004C0C0000}"/>
    <cellStyle name="Normaali 2 3 2 2 2 8 3" xfId="6576" xr:uid="{00000000-0005-0000-0000-00004D0C0000}"/>
    <cellStyle name="Normaali 2 3 2 2 2 9" xfId="3109" xr:uid="{00000000-0005-0000-0000-00004E0C0000}"/>
    <cellStyle name="Normaali 2 3 2 2 2 9 2" xfId="7829" xr:uid="{00000000-0005-0000-0000-00004F0C0000}"/>
    <cellStyle name="Normaali 2 3 2 2 3" xfId="327" xr:uid="{00000000-0005-0000-0000-0000500C0000}"/>
    <cellStyle name="Normaali 2 3 2 2 3 2" xfId="328" xr:uid="{00000000-0005-0000-0000-0000510C0000}"/>
    <cellStyle name="Normaali 2 3 2 2 3 2 2" xfId="329" xr:uid="{00000000-0005-0000-0000-0000520C0000}"/>
    <cellStyle name="Normaali 2 3 2 2 3 2 2 2" xfId="1442" xr:uid="{00000000-0005-0000-0000-0000530C0000}"/>
    <cellStyle name="Normaali 2 3 2 2 3 2 2 2 2" xfId="4244" xr:uid="{00000000-0005-0000-0000-0000540C0000}"/>
    <cellStyle name="Normaali 2 3 2 2 3 2 2 2 2 2" xfId="8964" xr:uid="{00000000-0005-0000-0000-0000550C0000}"/>
    <cellStyle name="Normaali 2 3 2 2 3 2 2 2 3" xfId="6162" xr:uid="{00000000-0005-0000-0000-0000560C0000}"/>
    <cellStyle name="Normaali 2 3 2 2 3 2 2 3" xfId="2181" xr:uid="{00000000-0005-0000-0000-0000570C0000}"/>
    <cellStyle name="Normaali 2 3 2 2 3 2 2 3 2" xfId="6901" xr:uid="{00000000-0005-0000-0000-0000580C0000}"/>
    <cellStyle name="Normaali 2 3 2 2 3 2 2 4" xfId="3123" xr:uid="{00000000-0005-0000-0000-0000590C0000}"/>
    <cellStyle name="Normaali 2 3 2 2 3 2 2 4 2" xfId="7843" xr:uid="{00000000-0005-0000-0000-00005A0C0000}"/>
    <cellStyle name="Normaali 2 3 2 2 3 2 2 5" xfId="5053" xr:uid="{00000000-0005-0000-0000-00005B0C0000}"/>
    <cellStyle name="Normaali 2 3 2 2 3 2 3" xfId="1148" xr:uid="{00000000-0005-0000-0000-00005C0C0000}"/>
    <cellStyle name="Normaali 2 3 2 2 3 2 3 2" xfId="3950" xr:uid="{00000000-0005-0000-0000-00005D0C0000}"/>
    <cellStyle name="Normaali 2 3 2 2 3 2 3 2 2" xfId="8670" xr:uid="{00000000-0005-0000-0000-00005E0C0000}"/>
    <cellStyle name="Normaali 2 3 2 2 3 2 3 3" xfId="5868" xr:uid="{00000000-0005-0000-0000-00005F0C0000}"/>
    <cellStyle name="Normaali 2 3 2 2 3 2 4" xfId="2180" xr:uid="{00000000-0005-0000-0000-0000600C0000}"/>
    <cellStyle name="Normaali 2 3 2 2 3 2 4 2" xfId="6900" xr:uid="{00000000-0005-0000-0000-0000610C0000}"/>
    <cellStyle name="Normaali 2 3 2 2 3 2 5" xfId="3122" xr:uid="{00000000-0005-0000-0000-0000620C0000}"/>
    <cellStyle name="Normaali 2 3 2 2 3 2 5 2" xfId="7842" xr:uid="{00000000-0005-0000-0000-0000630C0000}"/>
    <cellStyle name="Normaali 2 3 2 2 3 2 6" xfId="5052" xr:uid="{00000000-0005-0000-0000-0000640C0000}"/>
    <cellStyle name="Normaali 2 3 2 2 3 3" xfId="330" xr:uid="{00000000-0005-0000-0000-0000650C0000}"/>
    <cellStyle name="Normaali 2 3 2 2 3 3 2" xfId="1295" xr:uid="{00000000-0005-0000-0000-0000660C0000}"/>
    <cellStyle name="Normaali 2 3 2 2 3 3 2 2" xfId="4097" xr:uid="{00000000-0005-0000-0000-0000670C0000}"/>
    <cellStyle name="Normaali 2 3 2 2 3 3 2 2 2" xfId="8817" xr:uid="{00000000-0005-0000-0000-0000680C0000}"/>
    <cellStyle name="Normaali 2 3 2 2 3 3 2 3" xfId="6015" xr:uid="{00000000-0005-0000-0000-0000690C0000}"/>
    <cellStyle name="Normaali 2 3 2 2 3 3 3" xfId="2182" xr:uid="{00000000-0005-0000-0000-00006A0C0000}"/>
    <cellStyle name="Normaali 2 3 2 2 3 3 3 2" xfId="6902" xr:uid="{00000000-0005-0000-0000-00006B0C0000}"/>
    <cellStyle name="Normaali 2 3 2 2 3 3 4" xfId="3124" xr:uid="{00000000-0005-0000-0000-00006C0C0000}"/>
    <cellStyle name="Normaali 2 3 2 2 3 3 4 2" xfId="7844" xr:uid="{00000000-0005-0000-0000-00006D0C0000}"/>
    <cellStyle name="Normaali 2 3 2 2 3 3 5" xfId="5054" xr:uid="{00000000-0005-0000-0000-00006E0C0000}"/>
    <cellStyle name="Normaali 2 3 2 2 3 4" xfId="331" xr:uid="{00000000-0005-0000-0000-00006F0C0000}"/>
    <cellStyle name="Normaali 2 3 2 2 3 4 2" xfId="1590" xr:uid="{00000000-0005-0000-0000-0000700C0000}"/>
    <cellStyle name="Normaali 2 3 2 2 3 4 2 2" xfId="4392" xr:uid="{00000000-0005-0000-0000-0000710C0000}"/>
    <cellStyle name="Normaali 2 3 2 2 3 4 2 2 2" xfId="9112" xr:uid="{00000000-0005-0000-0000-0000720C0000}"/>
    <cellStyle name="Normaali 2 3 2 2 3 4 2 3" xfId="6310" xr:uid="{00000000-0005-0000-0000-0000730C0000}"/>
    <cellStyle name="Normaali 2 3 2 2 3 4 3" xfId="2183" xr:uid="{00000000-0005-0000-0000-0000740C0000}"/>
    <cellStyle name="Normaali 2 3 2 2 3 4 3 2" xfId="6903" xr:uid="{00000000-0005-0000-0000-0000750C0000}"/>
    <cellStyle name="Normaali 2 3 2 2 3 4 4" xfId="3125" xr:uid="{00000000-0005-0000-0000-0000760C0000}"/>
    <cellStyle name="Normaali 2 3 2 2 3 4 4 2" xfId="7845" xr:uid="{00000000-0005-0000-0000-0000770C0000}"/>
    <cellStyle name="Normaali 2 3 2 2 3 4 5" xfId="5055" xr:uid="{00000000-0005-0000-0000-0000780C0000}"/>
    <cellStyle name="Normaali 2 3 2 2 3 5" xfId="332" xr:uid="{00000000-0005-0000-0000-0000790C0000}"/>
    <cellStyle name="Normaali 2 3 2 2 3 5 2" xfId="1737" xr:uid="{00000000-0005-0000-0000-00007A0C0000}"/>
    <cellStyle name="Normaali 2 3 2 2 3 5 2 2" xfId="4539" xr:uid="{00000000-0005-0000-0000-00007B0C0000}"/>
    <cellStyle name="Normaali 2 3 2 2 3 5 2 2 2" xfId="9259" xr:uid="{00000000-0005-0000-0000-00007C0C0000}"/>
    <cellStyle name="Normaali 2 3 2 2 3 5 2 3" xfId="6457" xr:uid="{00000000-0005-0000-0000-00007D0C0000}"/>
    <cellStyle name="Normaali 2 3 2 2 3 5 3" xfId="2184" xr:uid="{00000000-0005-0000-0000-00007E0C0000}"/>
    <cellStyle name="Normaali 2 3 2 2 3 5 3 2" xfId="6904" xr:uid="{00000000-0005-0000-0000-00007F0C0000}"/>
    <cellStyle name="Normaali 2 3 2 2 3 5 4" xfId="3126" xr:uid="{00000000-0005-0000-0000-0000800C0000}"/>
    <cellStyle name="Normaali 2 3 2 2 3 5 4 2" xfId="7846" xr:uid="{00000000-0005-0000-0000-0000810C0000}"/>
    <cellStyle name="Normaali 2 3 2 2 3 5 5" xfId="5056" xr:uid="{00000000-0005-0000-0000-0000820C0000}"/>
    <cellStyle name="Normaali 2 3 2 2 3 6" xfId="1013" xr:uid="{00000000-0005-0000-0000-0000830C0000}"/>
    <cellStyle name="Normaali 2 3 2 2 3 6 2" xfId="2767" xr:uid="{00000000-0005-0000-0000-0000840C0000}"/>
    <cellStyle name="Normaali 2 3 2 2 3 6 2 2" xfId="7487" xr:uid="{00000000-0005-0000-0000-0000850C0000}"/>
    <cellStyle name="Normaali 2 3 2 2 3 6 3" xfId="3815" xr:uid="{00000000-0005-0000-0000-0000860C0000}"/>
    <cellStyle name="Normaali 2 3 2 2 3 6 3 2" xfId="8535" xr:uid="{00000000-0005-0000-0000-0000870C0000}"/>
    <cellStyle name="Normaali 2 3 2 2 3 6 4" xfId="5733" xr:uid="{00000000-0005-0000-0000-0000880C0000}"/>
    <cellStyle name="Normaali 2 3 2 2 3 7" xfId="1888" xr:uid="{00000000-0005-0000-0000-0000890C0000}"/>
    <cellStyle name="Normaali 2 3 2 2 3 7 2" xfId="4686" xr:uid="{00000000-0005-0000-0000-00008A0C0000}"/>
    <cellStyle name="Normaali 2 3 2 2 3 7 2 2" xfId="9406" xr:uid="{00000000-0005-0000-0000-00008B0C0000}"/>
    <cellStyle name="Normaali 2 3 2 2 3 7 3" xfId="6608" xr:uid="{00000000-0005-0000-0000-00008C0C0000}"/>
    <cellStyle name="Normaali 2 3 2 2 3 8" xfId="3121" xr:uid="{00000000-0005-0000-0000-00008D0C0000}"/>
    <cellStyle name="Normaali 2 3 2 2 3 8 2" xfId="7841" xr:uid="{00000000-0005-0000-0000-00008E0C0000}"/>
    <cellStyle name="Normaali 2 3 2 2 3 9" xfId="5051" xr:uid="{00000000-0005-0000-0000-00008F0C0000}"/>
    <cellStyle name="Normaali 2 3 2 2 4" xfId="333" xr:uid="{00000000-0005-0000-0000-0000900C0000}"/>
    <cellStyle name="Normaali 2 3 2 2 4 2" xfId="334" xr:uid="{00000000-0005-0000-0000-0000910C0000}"/>
    <cellStyle name="Normaali 2 3 2 2 4 2 2" xfId="1377" xr:uid="{00000000-0005-0000-0000-0000920C0000}"/>
    <cellStyle name="Normaali 2 3 2 2 4 2 2 2" xfId="4179" xr:uid="{00000000-0005-0000-0000-0000930C0000}"/>
    <cellStyle name="Normaali 2 3 2 2 4 2 2 2 2" xfId="8899" xr:uid="{00000000-0005-0000-0000-0000940C0000}"/>
    <cellStyle name="Normaali 2 3 2 2 4 2 2 3" xfId="6097" xr:uid="{00000000-0005-0000-0000-0000950C0000}"/>
    <cellStyle name="Normaali 2 3 2 2 4 2 3" xfId="2186" xr:uid="{00000000-0005-0000-0000-0000960C0000}"/>
    <cellStyle name="Normaali 2 3 2 2 4 2 3 2" xfId="6906" xr:uid="{00000000-0005-0000-0000-0000970C0000}"/>
    <cellStyle name="Normaali 2 3 2 2 4 2 4" xfId="3128" xr:uid="{00000000-0005-0000-0000-0000980C0000}"/>
    <cellStyle name="Normaali 2 3 2 2 4 2 4 2" xfId="7848" xr:uid="{00000000-0005-0000-0000-0000990C0000}"/>
    <cellStyle name="Normaali 2 3 2 2 4 2 5" xfId="5058" xr:uid="{00000000-0005-0000-0000-00009A0C0000}"/>
    <cellStyle name="Normaali 2 3 2 2 4 3" xfId="1083" xr:uid="{00000000-0005-0000-0000-00009B0C0000}"/>
    <cellStyle name="Normaali 2 3 2 2 4 3 2" xfId="3885" xr:uid="{00000000-0005-0000-0000-00009C0C0000}"/>
    <cellStyle name="Normaali 2 3 2 2 4 3 2 2" xfId="8605" xr:uid="{00000000-0005-0000-0000-00009D0C0000}"/>
    <cellStyle name="Normaali 2 3 2 2 4 3 3" xfId="5803" xr:uid="{00000000-0005-0000-0000-00009E0C0000}"/>
    <cellStyle name="Normaali 2 3 2 2 4 4" xfId="2185" xr:uid="{00000000-0005-0000-0000-00009F0C0000}"/>
    <cellStyle name="Normaali 2 3 2 2 4 4 2" xfId="6905" xr:uid="{00000000-0005-0000-0000-0000A00C0000}"/>
    <cellStyle name="Normaali 2 3 2 2 4 5" xfId="3127" xr:uid="{00000000-0005-0000-0000-0000A10C0000}"/>
    <cellStyle name="Normaali 2 3 2 2 4 5 2" xfId="7847" xr:uid="{00000000-0005-0000-0000-0000A20C0000}"/>
    <cellStyle name="Normaali 2 3 2 2 4 6" xfId="5057" xr:uid="{00000000-0005-0000-0000-0000A30C0000}"/>
    <cellStyle name="Normaali 2 3 2 2 5" xfId="335" xr:uid="{00000000-0005-0000-0000-0000A40C0000}"/>
    <cellStyle name="Normaali 2 3 2 2 5 2" xfId="1230" xr:uid="{00000000-0005-0000-0000-0000A50C0000}"/>
    <cellStyle name="Normaali 2 3 2 2 5 2 2" xfId="4032" xr:uid="{00000000-0005-0000-0000-0000A60C0000}"/>
    <cellStyle name="Normaali 2 3 2 2 5 2 2 2" xfId="8752" xr:uid="{00000000-0005-0000-0000-0000A70C0000}"/>
    <cellStyle name="Normaali 2 3 2 2 5 2 3" xfId="5950" xr:uid="{00000000-0005-0000-0000-0000A80C0000}"/>
    <cellStyle name="Normaali 2 3 2 2 5 3" xfId="2187" xr:uid="{00000000-0005-0000-0000-0000A90C0000}"/>
    <cellStyle name="Normaali 2 3 2 2 5 3 2" xfId="6907" xr:uid="{00000000-0005-0000-0000-0000AA0C0000}"/>
    <cellStyle name="Normaali 2 3 2 2 5 4" xfId="3129" xr:uid="{00000000-0005-0000-0000-0000AB0C0000}"/>
    <cellStyle name="Normaali 2 3 2 2 5 4 2" xfId="7849" xr:uid="{00000000-0005-0000-0000-0000AC0C0000}"/>
    <cellStyle name="Normaali 2 3 2 2 5 5" xfId="5059" xr:uid="{00000000-0005-0000-0000-0000AD0C0000}"/>
    <cellStyle name="Normaali 2 3 2 2 6" xfId="336" xr:uid="{00000000-0005-0000-0000-0000AE0C0000}"/>
    <cellStyle name="Normaali 2 3 2 2 6 2" xfId="1525" xr:uid="{00000000-0005-0000-0000-0000AF0C0000}"/>
    <cellStyle name="Normaali 2 3 2 2 6 2 2" xfId="4327" xr:uid="{00000000-0005-0000-0000-0000B00C0000}"/>
    <cellStyle name="Normaali 2 3 2 2 6 2 2 2" xfId="9047" xr:uid="{00000000-0005-0000-0000-0000B10C0000}"/>
    <cellStyle name="Normaali 2 3 2 2 6 2 3" xfId="6245" xr:uid="{00000000-0005-0000-0000-0000B20C0000}"/>
    <cellStyle name="Normaali 2 3 2 2 6 3" xfId="2188" xr:uid="{00000000-0005-0000-0000-0000B30C0000}"/>
    <cellStyle name="Normaali 2 3 2 2 6 3 2" xfId="6908" xr:uid="{00000000-0005-0000-0000-0000B40C0000}"/>
    <cellStyle name="Normaali 2 3 2 2 6 4" xfId="3130" xr:uid="{00000000-0005-0000-0000-0000B50C0000}"/>
    <cellStyle name="Normaali 2 3 2 2 6 4 2" xfId="7850" xr:uid="{00000000-0005-0000-0000-0000B60C0000}"/>
    <cellStyle name="Normaali 2 3 2 2 6 5" xfId="5060" xr:uid="{00000000-0005-0000-0000-0000B70C0000}"/>
    <cellStyle name="Normaali 2 3 2 2 7" xfId="337" xr:uid="{00000000-0005-0000-0000-0000B80C0000}"/>
    <cellStyle name="Normaali 2 3 2 2 7 2" xfId="1672" xr:uid="{00000000-0005-0000-0000-0000B90C0000}"/>
    <cellStyle name="Normaali 2 3 2 2 7 2 2" xfId="4474" xr:uid="{00000000-0005-0000-0000-0000BA0C0000}"/>
    <cellStyle name="Normaali 2 3 2 2 7 2 2 2" xfId="9194" xr:uid="{00000000-0005-0000-0000-0000BB0C0000}"/>
    <cellStyle name="Normaali 2 3 2 2 7 2 3" xfId="6392" xr:uid="{00000000-0005-0000-0000-0000BC0C0000}"/>
    <cellStyle name="Normaali 2 3 2 2 7 3" xfId="2189" xr:uid="{00000000-0005-0000-0000-0000BD0C0000}"/>
    <cellStyle name="Normaali 2 3 2 2 7 3 2" xfId="6909" xr:uid="{00000000-0005-0000-0000-0000BE0C0000}"/>
    <cellStyle name="Normaali 2 3 2 2 7 4" xfId="3131" xr:uid="{00000000-0005-0000-0000-0000BF0C0000}"/>
    <cellStyle name="Normaali 2 3 2 2 7 4 2" xfId="7851" xr:uid="{00000000-0005-0000-0000-0000C00C0000}"/>
    <cellStyle name="Normaali 2 3 2 2 7 5" xfId="5061" xr:uid="{00000000-0005-0000-0000-0000C10C0000}"/>
    <cellStyle name="Normaali 2 3 2 2 8" xfId="948" xr:uid="{00000000-0005-0000-0000-0000C20C0000}"/>
    <cellStyle name="Normaali 2 3 2 2 8 2" xfId="2702" xr:uid="{00000000-0005-0000-0000-0000C30C0000}"/>
    <cellStyle name="Normaali 2 3 2 2 8 2 2" xfId="7422" xr:uid="{00000000-0005-0000-0000-0000C40C0000}"/>
    <cellStyle name="Normaali 2 3 2 2 8 3" xfId="3750" xr:uid="{00000000-0005-0000-0000-0000C50C0000}"/>
    <cellStyle name="Normaali 2 3 2 2 8 3 2" xfId="8470" xr:uid="{00000000-0005-0000-0000-0000C60C0000}"/>
    <cellStyle name="Normaali 2 3 2 2 8 4" xfId="5668" xr:uid="{00000000-0005-0000-0000-0000C70C0000}"/>
    <cellStyle name="Normaali 2 3 2 2 9" xfId="1822" xr:uid="{00000000-0005-0000-0000-0000C80C0000}"/>
    <cellStyle name="Normaali 2 3 2 2 9 2" xfId="4621" xr:uid="{00000000-0005-0000-0000-0000C90C0000}"/>
    <cellStyle name="Normaali 2 3 2 2 9 2 2" xfId="9341" xr:uid="{00000000-0005-0000-0000-0000CA0C0000}"/>
    <cellStyle name="Normaali 2 3 2 2 9 3" xfId="6542" xr:uid="{00000000-0005-0000-0000-0000CB0C0000}"/>
    <cellStyle name="Normaali 2 3 2 3" xfId="338" xr:uid="{00000000-0005-0000-0000-0000CC0C0000}"/>
    <cellStyle name="Normaali 2 3 2 3 10" xfId="5062" xr:uid="{00000000-0005-0000-0000-0000CD0C0000}"/>
    <cellStyle name="Normaali 2 3 2 3 2" xfId="339" xr:uid="{00000000-0005-0000-0000-0000CE0C0000}"/>
    <cellStyle name="Normaali 2 3 2 3 2 2" xfId="340" xr:uid="{00000000-0005-0000-0000-0000CF0C0000}"/>
    <cellStyle name="Normaali 2 3 2 3 2 2 2" xfId="341" xr:uid="{00000000-0005-0000-0000-0000D00C0000}"/>
    <cellStyle name="Normaali 2 3 2 3 2 2 2 2" xfId="1459" xr:uid="{00000000-0005-0000-0000-0000D10C0000}"/>
    <cellStyle name="Normaali 2 3 2 3 2 2 2 2 2" xfId="4261" xr:uid="{00000000-0005-0000-0000-0000D20C0000}"/>
    <cellStyle name="Normaali 2 3 2 3 2 2 2 2 2 2" xfId="8981" xr:uid="{00000000-0005-0000-0000-0000D30C0000}"/>
    <cellStyle name="Normaali 2 3 2 3 2 2 2 2 3" xfId="6179" xr:uid="{00000000-0005-0000-0000-0000D40C0000}"/>
    <cellStyle name="Normaali 2 3 2 3 2 2 2 3" xfId="2191" xr:uid="{00000000-0005-0000-0000-0000D50C0000}"/>
    <cellStyle name="Normaali 2 3 2 3 2 2 2 3 2" xfId="6911" xr:uid="{00000000-0005-0000-0000-0000D60C0000}"/>
    <cellStyle name="Normaali 2 3 2 3 2 2 2 4" xfId="3135" xr:uid="{00000000-0005-0000-0000-0000D70C0000}"/>
    <cellStyle name="Normaali 2 3 2 3 2 2 2 4 2" xfId="7855" xr:uid="{00000000-0005-0000-0000-0000D80C0000}"/>
    <cellStyle name="Normaali 2 3 2 3 2 2 2 5" xfId="5065" xr:uid="{00000000-0005-0000-0000-0000D90C0000}"/>
    <cellStyle name="Normaali 2 3 2 3 2 2 3" xfId="1165" xr:uid="{00000000-0005-0000-0000-0000DA0C0000}"/>
    <cellStyle name="Normaali 2 3 2 3 2 2 3 2" xfId="3967" xr:uid="{00000000-0005-0000-0000-0000DB0C0000}"/>
    <cellStyle name="Normaali 2 3 2 3 2 2 3 2 2" xfId="8687" xr:uid="{00000000-0005-0000-0000-0000DC0C0000}"/>
    <cellStyle name="Normaali 2 3 2 3 2 2 3 3" xfId="5885" xr:uid="{00000000-0005-0000-0000-0000DD0C0000}"/>
    <cellStyle name="Normaali 2 3 2 3 2 2 4" xfId="2190" xr:uid="{00000000-0005-0000-0000-0000DE0C0000}"/>
    <cellStyle name="Normaali 2 3 2 3 2 2 4 2" xfId="6910" xr:uid="{00000000-0005-0000-0000-0000DF0C0000}"/>
    <cellStyle name="Normaali 2 3 2 3 2 2 5" xfId="3134" xr:uid="{00000000-0005-0000-0000-0000E00C0000}"/>
    <cellStyle name="Normaali 2 3 2 3 2 2 5 2" xfId="7854" xr:uid="{00000000-0005-0000-0000-0000E10C0000}"/>
    <cellStyle name="Normaali 2 3 2 3 2 2 6" xfId="5064" xr:uid="{00000000-0005-0000-0000-0000E20C0000}"/>
    <cellStyle name="Normaali 2 3 2 3 2 3" xfId="342" xr:uid="{00000000-0005-0000-0000-0000E30C0000}"/>
    <cellStyle name="Normaali 2 3 2 3 2 3 2" xfId="1312" xr:uid="{00000000-0005-0000-0000-0000E40C0000}"/>
    <cellStyle name="Normaali 2 3 2 3 2 3 2 2" xfId="4114" xr:uid="{00000000-0005-0000-0000-0000E50C0000}"/>
    <cellStyle name="Normaali 2 3 2 3 2 3 2 2 2" xfId="8834" xr:uid="{00000000-0005-0000-0000-0000E60C0000}"/>
    <cellStyle name="Normaali 2 3 2 3 2 3 2 3" xfId="6032" xr:uid="{00000000-0005-0000-0000-0000E70C0000}"/>
    <cellStyle name="Normaali 2 3 2 3 2 3 3" xfId="2192" xr:uid="{00000000-0005-0000-0000-0000E80C0000}"/>
    <cellStyle name="Normaali 2 3 2 3 2 3 3 2" xfId="6912" xr:uid="{00000000-0005-0000-0000-0000E90C0000}"/>
    <cellStyle name="Normaali 2 3 2 3 2 3 4" xfId="3136" xr:uid="{00000000-0005-0000-0000-0000EA0C0000}"/>
    <cellStyle name="Normaali 2 3 2 3 2 3 4 2" xfId="7856" xr:uid="{00000000-0005-0000-0000-0000EB0C0000}"/>
    <cellStyle name="Normaali 2 3 2 3 2 3 5" xfId="5066" xr:uid="{00000000-0005-0000-0000-0000EC0C0000}"/>
    <cellStyle name="Normaali 2 3 2 3 2 4" xfId="343" xr:uid="{00000000-0005-0000-0000-0000ED0C0000}"/>
    <cellStyle name="Normaali 2 3 2 3 2 4 2" xfId="1607" xr:uid="{00000000-0005-0000-0000-0000EE0C0000}"/>
    <cellStyle name="Normaali 2 3 2 3 2 4 2 2" xfId="4409" xr:uid="{00000000-0005-0000-0000-0000EF0C0000}"/>
    <cellStyle name="Normaali 2 3 2 3 2 4 2 2 2" xfId="9129" xr:uid="{00000000-0005-0000-0000-0000F00C0000}"/>
    <cellStyle name="Normaali 2 3 2 3 2 4 2 3" xfId="6327" xr:uid="{00000000-0005-0000-0000-0000F10C0000}"/>
    <cellStyle name="Normaali 2 3 2 3 2 4 3" xfId="2193" xr:uid="{00000000-0005-0000-0000-0000F20C0000}"/>
    <cellStyle name="Normaali 2 3 2 3 2 4 3 2" xfId="6913" xr:uid="{00000000-0005-0000-0000-0000F30C0000}"/>
    <cellStyle name="Normaali 2 3 2 3 2 4 4" xfId="3137" xr:uid="{00000000-0005-0000-0000-0000F40C0000}"/>
    <cellStyle name="Normaali 2 3 2 3 2 4 4 2" xfId="7857" xr:uid="{00000000-0005-0000-0000-0000F50C0000}"/>
    <cellStyle name="Normaali 2 3 2 3 2 4 5" xfId="5067" xr:uid="{00000000-0005-0000-0000-0000F60C0000}"/>
    <cellStyle name="Normaali 2 3 2 3 2 5" xfId="344" xr:uid="{00000000-0005-0000-0000-0000F70C0000}"/>
    <cellStyle name="Normaali 2 3 2 3 2 5 2" xfId="1754" xr:uid="{00000000-0005-0000-0000-0000F80C0000}"/>
    <cellStyle name="Normaali 2 3 2 3 2 5 2 2" xfId="4556" xr:uid="{00000000-0005-0000-0000-0000F90C0000}"/>
    <cellStyle name="Normaali 2 3 2 3 2 5 2 2 2" xfId="9276" xr:uid="{00000000-0005-0000-0000-0000FA0C0000}"/>
    <cellStyle name="Normaali 2 3 2 3 2 5 2 3" xfId="6474" xr:uid="{00000000-0005-0000-0000-0000FB0C0000}"/>
    <cellStyle name="Normaali 2 3 2 3 2 5 3" xfId="2194" xr:uid="{00000000-0005-0000-0000-0000FC0C0000}"/>
    <cellStyle name="Normaali 2 3 2 3 2 5 3 2" xfId="6914" xr:uid="{00000000-0005-0000-0000-0000FD0C0000}"/>
    <cellStyle name="Normaali 2 3 2 3 2 5 4" xfId="3138" xr:uid="{00000000-0005-0000-0000-0000FE0C0000}"/>
    <cellStyle name="Normaali 2 3 2 3 2 5 4 2" xfId="7858" xr:uid="{00000000-0005-0000-0000-0000FF0C0000}"/>
    <cellStyle name="Normaali 2 3 2 3 2 5 5" xfId="5068" xr:uid="{00000000-0005-0000-0000-0000000D0000}"/>
    <cellStyle name="Normaali 2 3 2 3 2 6" xfId="1030" xr:uid="{00000000-0005-0000-0000-0000010D0000}"/>
    <cellStyle name="Normaali 2 3 2 3 2 6 2" xfId="2784" xr:uid="{00000000-0005-0000-0000-0000020D0000}"/>
    <cellStyle name="Normaali 2 3 2 3 2 6 2 2" xfId="7504" xr:uid="{00000000-0005-0000-0000-0000030D0000}"/>
    <cellStyle name="Normaali 2 3 2 3 2 6 3" xfId="3832" xr:uid="{00000000-0005-0000-0000-0000040D0000}"/>
    <cellStyle name="Normaali 2 3 2 3 2 6 3 2" xfId="8552" xr:uid="{00000000-0005-0000-0000-0000050D0000}"/>
    <cellStyle name="Normaali 2 3 2 3 2 6 4" xfId="5750" xr:uid="{00000000-0005-0000-0000-0000060D0000}"/>
    <cellStyle name="Normaali 2 3 2 3 2 7" xfId="1905" xr:uid="{00000000-0005-0000-0000-0000070D0000}"/>
    <cellStyle name="Normaali 2 3 2 3 2 7 2" xfId="4703" xr:uid="{00000000-0005-0000-0000-0000080D0000}"/>
    <cellStyle name="Normaali 2 3 2 3 2 7 2 2" xfId="9423" xr:uid="{00000000-0005-0000-0000-0000090D0000}"/>
    <cellStyle name="Normaali 2 3 2 3 2 7 3" xfId="6625" xr:uid="{00000000-0005-0000-0000-00000A0D0000}"/>
    <cellStyle name="Normaali 2 3 2 3 2 8" xfId="3133" xr:uid="{00000000-0005-0000-0000-00000B0D0000}"/>
    <cellStyle name="Normaali 2 3 2 3 2 8 2" xfId="7853" xr:uid="{00000000-0005-0000-0000-00000C0D0000}"/>
    <cellStyle name="Normaali 2 3 2 3 2 9" xfId="5063" xr:uid="{00000000-0005-0000-0000-00000D0D0000}"/>
    <cellStyle name="Normaali 2 3 2 3 3" xfId="345" xr:uid="{00000000-0005-0000-0000-00000E0D0000}"/>
    <cellStyle name="Normaali 2 3 2 3 3 2" xfId="346" xr:uid="{00000000-0005-0000-0000-00000F0D0000}"/>
    <cellStyle name="Normaali 2 3 2 3 3 2 2" xfId="1394" xr:uid="{00000000-0005-0000-0000-0000100D0000}"/>
    <cellStyle name="Normaali 2 3 2 3 3 2 2 2" xfId="4196" xr:uid="{00000000-0005-0000-0000-0000110D0000}"/>
    <cellStyle name="Normaali 2 3 2 3 3 2 2 2 2" xfId="8916" xr:uid="{00000000-0005-0000-0000-0000120D0000}"/>
    <cellStyle name="Normaali 2 3 2 3 3 2 2 3" xfId="6114" xr:uid="{00000000-0005-0000-0000-0000130D0000}"/>
    <cellStyle name="Normaali 2 3 2 3 3 2 3" xfId="2196" xr:uid="{00000000-0005-0000-0000-0000140D0000}"/>
    <cellStyle name="Normaali 2 3 2 3 3 2 3 2" xfId="6916" xr:uid="{00000000-0005-0000-0000-0000150D0000}"/>
    <cellStyle name="Normaali 2 3 2 3 3 2 4" xfId="3140" xr:uid="{00000000-0005-0000-0000-0000160D0000}"/>
    <cellStyle name="Normaali 2 3 2 3 3 2 4 2" xfId="7860" xr:uid="{00000000-0005-0000-0000-0000170D0000}"/>
    <cellStyle name="Normaali 2 3 2 3 3 2 5" xfId="5070" xr:uid="{00000000-0005-0000-0000-0000180D0000}"/>
    <cellStyle name="Normaali 2 3 2 3 3 3" xfId="1100" xr:uid="{00000000-0005-0000-0000-0000190D0000}"/>
    <cellStyle name="Normaali 2 3 2 3 3 3 2" xfId="3902" xr:uid="{00000000-0005-0000-0000-00001A0D0000}"/>
    <cellStyle name="Normaali 2 3 2 3 3 3 2 2" xfId="8622" xr:uid="{00000000-0005-0000-0000-00001B0D0000}"/>
    <cellStyle name="Normaali 2 3 2 3 3 3 3" xfId="5820" xr:uid="{00000000-0005-0000-0000-00001C0D0000}"/>
    <cellStyle name="Normaali 2 3 2 3 3 4" xfId="2195" xr:uid="{00000000-0005-0000-0000-00001D0D0000}"/>
    <cellStyle name="Normaali 2 3 2 3 3 4 2" xfId="6915" xr:uid="{00000000-0005-0000-0000-00001E0D0000}"/>
    <cellStyle name="Normaali 2 3 2 3 3 5" xfId="3139" xr:uid="{00000000-0005-0000-0000-00001F0D0000}"/>
    <cellStyle name="Normaali 2 3 2 3 3 5 2" xfId="7859" xr:uid="{00000000-0005-0000-0000-0000200D0000}"/>
    <cellStyle name="Normaali 2 3 2 3 3 6" xfId="5069" xr:uid="{00000000-0005-0000-0000-0000210D0000}"/>
    <cellStyle name="Normaali 2 3 2 3 4" xfId="347" xr:uid="{00000000-0005-0000-0000-0000220D0000}"/>
    <cellStyle name="Normaali 2 3 2 3 4 2" xfId="1247" xr:uid="{00000000-0005-0000-0000-0000230D0000}"/>
    <cellStyle name="Normaali 2 3 2 3 4 2 2" xfId="4049" xr:uid="{00000000-0005-0000-0000-0000240D0000}"/>
    <cellStyle name="Normaali 2 3 2 3 4 2 2 2" xfId="8769" xr:uid="{00000000-0005-0000-0000-0000250D0000}"/>
    <cellStyle name="Normaali 2 3 2 3 4 2 3" xfId="5967" xr:uid="{00000000-0005-0000-0000-0000260D0000}"/>
    <cellStyle name="Normaali 2 3 2 3 4 3" xfId="2197" xr:uid="{00000000-0005-0000-0000-0000270D0000}"/>
    <cellStyle name="Normaali 2 3 2 3 4 3 2" xfId="6917" xr:uid="{00000000-0005-0000-0000-0000280D0000}"/>
    <cellStyle name="Normaali 2 3 2 3 4 4" xfId="3141" xr:uid="{00000000-0005-0000-0000-0000290D0000}"/>
    <cellStyle name="Normaali 2 3 2 3 4 4 2" xfId="7861" xr:uid="{00000000-0005-0000-0000-00002A0D0000}"/>
    <cellStyle name="Normaali 2 3 2 3 4 5" xfId="5071" xr:uid="{00000000-0005-0000-0000-00002B0D0000}"/>
    <cellStyle name="Normaali 2 3 2 3 5" xfId="348" xr:uid="{00000000-0005-0000-0000-00002C0D0000}"/>
    <cellStyle name="Normaali 2 3 2 3 5 2" xfId="1542" xr:uid="{00000000-0005-0000-0000-00002D0D0000}"/>
    <cellStyle name="Normaali 2 3 2 3 5 2 2" xfId="4344" xr:uid="{00000000-0005-0000-0000-00002E0D0000}"/>
    <cellStyle name="Normaali 2 3 2 3 5 2 2 2" xfId="9064" xr:uid="{00000000-0005-0000-0000-00002F0D0000}"/>
    <cellStyle name="Normaali 2 3 2 3 5 2 3" xfId="6262" xr:uid="{00000000-0005-0000-0000-0000300D0000}"/>
    <cellStyle name="Normaali 2 3 2 3 5 3" xfId="2198" xr:uid="{00000000-0005-0000-0000-0000310D0000}"/>
    <cellStyle name="Normaali 2 3 2 3 5 3 2" xfId="6918" xr:uid="{00000000-0005-0000-0000-0000320D0000}"/>
    <cellStyle name="Normaali 2 3 2 3 5 4" xfId="3142" xr:uid="{00000000-0005-0000-0000-0000330D0000}"/>
    <cellStyle name="Normaali 2 3 2 3 5 4 2" xfId="7862" xr:uid="{00000000-0005-0000-0000-0000340D0000}"/>
    <cellStyle name="Normaali 2 3 2 3 5 5" xfId="5072" xr:uid="{00000000-0005-0000-0000-0000350D0000}"/>
    <cellStyle name="Normaali 2 3 2 3 6" xfId="349" xr:uid="{00000000-0005-0000-0000-0000360D0000}"/>
    <cellStyle name="Normaali 2 3 2 3 6 2" xfId="1689" xr:uid="{00000000-0005-0000-0000-0000370D0000}"/>
    <cellStyle name="Normaali 2 3 2 3 6 2 2" xfId="4491" xr:uid="{00000000-0005-0000-0000-0000380D0000}"/>
    <cellStyle name="Normaali 2 3 2 3 6 2 2 2" xfId="9211" xr:uid="{00000000-0005-0000-0000-0000390D0000}"/>
    <cellStyle name="Normaali 2 3 2 3 6 2 3" xfId="6409" xr:uid="{00000000-0005-0000-0000-00003A0D0000}"/>
    <cellStyle name="Normaali 2 3 2 3 6 3" xfId="2199" xr:uid="{00000000-0005-0000-0000-00003B0D0000}"/>
    <cellStyle name="Normaali 2 3 2 3 6 3 2" xfId="6919" xr:uid="{00000000-0005-0000-0000-00003C0D0000}"/>
    <cellStyle name="Normaali 2 3 2 3 6 4" xfId="3143" xr:uid="{00000000-0005-0000-0000-00003D0D0000}"/>
    <cellStyle name="Normaali 2 3 2 3 6 4 2" xfId="7863" xr:uid="{00000000-0005-0000-0000-00003E0D0000}"/>
    <cellStyle name="Normaali 2 3 2 3 6 5" xfId="5073" xr:uid="{00000000-0005-0000-0000-00003F0D0000}"/>
    <cellStyle name="Normaali 2 3 2 3 7" xfId="965" xr:uid="{00000000-0005-0000-0000-0000400D0000}"/>
    <cellStyle name="Normaali 2 3 2 3 7 2" xfId="2719" xr:uid="{00000000-0005-0000-0000-0000410D0000}"/>
    <cellStyle name="Normaali 2 3 2 3 7 2 2" xfId="7439" xr:uid="{00000000-0005-0000-0000-0000420D0000}"/>
    <cellStyle name="Normaali 2 3 2 3 7 3" xfId="3767" xr:uid="{00000000-0005-0000-0000-0000430D0000}"/>
    <cellStyle name="Normaali 2 3 2 3 7 3 2" xfId="8487" xr:uid="{00000000-0005-0000-0000-0000440D0000}"/>
    <cellStyle name="Normaali 2 3 2 3 7 4" xfId="5685" xr:uid="{00000000-0005-0000-0000-0000450D0000}"/>
    <cellStyle name="Normaali 2 3 2 3 8" xfId="1840" xr:uid="{00000000-0005-0000-0000-0000460D0000}"/>
    <cellStyle name="Normaali 2 3 2 3 8 2" xfId="4638" xr:uid="{00000000-0005-0000-0000-0000470D0000}"/>
    <cellStyle name="Normaali 2 3 2 3 8 2 2" xfId="9358" xr:uid="{00000000-0005-0000-0000-0000480D0000}"/>
    <cellStyle name="Normaali 2 3 2 3 8 3" xfId="6560" xr:uid="{00000000-0005-0000-0000-0000490D0000}"/>
    <cellStyle name="Normaali 2 3 2 3 9" xfId="3132" xr:uid="{00000000-0005-0000-0000-00004A0D0000}"/>
    <cellStyle name="Normaali 2 3 2 3 9 2" xfId="7852" xr:uid="{00000000-0005-0000-0000-00004B0D0000}"/>
    <cellStyle name="Normaali 2 3 2 4" xfId="350" xr:uid="{00000000-0005-0000-0000-00004C0D0000}"/>
    <cellStyle name="Normaali 2 3 2 4 2" xfId="351" xr:uid="{00000000-0005-0000-0000-00004D0D0000}"/>
    <cellStyle name="Normaali 2 3 2 4 2 2" xfId="352" xr:uid="{00000000-0005-0000-0000-00004E0D0000}"/>
    <cellStyle name="Normaali 2 3 2 4 2 2 2" xfId="1426" xr:uid="{00000000-0005-0000-0000-00004F0D0000}"/>
    <cellStyle name="Normaali 2 3 2 4 2 2 2 2" xfId="4228" xr:uid="{00000000-0005-0000-0000-0000500D0000}"/>
    <cellStyle name="Normaali 2 3 2 4 2 2 2 2 2" xfId="8948" xr:uid="{00000000-0005-0000-0000-0000510D0000}"/>
    <cellStyle name="Normaali 2 3 2 4 2 2 2 3" xfId="6146" xr:uid="{00000000-0005-0000-0000-0000520D0000}"/>
    <cellStyle name="Normaali 2 3 2 4 2 2 3" xfId="2201" xr:uid="{00000000-0005-0000-0000-0000530D0000}"/>
    <cellStyle name="Normaali 2 3 2 4 2 2 3 2" xfId="6921" xr:uid="{00000000-0005-0000-0000-0000540D0000}"/>
    <cellStyle name="Normaali 2 3 2 4 2 2 4" xfId="3146" xr:uid="{00000000-0005-0000-0000-0000550D0000}"/>
    <cellStyle name="Normaali 2 3 2 4 2 2 4 2" xfId="7866" xr:uid="{00000000-0005-0000-0000-0000560D0000}"/>
    <cellStyle name="Normaali 2 3 2 4 2 2 5" xfId="5076" xr:uid="{00000000-0005-0000-0000-0000570D0000}"/>
    <cellStyle name="Normaali 2 3 2 4 2 3" xfId="1132" xr:uid="{00000000-0005-0000-0000-0000580D0000}"/>
    <cellStyle name="Normaali 2 3 2 4 2 3 2" xfId="3934" xr:uid="{00000000-0005-0000-0000-0000590D0000}"/>
    <cellStyle name="Normaali 2 3 2 4 2 3 2 2" xfId="8654" xr:uid="{00000000-0005-0000-0000-00005A0D0000}"/>
    <cellStyle name="Normaali 2 3 2 4 2 3 3" xfId="5852" xr:uid="{00000000-0005-0000-0000-00005B0D0000}"/>
    <cellStyle name="Normaali 2 3 2 4 2 4" xfId="2200" xr:uid="{00000000-0005-0000-0000-00005C0D0000}"/>
    <cellStyle name="Normaali 2 3 2 4 2 4 2" xfId="6920" xr:uid="{00000000-0005-0000-0000-00005D0D0000}"/>
    <cellStyle name="Normaali 2 3 2 4 2 5" xfId="3145" xr:uid="{00000000-0005-0000-0000-00005E0D0000}"/>
    <cellStyle name="Normaali 2 3 2 4 2 5 2" xfId="7865" xr:uid="{00000000-0005-0000-0000-00005F0D0000}"/>
    <cellStyle name="Normaali 2 3 2 4 2 6" xfId="5075" xr:uid="{00000000-0005-0000-0000-0000600D0000}"/>
    <cellStyle name="Normaali 2 3 2 4 3" xfId="353" xr:uid="{00000000-0005-0000-0000-0000610D0000}"/>
    <cellStyle name="Normaali 2 3 2 4 3 2" xfId="1279" xr:uid="{00000000-0005-0000-0000-0000620D0000}"/>
    <cellStyle name="Normaali 2 3 2 4 3 2 2" xfId="4081" xr:uid="{00000000-0005-0000-0000-0000630D0000}"/>
    <cellStyle name="Normaali 2 3 2 4 3 2 2 2" xfId="8801" xr:uid="{00000000-0005-0000-0000-0000640D0000}"/>
    <cellStyle name="Normaali 2 3 2 4 3 2 3" xfId="5999" xr:uid="{00000000-0005-0000-0000-0000650D0000}"/>
    <cellStyle name="Normaali 2 3 2 4 3 3" xfId="2202" xr:uid="{00000000-0005-0000-0000-0000660D0000}"/>
    <cellStyle name="Normaali 2 3 2 4 3 3 2" xfId="6922" xr:uid="{00000000-0005-0000-0000-0000670D0000}"/>
    <cellStyle name="Normaali 2 3 2 4 3 4" xfId="3147" xr:uid="{00000000-0005-0000-0000-0000680D0000}"/>
    <cellStyle name="Normaali 2 3 2 4 3 4 2" xfId="7867" xr:uid="{00000000-0005-0000-0000-0000690D0000}"/>
    <cellStyle name="Normaali 2 3 2 4 3 5" xfId="5077" xr:uid="{00000000-0005-0000-0000-00006A0D0000}"/>
    <cellStyle name="Normaali 2 3 2 4 4" xfId="354" xr:uid="{00000000-0005-0000-0000-00006B0D0000}"/>
    <cellStyle name="Normaali 2 3 2 4 4 2" xfId="1574" xr:uid="{00000000-0005-0000-0000-00006C0D0000}"/>
    <cellStyle name="Normaali 2 3 2 4 4 2 2" xfId="4376" xr:uid="{00000000-0005-0000-0000-00006D0D0000}"/>
    <cellStyle name="Normaali 2 3 2 4 4 2 2 2" xfId="9096" xr:uid="{00000000-0005-0000-0000-00006E0D0000}"/>
    <cellStyle name="Normaali 2 3 2 4 4 2 3" xfId="6294" xr:uid="{00000000-0005-0000-0000-00006F0D0000}"/>
    <cellStyle name="Normaali 2 3 2 4 4 3" xfId="2203" xr:uid="{00000000-0005-0000-0000-0000700D0000}"/>
    <cellStyle name="Normaali 2 3 2 4 4 3 2" xfId="6923" xr:uid="{00000000-0005-0000-0000-0000710D0000}"/>
    <cellStyle name="Normaali 2 3 2 4 4 4" xfId="3148" xr:uid="{00000000-0005-0000-0000-0000720D0000}"/>
    <cellStyle name="Normaali 2 3 2 4 4 4 2" xfId="7868" xr:uid="{00000000-0005-0000-0000-0000730D0000}"/>
    <cellStyle name="Normaali 2 3 2 4 4 5" xfId="5078" xr:uid="{00000000-0005-0000-0000-0000740D0000}"/>
    <cellStyle name="Normaali 2 3 2 4 5" xfId="355" xr:uid="{00000000-0005-0000-0000-0000750D0000}"/>
    <cellStyle name="Normaali 2 3 2 4 5 2" xfId="1721" xr:uid="{00000000-0005-0000-0000-0000760D0000}"/>
    <cellStyle name="Normaali 2 3 2 4 5 2 2" xfId="4523" xr:uid="{00000000-0005-0000-0000-0000770D0000}"/>
    <cellStyle name="Normaali 2 3 2 4 5 2 2 2" xfId="9243" xr:uid="{00000000-0005-0000-0000-0000780D0000}"/>
    <cellStyle name="Normaali 2 3 2 4 5 2 3" xfId="6441" xr:uid="{00000000-0005-0000-0000-0000790D0000}"/>
    <cellStyle name="Normaali 2 3 2 4 5 3" xfId="2204" xr:uid="{00000000-0005-0000-0000-00007A0D0000}"/>
    <cellStyle name="Normaali 2 3 2 4 5 3 2" xfId="6924" xr:uid="{00000000-0005-0000-0000-00007B0D0000}"/>
    <cellStyle name="Normaali 2 3 2 4 5 4" xfId="3149" xr:uid="{00000000-0005-0000-0000-00007C0D0000}"/>
    <cellStyle name="Normaali 2 3 2 4 5 4 2" xfId="7869" xr:uid="{00000000-0005-0000-0000-00007D0D0000}"/>
    <cellStyle name="Normaali 2 3 2 4 5 5" xfId="5079" xr:uid="{00000000-0005-0000-0000-00007E0D0000}"/>
    <cellStyle name="Normaali 2 3 2 4 6" xfId="997" xr:uid="{00000000-0005-0000-0000-00007F0D0000}"/>
    <cellStyle name="Normaali 2 3 2 4 6 2" xfId="2751" xr:uid="{00000000-0005-0000-0000-0000800D0000}"/>
    <cellStyle name="Normaali 2 3 2 4 6 2 2" xfId="7471" xr:uid="{00000000-0005-0000-0000-0000810D0000}"/>
    <cellStyle name="Normaali 2 3 2 4 6 3" xfId="3799" xr:uid="{00000000-0005-0000-0000-0000820D0000}"/>
    <cellStyle name="Normaali 2 3 2 4 6 3 2" xfId="8519" xr:uid="{00000000-0005-0000-0000-0000830D0000}"/>
    <cellStyle name="Normaali 2 3 2 4 6 4" xfId="5717" xr:uid="{00000000-0005-0000-0000-0000840D0000}"/>
    <cellStyle name="Normaali 2 3 2 4 7" xfId="1872" xr:uid="{00000000-0005-0000-0000-0000850D0000}"/>
    <cellStyle name="Normaali 2 3 2 4 7 2" xfId="4670" xr:uid="{00000000-0005-0000-0000-0000860D0000}"/>
    <cellStyle name="Normaali 2 3 2 4 7 2 2" xfId="9390" xr:uid="{00000000-0005-0000-0000-0000870D0000}"/>
    <cellStyle name="Normaali 2 3 2 4 7 3" xfId="6592" xr:uid="{00000000-0005-0000-0000-0000880D0000}"/>
    <cellStyle name="Normaali 2 3 2 4 8" xfId="3144" xr:uid="{00000000-0005-0000-0000-0000890D0000}"/>
    <cellStyle name="Normaali 2 3 2 4 8 2" xfId="7864" xr:uid="{00000000-0005-0000-0000-00008A0D0000}"/>
    <cellStyle name="Normaali 2 3 2 4 9" xfId="5074" xr:uid="{00000000-0005-0000-0000-00008B0D0000}"/>
    <cellStyle name="Normaali 2 3 2 5" xfId="356" xr:uid="{00000000-0005-0000-0000-00008C0D0000}"/>
    <cellStyle name="Normaali 2 3 2 5 2" xfId="357" xr:uid="{00000000-0005-0000-0000-00008D0D0000}"/>
    <cellStyle name="Normaali 2 3 2 5 2 2" xfId="1361" xr:uid="{00000000-0005-0000-0000-00008E0D0000}"/>
    <cellStyle name="Normaali 2 3 2 5 2 2 2" xfId="4163" xr:uid="{00000000-0005-0000-0000-00008F0D0000}"/>
    <cellStyle name="Normaali 2 3 2 5 2 2 2 2" xfId="8883" xr:uid="{00000000-0005-0000-0000-0000900D0000}"/>
    <cellStyle name="Normaali 2 3 2 5 2 2 3" xfId="6081" xr:uid="{00000000-0005-0000-0000-0000910D0000}"/>
    <cellStyle name="Normaali 2 3 2 5 2 3" xfId="2206" xr:uid="{00000000-0005-0000-0000-0000920D0000}"/>
    <cellStyle name="Normaali 2 3 2 5 2 3 2" xfId="6926" xr:uid="{00000000-0005-0000-0000-0000930D0000}"/>
    <cellStyle name="Normaali 2 3 2 5 2 4" xfId="3151" xr:uid="{00000000-0005-0000-0000-0000940D0000}"/>
    <cellStyle name="Normaali 2 3 2 5 2 4 2" xfId="7871" xr:uid="{00000000-0005-0000-0000-0000950D0000}"/>
    <cellStyle name="Normaali 2 3 2 5 2 5" xfId="5081" xr:uid="{00000000-0005-0000-0000-0000960D0000}"/>
    <cellStyle name="Normaali 2 3 2 5 3" xfId="1067" xr:uid="{00000000-0005-0000-0000-0000970D0000}"/>
    <cellStyle name="Normaali 2 3 2 5 3 2" xfId="2822" xr:uid="{00000000-0005-0000-0000-0000980D0000}"/>
    <cellStyle name="Normaali 2 3 2 5 3 2 2" xfId="7542" xr:uid="{00000000-0005-0000-0000-0000990D0000}"/>
    <cellStyle name="Normaali 2 3 2 5 3 3" xfId="3869" xr:uid="{00000000-0005-0000-0000-00009A0D0000}"/>
    <cellStyle name="Normaali 2 3 2 5 3 3 2" xfId="8589" xr:uid="{00000000-0005-0000-0000-00009B0D0000}"/>
    <cellStyle name="Normaali 2 3 2 5 3 4" xfId="5787" xr:uid="{00000000-0005-0000-0000-00009C0D0000}"/>
    <cellStyle name="Normaali 2 3 2 5 4" xfId="2205" xr:uid="{00000000-0005-0000-0000-00009D0D0000}"/>
    <cellStyle name="Normaali 2 3 2 5 4 2" xfId="6925" xr:uid="{00000000-0005-0000-0000-00009E0D0000}"/>
    <cellStyle name="Normaali 2 3 2 5 5" xfId="3150" xr:uid="{00000000-0005-0000-0000-00009F0D0000}"/>
    <cellStyle name="Normaali 2 3 2 5 5 2" xfId="7870" xr:uid="{00000000-0005-0000-0000-0000A00D0000}"/>
    <cellStyle name="Normaali 2 3 2 5 6" xfId="5080" xr:uid="{00000000-0005-0000-0000-0000A10D0000}"/>
    <cellStyle name="Normaali 2 3 2 6" xfId="358" xr:uid="{00000000-0005-0000-0000-0000A20D0000}"/>
    <cellStyle name="Normaali 2 3 2 6 2" xfId="1214" xr:uid="{00000000-0005-0000-0000-0000A30D0000}"/>
    <cellStyle name="Normaali 2 3 2 6 2 2" xfId="4016" xr:uid="{00000000-0005-0000-0000-0000A40D0000}"/>
    <cellStyle name="Normaali 2 3 2 6 2 2 2" xfId="8736" xr:uid="{00000000-0005-0000-0000-0000A50D0000}"/>
    <cellStyle name="Normaali 2 3 2 6 2 3" xfId="5934" xr:uid="{00000000-0005-0000-0000-0000A60D0000}"/>
    <cellStyle name="Normaali 2 3 2 6 3" xfId="2207" xr:uid="{00000000-0005-0000-0000-0000A70D0000}"/>
    <cellStyle name="Normaali 2 3 2 6 3 2" xfId="6927" xr:uid="{00000000-0005-0000-0000-0000A80D0000}"/>
    <cellStyle name="Normaali 2 3 2 6 4" xfId="3152" xr:uid="{00000000-0005-0000-0000-0000A90D0000}"/>
    <cellStyle name="Normaali 2 3 2 6 4 2" xfId="7872" xr:uid="{00000000-0005-0000-0000-0000AA0D0000}"/>
    <cellStyle name="Normaali 2 3 2 6 5" xfId="5082" xr:uid="{00000000-0005-0000-0000-0000AB0D0000}"/>
    <cellStyle name="Normaali 2 3 2 7" xfId="359" xr:uid="{00000000-0005-0000-0000-0000AC0D0000}"/>
    <cellStyle name="Normaali 2 3 2 7 2" xfId="1509" xr:uid="{00000000-0005-0000-0000-0000AD0D0000}"/>
    <cellStyle name="Normaali 2 3 2 7 2 2" xfId="4311" xr:uid="{00000000-0005-0000-0000-0000AE0D0000}"/>
    <cellStyle name="Normaali 2 3 2 7 2 2 2" xfId="9031" xr:uid="{00000000-0005-0000-0000-0000AF0D0000}"/>
    <cellStyle name="Normaali 2 3 2 7 2 3" xfId="6229" xr:uid="{00000000-0005-0000-0000-0000B00D0000}"/>
    <cellStyle name="Normaali 2 3 2 7 3" xfId="2208" xr:uid="{00000000-0005-0000-0000-0000B10D0000}"/>
    <cellStyle name="Normaali 2 3 2 7 3 2" xfId="6928" xr:uid="{00000000-0005-0000-0000-0000B20D0000}"/>
    <cellStyle name="Normaali 2 3 2 7 4" xfId="3153" xr:uid="{00000000-0005-0000-0000-0000B30D0000}"/>
    <cellStyle name="Normaali 2 3 2 7 4 2" xfId="7873" xr:uid="{00000000-0005-0000-0000-0000B40D0000}"/>
    <cellStyle name="Normaali 2 3 2 7 5" xfId="5083" xr:uid="{00000000-0005-0000-0000-0000B50D0000}"/>
    <cellStyle name="Normaali 2 3 2 8" xfId="360" xr:uid="{00000000-0005-0000-0000-0000B60D0000}"/>
    <cellStyle name="Normaali 2 3 2 8 2" xfId="1656" xr:uid="{00000000-0005-0000-0000-0000B70D0000}"/>
    <cellStyle name="Normaali 2 3 2 8 2 2" xfId="4458" xr:uid="{00000000-0005-0000-0000-0000B80D0000}"/>
    <cellStyle name="Normaali 2 3 2 8 2 2 2" xfId="9178" xr:uid="{00000000-0005-0000-0000-0000B90D0000}"/>
    <cellStyle name="Normaali 2 3 2 8 2 3" xfId="6376" xr:uid="{00000000-0005-0000-0000-0000BA0D0000}"/>
    <cellStyle name="Normaali 2 3 2 8 3" xfId="2209" xr:uid="{00000000-0005-0000-0000-0000BB0D0000}"/>
    <cellStyle name="Normaali 2 3 2 8 3 2" xfId="6929" xr:uid="{00000000-0005-0000-0000-0000BC0D0000}"/>
    <cellStyle name="Normaali 2 3 2 8 4" xfId="3154" xr:uid="{00000000-0005-0000-0000-0000BD0D0000}"/>
    <cellStyle name="Normaali 2 3 2 8 4 2" xfId="7874" xr:uid="{00000000-0005-0000-0000-0000BE0D0000}"/>
    <cellStyle name="Normaali 2 3 2 8 5" xfId="5084" xr:uid="{00000000-0005-0000-0000-0000BF0D0000}"/>
    <cellStyle name="Normaali 2 3 2 9" xfId="932" xr:uid="{00000000-0005-0000-0000-0000C00D0000}"/>
    <cellStyle name="Normaali 2 3 2 9 2" xfId="2686" xr:uid="{00000000-0005-0000-0000-0000C10D0000}"/>
    <cellStyle name="Normaali 2 3 2 9 2 2" xfId="7406" xr:uid="{00000000-0005-0000-0000-0000C20D0000}"/>
    <cellStyle name="Normaali 2 3 2 9 3" xfId="3734" xr:uid="{00000000-0005-0000-0000-0000C30D0000}"/>
    <cellStyle name="Normaali 2 3 2 9 3 2" xfId="8454" xr:uid="{00000000-0005-0000-0000-0000C40D0000}"/>
    <cellStyle name="Normaali 2 3 2 9 4" xfId="5652" xr:uid="{00000000-0005-0000-0000-0000C50D0000}"/>
    <cellStyle name="Normaali 2 3 3" xfId="361" xr:uid="{00000000-0005-0000-0000-0000C60D0000}"/>
    <cellStyle name="Normaali 2 3 3 10" xfId="3155" xr:uid="{00000000-0005-0000-0000-0000C70D0000}"/>
    <cellStyle name="Normaali 2 3 3 10 2" xfId="7875" xr:uid="{00000000-0005-0000-0000-0000C80D0000}"/>
    <cellStyle name="Normaali 2 3 3 11" xfId="5085" xr:uid="{00000000-0005-0000-0000-0000C90D0000}"/>
    <cellStyle name="Normaali 2 3 3 2" xfId="362" xr:uid="{00000000-0005-0000-0000-0000CA0D0000}"/>
    <cellStyle name="Normaali 2 3 3 2 10" xfId="5086" xr:uid="{00000000-0005-0000-0000-0000CB0D0000}"/>
    <cellStyle name="Normaali 2 3 3 2 2" xfId="363" xr:uid="{00000000-0005-0000-0000-0000CC0D0000}"/>
    <cellStyle name="Normaali 2 3 3 2 2 2" xfId="364" xr:uid="{00000000-0005-0000-0000-0000CD0D0000}"/>
    <cellStyle name="Normaali 2 3 3 2 2 2 2" xfId="365" xr:uid="{00000000-0005-0000-0000-0000CE0D0000}"/>
    <cellStyle name="Normaali 2 3 3 2 2 2 2 2" xfId="1467" xr:uid="{00000000-0005-0000-0000-0000CF0D0000}"/>
    <cellStyle name="Normaali 2 3 3 2 2 2 2 2 2" xfId="4269" xr:uid="{00000000-0005-0000-0000-0000D00D0000}"/>
    <cellStyle name="Normaali 2 3 3 2 2 2 2 2 2 2" xfId="8989" xr:uid="{00000000-0005-0000-0000-0000D10D0000}"/>
    <cellStyle name="Normaali 2 3 3 2 2 2 2 2 3" xfId="6187" xr:uid="{00000000-0005-0000-0000-0000D20D0000}"/>
    <cellStyle name="Normaali 2 3 3 2 2 2 2 3" xfId="2211" xr:uid="{00000000-0005-0000-0000-0000D30D0000}"/>
    <cellStyle name="Normaali 2 3 3 2 2 2 2 3 2" xfId="6931" xr:uid="{00000000-0005-0000-0000-0000D40D0000}"/>
    <cellStyle name="Normaali 2 3 3 2 2 2 2 4" xfId="3159" xr:uid="{00000000-0005-0000-0000-0000D50D0000}"/>
    <cellStyle name="Normaali 2 3 3 2 2 2 2 4 2" xfId="7879" xr:uid="{00000000-0005-0000-0000-0000D60D0000}"/>
    <cellStyle name="Normaali 2 3 3 2 2 2 2 5" xfId="5089" xr:uid="{00000000-0005-0000-0000-0000D70D0000}"/>
    <cellStyle name="Normaali 2 3 3 2 2 2 3" xfId="1173" xr:uid="{00000000-0005-0000-0000-0000D80D0000}"/>
    <cellStyle name="Normaali 2 3 3 2 2 2 3 2" xfId="3975" xr:uid="{00000000-0005-0000-0000-0000D90D0000}"/>
    <cellStyle name="Normaali 2 3 3 2 2 2 3 2 2" xfId="8695" xr:uid="{00000000-0005-0000-0000-0000DA0D0000}"/>
    <cellStyle name="Normaali 2 3 3 2 2 2 3 3" xfId="5893" xr:uid="{00000000-0005-0000-0000-0000DB0D0000}"/>
    <cellStyle name="Normaali 2 3 3 2 2 2 4" xfId="2210" xr:uid="{00000000-0005-0000-0000-0000DC0D0000}"/>
    <cellStyle name="Normaali 2 3 3 2 2 2 4 2" xfId="6930" xr:uid="{00000000-0005-0000-0000-0000DD0D0000}"/>
    <cellStyle name="Normaali 2 3 3 2 2 2 5" xfId="3158" xr:uid="{00000000-0005-0000-0000-0000DE0D0000}"/>
    <cellStyle name="Normaali 2 3 3 2 2 2 5 2" xfId="7878" xr:uid="{00000000-0005-0000-0000-0000DF0D0000}"/>
    <cellStyle name="Normaali 2 3 3 2 2 2 6" xfId="5088" xr:uid="{00000000-0005-0000-0000-0000E00D0000}"/>
    <cellStyle name="Normaali 2 3 3 2 2 3" xfId="366" xr:uid="{00000000-0005-0000-0000-0000E10D0000}"/>
    <cellStyle name="Normaali 2 3 3 2 2 3 2" xfId="1320" xr:uid="{00000000-0005-0000-0000-0000E20D0000}"/>
    <cellStyle name="Normaali 2 3 3 2 2 3 2 2" xfId="4122" xr:uid="{00000000-0005-0000-0000-0000E30D0000}"/>
    <cellStyle name="Normaali 2 3 3 2 2 3 2 2 2" xfId="8842" xr:uid="{00000000-0005-0000-0000-0000E40D0000}"/>
    <cellStyle name="Normaali 2 3 3 2 2 3 2 3" xfId="6040" xr:uid="{00000000-0005-0000-0000-0000E50D0000}"/>
    <cellStyle name="Normaali 2 3 3 2 2 3 3" xfId="2212" xr:uid="{00000000-0005-0000-0000-0000E60D0000}"/>
    <cellStyle name="Normaali 2 3 3 2 2 3 3 2" xfId="6932" xr:uid="{00000000-0005-0000-0000-0000E70D0000}"/>
    <cellStyle name="Normaali 2 3 3 2 2 3 4" xfId="3160" xr:uid="{00000000-0005-0000-0000-0000E80D0000}"/>
    <cellStyle name="Normaali 2 3 3 2 2 3 4 2" xfId="7880" xr:uid="{00000000-0005-0000-0000-0000E90D0000}"/>
    <cellStyle name="Normaali 2 3 3 2 2 3 5" xfId="5090" xr:uid="{00000000-0005-0000-0000-0000EA0D0000}"/>
    <cellStyle name="Normaali 2 3 3 2 2 4" xfId="367" xr:uid="{00000000-0005-0000-0000-0000EB0D0000}"/>
    <cellStyle name="Normaali 2 3 3 2 2 4 2" xfId="1615" xr:uid="{00000000-0005-0000-0000-0000EC0D0000}"/>
    <cellStyle name="Normaali 2 3 3 2 2 4 2 2" xfId="4417" xr:uid="{00000000-0005-0000-0000-0000ED0D0000}"/>
    <cellStyle name="Normaali 2 3 3 2 2 4 2 2 2" xfId="9137" xr:uid="{00000000-0005-0000-0000-0000EE0D0000}"/>
    <cellStyle name="Normaali 2 3 3 2 2 4 2 3" xfId="6335" xr:uid="{00000000-0005-0000-0000-0000EF0D0000}"/>
    <cellStyle name="Normaali 2 3 3 2 2 4 3" xfId="2213" xr:uid="{00000000-0005-0000-0000-0000F00D0000}"/>
    <cellStyle name="Normaali 2 3 3 2 2 4 3 2" xfId="6933" xr:uid="{00000000-0005-0000-0000-0000F10D0000}"/>
    <cellStyle name="Normaali 2 3 3 2 2 4 4" xfId="3161" xr:uid="{00000000-0005-0000-0000-0000F20D0000}"/>
    <cellStyle name="Normaali 2 3 3 2 2 4 4 2" xfId="7881" xr:uid="{00000000-0005-0000-0000-0000F30D0000}"/>
    <cellStyle name="Normaali 2 3 3 2 2 4 5" xfId="5091" xr:uid="{00000000-0005-0000-0000-0000F40D0000}"/>
    <cellStyle name="Normaali 2 3 3 2 2 5" xfId="368" xr:uid="{00000000-0005-0000-0000-0000F50D0000}"/>
    <cellStyle name="Normaali 2 3 3 2 2 5 2" xfId="1762" xr:uid="{00000000-0005-0000-0000-0000F60D0000}"/>
    <cellStyle name="Normaali 2 3 3 2 2 5 2 2" xfId="4564" xr:uid="{00000000-0005-0000-0000-0000F70D0000}"/>
    <cellStyle name="Normaali 2 3 3 2 2 5 2 2 2" xfId="9284" xr:uid="{00000000-0005-0000-0000-0000F80D0000}"/>
    <cellStyle name="Normaali 2 3 3 2 2 5 2 3" xfId="6482" xr:uid="{00000000-0005-0000-0000-0000F90D0000}"/>
    <cellStyle name="Normaali 2 3 3 2 2 5 3" xfId="2214" xr:uid="{00000000-0005-0000-0000-0000FA0D0000}"/>
    <cellStyle name="Normaali 2 3 3 2 2 5 3 2" xfId="6934" xr:uid="{00000000-0005-0000-0000-0000FB0D0000}"/>
    <cellStyle name="Normaali 2 3 3 2 2 5 4" xfId="3162" xr:uid="{00000000-0005-0000-0000-0000FC0D0000}"/>
    <cellStyle name="Normaali 2 3 3 2 2 5 4 2" xfId="7882" xr:uid="{00000000-0005-0000-0000-0000FD0D0000}"/>
    <cellStyle name="Normaali 2 3 3 2 2 5 5" xfId="5092" xr:uid="{00000000-0005-0000-0000-0000FE0D0000}"/>
    <cellStyle name="Normaali 2 3 3 2 2 6" xfId="1038" xr:uid="{00000000-0005-0000-0000-0000FF0D0000}"/>
    <cellStyle name="Normaali 2 3 3 2 2 6 2" xfId="2792" xr:uid="{00000000-0005-0000-0000-0000000E0000}"/>
    <cellStyle name="Normaali 2 3 3 2 2 6 2 2" xfId="7512" xr:uid="{00000000-0005-0000-0000-0000010E0000}"/>
    <cellStyle name="Normaali 2 3 3 2 2 6 3" xfId="3840" xr:uid="{00000000-0005-0000-0000-0000020E0000}"/>
    <cellStyle name="Normaali 2 3 3 2 2 6 3 2" xfId="8560" xr:uid="{00000000-0005-0000-0000-0000030E0000}"/>
    <cellStyle name="Normaali 2 3 3 2 2 6 4" xfId="5758" xr:uid="{00000000-0005-0000-0000-0000040E0000}"/>
    <cellStyle name="Normaali 2 3 3 2 2 7" xfId="1913" xr:uid="{00000000-0005-0000-0000-0000050E0000}"/>
    <cellStyle name="Normaali 2 3 3 2 2 7 2" xfId="4711" xr:uid="{00000000-0005-0000-0000-0000060E0000}"/>
    <cellStyle name="Normaali 2 3 3 2 2 7 2 2" xfId="9431" xr:uid="{00000000-0005-0000-0000-0000070E0000}"/>
    <cellStyle name="Normaali 2 3 3 2 2 7 3" xfId="6633" xr:uid="{00000000-0005-0000-0000-0000080E0000}"/>
    <cellStyle name="Normaali 2 3 3 2 2 8" xfId="3157" xr:uid="{00000000-0005-0000-0000-0000090E0000}"/>
    <cellStyle name="Normaali 2 3 3 2 2 8 2" xfId="7877" xr:uid="{00000000-0005-0000-0000-00000A0E0000}"/>
    <cellStyle name="Normaali 2 3 3 2 2 9" xfId="5087" xr:uid="{00000000-0005-0000-0000-00000B0E0000}"/>
    <cellStyle name="Normaali 2 3 3 2 3" xfId="369" xr:uid="{00000000-0005-0000-0000-00000C0E0000}"/>
    <cellStyle name="Normaali 2 3 3 2 3 2" xfId="370" xr:uid="{00000000-0005-0000-0000-00000D0E0000}"/>
    <cellStyle name="Normaali 2 3 3 2 3 2 2" xfId="1402" xr:uid="{00000000-0005-0000-0000-00000E0E0000}"/>
    <cellStyle name="Normaali 2 3 3 2 3 2 2 2" xfId="4204" xr:uid="{00000000-0005-0000-0000-00000F0E0000}"/>
    <cellStyle name="Normaali 2 3 3 2 3 2 2 2 2" xfId="8924" xr:uid="{00000000-0005-0000-0000-0000100E0000}"/>
    <cellStyle name="Normaali 2 3 3 2 3 2 2 3" xfId="6122" xr:uid="{00000000-0005-0000-0000-0000110E0000}"/>
    <cellStyle name="Normaali 2 3 3 2 3 2 3" xfId="2216" xr:uid="{00000000-0005-0000-0000-0000120E0000}"/>
    <cellStyle name="Normaali 2 3 3 2 3 2 3 2" xfId="6936" xr:uid="{00000000-0005-0000-0000-0000130E0000}"/>
    <cellStyle name="Normaali 2 3 3 2 3 2 4" xfId="3164" xr:uid="{00000000-0005-0000-0000-0000140E0000}"/>
    <cellStyle name="Normaali 2 3 3 2 3 2 4 2" xfId="7884" xr:uid="{00000000-0005-0000-0000-0000150E0000}"/>
    <cellStyle name="Normaali 2 3 3 2 3 2 5" xfId="5094" xr:uid="{00000000-0005-0000-0000-0000160E0000}"/>
    <cellStyle name="Normaali 2 3 3 2 3 3" xfId="1108" xr:uid="{00000000-0005-0000-0000-0000170E0000}"/>
    <cellStyle name="Normaali 2 3 3 2 3 3 2" xfId="3910" xr:uid="{00000000-0005-0000-0000-0000180E0000}"/>
    <cellStyle name="Normaali 2 3 3 2 3 3 2 2" xfId="8630" xr:uid="{00000000-0005-0000-0000-0000190E0000}"/>
    <cellStyle name="Normaali 2 3 3 2 3 3 3" xfId="5828" xr:uid="{00000000-0005-0000-0000-00001A0E0000}"/>
    <cellStyle name="Normaali 2 3 3 2 3 4" xfId="2215" xr:uid="{00000000-0005-0000-0000-00001B0E0000}"/>
    <cellStyle name="Normaali 2 3 3 2 3 4 2" xfId="6935" xr:uid="{00000000-0005-0000-0000-00001C0E0000}"/>
    <cellStyle name="Normaali 2 3 3 2 3 5" xfId="3163" xr:uid="{00000000-0005-0000-0000-00001D0E0000}"/>
    <cellStyle name="Normaali 2 3 3 2 3 5 2" xfId="7883" xr:uid="{00000000-0005-0000-0000-00001E0E0000}"/>
    <cellStyle name="Normaali 2 3 3 2 3 6" xfId="5093" xr:uid="{00000000-0005-0000-0000-00001F0E0000}"/>
    <cellStyle name="Normaali 2 3 3 2 4" xfId="371" xr:uid="{00000000-0005-0000-0000-0000200E0000}"/>
    <cellStyle name="Normaali 2 3 3 2 4 2" xfId="1255" xr:uid="{00000000-0005-0000-0000-0000210E0000}"/>
    <cellStyle name="Normaali 2 3 3 2 4 2 2" xfId="4057" xr:uid="{00000000-0005-0000-0000-0000220E0000}"/>
    <cellStyle name="Normaali 2 3 3 2 4 2 2 2" xfId="8777" xr:uid="{00000000-0005-0000-0000-0000230E0000}"/>
    <cellStyle name="Normaali 2 3 3 2 4 2 3" xfId="5975" xr:uid="{00000000-0005-0000-0000-0000240E0000}"/>
    <cellStyle name="Normaali 2 3 3 2 4 3" xfId="2217" xr:uid="{00000000-0005-0000-0000-0000250E0000}"/>
    <cellStyle name="Normaali 2 3 3 2 4 3 2" xfId="6937" xr:uid="{00000000-0005-0000-0000-0000260E0000}"/>
    <cellStyle name="Normaali 2 3 3 2 4 4" xfId="3165" xr:uid="{00000000-0005-0000-0000-0000270E0000}"/>
    <cellStyle name="Normaali 2 3 3 2 4 4 2" xfId="7885" xr:uid="{00000000-0005-0000-0000-0000280E0000}"/>
    <cellStyle name="Normaali 2 3 3 2 4 5" xfId="5095" xr:uid="{00000000-0005-0000-0000-0000290E0000}"/>
    <cellStyle name="Normaali 2 3 3 2 5" xfId="372" xr:uid="{00000000-0005-0000-0000-00002A0E0000}"/>
    <cellStyle name="Normaali 2 3 3 2 5 2" xfId="1550" xr:uid="{00000000-0005-0000-0000-00002B0E0000}"/>
    <cellStyle name="Normaali 2 3 3 2 5 2 2" xfId="4352" xr:uid="{00000000-0005-0000-0000-00002C0E0000}"/>
    <cellStyle name="Normaali 2 3 3 2 5 2 2 2" xfId="9072" xr:uid="{00000000-0005-0000-0000-00002D0E0000}"/>
    <cellStyle name="Normaali 2 3 3 2 5 2 3" xfId="6270" xr:uid="{00000000-0005-0000-0000-00002E0E0000}"/>
    <cellStyle name="Normaali 2 3 3 2 5 3" xfId="2218" xr:uid="{00000000-0005-0000-0000-00002F0E0000}"/>
    <cellStyle name="Normaali 2 3 3 2 5 3 2" xfId="6938" xr:uid="{00000000-0005-0000-0000-0000300E0000}"/>
    <cellStyle name="Normaali 2 3 3 2 5 4" xfId="3166" xr:uid="{00000000-0005-0000-0000-0000310E0000}"/>
    <cellStyle name="Normaali 2 3 3 2 5 4 2" xfId="7886" xr:uid="{00000000-0005-0000-0000-0000320E0000}"/>
    <cellStyle name="Normaali 2 3 3 2 5 5" xfId="5096" xr:uid="{00000000-0005-0000-0000-0000330E0000}"/>
    <cellStyle name="Normaali 2 3 3 2 6" xfId="373" xr:uid="{00000000-0005-0000-0000-0000340E0000}"/>
    <cellStyle name="Normaali 2 3 3 2 6 2" xfId="1697" xr:uid="{00000000-0005-0000-0000-0000350E0000}"/>
    <cellStyle name="Normaali 2 3 3 2 6 2 2" xfId="4499" xr:uid="{00000000-0005-0000-0000-0000360E0000}"/>
    <cellStyle name="Normaali 2 3 3 2 6 2 2 2" xfId="9219" xr:uid="{00000000-0005-0000-0000-0000370E0000}"/>
    <cellStyle name="Normaali 2 3 3 2 6 2 3" xfId="6417" xr:uid="{00000000-0005-0000-0000-0000380E0000}"/>
    <cellStyle name="Normaali 2 3 3 2 6 3" xfId="2219" xr:uid="{00000000-0005-0000-0000-0000390E0000}"/>
    <cellStyle name="Normaali 2 3 3 2 6 3 2" xfId="6939" xr:uid="{00000000-0005-0000-0000-00003A0E0000}"/>
    <cellStyle name="Normaali 2 3 3 2 6 4" xfId="3167" xr:uid="{00000000-0005-0000-0000-00003B0E0000}"/>
    <cellStyle name="Normaali 2 3 3 2 6 4 2" xfId="7887" xr:uid="{00000000-0005-0000-0000-00003C0E0000}"/>
    <cellStyle name="Normaali 2 3 3 2 6 5" xfId="5097" xr:uid="{00000000-0005-0000-0000-00003D0E0000}"/>
    <cellStyle name="Normaali 2 3 3 2 7" xfId="973" xr:uid="{00000000-0005-0000-0000-00003E0E0000}"/>
    <cellStyle name="Normaali 2 3 3 2 7 2" xfId="2727" xr:uid="{00000000-0005-0000-0000-00003F0E0000}"/>
    <cellStyle name="Normaali 2 3 3 2 7 2 2" xfId="7447" xr:uid="{00000000-0005-0000-0000-0000400E0000}"/>
    <cellStyle name="Normaali 2 3 3 2 7 3" xfId="3775" xr:uid="{00000000-0005-0000-0000-0000410E0000}"/>
    <cellStyle name="Normaali 2 3 3 2 7 3 2" xfId="8495" xr:uid="{00000000-0005-0000-0000-0000420E0000}"/>
    <cellStyle name="Normaali 2 3 3 2 7 4" xfId="5693" xr:uid="{00000000-0005-0000-0000-0000430E0000}"/>
    <cellStyle name="Normaali 2 3 3 2 8" xfId="1848" xr:uid="{00000000-0005-0000-0000-0000440E0000}"/>
    <cellStyle name="Normaali 2 3 3 2 8 2" xfId="4646" xr:uid="{00000000-0005-0000-0000-0000450E0000}"/>
    <cellStyle name="Normaali 2 3 3 2 8 2 2" xfId="9366" xr:uid="{00000000-0005-0000-0000-0000460E0000}"/>
    <cellStyle name="Normaali 2 3 3 2 8 3" xfId="6568" xr:uid="{00000000-0005-0000-0000-0000470E0000}"/>
    <cellStyle name="Normaali 2 3 3 2 9" xfId="3156" xr:uid="{00000000-0005-0000-0000-0000480E0000}"/>
    <cellStyle name="Normaali 2 3 3 2 9 2" xfId="7876" xr:uid="{00000000-0005-0000-0000-0000490E0000}"/>
    <cellStyle name="Normaali 2 3 3 3" xfId="374" xr:uid="{00000000-0005-0000-0000-00004A0E0000}"/>
    <cellStyle name="Normaali 2 3 3 3 2" xfId="375" xr:uid="{00000000-0005-0000-0000-00004B0E0000}"/>
    <cellStyle name="Normaali 2 3 3 3 2 2" xfId="376" xr:uid="{00000000-0005-0000-0000-00004C0E0000}"/>
    <cellStyle name="Normaali 2 3 3 3 2 2 2" xfId="1434" xr:uid="{00000000-0005-0000-0000-00004D0E0000}"/>
    <cellStyle name="Normaali 2 3 3 3 2 2 2 2" xfId="4236" xr:uid="{00000000-0005-0000-0000-00004E0E0000}"/>
    <cellStyle name="Normaali 2 3 3 3 2 2 2 2 2" xfId="8956" xr:uid="{00000000-0005-0000-0000-00004F0E0000}"/>
    <cellStyle name="Normaali 2 3 3 3 2 2 2 3" xfId="6154" xr:uid="{00000000-0005-0000-0000-0000500E0000}"/>
    <cellStyle name="Normaali 2 3 3 3 2 2 3" xfId="2221" xr:uid="{00000000-0005-0000-0000-0000510E0000}"/>
    <cellStyle name="Normaali 2 3 3 3 2 2 3 2" xfId="6941" xr:uid="{00000000-0005-0000-0000-0000520E0000}"/>
    <cellStyle name="Normaali 2 3 3 3 2 2 4" xfId="3170" xr:uid="{00000000-0005-0000-0000-0000530E0000}"/>
    <cellStyle name="Normaali 2 3 3 3 2 2 4 2" xfId="7890" xr:uid="{00000000-0005-0000-0000-0000540E0000}"/>
    <cellStyle name="Normaali 2 3 3 3 2 2 5" xfId="5100" xr:uid="{00000000-0005-0000-0000-0000550E0000}"/>
    <cellStyle name="Normaali 2 3 3 3 2 3" xfId="1140" xr:uid="{00000000-0005-0000-0000-0000560E0000}"/>
    <cellStyle name="Normaali 2 3 3 3 2 3 2" xfId="3942" xr:uid="{00000000-0005-0000-0000-0000570E0000}"/>
    <cellStyle name="Normaali 2 3 3 3 2 3 2 2" xfId="8662" xr:uid="{00000000-0005-0000-0000-0000580E0000}"/>
    <cellStyle name="Normaali 2 3 3 3 2 3 3" xfId="5860" xr:uid="{00000000-0005-0000-0000-0000590E0000}"/>
    <cellStyle name="Normaali 2 3 3 3 2 4" xfId="2220" xr:uid="{00000000-0005-0000-0000-00005A0E0000}"/>
    <cellStyle name="Normaali 2 3 3 3 2 4 2" xfId="6940" xr:uid="{00000000-0005-0000-0000-00005B0E0000}"/>
    <cellStyle name="Normaali 2 3 3 3 2 5" xfId="3169" xr:uid="{00000000-0005-0000-0000-00005C0E0000}"/>
    <cellStyle name="Normaali 2 3 3 3 2 5 2" xfId="7889" xr:uid="{00000000-0005-0000-0000-00005D0E0000}"/>
    <cellStyle name="Normaali 2 3 3 3 2 6" xfId="5099" xr:uid="{00000000-0005-0000-0000-00005E0E0000}"/>
    <cellStyle name="Normaali 2 3 3 3 3" xfId="377" xr:uid="{00000000-0005-0000-0000-00005F0E0000}"/>
    <cellStyle name="Normaali 2 3 3 3 3 2" xfId="1287" xr:uid="{00000000-0005-0000-0000-0000600E0000}"/>
    <cellStyle name="Normaali 2 3 3 3 3 2 2" xfId="4089" xr:uid="{00000000-0005-0000-0000-0000610E0000}"/>
    <cellStyle name="Normaali 2 3 3 3 3 2 2 2" xfId="8809" xr:uid="{00000000-0005-0000-0000-0000620E0000}"/>
    <cellStyle name="Normaali 2 3 3 3 3 2 3" xfId="6007" xr:uid="{00000000-0005-0000-0000-0000630E0000}"/>
    <cellStyle name="Normaali 2 3 3 3 3 3" xfId="2222" xr:uid="{00000000-0005-0000-0000-0000640E0000}"/>
    <cellStyle name="Normaali 2 3 3 3 3 3 2" xfId="6942" xr:uid="{00000000-0005-0000-0000-0000650E0000}"/>
    <cellStyle name="Normaali 2 3 3 3 3 4" xfId="3171" xr:uid="{00000000-0005-0000-0000-0000660E0000}"/>
    <cellStyle name="Normaali 2 3 3 3 3 4 2" xfId="7891" xr:uid="{00000000-0005-0000-0000-0000670E0000}"/>
    <cellStyle name="Normaali 2 3 3 3 3 5" xfId="5101" xr:uid="{00000000-0005-0000-0000-0000680E0000}"/>
    <cellStyle name="Normaali 2 3 3 3 4" xfId="378" xr:uid="{00000000-0005-0000-0000-0000690E0000}"/>
    <cellStyle name="Normaali 2 3 3 3 4 2" xfId="1582" xr:uid="{00000000-0005-0000-0000-00006A0E0000}"/>
    <cellStyle name="Normaali 2 3 3 3 4 2 2" xfId="4384" xr:uid="{00000000-0005-0000-0000-00006B0E0000}"/>
    <cellStyle name="Normaali 2 3 3 3 4 2 2 2" xfId="9104" xr:uid="{00000000-0005-0000-0000-00006C0E0000}"/>
    <cellStyle name="Normaali 2 3 3 3 4 2 3" xfId="6302" xr:uid="{00000000-0005-0000-0000-00006D0E0000}"/>
    <cellStyle name="Normaali 2 3 3 3 4 3" xfId="2223" xr:uid="{00000000-0005-0000-0000-00006E0E0000}"/>
    <cellStyle name="Normaali 2 3 3 3 4 3 2" xfId="6943" xr:uid="{00000000-0005-0000-0000-00006F0E0000}"/>
    <cellStyle name="Normaali 2 3 3 3 4 4" xfId="3172" xr:uid="{00000000-0005-0000-0000-0000700E0000}"/>
    <cellStyle name="Normaali 2 3 3 3 4 4 2" xfId="7892" xr:uid="{00000000-0005-0000-0000-0000710E0000}"/>
    <cellStyle name="Normaali 2 3 3 3 4 5" xfId="5102" xr:uid="{00000000-0005-0000-0000-0000720E0000}"/>
    <cellStyle name="Normaali 2 3 3 3 5" xfId="379" xr:uid="{00000000-0005-0000-0000-0000730E0000}"/>
    <cellStyle name="Normaali 2 3 3 3 5 2" xfId="1729" xr:uid="{00000000-0005-0000-0000-0000740E0000}"/>
    <cellStyle name="Normaali 2 3 3 3 5 2 2" xfId="4531" xr:uid="{00000000-0005-0000-0000-0000750E0000}"/>
    <cellStyle name="Normaali 2 3 3 3 5 2 2 2" xfId="9251" xr:uid="{00000000-0005-0000-0000-0000760E0000}"/>
    <cellStyle name="Normaali 2 3 3 3 5 2 3" xfId="6449" xr:uid="{00000000-0005-0000-0000-0000770E0000}"/>
    <cellStyle name="Normaali 2 3 3 3 5 3" xfId="2224" xr:uid="{00000000-0005-0000-0000-0000780E0000}"/>
    <cellStyle name="Normaali 2 3 3 3 5 3 2" xfId="6944" xr:uid="{00000000-0005-0000-0000-0000790E0000}"/>
    <cellStyle name="Normaali 2 3 3 3 5 4" xfId="3173" xr:uid="{00000000-0005-0000-0000-00007A0E0000}"/>
    <cellStyle name="Normaali 2 3 3 3 5 4 2" xfId="7893" xr:uid="{00000000-0005-0000-0000-00007B0E0000}"/>
    <cellStyle name="Normaali 2 3 3 3 5 5" xfId="5103" xr:uid="{00000000-0005-0000-0000-00007C0E0000}"/>
    <cellStyle name="Normaali 2 3 3 3 6" xfId="1005" xr:uid="{00000000-0005-0000-0000-00007D0E0000}"/>
    <cellStyle name="Normaali 2 3 3 3 6 2" xfId="2759" xr:uid="{00000000-0005-0000-0000-00007E0E0000}"/>
    <cellStyle name="Normaali 2 3 3 3 6 2 2" xfId="7479" xr:uid="{00000000-0005-0000-0000-00007F0E0000}"/>
    <cellStyle name="Normaali 2 3 3 3 6 3" xfId="3807" xr:uid="{00000000-0005-0000-0000-0000800E0000}"/>
    <cellStyle name="Normaali 2 3 3 3 6 3 2" xfId="8527" xr:uid="{00000000-0005-0000-0000-0000810E0000}"/>
    <cellStyle name="Normaali 2 3 3 3 6 4" xfId="5725" xr:uid="{00000000-0005-0000-0000-0000820E0000}"/>
    <cellStyle name="Normaali 2 3 3 3 7" xfId="1880" xr:uid="{00000000-0005-0000-0000-0000830E0000}"/>
    <cellStyle name="Normaali 2 3 3 3 7 2" xfId="4678" xr:uid="{00000000-0005-0000-0000-0000840E0000}"/>
    <cellStyle name="Normaali 2 3 3 3 7 2 2" xfId="9398" xr:uid="{00000000-0005-0000-0000-0000850E0000}"/>
    <cellStyle name="Normaali 2 3 3 3 7 3" xfId="6600" xr:uid="{00000000-0005-0000-0000-0000860E0000}"/>
    <cellStyle name="Normaali 2 3 3 3 8" xfId="3168" xr:uid="{00000000-0005-0000-0000-0000870E0000}"/>
    <cellStyle name="Normaali 2 3 3 3 8 2" xfId="7888" xr:uid="{00000000-0005-0000-0000-0000880E0000}"/>
    <cellStyle name="Normaali 2 3 3 3 9" xfId="5098" xr:uid="{00000000-0005-0000-0000-0000890E0000}"/>
    <cellStyle name="Normaali 2 3 3 4" xfId="380" xr:uid="{00000000-0005-0000-0000-00008A0E0000}"/>
    <cellStyle name="Normaali 2 3 3 4 2" xfId="381" xr:uid="{00000000-0005-0000-0000-00008B0E0000}"/>
    <cellStyle name="Normaali 2 3 3 4 2 2" xfId="1369" xr:uid="{00000000-0005-0000-0000-00008C0E0000}"/>
    <cellStyle name="Normaali 2 3 3 4 2 2 2" xfId="4171" xr:uid="{00000000-0005-0000-0000-00008D0E0000}"/>
    <cellStyle name="Normaali 2 3 3 4 2 2 2 2" xfId="8891" xr:uid="{00000000-0005-0000-0000-00008E0E0000}"/>
    <cellStyle name="Normaali 2 3 3 4 2 2 3" xfId="6089" xr:uid="{00000000-0005-0000-0000-00008F0E0000}"/>
    <cellStyle name="Normaali 2 3 3 4 2 3" xfId="2226" xr:uid="{00000000-0005-0000-0000-0000900E0000}"/>
    <cellStyle name="Normaali 2 3 3 4 2 3 2" xfId="6946" xr:uid="{00000000-0005-0000-0000-0000910E0000}"/>
    <cellStyle name="Normaali 2 3 3 4 2 4" xfId="3175" xr:uid="{00000000-0005-0000-0000-0000920E0000}"/>
    <cellStyle name="Normaali 2 3 3 4 2 4 2" xfId="7895" xr:uid="{00000000-0005-0000-0000-0000930E0000}"/>
    <cellStyle name="Normaali 2 3 3 4 2 5" xfId="5105" xr:uid="{00000000-0005-0000-0000-0000940E0000}"/>
    <cellStyle name="Normaali 2 3 3 4 3" xfId="1075" xr:uid="{00000000-0005-0000-0000-0000950E0000}"/>
    <cellStyle name="Normaali 2 3 3 4 3 2" xfId="3877" xr:uid="{00000000-0005-0000-0000-0000960E0000}"/>
    <cellStyle name="Normaali 2 3 3 4 3 2 2" xfId="8597" xr:uid="{00000000-0005-0000-0000-0000970E0000}"/>
    <cellStyle name="Normaali 2 3 3 4 3 3" xfId="5795" xr:uid="{00000000-0005-0000-0000-0000980E0000}"/>
    <cellStyle name="Normaali 2 3 3 4 4" xfId="2225" xr:uid="{00000000-0005-0000-0000-0000990E0000}"/>
    <cellStyle name="Normaali 2 3 3 4 4 2" xfId="6945" xr:uid="{00000000-0005-0000-0000-00009A0E0000}"/>
    <cellStyle name="Normaali 2 3 3 4 5" xfId="3174" xr:uid="{00000000-0005-0000-0000-00009B0E0000}"/>
    <cellStyle name="Normaali 2 3 3 4 5 2" xfId="7894" xr:uid="{00000000-0005-0000-0000-00009C0E0000}"/>
    <cellStyle name="Normaali 2 3 3 4 6" xfId="5104" xr:uid="{00000000-0005-0000-0000-00009D0E0000}"/>
    <cellStyle name="Normaali 2 3 3 5" xfId="382" xr:uid="{00000000-0005-0000-0000-00009E0E0000}"/>
    <cellStyle name="Normaali 2 3 3 5 2" xfId="1222" xr:uid="{00000000-0005-0000-0000-00009F0E0000}"/>
    <cellStyle name="Normaali 2 3 3 5 2 2" xfId="4024" xr:uid="{00000000-0005-0000-0000-0000A00E0000}"/>
    <cellStyle name="Normaali 2 3 3 5 2 2 2" xfId="8744" xr:uid="{00000000-0005-0000-0000-0000A10E0000}"/>
    <cellStyle name="Normaali 2 3 3 5 2 3" xfId="5942" xr:uid="{00000000-0005-0000-0000-0000A20E0000}"/>
    <cellStyle name="Normaali 2 3 3 5 3" xfId="2227" xr:uid="{00000000-0005-0000-0000-0000A30E0000}"/>
    <cellStyle name="Normaali 2 3 3 5 3 2" xfId="6947" xr:uid="{00000000-0005-0000-0000-0000A40E0000}"/>
    <cellStyle name="Normaali 2 3 3 5 4" xfId="3176" xr:uid="{00000000-0005-0000-0000-0000A50E0000}"/>
    <cellStyle name="Normaali 2 3 3 5 4 2" xfId="7896" xr:uid="{00000000-0005-0000-0000-0000A60E0000}"/>
    <cellStyle name="Normaali 2 3 3 5 5" xfId="5106" xr:uid="{00000000-0005-0000-0000-0000A70E0000}"/>
    <cellStyle name="Normaali 2 3 3 6" xfId="383" xr:uid="{00000000-0005-0000-0000-0000A80E0000}"/>
    <cellStyle name="Normaali 2 3 3 6 2" xfId="1517" xr:uid="{00000000-0005-0000-0000-0000A90E0000}"/>
    <cellStyle name="Normaali 2 3 3 6 2 2" xfId="4319" xr:uid="{00000000-0005-0000-0000-0000AA0E0000}"/>
    <cellStyle name="Normaali 2 3 3 6 2 2 2" xfId="9039" xr:uid="{00000000-0005-0000-0000-0000AB0E0000}"/>
    <cellStyle name="Normaali 2 3 3 6 2 3" xfId="6237" xr:uid="{00000000-0005-0000-0000-0000AC0E0000}"/>
    <cellStyle name="Normaali 2 3 3 6 3" xfId="2228" xr:uid="{00000000-0005-0000-0000-0000AD0E0000}"/>
    <cellStyle name="Normaali 2 3 3 6 3 2" xfId="6948" xr:uid="{00000000-0005-0000-0000-0000AE0E0000}"/>
    <cellStyle name="Normaali 2 3 3 6 4" xfId="3177" xr:uid="{00000000-0005-0000-0000-0000AF0E0000}"/>
    <cellStyle name="Normaali 2 3 3 6 4 2" xfId="7897" xr:uid="{00000000-0005-0000-0000-0000B00E0000}"/>
    <cellStyle name="Normaali 2 3 3 6 5" xfId="5107" xr:uid="{00000000-0005-0000-0000-0000B10E0000}"/>
    <cellStyle name="Normaali 2 3 3 7" xfId="384" xr:uid="{00000000-0005-0000-0000-0000B20E0000}"/>
    <cellStyle name="Normaali 2 3 3 7 2" xfId="1664" xr:uid="{00000000-0005-0000-0000-0000B30E0000}"/>
    <cellStyle name="Normaali 2 3 3 7 2 2" xfId="4466" xr:uid="{00000000-0005-0000-0000-0000B40E0000}"/>
    <cellStyle name="Normaali 2 3 3 7 2 2 2" xfId="9186" xr:uid="{00000000-0005-0000-0000-0000B50E0000}"/>
    <cellStyle name="Normaali 2 3 3 7 2 3" xfId="6384" xr:uid="{00000000-0005-0000-0000-0000B60E0000}"/>
    <cellStyle name="Normaali 2 3 3 7 3" xfId="2229" xr:uid="{00000000-0005-0000-0000-0000B70E0000}"/>
    <cellStyle name="Normaali 2 3 3 7 3 2" xfId="6949" xr:uid="{00000000-0005-0000-0000-0000B80E0000}"/>
    <cellStyle name="Normaali 2 3 3 7 4" xfId="3178" xr:uid="{00000000-0005-0000-0000-0000B90E0000}"/>
    <cellStyle name="Normaali 2 3 3 7 4 2" xfId="7898" xr:uid="{00000000-0005-0000-0000-0000BA0E0000}"/>
    <cellStyle name="Normaali 2 3 3 7 5" xfId="5108" xr:uid="{00000000-0005-0000-0000-0000BB0E0000}"/>
    <cellStyle name="Normaali 2 3 3 8" xfId="940" xr:uid="{00000000-0005-0000-0000-0000BC0E0000}"/>
    <cellStyle name="Normaali 2 3 3 8 2" xfId="2694" xr:uid="{00000000-0005-0000-0000-0000BD0E0000}"/>
    <cellStyle name="Normaali 2 3 3 8 2 2" xfId="7414" xr:uid="{00000000-0005-0000-0000-0000BE0E0000}"/>
    <cellStyle name="Normaali 2 3 3 8 3" xfId="3742" xr:uid="{00000000-0005-0000-0000-0000BF0E0000}"/>
    <cellStyle name="Normaali 2 3 3 8 3 2" xfId="8462" xr:uid="{00000000-0005-0000-0000-0000C00E0000}"/>
    <cellStyle name="Normaali 2 3 3 8 4" xfId="5660" xr:uid="{00000000-0005-0000-0000-0000C10E0000}"/>
    <cellStyle name="Normaali 2 3 3 9" xfId="1814" xr:uid="{00000000-0005-0000-0000-0000C20E0000}"/>
    <cellStyle name="Normaali 2 3 3 9 2" xfId="4613" xr:uid="{00000000-0005-0000-0000-0000C30E0000}"/>
    <cellStyle name="Normaali 2 3 3 9 2 2" xfId="9333" xr:uid="{00000000-0005-0000-0000-0000C40E0000}"/>
    <cellStyle name="Normaali 2 3 3 9 3" xfId="6534" xr:uid="{00000000-0005-0000-0000-0000C50E0000}"/>
    <cellStyle name="Normaali 2 3 4" xfId="385" xr:uid="{00000000-0005-0000-0000-0000C60E0000}"/>
    <cellStyle name="Normaali 2 3 4 10" xfId="5109" xr:uid="{00000000-0005-0000-0000-0000C70E0000}"/>
    <cellStyle name="Normaali 2 3 4 2" xfId="386" xr:uid="{00000000-0005-0000-0000-0000C80E0000}"/>
    <cellStyle name="Normaali 2 3 4 2 2" xfId="387" xr:uid="{00000000-0005-0000-0000-0000C90E0000}"/>
    <cellStyle name="Normaali 2 3 4 2 2 2" xfId="388" xr:uid="{00000000-0005-0000-0000-0000CA0E0000}"/>
    <cellStyle name="Normaali 2 3 4 2 2 2 2" xfId="1451" xr:uid="{00000000-0005-0000-0000-0000CB0E0000}"/>
    <cellStyle name="Normaali 2 3 4 2 2 2 2 2" xfId="4253" xr:uid="{00000000-0005-0000-0000-0000CC0E0000}"/>
    <cellStyle name="Normaali 2 3 4 2 2 2 2 2 2" xfId="8973" xr:uid="{00000000-0005-0000-0000-0000CD0E0000}"/>
    <cellStyle name="Normaali 2 3 4 2 2 2 2 3" xfId="6171" xr:uid="{00000000-0005-0000-0000-0000CE0E0000}"/>
    <cellStyle name="Normaali 2 3 4 2 2 2 3" xfId="2231" xr:uid="{00000000-0005-0000-0000-0000CF0E0000}"/>
    <cellStyle name="Normaali 2 3 4 2 2 2 3 2" xfId="6951" xr:uid="{00000000-0005-0000-0000-0000D00E0000}"/>
    <cellStyle name="Normaali 2 3 4 2 2 2 4" xfId="3182" xr:uid="{00000000-0005-0000-0000-0000D10E0000}"/>
    <cellStyle name="Normaali 2 3 4 2 2 2 4 2" xfId="7902" xr:uid="{00000000-0005-0000-0000-0000D20E0000}"/>
    <cellStyle name="Normaali 2 3 4 2 2 2 5" xfId="5112" xr:uid="{00000000-0005-0000-0000-0000D30E0000}"/>
    <cellStyle name="Normaali 2 3 4 2 2 3" xfId="1157" xr:uid="{00000000-0005-0000-0000-0000D40E0000}"/>
    <cellStyle name="Normaali 2 3 4 2 2 3 2" xfId="3959" xr:uid="{00000000-0005-0000-0000-0000D50E0000}"/>
    <cellStyle name="Normaali 2 3 4 2 2 3 2 2" xfId="8679" xr:uid="{00000000-0005-0000-0000-0000D60E0000}"/>
    <cellStyle name="Normaali 2 3 4 2 2 3 3" xfId="5877" xr:uid="{00000000-0005-0000-0000-0000D70E0000}"/>
    <cellStyle name="Normaali 2 3 4 2 2 4" xfId="2230" xr:uid="{00000000-0005-0000-0000-0000D80E0000}"/>
    <cellStyle name="Normaali 2 3 4 2 2 4 2" xfId="6950" xr:uid="{00000000-0005-0000-0000-0000D90E0000}"/>
    <cellStyle name="Normaali 2 3 4 2 2 5" xfId="3181" xr:uid="{00000000-0005-0000-0000-0000DA0E0000}"/>
    <cellStyle name="Normaali 2 3 4 2 2 5 2" xfId="7901" xr:uid="{00000000-0005-0000-0000-0000DB0E0000}"/>
    <cellStyle name="Normaali 2 3 4 2 2 6" xfId="5111" xr:uid="{00000000-0005-0000-0000-0000DC0E0000}"/>
    <cellStyle name="Normaali 2 3 4 2 3" xfId="389" xr:uid="{00000000-0005-0000-0000-0000DD0E0000}"/>
    <cellStyle name="Normaali 2 3 4 2 3 2" xfId="1304" xr:uid="{00000000-0005-0000-0000-0000DE0E0000}"/>
    <cellStyle name="Normaali 2 3 4 2 3 2 2" xfId="4106" xr:uid="{00000000-0005-0000-0000-0000DF0E0000}"/>
    <cellStyle name="Normaali 2 3 4 2 3 2 2 2" xfId="8826" xr:uid="{00000000-0005-0000-0000-0000E00E0000}"/>
    <cellStyle name="Normaali 2 3 4 2 3 2 3" xfId="6024" xr:uid="{00000000-0005-0000-0000-0000E10E0000}"/>
    <cellStyle name="Normaali 2 3 4 2 3 3" xfId="2232" xr:uid="{00000000-0005-0000-0000-0000E20E0000}"/>
    <cellStyle name="Normaali 2 3 4 2 3 3 2" xfId="6952" xr:uid="{00000000-0005-0000-0000-0000E30E0000}"/>
    <cellStyle name="Normaali 2 3 4 2 3 4" xfId="3183" xr:uid="{00000000-0005-0000-0000-0000E40E0000}"/>
    <cellStyle name="Normaali 2 3 4 2 3 4 2" xfId="7903" xr:uid="{00000000-0005-0000-0000-0000E50E0000}"/>
    <cellStyle name="Normaali 2 3 4 2 3 5" xfId="5113" xr:uid="{00000000-0005-0000-0000-0000E60E0000}"/>
    <cellStyle name="Normaali 2 3 4 2 4" xfId="390" xr:uid="{00000000-0005-0000-0000-0000E70E0000}"/>
    <cellStyle name="Normaali 2 3 4 2 4 2" xfId="1599" xr:uid="{00000000-0005-0000-0000-0000E80E0000}"/>
    <cellStyle name="Normaali 2 3 4 2 4 2 2" xfId="4401" xr:uid="{00000000-0005-0000-0000-0000E90E0000}"/>
    <cellStyle name="Normaali 2 3 4 2 4 2 2 2" xfId="9121" xr:uid="{00000000-0005-0000-0000-0000EA0E0000}"/>
    <cellStyle name="Normaali 2 3 4 2 4 2 3" xfId="6319" xr:uid="{00000000-0005-0000-0000-0000EB0E0000}"/>
    <cellStyle name="Normaali 2 3 4 2 4 3" xfId="2233" xr:uid="{00000000-0005-0000-0000-0000EC0E0000}"/>
    <cellStyle name="Normaali 2 3 4 2 4 3 2" xfId="6953" xr:uid="{00000000-0005-0000-0000-0000ED0E0000}"/>
    <cellStyle name="Normaali 2 3 4 2 4 4" xfId="3184" xr:uid="{00000000-0005-0000-0000-0000EE0E0000}"/>
    <cellStyle name="Normaali 2 3 4 2 4 4 2" xfId="7904" xr:uid="{00000000-0005-0000-0000-0000EF0E0000}"/>
    <cellStyle name="Normaali 2 3 4 2 4 5" xfId="5114" xr:uid="{00000000-0005-0000-0000-0000F00E0000}"/>
    <cellStyle name="Normaali 2 3 4 2 5" xfId="391" xr:uid="{00000000-0005-0000-0000-0000F10E0000}"/>
    <cellStyle name="Normaali 2 3 4 2 5 2" xfId="1746" xr:uid="{00000000-0005-0000-0000-0000F20E0000}"/>
    <cellStyle name="Normaali 2 3 4 2 5 2 2" xfId="4548" xr:uid="{00000000-0005-0000-0000-0000F30E0000}"/>
    <cellStyle name="Normaali 2 3 4 2 5 2 2 2" xfId="9268" xr:uid="{00000000-0005-0000-0000-0000F40E0000}"/>
    <cellStyle name="Normaali 2 3 4 2 5 2 3" xfId="6466" xr:uid="{00000000-0005-0000-0000-0000F50E0000}"/>
    <cellStyle name="Normaali 2 3 4 2 5 3" xfId="2234" xr:uid="{00000000-0005-0000-0000-0000F60E0000}"/>
    <cellStyle name="Normaali 2 3 4 2 5 3 2" xfId="6954" xr:uid="{00000000-0005-0000-0000-0000F70E0000}"/>
    <cellStyle name="Normaali 2 3 4 2 5 4" xfId="3185" xr:uid="{00000000-0005-0000-0000-0000F80E0000}"/>
    <cellStyle name="Normaali 2 3 4 2 5 4 2" xfId="7905" xr:uid="{00000000-0005-0000-0000-0000F90E0000}"/>
    <cellStyle name="Normaali 2 3 4 2 5 5" xfId="5115" xr:uid="{00000000-0005-0000-0000-0000FA0E0000}"/>
    <cellStyle name="Normaali 2 3 4 2 6" xfId="1022" xr:uid="{00000000-0005-0000-0000-0000FB0E0000}"/>
    <cellStyle name="Normaali 2 3 4 2 6 2" xfId="2776" xr:uid="{00000000-0005-0000-0000-0000FC0E0000}"/>
    <cellStyle name="Normaali 2 3 4 2 6 2 2" xfId="7496" xr:uid="{00000000-0005-0000-0000-0000FD0E0000}"/>
    <cellStyle name="Normaali 2 3 4 2 6 3" xfId="3824" xr:uid="{00000000-0005-0000-0000-0000FE0E0000}"/>
    <cellStyle name="Normaali 2 3 4 2 6 3 2" xfId="8544" xr:uid="{00000000-0005-0000-0000-0000FF0E0000}"/>
    <cellStyle name="Normaali 2 3 4 2 6 4" xfId="5742" xr:uid="{00000000-0005-0000-0000-0000000F0000}"/>
    <cellStyle name="Normaali 2 3 4 2 7" xfId="1897" xr:uid="{00000000-0005-0000-0000-0000010F0000}"/>
    <cellStyle name="Normaali 2 3 4 2 7 2" xfId="4695" xr:uid="{00000000-0005-0000-0000-0000020F0000}"/>
    <cellStyle name="Normaali 2 3 4 2 7 2 2" xfId="9415" xr:uid="{00000000-0005-0000-0000-0000030F0000}"/>
    <cellStyle name="Normaali 2 3 4 2 7 3" xfId="6617" xr:uid="{00000000-0005-0000-0000-0000040F0000}"/>
    <cellStyle name="Normaali 2 3 4 2 8" xfId="3180" xr:uid="{00000000-0005-0000-0000-0000050F0000}"/>
    <cellStyle name="Normaali 2 3 4 2 8 2" xfId="7900" xr:uid="{00000000-0005-0000-0000-0000060F0000}"/>
    <cellStyle name="Normaali 2 3 4 2 9" xfId="5110" xr:uid="{00000000-0005-0000-0000-0000070F0000}"/>
    <cellStyle name="Normaali 2 3 4 3" xfId="392" xr:uid="{00000000-0005-0000-0000-0000080F0000}"/>
    <cellStyle name="Normaali 2 3 4 3 2" xfId="393" xr:uid="{00000000-0005-0000-0000-0000090F0000}"/>
    <cellStyle name="Normaali 2 3 4 3 2 2" xfId="1386" xr:uid="{00000000-0005-0000-0000-00000A0F0000}"/>
    <cellStyle name="Normaali 2 3 4 3 2 2 2" xfId="4188" xr:uid="{00000000-0005-0000-0000-00000B0F0000}"/>
    <cellStyle name="Normaali 2 3 4 3 2 2 2 2" xfId="8908" xr:uid="{00000000-0005-0000-0000-00000C0F0000}"/>
    <cellStyle name="Normaali 2 3 4 3 2 2 3" xfId="6106" xr:uid="{00000000-0005-0000-0000-00000D0F0000}"/>
    <cellStyle name="Normaali 2 3 4 3 2 3" xfId="2236" xr:uid="{00000000-0005-0000-0000-00000E0F0000}"/>
    <cellStyle name="Normaali 2 3 4 3 2 3 2" xfId="6956" xr:uid="{00000000-0005-0000-0000-00000F0F0000}"/>
    <cellStyle name="Normaali 2 3 4 3 2 4" xfId="3187" xr:uid="{00000000-0005-0000-0000-0000100F0000}"/>
    <cellStyle name="Normaali 2 3 4 3 2 4 2" xfId="7907" xr:uid="{00000000-0005-0000-0000-0000110F0000}"/>
    <cellStyle name="Normaali 2 3 4 3 2 5" xfId="5117" xr:uid="{00000000-0005-0000-0000-0000120F0000}"/>
    <cellStyle name="Normaali 2 3 4 3 3" xfId="1092" xr:uid="{00000000-0005-0000-0000-0000130F0000}"/>
    <cellStyle name="Normaali 2 3 4 3 3 2" xfId="3894" xr:uid="{00000000-0005-0000-0000-0000140F0000}"/>
    <cellStyle name="Normaali 2 3 4 3 3 2 2" xfId="8614" xr:uid="{00000000-0005-0000-0000-0000150F0000}"/>
    <cellStyle name="Normaali 2 3 4 3 3 3" xfId="5812" xr:uid="{00000000-0005-0000-0000-0000160F0000}"/>
    <cellStyle name="Normaali 2 3 4 3 4" xfId="2235" xr:uid="{00000000-0005-0000-0000-0000170F0000}"/>
    <cellStyle name="Normaali 2 3 4 3 4 2" xfId="6955" xr:uid="{00000000-0005-0000-0000-0000180F0000}"/>
    <cellStyle name="Normaali 2 3 4 3 5" xfId="3186" xr:uid="{00000000-0005-0000-0000-0000190F0000}"/>
    <cellStyle name="Normaali 2 3 4 3 5 2" xfId="7906" xr:uid="{00000000-0005-0000-0000-00001A0F0000}"/>
    <cellStyle name="Normaali 2 3 4 3 6" xfId="5116" xr:uid="{00000000-0005-0000-0000-00001B0F0000}"/>
    <cellStyle name="Normaali 2 3 4 4" xfId="394" xr:uid="{00000000-0005-0000-0000-00001C0F0000}"/>
    <cellStyle name="Normaali 2 3 4 4 2" xfId="1239" xr:uid="{00000000-0005-0000-0000-00001D0F0000}"/>
    <cellStyle name="Normaali 2 3 4 4 2 2" xfId="4041" xr:uid="{00000000-0005-0000-0000-00001E0F0000}"/>
    <cellStyle name="Normaali 2 3 4 4 2 2 2" xfId="8761" xr:uid="{00000000-0005-0000-0000-00001F0F0000}"/>
    <cellStyle name="Normaali 2 3 4 4 2 3" xfId="5959" xr:uid="{00000000-0005-0000-0000-0000200F0000}"/>
    <cellStyle name="Normaali 2 3 4 4 3" xfId="2237" xr:uid="{00000000-0005-0000-0000-0000210F0000}"/>
    <cellStyle name="Normaali 2 3 4 4 3 2" xfId="6957" xr:uid="{00000000-0005-0000-0000-0000220F0000}"/>
    <cellStyle name="Normaali 2 3 4 4 4" xfId="3188" xr:uid="{00000000-0005-0000-0000-0000230F0000}"/>
    <cellStyle name="Normaali 2 3 4 4 4 2" xfId="7908" xr:uid="{00000000-0005-0000-0000-0000240F0000}"/>
    <cellStyle name="Normaali 2 3 4 4 5" xfId="5118" xr:uid="{00000000-0005-0000-0000-0000250F0000}"/>
    <cellStyle name="Normaali 2 3 4 5" xfId="395" xr:uid="{00000000-0005-0000-0000-0000260F0000}"/>
    <cellStyle name="Normaali 2 3 4 5 2" xfId="1534" xr:uid="{00000000-0005-0000-0000-0000270F0000}"/>
    <cellStyle name="Normaali 2 3 4 5 2 2" xfId="4336" xr:uid="{00000000-0005-0000-0000-0000280F0000}"/>
    <cellStyle name="Normaali 2 3 4 5 2 2 2" xfId="9056" xr:uid="{00000000-0005-0000-0000-0000290F0000}"/>
    <cellStyle name="Normaali 2 3 4 5 2 3" xfId="6254" xr:uid="{00000000-0005-0000-0000-00002A0F0000}"/>
    <cellStyle name="Normaali 2 3 4 5 3" xfId="2238" xr:uid="{00000000-0005-0000-0000-00002B0F0000}"/>
    <cellStyle name="Normaali 2 3 4 5 3 2" xfId="6958" xr:uid="{00000000-0005-0000-0000-00002C0F0000}"/>
    <cellStyle name="Normaali 2 3 4 5 4" xfId="3189" xr:uid="{00000000-0005-0000-0000-00002D0F0000}"/>
    <cellStyle name="Normaali 2 3 4 5 4 2" xfId="7909" xr:uid="{00000000-0005-0000-0000-00002E0F0000}"/>
    <cellStyle name="Normaali 2 3 4 5 5" xfId="5119" xr:uid="{00000000-0005-0000-0000-00002F0F0000}"/>
    <cellStyle name="Normaali 2 3 4 6" xfId="396" xr:uid="{00000000-0005-0000-0000-0000300F0000}"/>
    <cellStyle name="Normaali 2 3 4 6 2" xfId="1681" xr:uid="{00000000-0005-0000-0000-0000310F0000}"/>
    <cellStyle name="Normaali 2 3 4 6 2 2" xfId="4483" xr:uid="{00000000-0005-0000-0000-0000320F0000}"/>
    <cellStyle name="Normaali 2 3 4 6 2 2 2" xfId="9203" xr:uid="{00000000-0005-0000-0000-0000330F0000}"/>
    <cellStyle name="Normaali 2 3 4 6 2 3" xfId="6401" xr:uid="{00000000-0005-0000-0000-0000340F0000}"/>
    <cellStyle name="Normaali 2 3 4 6 3" xfId="2239" xr:uid="{00000000-0005-0000-0000-0000350F0000}"/>
    <cellStyle name="Normaali 2 3 4 6 3 2" xfId="6959" xr:uid="{00000000-0005-0000-0000-0000360F0000}"/>
    <cellStyle name="Normaali 2 3 4 6 4" xfId="3190" xr:uid="{00000000-0005-0000-0000-0000370F0000}"/>
    <cellStyle name="Normaali 2 3 4 6 4 2" xfId="7910" xr:uid="{00000000-0005-0000-0000-0000380F0000}"/>
    <cellStyle name="Normaali 2 3 4 6 5" xfId="5120" xr:uid="{00000000-0005-0000-0000-0000390F0000}"/>
    <cellStyle name="Normaali 2 3 4 7" xfId="957" xr:uid="{00000000-0005-0000-0000-00003A0F0000}"/>
    <cellStyle name="Normaali 2 3 4 7 2" xfId="2711" xr:uid="{00000000-0005-0000-0000-00003B0F0000}"/>
    <cellStyle name="Normaali 2 3 4 7 2 2" xfId="7431" xr:uid="{00000000-0005-0000-0000-00003C0F0000}"/>
    <cellStyle name="Normaali 2 3 4 7 3" xfId="3759" xr:uid="{00000000-0005-0000-0000-00003D0F0000}"/>
    <cellStyle name="Normaali 2 3 4 7 3 2" xfId="8479" xr:uid="{00000000-0005-0000-0000-00003E0F0000}"/>
    <cellStyle name="Normaali 2 3 4 7 4" xfId="5677" xr:uid="{00000000-0005-0000-0000-00003F0F0000}"/>
    <cellStyle name="Normaali 2 3 4 8" xfId="1832" xr:uid="{00000000-0005-0000-0000-0000400F0000}"/>
    <cellStyle name="Normaali 2 3 4 8 2" xfId="4630" xr:uid="{00000000-0005-0000-0000-0000410F0000}"/>
    <cellStyle name="Normaali 2 3 4 8 2 2" xfId="9350" xr:uid="{00000000-0005-0000-0000-0000420F0000}"/>
    <cellStyle name="Normaali 2 3 4 8 3" xfId="6552" xr:uid="{00000000-0005-0000-0000-0000430F0000}"/>
    <cellStyle name="Normaali 2 3 4 9" xfId="3179" xr:uid="{00000000-0005-0000-0000-0000440F0000}"/>
    <cellStyle name="Normaali 2 3 4 9 2" xfId="7899" xr:uid="{00000000-0005-0000-0000-0000450F0000}"/>
    <cellStyle name="Normaali 2 3 5" xfId="397" xr:uid="{00000000-0005-0000-0000-0000460F0000}"/>
    <cellStyle name="Normaali 2 3 5 2" xfId="398" xr:uid="{00000000-0005-0000-0000-0000470F0000}"/>
    <cellStyle name="Normaali 2 3 5 2 2" xfId="399" xr:uid="{00000000-0005-0000-0000-0000480F0000}"/>
    <cellStyle name="Normaali 2 3 5 2 2 2" xfId="1418" xr:uid="{00000000-0005-0000-0000-0000490F0000}"/>
    <cellStyle name="Normaali 2 3 5 2 2 2 2" xfId="4220" xr:uid="{00000000-0005-0000-0000-00004A0F0000}"/>
    <cellStyle name="Normaali 2 3 5 2 2 2 2 2" xfId="8940" xr:uid="{00000000-0005-0000-0000-00004B0F0000}"/>
    <cellStyle name="Normaali 2 3 5 2 2 2 3" xfId="6138" xr:uid="{00000000-0005-0000-0000-00004C0F0000}"/>
    <cellStyle name="Normaali 2 3 5 2 2 3" xfId="2241" xr:uid="{00000000-0005-0000-0000-00004D0F0000}"/>
    <cellStyle name="Normaali 2 3 5 2 2 3 2" xfId="6961" xr:uid="{00000000-0005-0000-0000-00004E0F0000}"/>
    <cellStyle name="Normaali 2 3 5 2 2 4" xfId="3193" xr:uid="{00000000-0005-0000-0000-00004F0F0000}"/>
    <cellStyle name="Normaali 2 3 5 2 2 4 2" xfId="7913" xr:uid="{00000000-0005-0000-0000-0000500F0000}"/>
    <cellStyle name="Normaali 2 3 5 2 2 5" xfId="5123" xr:uid="{00000000-0005-0000-0000-0000510F0000}"/>
    <cellStyle name="Normaali 2 3 5 2 3" xfId="1124" xr:uid="{00000000-0005-0000-0000-0000520F0000}"/>
    <cellStyle name="Normaali 2 3 5 2 3 2" xfId="3926" xr:uid="{00000000-0005-0000-0000-0000530F0000}"/>
    <cellStyle name="Normaali 2 3 5 2 3 2 2" xfId="8646" xr:uid="{00000000-0005-0000-0000-0000540F0000}"/>
    <cellStyle name="Normaali 2 3 5 2 3 3" xfId="5844" xr:uid="{00000000-0005-0000-0000-0000550F0000}"/>
    <cellStyle name="Normaali 2 3 5 2 4" xfId="2240" xr:uid="{00000000-0005-0000-0000-0000560F0000}"/>
    <cellStyle name="Normaali 2 3 5 2 4 2" xfId="6960" xr:uid="{00000000-0005-0000-0000-0000570F0000}"/>
    <cellStyle name="Normaali 2 3 5 2 5" xfId="3192" xr:uid="{00000000-0005-0000-0000-0000580F0000}"/>
    <cellStyle name="Normaali 2 3 5 2 5 2" xfId="7912" xr:uid="{00000000-0005-0000-0000-0000590F0000}"/>
    <cellStyle name="Normaali 2 3 5 2 6" xfId="5122" xr:uid="{00000000-0005-0000-0000-00005A0F0000}"/>
    <cellStyle name="Normaali 2 3 5 3" xfId="400" xr:uid="{00000000-0005-0000-0000-00005B0F0000}"/>
    <cellStyle name="Normaali 2 3 5 3 2" xfId="1271" xr:uid="{00000000-0005-0000-0000-00005C0F0000}"/>
    <cellStyle name="Normaali 2 3 5 3 2 2" xfId="4073" xr:uid="{00000000-0005-0000-0000-00005D0F0000}"/>
    <cellStyle name="Normaali 2 3 5 3 2 2 2" xfId="8793" xr:uid="{00000000-0005-0000-0000-00005E0F0000}"/>
    <cellStyle name="Normaali 2 3 5 3 2 3" xfId="5991" xr:uid="{00000000-0005-0000-0000-00005F0F0000}"/>
    <cellStyle name="Normaali 2 3 5 3 3" xfId="2242" xr:uid="{00000000-0005-0000-0000-0000600F0000}"/>
    <cellStyle name="Normaali 2 3 5 3 3 2" xfId="6962" xr:uid="{00000000-0005-0000-0000-0000610F0000}"/>
    <cellStyle name="Normaali 2 3 5 3 4" xfId="3194" xr:uid="{00000000-0005-0000-0000-0000620F0000}"/>
    <cellStyle name="Normaali 2 3 5 3 4 2" xfId="7914" xr:uid="{00000000-0005-0000-0000-0000630F0000}"/>
    <cellStyle name="Normaali 2 3 5 3 5" xfId="5124" xr:uid="{00000000-0005-0000-0000-0000640F0000}"/>
    <cellStyle name="Normaali 2 3 5 4" xfId="401" xr:uid="{00000000-0005-0000-0000-0000650F0000}"/>
    <cellStyle name="Normaali 2 3 5 4 2" xfId="1566" xr:uid="{00000000-0005-0000-0000-0000660F0000}"/>
    <cellStyle name="Normaali 2 3 5 4 2 2" xfId="4368" xr:uid="{00000000-0005-0000-0000-0000670F0000}"/>
    <cellStyle name="Normaali 2 3 5 4 2 2 2" xfId="9088" xr:uid="{00000000-0005-0000-0000-0000680F0000}"/>
    <cellStyle name="Normaali 2 3 5 4 2 3" xfId="6286" xr:uid="{00000000-0005-0000-0000-0000690F0000}"/>
    <cellStyle name="Normaali 2 3 5 4 3" xfId="2243" xr:uid="{00000000-0005-0000-0000-00006A0F0000}"/>
    <cellStyle name="Normaali 2 3 5 4 3 2" xfId="6963" xr:uid="{00000000-0005-0000-0000-00006B0F0000}"/>
    <cellStyle name="Normaali 2 3 5 4 4" xfId="3195" xr:uid="{00000000-0005-0000-0000-00006C0F0000}"/>
    <cellStyle name="Normaali 2 3 5 4 4 2" xfId="7915" xr:uid="{00000000-0005-0000-0000-00006D0F0000}"/>
    <cellStyle name="Normaali 2 3 5 4 5" xfId="5125" xr:uid="{00000000-0005-0000-0000-00006E0F0000}"/>
    <cellStyle name="Normaali 2 3 5 5" xfId="402" xr:uid="{00000000-0005-0000-0000-00006F0F0000}"/>
    <cellStyle name="Normaali 2 3 5 5 2" xfId="1713" xr:uid="{00000000-0005-0000-0000-0000700F0000}"/>
    <cellStyle name="Normaali 2 3 5 5 2 2" xfId="4515" xr:uid="{00000000-0005-0000-0000-0000710F0000}"/>
    <cellStyle name="Normaali 2 3 5 5 2 2 2" xfId="9235" xr:uid="{00000000-0005-0000-0000-0000720F0000}"/>
    <cellStyle name="Normaali 2 3 5 5 2 3" xfId="6433" xr:uid="{00000000-0005-0000-0000-0000730F0000}"/>
    <cellStyle name="Normaali 2 3 5 5 3" xfId="2244" xr:uid="{00000000-0005-0000-0000-0000740F0000}"/>
    <cellStyle name="Normaali 2 3 5 5 3 2" xfId="6964" xr:uid="{00000000-0005-0000-0000-0000750F0000}"/>
    <cellStyle name="Normaali 2 3 5 5 4" xfId="3196" xr:uid="{00000000-0005-0000-0000-0000760F0000}"/>
    <cellStyle name="Normaali 2 3 5 5 4 2" xfId="7916" xr:uid="{00000000-0005-0000-0000-0000770F0000}"/>
    <cellStyle name="Normaali 2 3 5 5 5" xfId="5126" xr:uid="{00000000-0005-0000-0000-0000780F0000}"/>
    <cellStyle name="Normaali 2 3 5 6" xfId="989" xr:uid="{00000000-0005-0000-0000-0000790F0000}"/>
    <cellStyle name="Normaali 2 3 5 6 2" xfId="2743" xr:uid="{00000000-0005-0000-0000-00007A0F0000}"/>
    <cellStyle name="Normaali 2 3 5 6 2 2" xfId="7463" xr:uid="{00000000-0005-0000-0000-00007B0F0000}"/>
    <cellStyle name="Normaali 2 3 5 6 3" xfId="3791" xr:uid="{00000000-0005-0000-0000-00007C0F0000}"/>
    <cellStyle name="Normaali 2 3 5 6 3 2" xfId="8511" xr:uid="{00000000-0005-0000-0000-00007D0F0000}"/>
    <cellStyle name="Normaali 2 3 5 6 4" xfId="5709" xr:uid="{00000000-0005-0000-0000-00007E0F0000}"/>
    <cellStyle name="Normaali 2 3 5 7" xfId="1864" xr:uid="{00000000-0005-0000-0000-00007F0F0000}"/>
    <cellStyle name="Normaali 2 3 5 7 2" xfId="4662" xr:uid="{00000000-0005-0000-0000-0000800F0000}"/>
    <cellStyle name="Normaali 2 3 5 7 2 2" xfId="9382" xr:uid="{00000000-0005-0000-0000-0000810F0000}"/>
    <cellStyle name="Normaali 2 3 5 7 3" xfId="6584" xr:uid="{00000000-0005-0000-0000-0000820F0000}"/>
    <cellStyle name="Normaali 2 3 5 8" xfId="3191" xr:uid="{00000000-0005-0000-0000-0000830F0000}"/>
    <cellStyle name="Normaali 2 3 5 8 2" xfId="7911" xr:uid="{00000000-0005-0000-0000-0000840F0000}"/>
    <cellStyle name="Normaali 2 3 5 9" xfId="5121" xr:uid="{00000000-0005-0000-0000-0000850F0000}"/>
    <cellStyle name="Normaali 2 3 6" xfId="403" xr:uid="{00000000-0005-0000-0000-0000860F0000}"/>
    <cellStyle name="Normaali 2 3 6 2" xfId="404" xr:uid="{00000000-0005-0000-0000-0000870F0000}"/>
    <cellStyle name="Normaali 2 3 6 2 2" xfId="1353" xr:uid="{00000000-0005-0000-0000-0000880F0000}"/>
    <cellStyle name="Normaali 2 3 6 2 2 2" xfId="4155" xr:uid="{00000000-0005-0000-0000-0000890F0000}"/>
    <cellStyle name="Normaali 2 3 6 2 2 2 2" xfId="8875" xr:uid="{00000000-0005-0000-0000-00008A0F0000}"/>
    <cellStyle name="Normaali 2 3 6 2 2 3" xfId="6073" xr:uid="{00000000-0005-0000-0000-00008B0F0000}"/>
    <cellStyle name="Normaali 2 3 6 2 3" xfId="2246" xr:uid="{00000000-0005-0000-0000-00008C0F0000}"/>
    <cellStyle name="Normaali 2 3 6 2 3 2" xfId="6966" xr:uid="{00000000-0005-0000-0000-00008D0F0000}"/>
    <cellStyle name="Normaali 2 3 6 2 4" xfId="3198" xr:uid="{00000000-0005-0000-0000-00008E0F0000}"/>
    <cellStyle name="Normaali 2 3 6 2 4 2" xfId="7918" xr:uid="{00000000-0005-0000-0000-00008F0F0000}"/>
    <cellStyle name="Normaali 2 3 6 2 5" xfId="5128" xr:uid="{00000000-0005-0000-0000-0000900F0000}"/>
    <cellStyle name="Normaali 2 3 6 3" xfId="1059" xr:uid="{00000000-0005-0000-0000-0000910F0000}"/>
    <cellStyle name="Normaali 2 3 6 3 2" xfId="2814" xr:uid="{00000000-0005-0000-0000-0000920F0000}"/>
    <cellStyle name="Normaali 2 3 6 3 2 2" xfId="7534" xr:uid="{00000000-0005-0000-0000-0000930F0000}"/>
    <cellStyle name="Normaali 2 3 6 3 3" xfId="3861" xr:uid="{00000000-0005-0000-0000-0000940F0000}"/>
    <cellStyle name="Normaali 2 3 6 3 3 2" xfId="8581" xr:uid="{00000000-0005-0000-0000-0000950F0000}"/>
    <cellStyle name="Normaali 2 3 6 3 4" xfId="5779" xr:uid="{00000000-0005-0000-0000-0000960F0000}"/>
    <cellStyle name="Normaali 2 3 6 4" xfId="2245" xr:uid="{00000000-0005-0000-0000-0000970F0000}"/>
    <cellStyle name="Normaali 2 3 6 4 2" xfId="6965" xr:uid="{00000000-0005-0000-0000-0000980F0000}"/>
    <cellStyle name="Normaali 2 3 6 5" xfId="3197" xr:uid="{00000000-0005-0000-0000-0000990F0000}"/>
    <cellStyle name="Normaali 2 3 6 5 2" xfId="7917" xr:uid="{00000000-0005-0000-0000-00009A0F0000}"/>
    <cellStyle name="Normaali 2 3 6 6" xfId="5127" xr:uid="{00000000-0005-0000-0000-00009B0F0000}"/>
    <cellStyle name="Normaali 2 3 7" xfId="405" xr:uid="{00000000-0005-0000-0000-00009C0F0000}"/>
    <cellStyle name="Normaali 2 3 7 2" xfId="1206" xr:uid="{00000000-0005-0000-0000-00009D0F0000}"/>
    <cellStyle name="Normaali 2 3 7 2 2" xfId="4008" xr:uid="{00000000-0005-0000-0000-00009E0F0000}"/>
    <cellStyle name="Normaali 2 3 7 2 2 2" xfId="8728" xr:uid="{00000000-0005-0000-0000-00009F0F0000}"/>
    <cellStyle name="Normaali 2 3 7 2 3" xfId="5926" xr:uid="{00000000-0005-0000-0000-0000A00F0000}"/>
    <cellStyle name="Normaali 2 3 7 3" xfId="2247" xr:uid="{00000000-0005-0000-0000-0000A10F0000}"/>
    <cellStyle name="Normaali 2 3 7 3 2" xfId="6967" xr:uid="{00000000-0005-0000-0000-0000A20F0000}"/>
    <cellStyle name="Normaali 2 3 7 4" xfId="3199" xr:uid="{00000000-0005-0000-0000-0000A30F0000}"/>
    <cellStyle name="Normaali 2 3 7 4 2" xfId="7919" xr:uid="{00000000-0005-0000-0000-0000A40F0000}"/>
    <cellStyle name="Normaali 2 3 7 5" xfId="5129" xr:uid="{00000000-0005-0000-0000-0000A50F0000}"/>
    <cellStyle name="Normaali 2 3 8" xfId="406" xr:uid="{00000000-0005-0000-0000-0000A60F0000}"/>
    <cellStyle name="Normaali 2 3 8 2" xfId="1501" xr:uid="{00000000-0005-0000-0000-0000A70F0000}"/>
    <cellStyle name="Normaali 2 3 8 2 2" xfId="4303" xr:uid="{00000000-0005-0000-0000-0000A80F0000}"/>
    <cellStyle name="Normaali 2 3 8 2 2 2" xfId="9023" xr:uid="{00000000-0005-0000-0000-0000A90F0000}"/>
    <cellStyle name="Normaali 2 3 8 2 3" xfId="6221" xr:uid="{00000000-0005-0000-0000-0000AA0F0000}"/>
    <cellStyle name="Normaali 2 3 8 3" xfId="2248" xr:uid="{00000000-0005-0000-0000-0000AB0F0000}"/>
    <cellStyle name="Normaali 2 3 8 3 2" xfId="6968" xr:uid="{00000000-0005-0000-0000-0000AC0F0000}"/>
    <cellStyle name="Normaali 2 3 8 4" xfId="3200" xr:uid="{00000000-0005-0000-0000-0000AD0F0000}"/>
    <cellStyle name="Normaali 2 3 8 4 2" xfId="7920" xr:uid="{00000000-0005-0000-0000-0000AE0F0000}"/>
    <cellStyle name="Normaali 2 3 8 5" xfId="5130" xr:uid="{00000000-0005-0000-0000-0000AF0F0000}"/>
    <cellStyle name="Normaali 2 3 9" xfId="407" xr:uid="{00000000-0005-0000-0000-0000B00F0000}"/>
    <cellStyle name="Normaali 2 3 9 2" xfId="1648" xr:uid="{00000000-0005-0000-0000-0000B10F0000}"/>
    <cellStyle name="Normaali 2 3 9 2 2" xfId="4450" xr:uid="{00000000-0005-0000-0000-0000B20F0000}"/>
    <cellStyle name="Normaali 2 3 9 2 2 2" xfId="9170" xr:uid="{00000000-0005-0000-0000-0000B30F0000}"/>
    <cellStyle name="Normaali 2 3 9 2 3" xfId="6368" xr:uid="{00000000-0005-0000-0000-0000B40F0000}"/>
    <cellStyle name="Normaali 2 3 9 3" xfId="2249" xr:uid="{00000000-0005-0000-0000-0000B50F0000}"/>
    <cellStyle name="Normaali 2 3 9 3 2" xfId="6969" xr:uid="{00000000-0005-0000-0000-0000B60F0000}"/>
    <cellStyle name="Normaali 2 3 9 4" xfId="3201" xr:uid="{00000000-0005-0000-0000-0000B70F0000}"/>
    <cellStyle name="Normaali 2 3 9 4 2" xfId="7921" xr:uid="{00000000-0005-0000-0000-0000B80F0000}"/>
    <cellStyle name="Normaali 2 3 9 5" xfId="5131" xr:uid="{00000000-0005-0000-0000-0000B90F0000}"/>
    <cellStyle name="Normaali 2 4" xfId="408" xr:uid="{00000000-0005-0000-0000-0000BA0F0000}"/>
    <cellStyle name="Normaali 2 4 10" xfId="1802" xr:uid="{00000000-0005-0000-0000-0000BB0F0000}"/>
    <cellStyle name="Normaali 2 4 10 2" xfId="4601" xr:uid="{00000000-0005-0000-0000-0000BC0F0000}"/>
    <cellStyle name="Normaali 2 4 10 2 2" xfId="9321" xr:uid="{00000000-0005-0000-0000-0000BD0F0000}"/>
    <cellStyle name="Normaali 2 4 10 3" xfId="6522" xr:uid="{00000000-0005-0000-0000-0000BE0F0000}"/>
    <cellStyle name="Normaali 2 4 11" xfId="3202" xr:uid="{00000000-0005-0000-0000-0000BF0F0000}"/>
    <cellStyle name="Normaali 2 4 11 2" xfId="7922" xr:uid="{00000000-0005-0000-0000-0000C00F0000}"/>
    <cellStyle name="Normaali 2 4 12" xfId="5132" xr:uid="{00000000-0005-0000-0000-0000C10F0000}"/>
    <cellStyle name="Normaali 2 4 2" xfId="409" xr:uid="{00000000-0005-0000-0000-0000C20F0000}"/>
    <cellStyle name="Normaali 2 4 2 10" xfId="3203" xr:uid="{00000000-0005-0000-0000-0000C30F0000}"/>
    <cellStyle name="Normaali 2 4 2 10 2" xfId="7923" xr:uid="{00000000-0005-0000-0000-0000C40F0000}"/>
    <cellStyle name="Normaali 2 4 2 11" xfId="5133" xr:uid="{00000000-0005-0000-0000-0000C50F0000}"/>
    <cellStyle name="Normaali 2 4 2 2" xfId="410" xr:uid="{00000000-0005-0000-0000-0000C60F0000}"/>
    <cellStyle name="Normaali 2 4 2 2 10" xfId="5134" xr:uid="{00000000-0005-0000-0000-0000C70F0000}"/>
    <cellStyle name="Normaali 2 4 2 2 2" xfId="411" xr:uid="{00000000-0005-0000-0000-0000C80F0000}"/>
    <cellStyle name="Normaali 2 4 2 2 2 2" xfId="412" xr:uid="{00000000-0005-0000-0000-0000C90F0000}"/>
    <cellStyle name="Normaali 2 4 2 2 2 2 2" xfId="413" xr:uid="{00000000-0005-0000-0000-0000CA0F0000}"/>
    <cellStyle name="Normaali 2 4 2 2 2 2 2 2" xfId="1471" xr:uid="{00000000-0005-0000-0000-0000CB0F0000}"/>
    <cellStyle name="Normaali 2 4 2 2 2 2 2 2 2" xfId="4273" xr:uid="{00000000-0005-0000-0000-0000CC0F0000}"/>
    <cellStyle name="Normaali 2 4 2 2 2 2 2 2 2 2" xfId="8993" xr:uid="{00000000-0005-0000-0000-0000CD0F0000}"/>
    <cellStyle name="Normaali 2 4 2 2 2 2 2 2 3" xfId="6191" xr:uid="{00000000-0005-0000-0000-0000CE0F0000}"/>
    <cellStyle name="Normaali 2 4 2 2 2 2 2 3" xfId="2251" xr:uid="{00000000-0005-0000-0000-0000CF0F0000}"/>
    <cellStyle name="Normaali 2 4 2 2 2 2 2 3 2" xfId="6971" xr:uid="{00000000-0005-0000-0000-0000D00F0000}"/>
    <cellStyle name="Normaali 2 4 2 2 2 2 2 4" xfId="3207" xr:uid="{00000000-0005-0000-0000-0000D10F0000}"/>
    <cellStyle name="Normaali 2 4 2 2 2 2 2 4 2" xfId="7927" xr:uid="{00000000-0005-0000-0000-0000D20F0000}"/>
    <cellStyle name="Normaali 2 4 2 2 2 2 2 5" xfId="5137" xr:uid="{00000000-0005-0000-0000-0000D30F0000}"/>
    <cellStyle name="Normaali 2 4 2 2 2 2 3" xfId="1177" xr:uid="{00000000-0005-0000-0000-0000D40F0000}"/>
    <cellStyle name="Normaali 2 4 2 2 2 2 3 2" xfId="3979" xr:uid="{00000000-0005-0000-0000-0000D50F0000}"/>
    <cellStyle name="Normaali 2 4 2 2 2 2 3 2 2" xfId="8699" xr:uid="{00000000-0005-0000-0000-0000D60F0000}"/>
    <cellStyle name="Normaali 2 4 2 2 2 2 3 3" xfId="5897" xr:uid="{00000000-0005-0000-0000-0000D70F0000}"/>
    <cellStyle name="Normaali 2 4 2 2 2 2 4" xfId="2250" xr:uid="{00000000-0005-0000-0000-0000D80F0000}"/>
    <cellStyle name="Normaali 2 4 2 2 2 2 4 2" xfId="6970" xr:uid="{00000000-0005-0000-0000-0000D90F0000}"/>
    <cellStyle name="Normaali 2 4 2 2 2 2 5" xfId="3206" xr:uid="{00000000-0005-0000-0000-0000DA0F0000}"/>
    <cellStyle name="Normaali 2 4 2 2 2 2 5 2" xfId="7926" xr:uid="{00000000-0005-0000-0000-0000DB0F0000}"/>
    <cellStyle name="Normaali 2 4 2 2 2 2 6" xfId="5136" xr:uid="{00000000-0005-0000-0000-0000DC0F0000}"/>
    <cellStyle name="Normaali 2 4 2 2 2 3" xfId="414" xr:uid="{00000000-0005-0000-0000-0000DD0F0000}"/>
    <cellStyle name="Normaali 2 4 2 2 2 3 2" xfId="1324" xr:uid="{00000000-0005-0000-0000-0000DE0F0000}"/>
    <cellStyle name="Normaali 2 4 2 2 2 3 2 2" xfId="4126" xr:uid="{00000000-0005-0000-0000-0000DF0F0000}"/>
    <cellStyle name="Normaali 2 4 2 2 2 3 2 2 2" xfId="8846" xr:uid="{00000000-0005-0000-0000-0000E00F0000}"/>
    <cellStyle name="Normaali 2 4 2 2 2 3 2 3" xfId="6044" xr:uid="{00000000-0005-0000-0000-0000E10F0000}"/>
    <cellStyle name="Normaali 2 4 2 2 2 3 3" xfId="2252" xr:uid="{00000000-0005-0000-0000-0000E20F0000}"/>
    <cellStyle name="Normaali 2 4 2 2 2 3 3 2" xfId="6972" xr:uid="{00000000-0005-0000-0000-0000E30F0000}"/>
    <cellStyle name="Normaali 2 4 2 2 2 3 4" xfId="3208" xr:uid="{00000000-0005-0000-0000-0000E40F0000}"/>
    <cellStyle name="Normaali 2 4 2 2 2 3 4 2" xfId="7928" xr:uid="{00000000-0005-0000-0000-0000E50F0000}"/>
    <cellStyle name="Normaali 2 4 2 2 2 3 5" xfId="5138" xr:uid="{00000000-0005-0000-0000-0000E60F0000}"/>
    <cellStyle name="Normaali 2 4 2 2 2 4" xfId="415" xr:uid="{00000000-0005-0000-0000-0000E70F0000}"/>
    <cellStyle name="Normaali 2 4 2 2 2 4 2" xfId="1619" xr:uid="{00000000-0005-0000-0000-0000E80F0000}"/>
    <cellStyle name="Normaali 2 4 2 2 2 4 2 2" xfId="4421" xr:uid="{00000000-0005-0000-0000-0000E90F0000}"/>
    <cellStyle name="Normaali 2 4 2 2 2 4 2 2 2" xfId="9141" xr:uid="{00000000-0005-0000-0000-0000EA0F0000}"/>
    <cellStyle name="Normaali 2 4 2 2 2 4 2 3" xfId="6339" xr:uid="{00000000-0005-0000-0000-0000EB0F0000}"/>
    <cellStyle name="Normaali 2 4 2 2 2 4 3" xfId="2253" xr:uid="{00000000-0005-0000-0000-0000EC0F0000}"/>
    <cellStyle name="Normaali 2 4 2 2 2 4 3 2" xfId="6973" xr:uid="{00000000-0005-0000-0000-0000ED0F0000}"/>
    <cellStyle name="Normaali 2 4 2 2 2 4 4" xfId="3209" xr:uid="{00000000-0005-0000-0000-0000EE0F0000}"/>
    <cellStyle name="Normaali 2 4 2 2 2 4 4 2" xfId="7929" xr:uid="{00000000-0005-0000-0000-0000EF0F0000}"/>
    <cellStyle name="Normaali 2 4 2 2 2 4 5" xfId="5139" xr:uid="{00000000-0005-0000-0000-0000F00F0000}"/>
    <cellStyle name="Normaali 2 4 2 2 2 5" xfId="416" xr:uid="{00000000-0005-0000-0000-0000F10F0000}"/>
    <cellStyle name="Normaali 2 4 2 2 2 5 2" xfId="1766" xr:uid="{00000000-0005-0000-0000-0000F20F0000}"/>
    <cellStyle name="Normaali 2 4 2 2 2 5 2 2" xfId="4568" xr:uid="{00000000-0005-0000-0000-0000F30F0000}"/>
    <cellStyle name="Normaali 2 4 2 2 2 5 2 2 2" xfId="9288" xr:uid="{00000000-0005-0000-0000-0000F40F0000}"/>
    <cellStyle name="Normaali 2 4 2 2 2 5 2 3" xfId="6486" xr:uid="{00000000-0005-0000-0000-0000F50F0000}"/>
    <cellStyle name="Normaali 2 4 2 2 2 5 3" xfId="2254" xr:uid="{00000000-0005-0000-0000-0000F60F0000}"/>
    <cellStyle name="Normaali 2 4 2 2 2 5 3 2" xfId="6974" xr:uid="{00000000-0005-0000-0000-0000F70F0000}"/>
    <cellStyle name="Normaali 2 4 2 2 2 5 4" xfId="3210" xr:uid="{00000000-0005-0000-0000-0000F80F0000}"/>
    <cellStyle name="Normaali 2 4 2 2 2 5 4 2" xfId="7930" xr:uid="{00000000-0005-0000-0000-0000F90F0000}"/>
    <cellStyle name="Normaali 2 4 2 2 2 5 5" xfId="5140" xr:uid="{00000000-0005-0000-0000-0000FA0F0000}"/>
    <cellStyle name="Normaali 2 4 2 2 2 6" xfId="1042" xr:uid="{00000000-0005-0000-0000-0000FB0F0000}"/>
    <cellStyle name="Normaali 2 4 2 2 2 6 2" xfId="2796" xr:uid="{00000000-0005-0000-0000-0000FC0F0000}"/>
    <cellStyle name="Normaali 2 4 2 2 2 6 2 2" xfId="7516" xr:uid="{00000000-0005-0000-0000-0000FD0F0000}"/>
    <cellStyle name="Normaali 2 4 2 2 2 6 3" xfId="3844" xr:uid="{00000000-0005-0000-0000-0000FE0F0000}"/>
    <cellStyle name="Normaali 2 4 2 2 2 6 3 2" xfId="8564" xr:uid="{00000000-0005-0000-0000-0000FF0F0000}"/>
    <cellStyle name="Normaali 2 4 2 2 2 6 4" xfId="5762" xr:uid="{00000000-0005-0000-0000-000000100000}"/>
    <cellStyle name="Normaali 2 4 2 2 2 7" xfId="1917" xr:uid="{00000000-0005-0000-0000-000001100000}"/>
    <cellStyle name="Normaali 2 4 2 2 2 7 2" xfId="4715" xr:uid="{00000000-0005-0000-0000-000002100000}"/>
    <cellStyle name="Normaali 2 4 2 2 2 7 2 2" xfId="9435" xr:uid="{00000000-0005-0000-0000-000003100000}"/>
    <cellStyle name="Normaali 2 4 2 2 2 7 3" xfId="6637" xr:uid="{00000000-0005-0000-0000-000004100000}"/>
    <cellStyle name="Normaali 2 4 2 2 2 8" xfId="3205" xr:uid="{00000000-0005-0000-0000-000005100000}"/>
    <cellStyle name="Normaali 2 4 2 2 2 8 2" xfId="7925" xr:uid="{00000000-0005-0000-0000-000006100000}"/>
    <cellStyle name="Normaali 2 4 2 2 2 9" xfId="5135" xr:uid="{00000000-0005-0000-0000-000007100000}"/>
    <cellStyle name="Normaali 2 4 2 2 3" xfId="417" xr:uid="{00000000-0005-0000-0000-000008100000}"/>
    <cellStyle name="Normaali 2 4 2 2 3 2" xfId="418" xr:uid="{00000000-0005-0000-0000-000009100000}"/>
    <cellStyle name="Normaali 2 4 2 2 3 2 2" xfId="1406" xr:uid="{00000000-0005-0000-0000-00000A100000}"/>
    <cellStyle name="Normaali 2 4 2 2 3 2 2 2" xfId="4208" xr:uid="{00000000-0005-0000-0000-00000B100000}"/>
    <cellStyle name="Normaali 2 4 2 2 3 2 2 2 2" xfId="8928" xr:uid="{00000000-0005-0000-0000-00000C100000}"/>
    <cellStyle name="Normaali 2 4 2 2 3 2 2 3" xfId="6126" xr:uid="{00000000-0005-0000-0000-00000D100000}"/>
    <cellStyle name="Normaali 2 4 2 2 3 2 3" xfId="2256" xr:uid="{00000000-0005-0000-0000-00000E100000}"/>
    <cellStyle name="Normaali 2 4 2 2 3 2 3 2" xfId="6976" xr:uid="{00000000-0005-0000-0000-00000F100000}"/>
    <cellStyle name="Normaali 2 4 2 2 3 2 4" xfId="3212" xr:uid="{00000000-0005-0000-0000-000010100000}"/>
    <cellStyle name="Normaali 2 4 2 2 3 2 4 2" xfId="7932" xr:uid="{00000000-0005-0000-0000-000011100000}"/>
    <cellStyle name="Normaali 2 4 2 2 3 2 5" xfId="5142" xr:uid="{00000000-0005-0000-0000-000012100000}"/>
    <cellStyle name="Normaali 2 4 2 2 3 3" xfId="1112" xr:uid="{00000000-0005-0000-0000-000013100000}"/>
    <cellStyle name="Normaali 2 4 2 2 3 3 2" xfId="3914" xr:uid="{00000000-0005-0000-0000-000014100000}"/>
    <cellStyle name="Normaali 2 4 2 2 3 3 2 2" xfId="8634" xr:uid="{00000000-0005-0000-0000-000015100000}"/>
    <cellStyle name="Normaali 2 4 2 2 3 3 3" xfId="5832" xr:uid="{00000000-0005-0000-0000-000016100000}"/>
    <cellStyle name="Normaali 2 4 2 2 3 4" xfId="2255" xr:uid="{00000000-0005-0000-0000-000017100000}"/>
    <cellStyle name="Normaali 2 4 2 2 3 4 2" xfId="6975" xr:uid="{00000000-0005-0000-0000-000018100000}"/>
    <cellStyle name="Normaali 2 4 2 2 3 5" xfId="3211" xr:uid="{00000000-0005-0000-0000-000019100000}"/>
    <cellStyle name="Normaali 2 4 2 2 3 5 2" xfId="7931" xr:uid="{00000000-0005-0000-0000-00001A100000}"/>
    <cellStyle name="Normaali 2 4 2 2 3 6" xfId="5141" xr:uid="{00000000-0005-0000-0000-00001B100000}"/>
    <cellStyle name="Normaali 2 4 2 2 4" xfId="419" xr:uid="{00000000-0005-0000-0000-00001C100000}"/>
    <cellStyle name="Normaali 2 4 2 2 4 2" xfId="1259" xr:uid="{00000000-0005-0000-0000-00001D100000}"/>
    <cellStyle name="Normaali 2 4 2 2 4 2 2" xfId="4061" xr:uid="{00000000-0005-0000-0000-00001E100000}"/>
    <cellStyle name="Normaali 2 4 2 2 4 2 2 2" xfId="8781" xr:uid="{00000000-0005-0000-0000-00001F100000}"/>
    <cellStyle name="Normaali 2 4 2 2 4 2 3" xfId="5979" xr:uid="{00000000-0005-0000-0000-000020100000}"/>
    <cellStyle name="Normaali 2 4 2 2 4 3" xfId="2257" xr:uid="{00000000-0005-0000-0000-000021100000}"/>
    <cellStyle name="Normaali 2 4 2 2 4 3 2" xfId="6977" xr:uid="{00000000-0005-0000-0000-000022100000}"/>
    <cellStyle name="Normaali 2 4 2 2 4 4" xfId="3213" xr:uid="{00000000-0005-0000-0000-000023100000}"/>
    <cellStyle name="Normaali 2 4 2 2 4 4 2" xfId="7933" xr:uid="{00000000-0005-0000-0000-000024100000}"/>
    <cellStyle name="Normaali 2 4 2 2 4 5" xfId="5143" xr:uid="{00000000-0005-0000-0000-000025100000}"/>
    <cellStyle name="Normaali 2 4 2 2 5" xfId="420" xr:uid="{00000000-0005-0000-0000-000026100000}"/>
    <cellStyle name="Normaali 2 4 2 2 5 2" xfId="1554" xr:uid="{00000000-0005-0000-0000-000027100000}"/>
    <cellStyle name="Normaali 2 4 2 2 5 2 2" xfId="4356" xr:uid="{00000000-0005-0000-0000-000028100000}"/>
    <cellStyle name="Normaali 2 4 2 2 5 2 2 2" xfId="9076" xr:uid="{00000000-0005-0000-0000-000029100000}"/>
    <cellStyle name="Normaali 2 4 2 2 5 2 3" xfId="6274" xr:uid="{00000000-0005-0000-0000-00002A100000}"/>
    <cellStyle name="Normaali 2 4 2 2 5 3" xfId="2258" xr:uid="{00000000-0005-0000-0000-00002B100000}"/>
    <cellStyle name="Normaali 2 4 2 2 5 3 2" xfId="6978" xr:uid="{00000000-0005-0000-0000-00002C100000}"/>
    <cellStyle name="Normaali 2 4 2 2 5 4" xfId="3214" xr:uid="{00000000-0005-0000-0000-00002D100000}"/>
    <cellStyle name="Normaali 2 4 2 2 5 4 2" xfId="7934" xr:uid="{00000000-0005-0000-0000-00002E100000}"/>
    <cellStyle name="Normaali 2 4 2 2 5 5" xfId="5144" xr:uid="{00000000-0005-0000-0000-00002F100000}"/>
    <cellStyle name="Normaali 2 4 2 2 6" xfId="421" xr:uid="{00000000-0005-0000-0000-000030100000}"/>
    <cellStyle name="Normaali 2 4 2 2 6 2" xfId="1701" xr:uid="{00000000-0005-0000-0000-000031100000}"/>
    <cellStyle name="Normaali 2 4 2 2 6 2 2" xfId="4503" xr:uid="{00000000-0005-0000-0000-000032100000}"/>
    <cellStyle name="Normaali 2 4 2 2 6 2 2 2" xfId="9223" xr:uid="{00000000-0005-0000-0000-000033100000}"/>
    <cellStyle name="Normaali 2 4 2 2 6 2 3" xfId="6421" xr:uid="{00000000-0005-0000-0000-000034100000}"/>
    <cellStyle name="Normaali 2 4 2 2 6 3" xfId="2259" xr:uid="{00000000-0005-0000-0000-000035100000}"/>
    <cellStyle name="Normaali 2 4 2 2 6 3 2" xfId="6979" xr:uid="{00000000-0005-0000-0000-000036100000}"/>
    <cellStyle name="Normaali 2 4 2 2 6 4" xfId="3215" xr:uid="{00000000-0005-0000-0000-000037100000}"/>
    <cellStyle name="Normaali 2 4 2 2 6 4 2" xfId="7935" xr:uid="{00000000-0005-0000-0000-000038100000}"/>
    <cellStyle name="Normaali 2 4 2 2 6 5" xfId="5145" xr:uid="{00000000-0005-0000-0000-000039100000}"/>
    <cellStyle name="Normaali 2 4 2 2 7" xfId="977" xr:uid="{00000000-0005-0000-0000-00003A100000}"/>
    <cellStyle name="Normaali 2 4 2 2 7 2" xfId="2731" xr:uid="{00000000-0005-0000-0000-00003B100000}"/>
    <cellStyle name="Normaali 2 4 2 2 7 2 2" xfId="7451" xr:uid="{00000000-0005-0000-0000-00003C100000}"/>
    <cellStyle name="Normaali 2 4 2 2 7 3" xfId="3779" xr:uid="{00000000-0005-0000-0000-00003D100000}"/>
    <cellStyle name="Normaali 2 4 2 2 7 3 2" xfId="8499" xr:uid="{00000000-0005-0000-0000-00003E100000}"/>
    <cellStyle name="Normaali 2 4 2 2 7 4" xfId="5697" xr:uid="{00000000-0005-0000-0000-00003F100000}"/>
    <cellStyle name="Normaali 2 4 2 2 8" xfId="1852" xr:uid="{00000000-0005-0000-0000-000040100000}"/>
    <cellStyle name="Normaali 2 4 2 2 8 2" xfId="4650" xr:uid="{00000000-0005-0000-0000-000041100000}"/>
    <cellStyle name="Normaali 2 4 2 2 8 2 2" xfId="9370" xr:uid="{00000000-0005-0000-0000-000042100000}"/>
    <cellStyle name="Normaali 2 4 2 2 8 3" xfId="6572" xr:uid="{00000000-0005-0000-0000-000043100000}"/>
    <cellStyle name="Normaali 2 4 2 2 9" xfId="3204" xr:uid="{00000000-0005-0000-0000-000044100000}"/>
    <cellStyle name="Normaali 2 4 2 2 9 2" xfId="7924" xr:uid="{00000000-0005-0000-0000-000045100000}"/>
    <cellStyle name="Normaali 2 4 2 3" xfId="422" xr:uid="{00000000-0005-0000-0000-000046100000}"/>
    <cellStyle name="Normaali 2 4 2 3 2" xfId="423" xr:uid="{00000000-0005-0000-0000-000047100000}"/>
    <cellStyle name="Normaali 2 4 2 3 2 2" xfId="424" xr:uid="{00000000-0005-0000-0000-000048100000}"/>
    <cellStyle name="Normaali 2 4 2 3 2 2 2" xfId="1438" xr:uid="{00000000-0005-0000-0000-000049100000}"/>
    <cellStyle name="Normaali 2 4 2 3 2 2 2 2" xfId="4240" xr:uid="{00000000-0005-0000-0000-00004A100000}"/>
    <cellStyle name="Normaali 2 4 2 3 2 2 2 2 2" xfId="8960" xr:uid="{00000000-0005-0000-0000-00004B100000}"/>
    <cellStyle name="Normaali 2 4 2 3 2 2 2 3" xfId="6158" xr:uid="{00000000-0005-0000-0000-00004C100000}"/>
    <cellStyle name="Normaali 2 4 2 3 2 2 3" xfId="2261" xr:uid="{00000000-0005-0000-0000-00004D100000}"/>
    <cellStyle name="Normaali 2 4 2 3 2 2 3 2" xfId="6981" xr:uid="{00000000-0005-0000-0000-00004E100000}"/>
    <cellStyle name="Normaali 2 4 2 3 2 2 4" xfId="3218" xr:uid="{00000000-0005-0000-0000-00004F100000}"/>
    <cellStyle name="Normaali 2 4 2 3 2 2 4 2" xfId="7938" xr:uid="{00000000-0005-0000-0000-000050100000}"/>
    <cellStyle name="Normaali 2 4 2 3 2 2 5" xfId="5148" xr:uid="{00000000-0005-0000-0000-000051100000}"/>
    <cellStyle name="Normaali 2 4 2 3 2 3" xfId="1144" xr:uid="{00000000-0005-0000-0000-000052100000}"/>
    <cellStyle name="Normaali 2 4 2 3 2 3 2" xfId="3946" xr:uid="{00000000-0005-0000-0000-000053100000}"/>
    <cellStyle name="Normaali 2 4 2 3 2 3 2 2" xfId="8666" xr:uid="{00000000-0005-0000-0000-000054100000}"/>
    <cellStyle name="Normaali 2 4 2 3 2 3 3" xfId="5864" xr:uid="{00000000-0005-0000-0000-000055100000}"/>
    <cellStyle name="Normaali 2 4 2 3 2 4" xfId="2260" xr:uid="{00000000-0005-0000-0000-000056100000}"/>
    <cellStyle name="Normaali 2 4 2 3 2 4 2" xfId="6980" xr:uid="{00000000-0005-0000-0000-000057100000}"/>
    <cellStyle name="Normaali 2 4 2 3 2 5" xfId="3217" xr:uid="{00000000-0005-0000-0000-000058100000}"/>
    <cellStyle name="Normaali 2 4 2 3 2 5 2" xfId="7937" xr:uid="{00000000-0005-0000-0000-000059100000}"/>
    <cellStyle name="Normaali 2 4 2 3 2 6" xfId="5147" xr:uid="{00000000-0005-0000-0000-00005A100000}"/>
    <cellStyle name="Normaali 2 4 2 3 3" xfId="425" xr:uid="{00000000-0005-0000-0000-00005B100000}"/>
    <cellStyle name="Normaali 2 4 2 3 3 2" xfId="1291" xr:uid="{00000000-0005-0000-0000-00005C100000}"/>
    <cellStyle name="Normaali 2 4 2 3 3 2 2" xfId="4093" xr:uid="{00000000-0005-0000-0000-00005D100000}"/>
    <cellStyle name="Normaali 2 4 2 3 3 2 2 2" xfId="8813" xr:uid="{00000000-0005-0000-0000-00005E100000}"/>
    <cellStyle name="Normaali 2 4 2 3 3 2 3" xfId="6011" xr:uid="{00000000-0005-0000-0000-00005F100000}"/>
    <cellStyle name="Normaali 2 4 2 3 3 3" xfId="2262" xr:uid="{00000000-0005-0000-0000-000060100000}"/>
    <cellStyle name="Normaali 2 4 2 3 3 3 2" xfId="6982" xr:uid="{00000000-0005-0000-0000-000061100000}"/>
    <cellStyle name="Normaali 2 4 2 3 3 4" xfId="3219" xr:uid="{00000000-0005-0000-0000-000062100000}"/>
    <cellStyle name="Normaali 2 4 2 3 3 4 2" xfId="7939" xr:uid="{00000000-0005-0000-0000-000063100000}"/>
    <cellStyle name="Normaali 2 4 2 3 3 5" xfId="5149" xr:uid="{00000000-0005-0000-0000-000064100000}"/>
    <cellStyle name="Normaali 2 4 2 3 4" xfId="426" xr:uid="{00000000-0005-0000-0000-000065100000}"/>
    <cellStyle name="Normaali 2 4 2 3 4 2" xfId="1586" xr:uid="{00000000-0005-0000-0000-000066100000}"/>
    <cellStyle name="Normaali 2 4 2 3 4 2 2" xfId="4388" xr:uid="{00000000-0005-0000-0000-000067100000}"/>
    <cellStyle name="Normaali 2 4 2 3 4 2 2 2" xfId="9108" xr:uid="{00000000-0005-0000-0000-000068100000}"/>
    <cellStyle name="Normaali 2 4 2 3 4 2 3" xfId="6306" xr:uid="{00000000-0005-0000-0000-000069100000}"/>
    <cellStyle name="Normaali 2 4 2 3 4 3" xfId="2263" xr:uid="{00000000-0005-0000-0000-00006A100000}"/>
    <cellStyle name="Normaali 2 4 2 3 4 3 2" xfId="6983" xr:uid="{00000000-0005-0000-0000-00006B100000}"/>
    <cellStyle name="Normaali 2 4 2 3 4 4" xfId="3220" xr:uid="{00000000-0005-0000-0000-00006C100000}"/>
    <cellStyle name="Normaali 2 4 2 3 4 4 2" xfId="7940" xr:uid="{00000000-0005-0000-0000-00006D100000}"/>
    <cellStyle name="Normaali 2 4 2 3 4 5" xfId="5150" xr:uid="{00000000-0005-0000-0000-00006E100000}"/>
    <cellStyle name="Normaali 2 4 2 3 5" xfId="427" xr:uid="{00000000-0005-0000-0000-00006F100000}"/>
    <cellStyle name="Normaali 2 4 2 3 5 2" xfId="1733" xr:uid="{00000000-0005-0000-0000-000070100000}"/>
    <cellStyle name="Normaali 2 4 2 3 5 2 2" xfId="4535" xr:uid="{00000000-0005-0000-0000-000071100000}"/>
    <cellStyle name="Normaali 2 4 2 3 5 2 2 2" xfId="9255" xr:uid="{00000000-0005-0000-0000-000072100000}"/>
    <cellStyle name="Normaali 2 4 2 3 5 2 3" xfId="6453" xr:uid="{00000000-0005-0000-0000-000073100000}"/>
    <cellStyle name="Normaali 2 4 2 3 5 3" xfId="2264" xr:uid="{00000000-0005-0000-0000-000074100000}"/>
    <cellStyle name="Normaali 2 4 2 3 5 3 2" xfId="6984" xr:uid="{00000000-0005-0000-0000-000075100000}"/>
    <cellStyle name="Normaali 2 4 2 3 5 4" xfId="3221" xr:uid="{00000000-0005-0000-0000-000076100000}"/>
    <cellStyle name="Normaali 2 4 2 3 5 4 2" xfId="7941" xr:uid="{00000000-0005-0000-0000-000077100000}"/>
    <cellStyle name="Normaali 2 4 2 3 5 5" xfId="5151" xr:uid="{00000000-0005-0000-0000-000078100000}"/>
    <cellStyle name="Normaali 2 4 2 3 6" xfId="1009" xr:uid="{00000000-0005-0000-0000-000079100000}"/>
    <cellStyle name="Normaali 2 4 2 3 6 2" xfId="2763" xr:uid="{00000000-0005-0000-0000-00007A100000}"/>
    <cellStyle name="Normaali 2 4 2 3 6 2 2" xfId="7483" xr:uid="{00000000-0005-0000-0000-00007B100000}"/>
    <cellStyle name="Normaali 2 4 2 3 6 3" xfId="3811" xr:uid="{00000000-0005-0000-0000-00007C100000}"/>
    <cellStyle name="Normaali 2 4 2 3 6 3 2" xfId="8531" xr:uid="{00000000-0005-0000-0000-00007D100000}"/>
    <cellStyle name="Normaali 2 4 2 3 6 4" xfId="5729" xr:uid="{00000000-0005-0000-0000-00007E100000}"/>
    <cellStyle name="Normaali 2 4 2 3 7" xfId="1884" xr:uid="{00000000-0005-0000-0000-00007F100000}"/>
    <cellStyle name="Normaali 2 4 2 3 7 2" xfId="4682" xr:uid="{00000000-0005-0000-0000-000080100000}"/>
    <cellStyle name="Normaali 2 4 2 3 7 2 2" xfId="9402" xr:uid="{00000000-0005-0000-0000-000081100000}"/>
    <cellStyle name="Normaali 2 4 2 3 7 3" xfId="6604" xr:uid="{00000000-0005-0000-0000-000082100000}"/>
    <cellStyle name="Normaali 2 4 2 3 8" xfId="3216" xr:uid="{00000000-0005-0000-0000-000083100000}"/>
    <cellStyle name="Normaali 2 4 2 3 8 2" xfId="7936" xr:uid="{00000000-0005-0000-0000-000084100000}"/>
    <cellStyle name="Normaali 2 4 2 3 9" xfId="5146" xr:uid="{00000000-0005-0000-0000-000085100000}"/>
    <cellStyle name="Normaali 2 4 2 4" xfId="428" xr:uid="{00000000-0005-0000-0000-000086100000}"/>
    <cellStyle name="Normaali 2 4 2 4 2" xfId="429" xr:uid="{00000000-0005-0000-0000-000087100000}"/>
    <cellStyle name="Normaali 2 4 2 4 2 2" xfId="1373" xr:uid="{00000000-0005-0000-0000-000088100000}"/>
    <cellStyle name="Normaali 2 4 2 4 2 2 2" xfId="4175" xr:uid="{00000000-0005-0000-0000-000089100000}"/>
    <cellStyle name="Normaali 2 4 2 4 2 2 2 2" xfId="8895" xr:uid="{00000000-0005-0000-0000-00008A100000}"/>
    <cellStyle name="Normaali 2 4 2 4 2 2 3" xfId="6093" xr:uid="{00000000-0005-0000-0000-00008B100000}"/>
    <cellStyle name="Normaali 2 4 2 4 2 3" xfId="2266" xr:uid="{00000000-0005-0000-0000-00008C100000}"/>
    <cellStyle name="Normaali 2 4 2 4 2 3 2" xfId="6986" xr:uid="{00000000-0005-0000-0000-00008D100000}"/>
    <cellStyle name="Normaali 2 4 2 4 2 4" xfId="3223" xr:uid="{00000000-0005-0000-0000-00008E100000}"/>
    <cellStyle name="Normaali 2 4 2 4 2 4 2" xfId="7943" xr:uid="{00000000-0005-0000-0000-00008F100000}"/>
    <cellStyle name="Normaali 2 4 2 4 2 5" xfId="5153" xr:uid="{00000000-0005-0000-0000-000090100000}"/>
    <cellStyle name="Normaali 2 4 2 4 3" xfId="1079" xr:uid="{00000000-0005-0000-0000-000091100000}"/>
    <cellStyle name="Normaali 2 4 2 4 3 2" xfId="3881" xr:uid="{00000000-0005-0000-0000-000092100000}"/>
    <cellStyle name="Normaali 2 4 2 4 3 2 2" xfId="8601" xr:uid="{00000000-0005-0000-0000-000093100000}"/>
    <cellStyle name="Normaali 2 4 2 4 3 3" xfId="5799" xr:uid="{00000000-0005-0000-0000-000094100000}"/>
    <cellStyle name="Normaali 2 4 2 4 4" xfId="2265" xr:uid="{00000000-0005-0000-0000-000095100000}"/>
    <cellStyle name="Normaali 2 4 2 4 4 2" xfId="6985" xr:uid="{00000000-0005-0000-0000-000096100000}"/>
    <cellStyle name="Normaali 2 4 2 4 5" xfId="3222" xr:uid="{00000000-0005-0000-0000-000097100000}"/>
    <cellStyle name="Normaali 2 4 2 4 5 2" xfId="7942" xr:uid="{00000000-0005-0000-0000-000098100000}"/>
    <cellStyle name="Normaali 2 4 2 4 6" xfId="5152" xr:uid="{00000000-0005-0000-0000-000099100000}"/>
    <cellStyle name="Normaali 2 4 2 5" xfId="430" xr:uid="{00000000-0005-0000-0000-00009A100000}"/>
    <cellStyle name="Normaali 2 4 2 5 2" xfId="1226" xr:uid="{00000000-0005-0000-0000-00009B100000}"/>
    <cellStyle name="Normaali 2 4 2 5 2 2" xfId="4028" xr:uid="{00000000-0005-0000-0000-00009C100000}"/>
    <cellStyle name="Normaali 2 4 2 5 2 2 2" xfId="8748" xr:uid="{00000000-0005-0000-0000-00009D100000}"/>
    <cellStyle name="Normaali 2 4 2 5 2 3" xfId="5946" xr:uid="{00000000-0005-0000-0000-00009E100000}"/>
    <cellStyle name="Normaali 2 4 2 5 3" xfId="2267" xr:uid="{00000000-0005-0000-0000-00009F100000}"/>
    <cellStyle name="Normaali 2 4 2 5 3 2" xfId="6987" xr:uid="{00000000-0005-0000-0000-0000A0100000}"/>
    <cellStyle name="Normaali 2 4 2 5 4" xfId="3224" xr:uid="{00000000-0005-0000-0000-0000A1100000}"/>
    <cellStyle name="Normaali 2 4 2 5 4 2" xfId="7944" xr:uid="{00000000-0005-0000-0000-0000A2100000}"/>
    <cellStyle name="Normaali 2 4 2 5 5" xfId="5154" xr:uid="{00000000-0005-0000-0000-0000A3100000}"/>
    <cellStyle name="Normaali 2 4 2 6" xfId="431" xr:uid="{00000000-0005-0000-0000-0000A4100000}"/>
    <cellStyle name="Normaali 2 4 2 6 2" xfId="1521" xr:uid="{00000000-0005-0000-0000-0000A5100000}"/>
    <cellStyle name="Normaali 2 4 2 6 2 2" xfId="4323" xr:uid="{00000000-0005-0000-0000-0000A6100000}"/>
    <cellStyle name="Normaali 2 4 2 6 2 2 2" xfId="9043" xr:uid="{00000000-0005-0000-0000-0000A7100000}"/>
    <cellStyle name="Normaali 2 4 2 6 2 3" xfId="6241" xr:uid="{00000000-0005-0000-0000-0000A8100000}"/>
    <cellStyle name="Normaali 2 4 2 6 3" xfId="2268" xr:uid="{00000000-0005-0000-0000-0000A9100000}"/>
    <cellStyle name="Normaali 2 4 2 6 3 2" xfId="6988" xr:uid="{00000000-0005-0000-0000-0000AA100000}"/>
    <cellStyle name="Normaali 2 4 2 6 4" xfId="3225" xr:uid="{00000000-0005-0000-0000-0000AB100000}"/>
    <cellStyle name="Normaali 2 4 2 6 4 2" xfId="7945" xr:uid="{00000000-0005-0000-0000-0000AC100000}"/>
    <cellStyle name="Normaali 2 4 2 6 5" xfId="5155" xr:uid="{00000000-0005-0000-0000-0000AD100000}"/>
    <cellStyle name="Normaali 2 4 2 7" xfId="432" xr:uid="{00000000-0005-0000-0000-0000AE100000}"/>
    <cellStyle name="Normaali 2 4 2 7 2" xfId="1668" xr:uid="{00000000-0005-0000-0000-0000AF100000}"/>
    <cellStyle name="Normaali 2 4 2 7 2 2" xfId="4470" xr:uid="{00000000-0005-0000-0000-0000B0100000}"/>
    <cellStyle name="Normaali 2 4 2 7 2 2 2" xfId="9190" xr:uid="{00000000-0005-0000-0000-0000B1100000}"/>
    <cellStyle name="Normaali 2 4 2 7 2 3" xfId="6388" xr:uid="{00000000-0005-0000-0000-0000B2100000}"/>
    <cellStyle name="Normaali 2 4 2 7 3" xfId="2269" xr:uid="{00000000-0005-0000-0000-0000B3100000}"/>
    <cellStyle name="Normaali 2 4 2 7 3 2" xfId="6989" xr:uid="{00000000-0005-0000-0000-0000B4100000}"/>
    <cellStyle name="Normaali 2 4 2 7 4" xfId="3226" xr:uid="{00000000-0005-0000-0000-0000B5100000}"/>
    <cellStyle name="Normaali 2 4 2 7 4 2" xfId="7946" xr:uid="{00000000-0005-0000-0000-0000B6100000}"/>
    <cellStyle name="Normaali 2 4 2 7 5" xfId="5156" xr:uid="{00000000-0005-0000-0000-0000B7100000}"/>
    <cellStyle name="Normaali 2 4 2 8" xfId="944" xr:uid="{00000000-0005-0000-0000-0000B8100000}"/>
    <cellStyle name="Normaali 2 4 2 8 2" xfId="2698" xr:uid="{00000000-0005-0000-0000-0000B9100000}"/>
    <cellStyle name="Normaali 2 4 2 8 2 2" xfId="7418" xr:uid="{00000000-0005-0000-0000-0000BA100000}"/>
    <cellStyle name="Normaali 2 4 2 8 3" xfId="3746" xr:uid="{00000000-0005-0000-0000-0000BB100000}"/>
    <cellStyle name="Normaali 2 4 2 8 3 2" xfId="8466" xr:uid="{00000000-0005-0000-0000-0000BC100000}"/>
    <cellStyle name="Normaali 2 4 2 8 4" xfId="5664" xr:uid="{00000000-0005-0000-0000-0000BD100000}"/>
    <cellStyle name="Normaali 2 4 2 9" xfId="1818" xr:uid="{00000000-0005-0000-0000-0000BE100000}"/>
    <cellStyle name="Normaali 2 4 2 9 2" xfId="4617" xr:uid="{00000000-0005-0000-0000-0000BF100000}"/>
    <cellStyle name="Normaali 2 4 2 9 2 2" xfId="9337" xr:uid="{00000000-0005-0000-0000-0000C0100000}"/>
    <cellStyle name="Normaali 2 4 2 9 3" xfId="6538" xr:uid="{00000000-0005-0000-0000-0000C1100000}"/>
    <cellStyle name="Normaali 2 4 3" xfId="433" xr:uid="{00000000-0005-0000-0000-0000C2100000}"/>
    <cellStyle name="Normaali 2 4 3 10" xfId="5157" xr:uid="{00000000-0005-0000-0000-0000C3100000}"/>
    <cellStyle name="Normaali 2 4 3 2" xfId="434" xr:uid="{00000000-0005-0000-0000-0000C4100000}"/>
    <cellStyle name="Normaali 2 4 3 2 2" xfId="435" xr:uid="{00000000-0005-0000-0000-0000C5100000}"/>
    <cellStyle name="Normaali 2 4 3 2 2 2" xfId="436" xr:uid="{00000000-0005-0000-0000-0000C6100000}"/>
    <cellStyle name="Normaali 2 4 3 2 2 2 2" xfId="1455" xr:uid="{00000000-0005-0000-0000-0000C7100000}"/>
    <cellStyle name="Normaali 2 4 3 2 2 2 2 2" xfId="4257" xr:uid="{00000000-0005-0000-0000-0000C8100000}"/>
    <cellStyle name="Normaali 2 4 3 2 2 2 2 2 2" xfId="8977" xr:uid="{00000000-0005-0000-0000-0000C9100000}"/>
    <cellStyle name="Normaali 2 4 3 2 2 2 2 3" xfId="6175" xr:uid="{00000000-0005-0000-0000-0000CA100000}"/>
    <cellStyle name="Normaali 2 4 3 2 2 2 3" xfId="2271" xr:uid="{00000000-0005-0000-0000-0000CB100000}"/>
    <cellStyle name="Normaali 2 4 3 2 2 2 3 2" xfId="6991" xr:uid="{00000000-0005-0000-0000-0000CC100000}"/>
    <cellStyle name="Normaali 2 4 3 2 2 2 4" xfId="3230" xr:uid="{00000000-0005-0000-0000-0000CD100000}"/>
    <cellStyle name="Normaali 2 4 3 2 2 2 4 2" xfId="7950" xr:uid="{00000000-0005-0000-0000-0000CE100000}"/>
    <cellStyle name="Normaali 2 4 3 2 2 2 5" xfId="5160" xr:uid="{00000000-0005-0000-0000-0000CF100000}"/>
    <cellStyle name="Normaali 2 4 3 2 2 3" xfId="1161" xr:uid="{00000000-0005-0000-0000-0000D0100000}"/>
    <cellStyle name="Normaali 2 4 3 2 2 3 2" xfId="3963" xr:uid="{00000000-0005-0000-0000-0000D1100000}"/>
    <cellStyle name="Normaali 2 4 3 2 2 3 2 2" xfId="8683" xr:uid="{00000000-0005-0000-0000-0000D2100000}"/>
    <cellStyle name="Normaali 2 4 3 2 2 3 3" xfId="5881" xr:uid="{00000000-0005-0000-0000-0000D3100000}"/>
    <cellStyle name="Normaali 2 4 3 2 2 4" xfId="2270" xr:uid="{00000000-0005-0000-0000-0000D4100000}"/>
    <cellStyle name="Normaali 2 4 3 2 2 4 2" xfId="6990" xr:uid="{00000000-0005-0000-0000-0000D5100000}"/>
    <cellStyle name="Normaali 2 4 3 2 2 5" xfId="3229" xr:uid="{00000000-0005-0000-0000-0000D6100000}"/>
    <cellStyle name="Normaali 2 4 3 2 2 5 2" xfId="7949" xr:uid="{00000000-0005-0000-0000-0000D7100000}"/>
    <cellStyle name="Normaali 2 4 3 2 2 6" xfId="5159" xr:uid="{00000000-0005-0000-0000-0000D8100000}"/>
    <cellStyle name="Normaali 2 4 3 2 3" xfId="437" xr:uid="{00000000-0005-0000-0000-0000D9100000}"/>
    <cellStyle name="Normaali 2 4 3 2 3 2" xfId="1308" xr:uid="{00000000-0005-0000-0000-0000DA100000}"/>
    <cellStyle name="Normaali 2 4 3 2 3 2 2" xfId="4110" xr:uid="{00000000-0005-0000-0000-0000DB100000}"/>
    <cellStyle name="Normaali 2 4 3 2 3 2 2 2" xfId="8830" xr:uid="{00000000-0005-0000-0000-0000DC100000}"/>
    <cellStyle name="Normaali 2 4 3 2 3 2 3" xfId="6028" xr:uid="{00000000-0005-0000-0000-0000DD100000}"/>
    <cellStyle name="Normaali 2 4 3 2 3 3" xfId="2272" xr:uid="{00000000-0005-0000-0000-0000DE100000}"/>
    <cellStyle name="Normaali 2 4 3 2 3 3 2" xfId="6992" xr:uid="{00000000-0005-0000-0000-0000DF100000}"/>
    <cellStyle name="Normaali 2 4 3 2 3 4" xfId="3231" xr:uid="{00000000-0005-0000-0000-0000E0100000}"/>
    <cellStyle name="Normaali 2 4 3 2 3 4 2" xfId="7951" xr:uid="{00000000-0005-0000-0000-0000E1100000}"/>
    <cellStyle name="Normaali 2 4 3 2 3 5" xfId="5161" xr:uid="{00000000-0005-0000-0000-0000E2100000}"/>
    <cellStyle name="Normaali 2 4 3 2 4" xfId="438" xr:uid="{00000000-0005-0000-0000-0000E3100000}"/>
    <cellStyle name="Normaali 2 4 3 2 4 2" xfId="1603" xr:uid="{00000000-0005-0000-0000-0000E4100000}"/>
    <cellStyle name="Normaali 2 4 3 2 4 2 2" xfId="4405" xr:uid="{00000000-0005-0000-0000-0000E5100000}"/>
    <cellStyle name="Normaali 2 4 3 2 4 2 2 2" xfId="9125" xr:uid="{00000000-0005-0000-0000-0000E6100000}"/>
    <cellStyle name="Normaali 2 4 3 2 4 2 3" xfId="6323" xr:uid="{00000000-0005-0000-0000-0000E7100000}"/>
    <cellStyle name="Normaali 2 4 3 2 4 3" xfId="2273" xr:uid="{00000000-0005-0000-0000-0000E8100000}"/>
    <cellStyle name="Normaali 2 4 3 2 4 3 2" xfId="6993" xr:uid="{00000000-0005-0000-0000-0000E9100000}"/>
    <cellStyle name="Normaali 2 4 3 2 4 4" xfId="3232" xr:uid="{00000000-0005-0000-0000-0000EA100000}"/>
    <cellStyle name="Normaali 2 4 3 2 4 4 2" xfId="7952" xr:uid="{00000000-0005-0000-0000-0000EB100000}"/>
    <cellStyle name="Normaali 2 4 3 2 4 5" xfId="5162" xr:uid="{00000000-0005-0000-0000-0000EC100000}"/>
    <cellStyle name="Normaali 2 4 3 2 5" xfId="439" xr:uid="{00000000-0005-0000-0000-0000ED100000}"/>
    <cellStyle name="Normaali 2 4 3 2 5 2" xfId="1750" xr:uid="{00000000-0005-0000-0000-0000EE100000}"/>
    <cellStyle name="Normaali 2 4 3 2 5 2 2" xfId="4552" xr:uid="{00000000-0005-0000-0000-0000EF100000}"/>
    <cellStyle name="Normaali 2 4 3 2 5 2 2 2" xfId="9272" xr:uid="{00000000-0005-0000-0000-0000F0100000}"/>
    <cellStyle name="Normaali 2 4 3 2 5 2 3" xfId="6470" xr:uid="{00000000-0005-0000-0000-0000F1100000}"/>
    <cellStyle name="Normaali 2 4 3 2 5 3" xfId="2274" xr:uid="{00000000-0005-0000-0000-0000F2100000}"/>
    <cellStyle name="Normaali 2 4 3 2 5 3 2" xfId="6994" xr:uid="{00000000-0005-0000-0000-0000F3100000}"/>
    <cellStyle name="Normaali 2 4 3 2 5 4" xfId="3233" xr:uid="{00000000-0005-0000-0000-0000F4100000}"/>
    <cellStyle name="Normaali 2 4 3 2 5 4 2" xfId="7953" xr:uid="{00000000-0005-0000-0000-0000F5100000}"/>
    <cellStyle name="Normaali 2 4 3 2 5 5" xfId="5163" xr:uid="{00000000-0005-0000-0000-0000F6100000}"/>
    <cellStyle name="Normaali 2 4 3 2 6" xfId="1026" xr:uid="{00000000-0005-0000-0000-0000F7100000}"/>
    <cellStyle name="Normaali 2 4 3 2 6 2" xfId="2780" xr:uid="{00000000-0005-0000-0000-0000F8100000}"/>
    <cellStyle name="Normaali 2 4 3 2 6 2 2" xfId="7500" xr:uid="{00000000-0005-0000-0000-0000F9100000}"/>
    <cellStyle name="Normaali 2 4 3 2 6 3" xfId="3828" xr:uid="{00000000-0005-0000-0000-0000FA100000}"/>
    <cellStyle name="Normaali 2 4 3 2 6 3 2" xfId="8548" xr:uid="{00000000-0005-0000-0000-0000FB100000}"/>
    <cellStyle name="Normaali 2 4 3 2 6 4" xfId="5746" xr:uid="{00000000-0005-0000-0000-0000FC100000}"/>
    <cellStyle name="Normaali 2 4 3 2 7" xfId="1901" xr:uid="{00000000-0005-0000-0000-0000FD100000}"/>
    <cellStyle name="Normaali 2 4 3 2 7 2" xfId="4699" xr:uid="{00000000-0005-0000-0000-0000FE100000}"/>
    <cellStyle name="Normaali 2 4 3 2 7 2 2" xfId="9419" xr:uid="{00000000-0005-0000-0000-0000FF100000}"/>
    <cellStyle name="Normaali 2 4 3 2 7 3" xfId="6621" xr:uid="{00000000-0005-0000-0000-000000110000}"/>
    <cellStyle name="Normaali 2 4 3 2 8" xfId="3228" xr:uid="{00000000-0005-0000-0000-000001110000}"/>
    <cellStyle name="Normaali 2 4 3 2 8 2" xfId="7948" xr:uid="{00000000-0005-0000-0000-000002110000}"/>
    <cellStyle name="Normaali 2 4 3 2 9" xfId="5158" xr:uid="{00000000-0005-0000-0000-000003110000}"/>
    <cellStyle name="Normaali 2 4 3 3" xfId="440" xr:uid="{00000000-0005-0000-0000-000004110000}"/>
    <cellStyle name="Normaali 2 4 3 3 2" xfId="441" xr:uid="{00000000-0005-0000-0000-000005110000}"/>
    <cellStyle name="Normaali 2 4 3 3 2 2" xfId="1390" xr:uid="{00000000-0005-0000-0000-000006110000}"/>
    <cellStyle name="Normaali 2 4 3 3 2 2 2" xfId="4192" xr:uid="{00000000-0005-0000-0000-000007110000}"/>
    <cellStyle name="Normaali 2 4 3 3 2 2 2 2" xfId="8912" xr:uid="{00000000-0005-0000-0000-000008110000}"/>
    <cellStyle name="Normaali 2 4 3 3 2 2 3" xfId="6110" xr:uid="{00000000-0005-0000-0000-000009110000}"/>
    <cellStyle name="Normaali 2 4 3 3 2 3" xfId="2276" xr:uid="{00000000-0005-0000-0000-00000A110000}"/>
    <cellStyle name="Normaali 2 4 3 3 2 3 2" xfId="6996" xr:uid="{00000000-0005-0000-0000-00000B110000}"/>
    <cellStyle name="Normaali 2 4 3 3 2 4" xfId="3235" xr:uid="{00000000-0005-0000-0000-00000C110000}"/>
    <cellStyle name="Normaali 2 4 3 3 2 4 2" xfId="7955" xr:uid="{00000000-0005-0000-0000-00000D110000}"/>
    <cellStyle name="Normaali 2 4 3 3 2 5" xfId="5165" xr:uid="{00000000-0005-0000-0000-00000E110000}"/>
    <cellStyle name="Normaali 2 4 3 3 3" xfId="1096" xr:uid="{00000000-0005-0000-0000-00000F110000}"/>
    <cellStyle name="Normaali 2 4 3 3 3 2" xfId="3898" xr:uid="{00000000-0005-0000-0000-000010110000}"/>
    <cellStyle name="Normaali 2 4 3 3 3 2 2" xfId="8618" xr:uid="{00000000-0005-0000-0000-000011110000}"/>
    <cellStyle name="Normaali 2 4 3 3 3 3" xfId="5816" xr:uid="{00000000-0005-0000-0000-000012110000}"/>
    <cellStyle name="Normaali 2 4 3 3 4" xfId="2275" xr:uid="{00000000-0005-0000-0000-000013110000}"/>
    <cellStyle name="Normaali 2 4 3 3 4 2" xfId="6995" xr:uid="{00000000-0005-0000-0000-000014110000}"/>
    <cellStyle name="Normaali 2 4 3 3 5" xfId="3234" xr:uid="{00000000-0005-0000-0000-000015110000}"/>
    <cellStyle name="Normaali 2 4 3 3 5 2" xfId="7954" xr:uid="{00000000-0005-0000-0000-000016110000}"/>
    <cellStyle name="Normaali 2 4 3 3 6" xfId="5164" xr:uid="{00000000-0005-0000-0000-000017110000}"/>
    <cellStyle name="Normaali 2 4 3 4" xfId="442" xr:uid="{00000000-0005-0000-0000-000018110000}"/>
    <cellStyle name="Normaali 2 4 3 4 2" xfId="1243" xr:uid="{00000000-0005-0000-0000-000019110000}"/>
    <cellStyle name="Normaali 2 4 3 4 2 2" xfId="4045" xr:uid="{00000000-0005-0000-0000-00001A110000}"/>
    <cellStyle name="Normaali 2 4 3 4 2 2 2" xfId="8765" xr:uid="{00000000-0005-0000-0000-00001B110000}"/>
    <cellStyle name="Normaali 2 4 3 4 2 3" xfId="5963" xr:uid="{00000000-0005-0000-0000-00001C110000}"/>
    <cellStyle name="Normaali 2 4 3 4 3" xfId="2277" xr:uid="{00000000-0005-0000-0000-00001D110000}"/>
    <cellStyle name="Normaali 2 4 3 4 3 2" xfId="6997" xr:uid="{00000000-0005-0000-0000-00001E110000}"/>
    <cellStyle name="Normaali 2 4 3 4 4" xfId="3236" xr:uid="{00000000-0005-0000-0000-00001F110000}"/>
    <cellStyle name="Normaali 2 4 3 4 4 2" xfId="7956" xr:uid="{00000000-0005-0000-0000-000020110000}"/>
    <cellStyle name="Normaali 2 4 3 4 5" xfId="5166" xr:uid="{00000000-0005-0000-0000-000021110000}"/>
    <cellStyle name="Normaali 2 4 3 5" xfId="443" xr:uid="{00000000-0005-0000-0000-000022110000}"/>
    <cellStyle name="Normaali 2 4 3 5 2" xfId="1538" xr:uid="{00000000-0005-0000-0000-000023110000}"/>
    <cellStyle name="Normaali 2 4 3 5 2 2" xfId="4340" xr:uid="{00000000-0005-0000-0000-000024110000}"/>
    <cellStyle name="Normaali 2 4 3 5 2 2 2" xfId="9060" xr:uid="{00000000-0005-0000-0000-000025110000}"/>
    <cellStyle name="Normaali 2 4 3 5 2 3" xfId="6258" xr:uid="{00000000-0005-0000-0000-000026110000}"/>
    <cellStyle name="Normaali 2 4 3 5 3" xfId="2278" xr:uid="{00000000-0005-0000-0000-000027110000}"/>
    <cellStyle name="Normaali 2 4 3 5 3 2" xfId="6998" xr:uid="{00000000-0005-0000-0000-000028110000}"/>
    <cellStyle name="Normaali 2 4 3 5 4" xfId="3237" xr:uid="{00000000-0005-0000-0000-000029110000}"/>
    <cellStyle name="Normaali 2 4 3 5 4 2" xfId="7957" xr:uid="{00000000-0005-0000-0000-00002A110000}"/>
    <cellStyle name="Normaali 2 4 3 5 5" xfId="5167" xr:uid="{00000000-0005-0000-0000-00002B110000}"/>
    <cellStyle name="Normaali 2 4 3 6" xfId="444" xr:uid="{00000000-0005-0000-0000-00002C110000}"/>
    <cellStyle name="Normaali 2 4 3 6 2" xfId="1685" xr:uid="{00000000-0005-0000-0000-00002D110000}"/>
    <cellStyle name="Normaali 2 4 3 6 2 2" xfId="4487" xr:uid="{00000000-0005-0000-0000-00002E110000}"/>
    <cellStyle name="Normaali 2 4 3 6 2 2 2" xfId="9207" xr:uid="{00000000-0005-0000-0000-00002F110000}"/>
    <cellStyle name="Normaali 2 4 3 6 2 3" xfId="6405" xr:uid="{00000000-0005-0000-0000-000030110000}"/>
    <cellStyle name="Normaali 2 4 3 6 3" xfId="2279" xr:uid="{00000000-0005-0000-0000-000031110000}"/>
    <cellStyle name="Normaali 2 4 3 6 3 2" xfId="6999" xr:uid="{00000000-0005-0000-0000-000032110000}"/>
    <cellStyle name="Normaali 2 4 3 6 4" xfId="3238" xr:uid="{00000000-0005-0000-0000-000033110000}"/>
    <cellStyle name="Normaali 2 4 3 6 4 2" xfId="7958" xr:uid="{00000000-0005-0000-0000-000034110000}"/>
    <cellStyle name="Normaali 2 4 3 6 5" xfId="5168" xr:uid="{00000000-0005-0000-0000-000035110000}"/>
    <cellStyle name="Normaali 2 4 3 7" xfId="961" xr:uid="{00000000-0005-0000-0000-000036110000}"/>
    <cellStyle name="Normaali 2 4 3 7 2" xfId="2715" xr:uid="{00000000-0005-0000-0000-000037110000}"/>
    <cellStyle name="Normaali 2 4 3 7 2 2" xfId="7435" xr:uid="{00000000-0005-0000-0000-000038110000}"/>
    <cellStyle name="Normaali 2 4 3 7 3" xfId="3763" xr:uid="{00000000-0005-0000-0000-000039110000}"/>
    <cellStyle name="Normaali 2 4 3 7 3 2" xfId="8483" xr:uid="{00000000-0005-0000-0000-00003A110000}"/>
    <cellStyle name="Normaali 2 4 3 7 4" xfId="5681" xr:uid="{00000000-0005-0000-0000-00003B110000}"/>
    <cellStyle name="Normaali 2 4 3 8" xfId="1836" xr:uid="{00000000-0005-0000-0000-00003C110000}"/>
    <cellStyle name="Normaali 2 4 3 8 2" xfId="4634" xr:uid="{00000000-0005-0000-0000-00003D110000}"/>
    <cellStyle name="Normaali 2 4 3 8 2 2" xfId="9354" xr:uid="{00000000-0005-0000-0000-00003E110000}"/>
    <cellStyle name="Normaali 2 4 3 8 3" xfId="6556" xr:uid="{00000000-0005-0000-0000-00003F110000}"/>
    <cellStyle name="Normaali 2 4 3 9" xfId="3227" xr:uid="{00000000-0005-0000-0000-000040110000}"/>
    <cellStyle name="Normaali 2 4 3 9 2" xfId="7947" xr:uid="{00000000-0005-0000-0000-000041110000}"/>
    <cellStyle name="Normaali 2 4 4" xfId="445" xr:uid="{00000000-0005-0000-0000-000042110000}"/>
    <cellStyle name="Normaali 2 4 4 2" xfId="446" xr:uid="{00000000-0005-0000-0000-000043110000}"/>
    <cellStyle name="Normaali 2 4 4 2 2" xfId="447" xr:uid="{00000000-0005-0000-0000-000044110000}"/>
    <cellStyle name="Normaali 2 4 4 2 2 2" xfId="1422" xr:uid="{00000000-0005-0000-0000-000045110000}"/>
    <cellStyle name="Normaali 2 4 4 2 2 2 2" xfId="4224" xr:uid="{00000000-0005-0000-0000-000046110000}"/>
    <cellStyle name="Normaali 2 4 4 2 2 2 2 2" xfId="8944" xr:uid="{00000000-0005-0000-0000-000047110000}"/>
    <cellStyle name="Normaali 2 4 4 2 2 2 3" xfId="6142" xr:uid="{00000000-0005-0000-0000-000048110000}"/>
    <cellStyle name="Normaali 2 4 4 2 2 3" xfId="2281" xr:uid="{00000000-0005-0000-0000-000049110000}"/>
    <cellStyle name="Normaali 2 4 4 2 2 3 2" xfId="7001" xr:uid="{00000000-0005-0000-0000-00004A110000}"/>
    <cellStyle name="Normaali 2 4 4 2 2 4" xfId="3241" xr:uid="{00000000-0005-0000-0000-00004B110000}"/>
    <cellStyle name="Normaali 2 4 4 2 2 4 2" xfId="7961" xr:uid="{00000000-0005-0000-0000-00004C110000}"/>
    <cellStyle name="Normaali 2 4 4 2 2 5" xfId="5171" xr:uid="{00000000-0005-0000-0000-00004D110000}"/>
    <cellStyle name="Normaali 2 4 4 2 3" xfId="1128" xr:uid="{00000000-0005-0000-0000-00004E110000}"/>
    <cellStyle name="Normaali 2 4 4 2 3 2" xfId="3930" xr:uid="{00000000-0005-0000-0000-00004F110000}"/>
    <cellStyle name="Normaali 2 4 4 2 3 2 2" xfId="8650" xr:uid="{00000000-0005-0000-0000-000050110000}"/>
    <cellStyle name="Normaali 2 4 4 2 3 3" xfId="5848" xr:uid="{00000000-0005-0000-0000-000051110000}"/>
    <cellStyle name="Normaali 2 4 4 2 4" xfId="2280" xr:uid="{00000000-0005-0000-0000-000052110000}"/>
    <cellStyle name="Normaali 2 4 4 2 4 2" xfId="7000" xr:uid="{00000000-0005-0000-0000-000053110000}"/>
    <cellStyle name="Normaali 2 4 4 2 5" xfId="3240" xr:uid="{00000000-0005-0000-0000-000054110000}"/>
    <cellStyle name="Normaali 2 4 4 2 5 2" xfId="7960" xr:uid="{00000000-0005-0000-0000-000055110000}"/>
    <cellStyle name="Normaali 2 4 4 2 6" xfId="5170" xr:uid="{00000000-0005-0000-0000-000056110000}"/>
    <cellStyle name="Normaali 2 4 4 3" xfId="448" xr:uid="{00000000-0005-0000-0000-000057110000}"/>
    <cellStyle name="Normaali 2 4 4 3 2" xfId="1275" xr:uid="{00000000-0005-0000-0000-000058110000}"/>
    <cellStyle name="Normaali 2 4 4 3 2 2" xfId="4077" xr:uid="{00000000-0005-0000-0000-000059110000}"/>
    <cellStyle name="Normaali 2 4 4 3 2 2 2" xfId="8797" xr:uid="{00000000-0005-0000-0000-00005A110000}"/>
    <cellStyle name="Normaali 2 4 4 3 2 3" xfId="5995" xr:uid="{00000000-0005-0000-0000-00005B110000}"/>
    <cellStyle name="Normaali 2 4 4 3 3" xfId="2282" xr:uid="{00000000-0005-0000-0000-00005C110000}"/>
    <cellStyle name="Normaali 2 4 4 3 3 2" xfId="7002" xr:uid="{00000000-0005-0000-0000-00005D110000}"/>
    <cellStyle name="Normaali 2 4 4 3 4" xfId="3242" xr:uid="{00000000-0005-0000-0000-00005E110000}"/>
    <cellStyle name="Normaali 2 4 4 3 4 2" xfId="7962" xr:uid="{00000000-0005-0000-0000-00005F110000}"/>
    <cellStyle name="Normaali 2 4 4 3 5" xfId="5172" xr:uid="{00000000-0005-0000-0000-000060110000}"/>
    <cellStyle name="Normaali 2 4 4 4" xfId="449" xr:uid="{00000000-0005-0000-0000-000061110000}"/>
    <cellStyle name="Normaali 2 4 4 4 2" xfId="1570" xr:uid="{00000000-0005-0000-0000-000062110000}"/>
    <cellStyle name="Normaali 2 4 4 4 2 2" xfId="4372" xr:uid="{00000000-0005-0000-0000-000063110000}"/>
    <cellStyle name="Normaali 2 4 4 4 2 2 2" xfId="9092" xr:uid="{00000000-0005-0000-0000-000064110000}"/>
    <cellStyle name="Normaali 2 4 4 4 2 3" xfId="6290" xr:uid="{00000000-0005-0000-0000-000065110000}"/>
    <cellStyle name="Normaali 2 4 4 4 3" xfId="2283" xr:uid="{00000000-0005-0000-0000-000066110000}"/>
    <cellStyle name="Normaali 2 4 4 4 3 2" xfId="7003" xr:uid="{00000000-0005-0000-0000-000067110000}"/>
    <cellStyle name="Normaali 2 4 4 4 4" xfId="3243" xr:uid="{00000000-0005-0000-0000-000068110000}"/>
    <cellStyle name="Normaali 2 4 4 4 4 2" xfId="7963" xr:uid="{00000000-0005-0000-0000-000069110000}"/>
    <cellStyle name="Normaali 2 4 4 4 5" xfId="5173" xr:uid="{00000000-0005-0000-0000-00006A110000}"/>
    <cellStyle name="Normaali 2 4 4 5" xfId="450" xr:uid="{00000000-0005-0000-0000-00006B110000}"/>
    <cellStyle name="Normaali 2 4 4 5 2" xfId="1717" xr:uid="{00000000-0005-0000-0000-00006C110000}"/>
    <cellStyle name="Normaali 2 4 4 5 2 2" xfId="4519" xr:uid="{00000000-0005-0000-0000-00006D110000}"/>
    <cellStyle name="Normaali 2 4 4 5 2 2 2" xfId="9239" xr:uid="{00000000-0005-0000-0000-00006E110000}"/>
    <cellStyle name="Normaali 2 4 4 5 2 3" xfId="6437" xr:uid="{00000000-0005-0000-0000-00006F110000}"/>
    <cellStyle name="Normaali 2 4 4 5 3" xfId="2284" xr:uid="{00000000-0005-0000-0000-000070110000}"/>
    <cellStyle name="Normaali 2 4 4 5 3 2" xfId="7004" xr:uid="{00000000-0005-0000-0000-000071110000}"/>
    <cellStyle name="Normaali 2 4 4 5 4" xfId="3244" xr:uid="{00000000-0005-0000-0000-000072110000}"/>
    <cellStyle name="Normaali 2 4 4 5 4 2" xfId="7964" xr:uid="{00000000-0005-0000-0000-000073110000}"/>
    <cellStyle name="Normaali 2 4 4 5 5" xfId="5174" xr:uid="{00000000-0005-0000-0000-000074110000}"/>
    <cellStyle name="Normaali 2 4 4 6" xfId="993" xr:uid="{00000000-0005-0000-0000-000075110000}"/>
    <cellStyle name="Normaali 2 4 4 6 2" xfId="2747" xr:uid="{00000000-0005-0000-0000-000076110000}"/>
    <cellStyle name="Normaali 2 4 4 6 2 2" xfId="7467" xr:uid="{00000000-0005-0000-0000-000077110000}"/>
    <cellStyle name="Normaali 2 4 4 6 3" xfId="3795" xr:uid="{00000000-0005-0000-0000-000078110000}"/>
    <cellStyle name="Normaali 2 4 4 6 3 2" xfId="8515" xr:uid="{00000000-0005-0000-0000-000079110000}"/>
    <cellStyle name="Normaali 2 4 4 6 4" xfId="5713" xr:uid="{00000000-0005-0000-0000-00007A110000}"/>
    <cellStyle name="Normaali 2 4 4 7" xfId="1868" xr:uid="{00000000-0005-0000-0000-00007B110000}"/>
    <cellStyle name="Normaali 2 4 4 7 2" xfId="4666" xr:uid="{00000000-0005-0000-0000-00007C110000}"/>
    <cellStyle name="Normaali 2 4 4 7 2 2" xfId="9386" xr:uid="{00000000-0005-0000-0000-00007D110000}"/>
    <cellStyle name="Normaali 2 4 4 7 3" xfId="6588" xr:uid="{00000000-0005-0000-0000-00007E110000}"/>
    <cellStyle name="Normaali 2 4 4 8" xfId="3239" xr:uid="{00000000-0005-0000-0000-00007F110000}"/>
    <cellStyle name="Normaali 2 4 4 8 2" xfId="7959" xr:uid="{00000000-0005-0000-0000-000080110000}"/>
    <cellStyle name="Normaali 2 4 4 9" xfId="5169" xr:uid="{00000000-0005-0000-0000-000081110000}"/>
    <cellStyle name="Normaali 2 4 5" xfId="451" xr:uid="{00000000-0005-0000-0000-000082110000}"/>
    <cellStyle name="Normaali 2 4 5 2" xfId="452" xr:uid="{00000000-0005-0000-0000-000083110000}"/>
    <cellStyle name="Normaali 2 4 5 2 2" xfId="1357" xr:uid="{00000000-0005-0000-0000-000084110000}"/>
    <cellStyle name="Normaali 2 4 5 2 2 2" xfId="4159" xr:uid="{00000000-0005-0000-0000-000085110000}"/>
    <cellStyle name="Normaali 2 4 5 2 2 2 2" xfId="8879" xr:uid="{00000000-0005-0000-0000-000086110000}"/>
    <cellStyle name="Normaali 2 4 5 2 2 3" xfId="6077" xr:uid="{00000000-0005-0000-0000-000087110000}"/>
    <cellStyle name="Normaali 2 4 5 2 3" xfId="2286" xr:uid="{00000000-0005-0000-0000-000088110000}"/>
    <cellStyle name="Normaali 2 4 5 2 3 2" xfId="7006" xr:uid="{00000000-0005-0000-0000-000089110000}"/>
    <cellStyle name="Normaali 2 4 5 2 4" xfId="3246" xr:uid="{00000000-0005-0000-0000-00008A110000}"/>
    <cellStyle name="Normaali 2 4 5 2 4 2" xfId="7966" xr:uid="{00000000-0005-0000-0000-00008B110000}"/>
    <cellStyle name="Normaali 2 4 5 2 5" xfId="5176" xr:uid="{00000000-0005-0000-0000-00008C110000}"/>
    <cellStyle name="Normaali 2 4 5 3" xfId="1063" xr:uid="{00000000-0005-0000-0000-00008D110000}"/>
    <cellStyle name="Normaali 2 4 5 3 2" xfId="2818" xr:uid="{00000000-0005-0000-0000-00008E110000}"/>
    <cellStyle name="Normaali 2 4 5 3 2 2" xfId="7538" xr:uid="{00000000-0005-0000-0000-00008F110000}"/>
    <cellStyle name="Normaali 2 4 5 3 3" xfId="3865" xr:uid="{00000000-0005-0000-0000-000090110000}"/>
    <cellStyle name="Normaali 2 4 5 3 3 2" xfId="8585" xr:uid="{00000000-0005-0000-0000-000091110000}"/>
    <cellStyle name="Normaali 2 4 5 3 4" xfId="5783" xr:uid="{00000000-0005-0000-0000-000092110000}"/>
    <cellStyle name="Normaali 2 4 5 4" xfId="2285" xr:uid="{00000000-0005-0000-0000-000093110000}"/>
    <cellStyle name="Normaali 2 4 5 4 2" xfId="7005" xr:uid="{00000000-0005-0000-0000-000094110000}"/>
    <cellStyle name="Normaali 2 4 5 5" xfId="3245" xr:uid="{00000000-0005-0000-0000-000095110000}"/>
    <cellStyle name="Normaali 2 4 5 5 2" xfId="7965" xr:uid="{00000000-0005-0000-0000-000096110000}"/>
    <cellStyle name="Normaali 2 4 5 6" xfId="5175" xr:uid="{00000000-0005-0000-0000-000097110000}"/>
    <cellStyle name="Normaali 2 4 6" xfId="453" xr:uid="{00000000-0005-0000-0000-000098110000}"/>
    <cellStyle name="Normaali 2 4 6 2" xfId="1210" xr:uid="{00000000-0005-0000-0000-000099110000}"/>
    <cellStyle name="Normaali 2 4 6 2 2" xfId="4012" xr:uid="{00000000-0005-0000-0000-00009A110000}"/>
    <cellStyle name="Normaali 2 4 6 2 2 2" xfId="8732" xr:uid="{00000000-0005-0000-0000-00009B110000}"/>
    <cellStyle name="Normaali 2 4 6 2 3" xfId="5930" xr:uid="{00000000-0005-0000-0000-00009C110000}"/>
    <cellStyle name="Normaali 2 4 6 3" xfId="2287" xr:uid="{00000000-0005-0000-0000-00009D110000}"/>
    <cellStyle name="Normaali 2 4 6 3 2" xfId="7007" xr:uid="{00000000-0005-0000-0000-00009E110000}"/>
    <cellStyle name="Normaali 2 4 6 4" xfId="3247" xr:uid="{00000000-0005-0000-0000-00009F110000}"/>
    <cellStyle name="Normaali 2 4 6 4 2" xfId="7967" xr:uid="{00000000-0005-0000-0000-0000A0110000}"/>
    <cellStyle name="Normaali 2 4 6 5" xfId="5177" xr:uid="{00000000-0005-0000-0000-0000A1110000}"/>
    <cellStyle name="Normaali 2 4 7" xfId="454" xr:uid="{00000000-0005-0000-0000-0000A2110000}"/>
    <cellStyle name="Normaali 2 4 7 2" xfId="1505" xr:uid="{00000000-0005-0000-0000-0000A3110000}"/>
    <cellStyle name="Normaali 2 4 7 2 2" xfId="4307" xr:uid="{00000000-0005-0000-0000-0000A4110000}"/>
    <cellStyle name="Normaali 2 4 7 2 2 2" xfId="9027" xr:uid="{00000000-0005-0000-0000-0000A5110000}"/>
    <cellStyle name="Normaali 2 4 7 2 3" xfId="6225" xr:uid="{00000000-0005-0000-0000-0000A6110000}"/>
    <cellStyle name="Normaali 2 4 7 3" xfId="2288" xr:uid="{00000000-0005-0000-0000-0000A7110000}"/>
    <cellStyle name="Normaali 2 4 7 3 2" xfId="7008" xr:uid="{00000000-0005-0000-0000-0000A8110000}"/>
    <cellStyle name="Normaali 2 4 7 4" xfId="3248" xr:uid="{00000000-0005-0000-0000-0000A9110000}"/>
    <cellStyle name="Normaali 2 4 7 4 2" xfId="7968" xr:uid="{00000000-0005-0000-0000-0000AA110000}"/>
    <cellStyle name="Normaali 2 4 7 5" xfId="5178" xr:uid="{00000000-0005-0000-0000-0000AB110000}"/>
    <cellStyle name="Normaali 2 4 8" xfId="455" xr:uid="{00000000-0005-0000-0000-0000AC110000}"/>
    <cellStyle name="Normaali 2 4 8 2" xfId="1652" xr:uid="{00000000-0005-0000-0000-0000AD110000}"/>
    <cellStyle name="Normaali 2 4 8 2 2" xfId="4454" xr:uid="{00000000-0005-0000-0000-0000AE110000}"/>
    <cellStyle name="Normaali 2 4 8 2 2 2" xfId="9174" xr:uid="{00000000-0005-0000-0000-0000AF110000}"/>
    <cellStyle name="Normaali 2 4 8 2 3" xfId="6372" xr:uid="{00000000-0005-0000-0000-0000B0110000}"/>
    <cellStyle name="Normaali 2 4 8 3" xfId="2289" xr:uid="{00000000-0005-0000-0000-0000B1110000}"/>
    <cellStyle name="Normaali 2 4 8 3 2" xfId="7009" xr:uid="{00000000-0005-0000-0000-0000B2110000}"/>
    <cellStyle name="Normaali 2 4 8 4" xfId="3249" xr:uid="{00000000-0005-0000-0000-0000B3110000}"/>
    <cellStyle name="Normaali 2 4 8 4 2" xfId="7969" xr:uid="{00000000-0005-0000-0000-0000B4110000}"/>
    <cellStyle name="Normaali 2 4 8 5" xfId="5179" xr:uid="{00000000-0005-0000-0000-0000B5110000}"/>
    <cellStyle name="Normaali 2 4 9" xfId="928" xr:uid="{00000000-0005-0000-0000-0000B6110000}"/>
    <cellStyle name="Normaali 2 4 9 2" xfId="2682" xr:uid="{00000000-0005-0000-0000-0000B7110000}"/>
    <cellStyle name="Normaali 2 4 9 2 2" xfId="7402" xr:uid="{00000000-0005-0000-0000-0000B8110000}"/>
    <cellStyle name="Normaali 2 4 9 3" xfId="3730" xr:uid="{00000000-0005-0000-0000-0000B9110000}"/>
    <cellStyle name="Normaali 2 4 9 3 2" xfId="8450" xr:uid="{00000000-0005-0000-0000-0000BA110000}"/>
    <cellStyle name="Normaali 2 4 9 4" xfId="5648" xr:uid="{00000000-0005-0000-0000-0000BB110000}"/>
    <cellStyle name="Normaali 2 5" xfId="456" xr:uid="{00000000-0005-0000-0000-0000BC110000}"/>
    <cellStyle name="Normaali 2 5 10" xfId="3250" xr:uid="{00000000-0005-0000-0000-0000BD110000}"/>
    <cellStyle name="Normaali 2 5 10 2" xfId="7970" xr:uid="{00000000-0005-0000-0000-0000BE110000}"/>
    <cellStyle name="Normaali 2 5 11" xfId="5180" xr:uid="{00000000-0005-0000-0000-0000BF110000}"/>
    <cellStyle name="Normaali 2 5 2" xfId="457" xr:uid="{00000000-0005-0000-0000-0000C0110000}"/>
    <cellStyle name="Normaali 2 5 2 10" xfId="5181" xr:uid="{00000000-0005-0000-0000-0000C1110000}"/>
    <cellStyle name="Normaali 2 5 2 2" xfId="458" xr:uid="{00000000-0005-0000-0000-0000C2110000}"/>
    <cellStyle name="Normaali 2 5 2 2 2" xfId="459" xr:uid="{00000000-0005-0000-0000-0000C3110000}"/>
    <cellStyle name="Normaali 2 5 2 2 2 2" xfId="460" xr:uid="{00000000-0005-0000-0000-0000C4110000}"/>
    <cellStyle name="Normaali 2 5 2 2 2 2 2" xfId="1463" xr:uid="{00000000-0005-0000-0000-0000C5110000}"/>
    <cellStyle name="Normaali 2 5 2 2 2 2 2 2" xfId="4265" xr:uid="{00000000-0005-0000-0000-0000C6110000}"/>
    <cellStyle name="Normaali 2 5 2 2 2 2 2 2 2" xfId="8985" xr:uid="{00000000-0005-0000-0000-0000C7110000}"/>
    <cellStyle name="Normaali 2 5 2 2 2 2 2 3" xfId="6183" xr:uid="{00000000-0005-0000-0000-0000C8110000}"/>
    <cellStyle name="Normaali 2 5 2 2 2 2 3" xfId="2291" xr:uid="{00000000-0005-0000-0000-0000C9110000}"/>
    <cellStyle name="Normaali 2 5 2 2 2 2 3 2" xfId="7011" xr:uid="{00000000-0005-0000-0000-0000CA110000}"/>
    <cellStyle name="Normaali 2 5 2 2 2 2 4" xfId="3254" xr:uid="{00000000-0005-0000-0000-0000CB110000}"/>
    <cellStyle name="Normaali 2 5 2 2 2 2 4 2" xfId="7974" xr:uid="{00000000-0005-0000-0000-0000CC110000}"/>
    <cellStyle name="Normaali 2 5 2 2 2 2 5" xfId="5184" xr:uid="{00000000-0005-0000-0000-0000CD110000}"/>
    <cellStyle name="Normaali 2 5 2 2 2 3" xfId="1169" xr:uid="{00000000-0005-0000-0000-0000CE110000}"/>
    <cellStyle name="Normaali 2 5 2 2 2 3 2" xfId="3971" xr:uid="{00000000-0005-0000-0000-0000CF110000}"/>
    <cellStyle name="Normaali 2 5 2 2 2 3 2 2" xfId="8691" xr:uid="{00000000-0005-0000-0000-0000D0110000}"/>
    <cellStyle name="Normaali 2 5 2 2 2 3 3" xfId="5889" xr:uid="{00000000-0005-0000-0000-0000D1110000}"/>
    <cellStyle name="Normaali 2 5 2 2 2 4" xfId="2290" xr:uid="{00000000-0005-0000-0000-0000D2110000}"/>
    <cellStyle name="Normaali 2 5 2 2 2 4 2" xfId="7010" xr:uid="{00000000-0005-0000-0000-0000D3110000}"/>
    <cellStyle name="Normaali 2 5 2 2 2 5" xfId="3253" xr:uid="{00000000-0005-0000-0000-0000D4110000}"/>
    <cellStyle name="Normaali 2 5 2 2 2 5 2" xfId="7973" xr:uid="{00000000-0005-0000-0000-0000D5110000}"/>
    <cellStyle name="Normaali 2 5 2 2 2 6" xfId="5183" xr:uid="{00000000-0005-0000-0000-0000D6110000}"/>
    <cellStyle name="Normaali 2 5 2 2 3" xfId="461" xr:uid="{00000000-0005-0000-0000-0000D7110000}"/>
    <cellStyle name="Normaali 2 5 2 2 3 2" xfId="1316" xr:uid="{00000000-0005-0000-0000-0000D8110000}"/>
    <cellStyle name="Normaali 2 5 2 2 3 2 2" xfId="4118" xr:uid="{00000000-0005-0000-0000-0000D9110000}"/>
    <cellStyle name="Normaali 2 5 2 2 3 2 2 2" xfId="8838" xr:uid="{00000000-0005-0000-0000-0000DA110000}"/>
    <cellStyle name="Normaali 2 5 2 2 3 2 3" xfId="6036" xr:uid="{00000000-0005-0000-0000-0000DB110000}"/>
    <cellStyle name="Normaali 2 5 2 2 3 3" xfId="2292" xr:uid="{00000000-0005-0000-0000-0000DC110000}"/>
    <cellStyle name="Normaali 2 5 2 2 3 3 2" xfId="7012" xr:uid="{00000000-0005-0000-0000-0000DD110000}"/>
    <cellStyle name="Normaali 2 5 2 2 3 4" xfId="3255" xr:uid="{00000000-0005-0000-0000-0000DE110000}"/>
    <cellStyle name="Normaali 2 5 2 2 3 4 2" xfId="7975" xr:uid="{00000000-0005-0000-0000-0000DF110000}"/>
    <cellStyle name="Normaali 2 5 2 2 3 5" xfId="5185" xr:uid="{00000000-0005-0000-0000-0000E0110000}"/>
    <cellStyle name="Normaali 2 5 2 2 4" xfId="462" xr:uid="{00000000-0005-0000-0000-0000E1110000}"/>
    <cellStyle name="Normaali 2 5 2 2 4 2" xfId="1611" xr:uid="{00000000-0005-0000-0000-0000E2110000}"/>
    <cellStyle name="Normaali 2 5 2 2 4 2 2" xfId="4413" xr:uid="{00000000-0005-0000-0000-0000E3110000}"/>
    <cellStyle name="Normaali 2 5 2 2 4 2 2 2" xfId="9133" xr:uid="{00000000-0005-0000-0000-0000E4110000}"/>
    <cellStyle name="Normaali 2 5 2 2 4 2 3" xfId="6331" xr:uid="{00000000-0005-0000-0000-0000E5110000}"/>
    <cellStyle name="Normaali 2 5 2 2 4 3" xfId="2293" xr:uid="{00000000-0005-0000-0000-0000E6110000}"/>
    <cellStyle name="Normaali 2 5 2 2 4 3 2" xfId="7013" xr:uid="{00000000-0005-0000-0000-0000E7110000}"/>
    <cellStyle name="Normaali 2 5 2 2 4 4" xfId="3256" xr:uid="{00000000-0005-0000-0000-0000E8110000}"/>
    <cellStyle name="Normaali 2 5 2 2 4 4 2" xfId="7976" xr:uid="{00000000-0005-0000-0000-0000E9110000}"/>
    <cellStyle name="Normaali 2 5 2 2 4 5" xfId="5186" xr:uid="{00000000-0005-0000-0000-0000EA110000}"/>
    <cellStyle name="Normaali 2 5 2 2 5" xfId="463" xr:uid="{00000000-0005-0000-0000-0000EB110000}"/>
    <cellStyle name="Normaali 2 5 2 2 5 2" xfId="1758" xr:uid="{00000000-0005-0000-0000-0000EC110000}"/>
    <cellStyle name="Normaali 2 5 2 2 5 2 2" xfId="4560" xr:uid="{00000000-0005-0000-0000-0000ED110000}"/>
    <cellStyle name="Normaali 2 5 2 2 5 2 2 2" xfId="9280" xr:uid="{00000000-0005-0000-0000-0000EE110000}"/>
    <cellStyle name="Normaali 2 5 2 2 5 2 3" xfId="6478" xr:uid="{00000000-0005-0000-0000-0000EF110000}"/>
    <cellStyle name="Normaali 2 5 2 2 5 3" xfId="2294" xr:uid="{00000000-0005-0000-0000-0000F0110000}"/>
    <cellStyle name="Normaali 2 5 2 2 5 3 2" xfId="7014" xr:uid="{00000000-0005-0000-0000-0000F1110000}"/>
    <cellStyle name="Normaali 2 5 2 2 5 4" xfId="3257" xr:uid="{00000000-0005-0000-0000-0000F2110000}"/>
    <cellStyle name="Normaali 2 5 2 2 5 4 2" xfId="7977" xr:uid="{00000000-0005-0000-0000-0000F3110000}"/>
    <cellStyle name="Normaali 2 5 2 2 5 5" xfId="5187" xr:uid="{00000000-0005-0000-0000-0000F4110000}"/>
    <cellStyle name="Normaali 2 5 2 2 6" xfId="1034" xr:uid="{00000000-0005-0000-0000-0000F5110000}"/>
    <cellStyle name="Normaali 2 5 2 2 6 2" xfId="2788" xr:uid="{00000000-0005-0000-0000-0000F6110000}"/>
    <cellStyle name="Normaali 2 5 2 2 6 2 2" xfId="7508" xr:uid="{00000000-0005-0000-0000-0000F7110000}"/>
    <cellStyle name="Normaali 2 5 2 2 6 3" xfId="3836" xr:uid="{00000000-0005-0000-0000-0000F8110000}"/>
    <cellStyle name="Normaali 2 5 2 2 6 3 2" xfId="8556" xr:uid="{00000000-0005-0000-0000-0000F9110000}"/>
    <cellStyle name="Normaali 2 5 2 2 6 4" xfId="5754" xr:uid="{00000000-0005-0000-0000-0000FA110000}"/>
    <cellStyle name="Normaali 2 5 2 2 7" xfId="1909" xr:uid="{00000000-0005-0000-0000-0000FB110000}"/>
    <cellStyle name="Normaali 2 5 2 2 7 2" xfId="4707" xr:uid="{00000000-0005-0000-0000-0000FC110000}"/>
    <cellStyle name="Normaali 2 5 2 2 7 2 2" xfId="9427" xr:uid="{00000000-0005-0000-0000-0000FD110000}"/>
    <cellStyle name="Normaali 2 5 2 2 7 3" xfId="6629" xr:uid="{00000000-0005-0000-0000-0000FE110000}"/>
    <cellStyle name="Normaali 2 5 2 2 8" xfId="3252" xr:uid="{00000000-0005-0000-0000-0000FF110000}"/>
    <cellStyle name="Normaali 2 5 2 2 8 2" xfId="7972" xr:uid="{00000000-0005-0000-0000-000000120000}"/>
    <cellStyle name="Normaali 2 5 2 2 9" xfId="5182" xr:uid="{00000000-0005-0000-0000-000001120000}"/>
    <cellStyle name="Normaali 2 5 2 3" xfId="464" xr:uid="{00000000-0005-0000-0000-000002120000}"/>
    <cellStyle name="Normaali 2 5 2 3 2" xfId="465" xr:uid="{00000000-0005-0000-0000-000003120000}"/>
    <cellStyle name="Normaali 2 5 2 3 2 2" xfId="1398" xr:uid="{00000000-0005-0000-0000-000004120000}"/>
    <cellStyle name="Normaali 2 5 2 3 2 2 2" xfId="4200" xr:uid="{00000000-0005-0000-0000-000005120000}"/>
    <cellStyle name="Normaali 2 5 2 3 2 2 2 2" xfId="8920" xr:uid="{00000000-0005-0000-0000-000006120000}"/>
    <cellStyle name="Normaali 2 5 2 3 2 2 3" xfId="6118" xr:uid="{00000000-0005-0000-0000-000007120000}"/>
    <cellStyle name="Normaali 2 5 2 3 2 3" xfId="2296" xr:uid="{00000000-0005-0000-0000-000008120000}"/>
    <cellStyle name="Normaali 2 5 2 3 2 3 2" xfId="7016" xr:uid="{00000000-0005-0000-0000-000009120000}"/>
    <cellStyle name="Normaali 2 5 2 3 2 4" xfId="3259" xr:uid="{00000000-0005-0000-0000-00000A120000}"/>
    <cellStyle name="Normaali 2 5 2 3 2 4 2" xfId="7979" xr:uid="{00000000-0005-0000-0000-00000B120000}"/>
    <cellStyle name="Normaali 2 5 2 3 2 5" xfId="5189" xr:uid="{00000000-0005-0000-0000-00000C120000}"/>
    <cellStyle name="Normaali 2 5 2 3 3" xfId="1104" xr:uid="{00000000-0005-0000-0000-00000D120000}"/>
    <cellStyle name="Normaali 2 5 2 3 3 2" xfId="3906" xr:uid="{00000000-0005-0000-0000-00000E120000}"/>
    <cellStyle name="Normaali 2 5 2 3 3 2 2" xfId="8626" xr:uid="{00000000-0005-0000-0000-00000F120000}"/>
    <cellStyle name="Normaali 2 5 2 3 3 3" xfId="5824" xr:uid="{00000000-0005-0000-0000-000010120000}"/>
    <cellStyle name="Normaali 2 5 2 3 4" xfId="2295" xr:uid="{00000000-0005-0000-0000-000011120000}"/>
    <cellStyle name="Normaali 2 5 2 3 4 2" xfId="7015" xr:uid="{00000000-0005-0000-0000-000012120000}"/>
    <cellStyle name="Normaali 2 5 2 3 5" xfId="3258" xr:uid="{00000000-0005-0000-0000-000013120000}"/>
    <cellStyle name="Normaali 2 5 2 3 5 2" xfId="7978" xr:uid="{00000000-0005-0000-0000-000014120000}"/>
    <cellStyle name="Normaali 2 5 2 3 6" xfId="5188" xr:uid="{00000000-0005-0000-0000-000015120000}"/>
    <cellStyle name="Normaali 2 5 2 4" xfId="466" xr:uid="{00000000-0005-0000-0000-000016120000}"/>
    <cellStyle name="Normaali 2 5 2 4 2" xfId="1251" xr:uid="{00000000-0005-0000-0000-000017120000}"/>
    <cellStyle name="Normaali 2 5 2 4 2 2" xfId="4053" xr:uid="{00000000-0005-0000-0000-000018120000}"/>
    <cellStyle name="Normaali 2 5 2 4 2 2 2" xfId="8773" xr:uid="{00000000-0005-0000-0000-000019120000}"/>
    <cellStyle name="Normaali 2 5 2 4 2 3" xfId="5971" xr:uid="{00000000-0005-0000-0000-00001A120000}"/>
    <cellStyle name="Normaali 2 5 2 4 3" xfId="2297" xr:uid="{00000000-0005-0000-0000-00001B120000}"/>
    <cellStyle name="Normaali 2 5 2 4 3 2" xfId="7017" xr:uid="{00000000-0005-0000-0000-00001C120000}"/>
    <cellStyle name="Normaali 2 5 2 4 4" xfId="3260" xr:uid="{00000000-0005-0000-0000-00001D120000}"/>
    <cellStyle name="Normaali 2 5 2 4 4 2" xfId="7980" xr:uid="{00000000-0005-0000-0000-00001E120000}"/>
    <cellStyle name="Normaali 2 5 2 4 5" xfId="5190" xr:uid="{00000000-0005-0000-0000-00001F120000}"/>
    <cellStyle name="Normaali 2 5 2 5" xfId="467" xr:uid="{00000000-0005-0000-0000-000020120000}"/>
    <cellStyle name="Normaali 2 5 2 5 2" xfId="1546" xr:uid="{00000000-0005-0000-0000-000021120000}"/>
    <cellStyle name="Normaali 2 5 2 5 2 2" xfId="4348" xr:uid="{00000000-0005-0000-0000-000022120000}"/>
    <cellStyle name="Normaali 2 5 2 5 2 2 2" xfId="9068" xr:uid="{00000000-0005-0000-0000-000023120000}"/>
    <cellStyle name="Normaali 2 5 2 5 2 3" xfId="6266" xr:uid="{00000000-0005-0000-0000-000024120000}"/>
    <cellStyle name="Normaali 2 5 2 5 3" xfId="2298" xr:uid="{00000000-0005-0000-0000-000025120000}"/>
    <cellStyle name="Normaali 2 5 2 5 3 2" xfId="7018" xr:uid="{00000000-0005-0000-0000-000026120000}"/>
    <cellStyle name="Normaali 2 5 2 5 4" xfId="3261" xr:uid="{00000000-0005-0000-0000-000027120000}"/>
    <cellStyle name="Normaali 2 5 2 5 4 2" xfId="7981" xr:uid="{00000000-0005-0000-0000-000028120000}"/>
    <cellStyle name="Normaali 2 5 2 5 5" xfId="5191" xr:uid="{00000000-0005-0000-0000-000029120000}"/>
    <cellStyle name="Normaali 2 5 2 6" xfId="468" xr:uid="{00000000-0005-0000-0000-00002A120000}"/>
    <cellStyle name="Normaali 2 5 2 6 2" xfId="1693" xr:uid="{00000000-0005-0000-0000-00002B120000}"/>
    <cellStyle name="Normaali 2 5 2 6 2 2" xfId="4495" xr:uid="{00000000-0005-0000-0000-00002C120000}"/>
    <cellStyle name="Normaali 2 5 2 6 2 2 2" xfId="9215" xr:uid="{00000000-0005-0000-0000-00002D120000}"/>
    <cellStyle name="Normaali 2 5 2 6 2 3" xfId="6413" xr:uid="{00000000-0005-0000-0000-00002E120000}"/>
    <cellStyle name="Normaali 2 5 2 6 3" xfId="2299" xr:uid="{00000000-0005-0000-0000-00002F120000}"/>
    <cellStyle name="Normaali 2 5 2 6 3 2" xfId="7019" xr:uid="{00000000-0005-0000-0000-000030120000}"/>
    <cellStyle name="Normaali 2 5 2 6 4" xfId="3262" xr:uid="{00000000-0005-0000-0000-000031120000}"/>
    <cellStyle name="Normaali 2 5 2 6 4 2" xfId="7982" xr:uid="{00000000-0005-0000-0000-000032120000}"/>
    <cellStyle name="Normaali 2 5 2 6 5" xfId="5192" xr:uid="{00000000-0005-0000-0000-000033120000}"/>
    <cellStyle name="Normaali 2 5 2 7" xfId="969" xr:uid="{00000000-0005-0000-0000-000034120000}"/>
    <cellStyle name="Normaali 2 5 2 7 2" xfId="2723" xr:uid="{00000000-0005-0000-0000-000035120000}"/>
    <cellStyle name="Normaali 2 5 2 7 2 2" xfId="7443" xr:uid="{00000000-0005-0000-0000-000036120000}"/>
    <cellStyle name="Normaali 2 5 2 7 3" xfId="3771" xr:uid="{00000000-0005-0000-0000-000037120000}"/>
    <cellStyle name="Normaali 2 5 2 7 3 2" xfId="8491" xr:uid="{00000000-0005-0000-0000-000038120000}"/>
    <cellStyle name="Normaali 2 5 2 7 4" xfId="5689" xr:uid="{00000000-0005-0000-0000-000039120000}"/>
    <cellStyle name="Normaali 2 5 2 8" xfId="1844" xr:uid="{00000000-0005-0000-0000-00003A120000}"/>
    <cellStyle name="Normaali 2 5 2 8 2" xfId="4642" xr:uid="{00000000-0005-0000-0000-00003B120000}"/>
    <cellStyle name="Normaali 2 5 2 8 2 2" xfId="9362" xr:uid="{00000000-0005-0000-0000-00003C120000}"/>
    <cellStyle name="Normaali 2 5 2 8 3" xfId="6564" xr:uid="{00000000-0005-0000-0000-00003D120000}"/>
    <cellStyle name="Normaali 2 5 2 9" xfId="3251" xr:uid="{00000000-0005-0000-0000-00003E120000}"/>
    <cellStyle name="Normaali 2 5 2 9 2" xfId="7971" xr:uid="{00000000-0005-0000-0000-00003F120000}"/>
    <cellStyle name="Normaali 2 5 3" xfId="469" xr:uid="{00000000-0005-0000-0000-000040120000}"/>
    <cellStyle name="Normaali 2 5 3 2" xfId="470" xr:uid="{00000000-0005-0000-0000-000041120000}"/>
    <cellStyle name="Normaali 2 5 3 2 2" xfId="471" xr:uid="{00000000-0005-0000-0000-000042120000}"/>
    <cellStyle name="Normaali 2 5 3 2 2 2" xfId="1430" xr:uid="{00000000-0005-0000-0000-000043120000}"/>
    <cellStyle name="Normaali 2 5 3 2 2 2 2" xfId="4232" xr:uid="{00000000-0005-0000-0000-000044120000}"/>
    <cellStyle name="Normaali 2 5 3 2 2 2 2 2" xfId="8952" xr:uid="{00000000-0005-0000-0000-000045120000}"/>
    <cellStyle name="Normaali 2 5 3 2 2 2 3" xfId="6150" xr:uid="{00000000-0005-0000-0000-000046120000}"/>
    <cellStyle name="Normaali 2 5 3 2 2 3" xfId="2301" xr:uid="{00000000-0005-0000-0000-000047120000}"/>
    <cellStyle name="Normaali 2 5 3 2 2 3 2" xfId="7021" xr:uid="{00000000-0005-0000-0000-000048120000}"/>
    <cellStyle name="Normaali 2 5 3 2 2 4" xfId="3265" xr:uid="{00000000-0005-0000-0000-000049120000}"/>
    <cellStyle name="Normaali 2 5 3 2 2 4 2" xfId="7985" xr:uid="{00000000-0005-0000-0000-00004A120000}"/>
    <cellStyle name="Normaali 2 5 3 2 2 5" xfId="5195" xr:uid="{00000000-0005-0000-0000-00004B120000}"/>
    <cellStyle name="Normaali 2 5 3 2 3" xfId="1136" xr:uid="{00000000-0005-0000-0000-00004C120000}"/>
    <cellStyle name="Normaali 2 5 3 2 3 2" xfId="3938" xr:uid="{00000000-0005-0000-0000-00004D120000}"/>
    <cellStyle name="Normaali 2 5 3 2 3 2 2" xfId="8658" xr:uid="{00000000-0005-0000-0000-00004E120000}"/>
    <cellStyle name="Normaali 2 5 3 2 3 3" xfId="5856" xr:uid="{00000000-0005-0000-0000-00004F120000}"/>
    <cellStyle name="Normaali 2 5 3 2 4" xfId="2300" xr:uid="{00000000-0005-0000-0000-000050120000}"/>
    <cellStyle name="Normaali 2 5 3 2 4 2" xfId="7020" xr:uid="{00000000-0005-0000-0000-000051120000}"/>
    <cellStyle name="Normaali 2 5 3 2 5" xfId="3264" xr:uid="{00000000-0005-0000-0000-000052120000}"/>
    <cellStyle name="Normaali 2 5 3 2 5 2" xfId="7984" xr:uid="{00000000-0005-0000-0000-000053120000}"/>
    <cellStyle name="Normaali 2 5 3 2 6" xfId="5194" xr:uid="{00000000-0005-0000-0000-000054120000}"/>
    <cellStyle name="Normaali 2 5 3 3" xfId="472" xr:uid="{00000000-0005-0000-0000-000055120000}"/>
    <cellStyle name="Normaali 2 5 3 3 2" xfId="1283" xr:uid="{00000000-0005-0000-0000-000056120000}"/>
    <cellStyle name="Normaali 2 5 3 3 2 2" xfId="4085" xr:uid="{00000000-0005-0000-0000-000057120000}"/>
    <cellStyle name="Normaali 2 5 3 3 2 2 2" xfId="8805" xr:uid="{00000000-0005-0000-0000-000058120000}"/>
    <cellStyle name="Normaali 2 5 3 3 2 3" xfId="6003" xr:uid="{00000000-0005-0000-0000-000059120000}"/>
    <cellStyle name="Normaali 2 5 3 3 3" xfId="2302" xr:uid="{00000000-0005-0000-0000-00005A120000}"/>
    <cellStyle name="Normaali 2 5 3 3 3 2" xfId="7022" xr:uid="{00000000-0005-0000-0000-00005B120000}"/>
    <cellStyle name="Normaali 2 5 3 3 4" xfId="3266" xr:uid="{00000000-0005-0000-0000-00005C120000}"/>
    <cellStyle name="Normaali 2 5 3 3 4 2" xfId="7986" xr:uid="{00000000-0005-0000-0000-00005D120000}"/>
    <cellStyle name="Normaali 2 5 3 3 5" xfId="5196" xr:uid="{00000000-0005-0000-0000-00005E120000}"/>
    <cellStyle name="Normaali 2 5 3 4" xfId="473" xr:uid="{00000000-0005-0000-0000-00005F120000}"/>
    <cellStyle name="Normaali 2 5 3 4 2" xfId="1578" xr:uid="{00000000-0005-0000-0000-000060120000}"/>
    <cellStyle name="Normaali 2 5 3 4 2 2" xfId="4380" xr:uid="{00000000-0005-0000-0000-000061120000}"/>
    <cellStyle name="Normaali 2 5 3 4 2 2 2" xfId="9100" xr:uid="{00000000-0005-0000-0000-000062120000}"/>
    <cellStyle name="Normaali 2 5 3 4 2 3" xfId="6298" xr:uid="{00000000-0005-0000-0000-000063120000}"/>
    <cellStyle name="Normaali 2 5 3 4 3" xfId="2303" xr:uid="{00000000-0005-0000-0000-000064120000}"/>
    <cellStyle name="Normaali 2 5 3 4 3 2" xfId="7023" xr:uid="{00000000-0005-0000-0000-000065120000}"/>
    <cellStyle name="Normaali 2 5 3 4 4" xfId="3267" xr:uid="{00000000-0005-0000-0000-000066120000}"/>
    <cellStyle name="Normaali 2 5 3 4 4 2" xfId="7987" xr:uid="{00000000-0005-0000-0000-000067120000}"/>
    <cellStyle name="Normaali 2 5 3 4 5" xfId="5197" xr:uid="{00000000-0005-0000-0000-000068120000}"/>
    <cellStyle name="Normaali 2 5 3 5" xfId="474" xr:uid="{00000000-0005-0000-0000-000069120000}"/>
    <cellStyle name="Normaali 2 5 3 5 2" xfId="1725" xr:uid="{00000000-0005-0000-0000-00006A120000}"/>
    <cellStyle name="Normaali 2 5 3 5 2 2" xfId="4527" xr:uid="{00000000-0005-0000-0000-00006B120000}"/>
    <cellStyle name="Normaali 2 5 3 5 2 2 2" xfId="9247" xr:uid="{00000000-0005-0000-0000-00006C120000}"/>
    <cellStyle name="Normaali 2 5 3 5 2 3" xfId="6445" xr:uid="{00000000-0005-0000-0000-00006D120000}"/>
    <cellStyle name="Normaali 2 5 3 5 3" xfId="2304" xr:uid="{00000000-0005-0000-0000-00006E120000}"/>
    <cellStyle name="Normaali 2 5 3 5 3 2" xfId="7024" xr:uid="{00000000-0005-0000-0000-00006F120000}"/>
    <cellStyle name="Normaali 2 5 3 5 4" xfId="3268" xr:uid="{00000000-0005-0000-0000-000070120000}"/>
    <cellStyle name="Normaali 2 5 3 5 4 2" xfId="7988" xr:uid="{00000000-0005-0000-0000-000071120000}"/>
    <cellStyle name="Normaali 2 5 3 5 5" xfId="5198" xr:uid="{00000000-0005-0000-0000-000072120000}"/>
    <cellStyle name="Normaali 2 5 3 6" xfId="1001" xr:uid="{00000000-0005-0000-0000-000073120000}"/>
    <cellStyle name="Normaali 2 5 3 6 2" xfId="2755" xr:uid="{00000000-0005-0000-0000-000074120000}"/>
    <cellStyle name="Normaali 2 5 3 6 2 2" xfId="7475" xr:uid="{00000000-0005-0000-0000-000075120000}"/>
    <cellStyle name="Normaali 2 5 3 6 3" xfId="3803" xr:uid="{00000000-0005-0000-0000-000076120000}"/>
    <cellStyle name="Normaali 2 5 3 6 3 2" xfId="8523" xr:uid="{00000000-0005-0000-0000-000077120000}"/>
    <cellStyle name="Normaali 2 5 3 6 4" xfId="5721" xr:uid="{00000000-0005-0000-0000-000078120000}"/>
    <cellStyle name="Normaali 2 5 3 7" xfId="1876" xr:uid="{00000000-0005-0000-0000-000079120000}"/>
    <cellStyle name="Normaali 2 5 3 7 2" xfId="4674" xr:uid="{00000000-0005-0000-0000-00007A120000}"/>
    <cellStyle name="Normaali 2 5 3 7 2 2" xfId="9394" xr:uid="{00000000-0005-0000-0000-00007B120000}"/>
    <cellStyle name="Normaali 2 5 3 7 3" xfId="6596" xr:uid="{00000000-0005-0000-0000-00007C120000}"/>
    <cellStyle name="Normaali 2 5 3 8" xfId="3263" xr:uid="{00000000-0005-0000-0000-00007D120000}"/>
    <cellStyle name="Normaali 2 5 3 8 2" xfId="7983" xr:uid="{00000000-0005-0000-0000-00007E120000}"/>
    <cellStyle name="Normaali 2 5 3 9" xfId="5193" xr:uid="{00000000-0005-0000-0000-00007F120000}"/>
    <cellStyle name="Normaali 2 5 4" xfId="475" xr:uid="{00000000-0005-0000-0000-000080120000}"/>
    <cellStyle name="Normaali 2 5 4 2" xfId="476" xr:uid="{00000000-0005-0000-0000-000081120000}"/>
    <cellStyle name="Normaali 2 5 4 2 2" xfId="1365" xr:uid="{00000000-0005-0000-0000-000082120000}"/>
    <cellStyle name="Normaali 2 5 4 2 2 2" xfId="4167" xr:uid="{00000000-0005-0000-0000-000083120000}"/>
    <cellStyle name="Normaali 2 5 4 2 2 2 2" xfId="8887" xr:uid="{00000000-0005-0000-0000-000084120000}"/>
    <cellStyle name="Normaali 2 5 4 2 2 3" xfId="6085" xr:uid="{00000000-0005-0000-0000-000085120000}"/>
    <cellStyle name="Normaali 2 5 4 2 3" xfId="2306" xr:uid="{00000000-0005-0000-0000-000086120000}"/>
    <cellStyle name="Normaali 2 5 4 2 3 2" xfId="7026" xr:uid="{00000000-0005-0000-0000-000087120000}"/>
    <cellStyle name="Normaali 2 5 4 2 4" xfId="3270" xr:uid="{00000000-0005-0000-0000-000088120000}"/>
    <cellStyle name="Normaali 2 5 4 2 4 2" xfId="7990" xr:uid="{00000000-0005-0000-0000-000089120000}"/>
    <cellStyle name="Normaali 2 5 4 2 5" xfId="5200" xr:uid="{00000000-0005-0000-0000-00008A120000}"/>
    <cellStyle name="Normaali 2 5 4 3" xfId="1071" xr:uid="{00000000-0005-0000-0000-00008B120000}"/>
    <cellStyle name="Normaali 2 5 4 3 2" xfId="3873" xr:uid="{00000000-0005-0000-0000-00008C120000}"/>
    <cellStyle name="Normaali 2 5 4 3 2 2" xfId="8593" xr:uid="{00000000-0005-0000-0000-00008D120000}"/>
    <cellStyle name="Normaali 2 5 4 3 3" xfId="5791" xr:uid="{00000000-0005-0000-0000-00008E120000}"/>
    <cellStyle name="Normaali 2 5 4 4" xfId="2305" xr:uid="{00000000-0005-0000-0000-00008F120000}"/>
    <cellStyle name="Normaali 2 5 4 4 2" xfId="7025" xr:uid="{00000000-0005-0000-0000-000090120000}"/>
    <cellStyle name="Normaali 2 5 4 5" xfId="3269" xr:uid="{00000000-0005-0000-0000-000091120000}"/>
    <cellStyle name="Normaali 2 5 4 5 2" xfId="7989" xr:uid="{00000000-0005-0000-0000-000092120000}"/>
    <cellStyle name="Normaali 2 5 4 6" xfId="5199" xr:uid="{00000000-0005-0000-0000-000093120000}"/>
    <cellStyle name="Normaali 2 5 5" xfId="477" xr:uid="{00000000-0005-0000-0000-000094120000}"/>
    <cellStyle name="Normaali 2 5 5 2" xfId="1218" xr:uid="{00000000-0005-0000-0000-000095120000}"/>
    <cellStyle name="Normaali 2 5 5 2 2" xfId="4020" xr:uid="{00000000-0005-0000-0000-000096120000}"/>
    <cellStyle name="Normaali 2 5 5 2 2 2" xfId="8740" xr:uid="{00000000-0005-0000-0000-000097120000}"/>
    <cellStyle name="Normaali 2 5 5 2 3" xfId="5938" xr:uid="{00000000-0005-0000-0000-000098120000}"/>
    <cellStyle name="Normaali 2 5 5 3" xfId="2307" xr:uid="{00000000-0005-0000-0000-000099120000}"/>
    <cellStyle name="Normaali 2 5 5 3 2" xfId="7027" xr:uid="{00000000-0005-0000-0000-00009A120000}"/>
    <cellStyle name="Normaali 2 5 5 4" xfId="3271" xr:uid="{00000000-0005-0000-0000-00009B120000}"/>
    <cellStyle name="Normaali 2 5 5 4 2" xfId="7991" xr:uid="{00000000-0005-0000-0000-00009C120000}"/>
    <cellStyle name="Normaali 2 5 5 5" xfId="5201" xr:uid="{00000000-0005-0000-0000-00009D120000}"/>
    <cellStyle name="Normaali 2 5 6" xfId="478" xr:uid="{00000000-0005-0000-0000-00009E120000}"/>
    <cellStyle name="Normaali 2 5 6 2" xfId="1513" xr:uid="{00000000-0005-0000-0000-00009F120000}"/>
    <cellStyle name="Normaali 2 5 6 2 2" xfId="4315" xr:uid="{00000000-0005-0000-0000-0000A0120000}"/>
    <cellStyle name="Normaali 2 5 6 2 2 2" xfId="9035" xr:uid="{00000000-0005-0000-0000-0000A1120000}"/>
    <cellStyle name="Normaali 2 5 6 2 3" xfId="6233" xr:uid="{00000000-0005-0000-0000-0000A2120000}"/>
    <cellStyle name="Normaali 2 5 6 3" xfId="2308" xr:uid="{00000000-0005-0000-0000-0000A3120000}"/>
    <cellStyle name="Normaali 2 5 6 3 2" xfId="7028" xr:uid="{00000000-0005-0000-0000-0000A4120000}"/>
    <cellStyle name="Normaali 2 5 6 4" xfId="3272" xr:uid="{00000000-0005-0000-0000-0000A5120000}"/>
    <cellStyle name="Normaali 2 5 6 4 2" xfId="7992" xr:uid="{00000000-0005-0000-0000-0000A6120000}"/>
    <cellStyle name="Normaali 2 5 6 5" xfId="5202" xr:uid="{00000000-0005-0000-0000-0000A7120000}"/>
    <cellStyle name="Normaali 2 5 7" xfId="479" xr:uid="{00000000-0005-0000-0000-0000A8120000}"/>
    <cellStyle name="Normaali 2 5 7 2" xfId="1660" xr:uid="{00000000-0005-0000-0000-0000A9120000}"/>
    <cellStyle name="Normaali 2 5 7 2 2" xfId="4462" xr:uid="{00000000-0005-0000-0000-0000AA120000}"/>
    <cellStyle name="Normaali 2 5 7 2 2 2" xfId="9182" xr:uid="{00000000-0005-0000-0000-0000AB120000}"/>
    <cellStyle name="Normaali 2 5 7 2 3" xfId="6380" xr:uid="{00000000-0005-0000-0000-0000AC120000}"/>
    <cellStyle name="Normaali 2 5 7 3" xfId="2309" xr:uid="{00000000-0005-0000-0000-0000AD120000}"/>
    <cellStyle name="Normaali 2 5 7 3 2" xfId="7029" xr:uid="{00000000-0005-0000-0000-0000AE120000}"/>
    <cellStyle name="Normaali 2 5 7 4" xfId="3273" xr:uid="{00000000-0005-0000-0000-0000AF120000}"/>
    <cellStyle name="Normaali 2 5 7 4 2" xfId="7993" xr:uid="{00000000-0005-0000-0000-0000B0120000}"/>
    <cellStyle name="Normaali 2 5 7 5" xfId="5203" xr:uid="{00000000-0005-0000-0000-0000B1120000}"/>
    <cellStyle name="Normaali 2 5 8" xfId="936" xr:uid="{00000000-0005-0000-0000-0000B2120000}"/>
    <cellStyle name="Normaali 2 5 8 2" xfId="2690" xr:uid="{00000000-0005-0000-0000-0000B3120000}"/>
    <cellStyle name="Normaali 2 5 8 2 2" xfId="7410" xr:uid="{00000000-0005-0000-0000-0000B4120000}"/>
    <cellStyle name="Normaali 2 5 8 3" xfId="3738" xr:uid="{00000000-0005-0000-0000-0000B5120000}"/>
    <cellStyle name="Normaali 2 5 8 3 2" xfId="8458" xr:uid="{00000000-0005-0000-0000-0000B6120000}"/>
    <cellStyle name="Normaali 2 5 8 4" xfId="5656" xr:uid="{00000000-0005-0000-0000-0000B7120000}"/>
    <cellStyle name="Normaali 2 5 9" xfId="1810" xr:uid="{00000000-0005-0000-0000-0000B8120000}"/>
    <cellStyle name="Normaali 2 5 9 2" xfId="4609" xr:uid="{00000000-0005-0000-0000-0000B9120000}"/>
    <cellStyle name="Normaali 2 5 9 2 2" xfId="9329" xr:uid="{00000000-0005-0000-0000-0000BA120000}"/>
    <cellStyle name="Normaali 2 5 9 3" xfId="6530" xr:uid="{00000000-0005-0000-0000-0000BB120000}"/>
    <cellStyle name="Normaali 2 6" xfId="480" xr:uid="{00000000-0005-0000-0000-0000BC120000}"/>
    <cellStyle name="Normaali 2 6 10" xfId="5204" xr:uid="{00000000-0005-0000-0000-0000BD120000}"/>
    <cellStyle name="Normaali 2 6 2" xfId="481" xr:uid="{00000000-0005-0000-0000-0000BE120000}"/>
    <cellStyle name="Normaali 2 6 2 2" xfId="482" xr:uid="{00000000-0005-0000-0000-0000BF120000}"/>
    <cellStyle name="Normaali 2 6 2 2 2" xfId="483" xr:uid="{00000000-0005-0000-0000-0000C0120000}"/>
    <cellStyle name="Normaali 2 6 2 2 2 2" xfId="1446" xr:uid="{00000000-0005-0000-0000-0000C1120000}"/>
    <cellStyle name="Normaali 2 6 2 2 2 2 2" xfId="4248" xr:uid="{00000000-0005-0000-0000-0000C2120000}"/>
    <cellStyle name="Normaali 2 6 2 2 2 2 2 2" xfId="8968" xr:uid="{00000000-0005-0000-0000-0000C3120000}"/>
    <cellStyle name="Normaali 2 6 2 2 2 2 3" xfId="6166" xr:uid="{00000000-0005-0000-0000-0000C4120000}"/>
    <cellStyle name="Normaali 2 6 2 2 2 3" xfId="2311" xr:uid="{00000000-0005-0000-0000-0000C5120000}"/>
    <cellStyle name="Normaali 2 6 2 2 2 3 2" xfId="7031" xr:uid="{00000000-0005-0000-0000-0000C6120000}"/>
    <cellStyle name="Normaali 2 6 2 2 2 4" xfId="3277" xr:uid="{00000000-0005-0000-0000-0000C7120000}"/>
    <cellStyle name="Normaali 2 6 2 2 2 4 2" xfId="7997" xr:uid="{00000000-0005-0000-0000-0000C8120000}"/>
    <cellStyle name="Normaali 2 6 2 2 2 5" xfId="5207" xr:uid="{00000000-0005-0000-0000-0000C9120000}"/>
    <cellStyle name="Normaali 2 6 2 2 3" xfId="1152" xr:uid="{00000000-0005-0000-0000-0000CA120000}"/>
    <cellStyle name="Normaali 2 6 2 2 3 2" xfId="3954" xr:uid="{00000000-0005-0000-0000-0000CB120000}"/>
    <cellStyle name="Normaali 2 6 2 2 3 2 2" xfId="8674" xr:uid="{00000000-0005-0000-0000-0000CC120000}"/>
    <cellStyle name="Normaali 2 6 2 2 3 3" xfId="5872" xr:uid="{00000000-0005-0000-0000-0000CD120000}"/>
    <cellStyle name="Normaali 2 6 2 2 4" xfId="2310" xr:uid="{00000000-0005-0000-0000-0000CE120000}"/>
    <cellStyle name="Normaali 2 6 2 2 4 2" xfId="7030" xr:uid="{00000000-0005-0000-0000-0000CF120000}"/>
    <cellStyle name="Normaali 2 6 2 2 5" xfId="3276" xr:uid="{00000000-0005-0000-0000-0000D0120000}"/>
    <cellStyle name="Normaali 2 6 2 2 5 2" xfId="7996" xr:uid="{00000000-0005-0000-0000-0000D1120000}"/>
    <cellStyle name="Normaali 2 6 2 2 6" xfId="5206" xr:uid="{00000000-0005-0000-0000-0000D2120000}"/>
    <cellStyle name="Normaali 2 6 2 3" xfId="484" xr:uid="{00000000-0005-0000-0000-0000D3120000}"/>
    <cellStyle name="Normaali 2 6 2 3 2" xfId="1299" xr:uid="{00000000-0005-0000-0000-0000D4120000}"/>
    <cellStyle name="Normaali 2 6 2 3 2 2" xfId="4101" xr:uid="{00000000-0005-0000-0000-0000D5120000}"/>
    <cellStyle name="Normaali 2 6 2 3 2 2 2" xfId="8821" xr:uid="{00000000-0005-0000-0000-0000D6120000}"/>
    <cellStyle name="Normaali 2 6 2 3 2 3" xfId="6019" xr:uid="{00000000-0005-0000-0000-0000D7120000}"/>
    <cellStyle name="Normaali 2 6 2 3 3" xfId="2312" xr:uid="{00000000-0005-0000-0000-0000D8120000}"/>
    <cellStyle name="Normaali 2 6 2 3 3 2" xfId="7032" xr:uid="{00000000-0005-0000-0000-0000D9120000}"/>
    <cellStyle name="Normaali 2 6 2 3 4" xfId="3278" xr:uid="{00000000-0005-0000-0000-0000DA120000}"/>
    <cellStyle name="Normaali 2 6 2 3 4 2" xfId="7998" xr:uid="{00000000-0005-0000-0000-0000DB120000}"/>
    <cellStyle name="Normaali 2 6 2 3 5" xfId="5208" xr:uid="{00000000-0005-0000-0000-0000DC120000}"/>
    <cellStyle name="Normaali 2 6 2 4" xfId="485" xr:uid="{00000000-0005-0000-0000-0000DD120000}"/>
    <cellStyle name="Normaali 2 6 2 4 2" xfId="1594" xr:uid="{00000000-0005-0000-0000-0000DE120000}"/>
    <cellStyle name="Normaali 2 6 2 4 2 2" xfId="4396" xr:uid="{00000000-0005-0000-0000-0000DF120000}"/>
    <cellStyle name="Normaali 2 6 2 4 2 2 2" xfId="9116" xr:uid="{00000000-0005-0000-0000-0000E0120000}"/>
    <cellStyle name="Normaali 2 6 2 4 2 3" xfId="6314" xr:uid="{00000000-0005-0000-0000-0000E1120000}"/>
    <cellStyle name="Normaali 2 6 2 4 3" xfId="2313" xr:uid="{00000000-0005-0000-0000-0000E2120000}"/>
    <cellStyle name="Normaali 2 6 2 4 3 2" xfId="7033" xr:uid="{00000000-0005-0000-0000-0000E3120000}"/>
    <cellStyle name="Normaali 2 6 2 4 4" xfId="3279" xr:uid="{00000000-0005-0000-0000-0000E4120000}"/>
    <cellStyle name="Normaali 2 6 2 4 4 2" xfId="7999" xr:uid="{00000000-0005-0000-0000-0000E5120000}"/>
    <cellStyle name="Normaali 2 6 2 4 5" xfId="5209" xr:uid="{00000000-0005-0000-0000-0000E6120000}"/>
    <cellStyle name="Normaali 2 6 2 5" xfId="486" xr:uid="{00000000-0005-0000-0000-0000E7120000}"/>
    <cellStyle name="Normaali 2 6 2 5 2" xfId="1741" xr:uid="{00000000-0005-0000-0000-0000E8120000}"/>
    <cellStyle name="Normaali 2 6 2 5 2 2" xfId="4543" xr:uid="{00000000-0005-0000-0000-0000E9120000}"/>
    <cellStyle name="Normaali 2 6 2 5 2 2 2" xfId="9263" xr:uid="{00000000-0005-0000-0000-0000EA120000}"/>
    <cellStyle name="Normaali 2 6 2 5 2 3" xfId="6461" xr:uid="{00000000-0005-0000-0000-0000EB120000}"/>
    <cellStyle name="Normaali 2 6 2 5 3" xfId="2314" xr:uid="{00000000-0005-0000-0000-0000EC120000}"/>
    <cellStyle name="Normaali 2 6 2 5 3 2" xfId="7034" xr:uid="{00000000-0005-0000-0000-0000ED120000}"/>
    <cellStyle name="Normaali 2 6 2 5 4" xfId="3280" xr:uid="{00000000-0005-0000-0000-0000EE120000}"/>
    <cellStyle name="Normaali 2 6 2 5 4 2" xfId="8000" xr:uid="{00000000-0005-0000-0000-0000EF120000}"/>
    <cellStyle name="Normaali 2 6 2 5 5" xfId="5210" xr:uid="{00000000-0005-0000-0000-0000F0120000}"/>
    <cellStyle name="Normaali 2 6 2 6" xfId="1017" xr:uid="{00000000-0005-0000-0000-0000F1120000}"/>
    <cellStyle name="Normaali 2 6 2 6 2" xfId="2771" xr:uid="{00000000-0005-0000-0000-0000F2120000}"/>
    <cellStyle name="Normaali 2 6 2 6 2 2" xfId="7491" xr:uid="{00000000-0005-0000-0000-0000F3120000}"/>
    <cellStyle name="Normaali 2 6 2 6 3" xfId="3819" xr:uid="{00000000-0005-0000-0000-0000F4120000}"/>
    <cellStyle name="Normaali 2 6 2 6 3 2" xfId="8539" xr:uid="{00000000-0005-0000-0000-0000F5120000}"/>
    <cellStyle name="Normaali 2 6 2 6 4" xfId="5737" xr:uid="{00000000-0005-0000-0000-0000F6120000}"/>
    <cellStyle name="Normaali 2 6 2 7" xfId="1892" xr:uid="{00000000-0005-0000-0000-0000F7120000}"/>
    <cellStyle name="Normaali 2 6 2 7 2" xfId="4690" xr:uid="{00000000-0005-0000-0000-0000F8120000}"/>
    <cellStyle name="Normaali 2 6 2 7 2 2" xfId="9410" xr:uid="{00000000-0005-0000-0000-0000F9120000}"/>
    <cellStyle name="Normaali 2 6 2 7 3" xfId="6612" xr:uid="{00000000-0005-0000-0000-0000FA120000}"/>
    <cellStyle name="Normaali 2 6 2 8" xfId="3275" xr:uid="{00000000-0005-0000-0000-0000FB120000}"/>
    <cellStyle name="Normaali 2 6 2 8 2" xfId="7995" xr:uid="{00000000-0005-0000-0000-0000FC120000}"/>
    <cellStyle name="Normaali 2 6 2 9" xfId="5205" xr:uid="{00000000-0005-0000-0000-0000FD120000}"/>
    <cellStyle name="Normaali 2 6 3" xfId="487" xr:uid="{00000000-0005-0000-0000-0000FE120000}"/>
    <cellStyle name="Normaali 2 6 3 2" xfId="488" xr:uid="{00000000-0005-0000-0000-0000FF120000}"/>
    <cellStyle name="Normaali 2 6 3 2 2" xfId="1381" xr:uid="{00000000-0005-0000-0000-000000130000}"/>
    <cellStyle name="Normaali 2 6 3 2 2 2" xfId="4183" xr:uid="{00000000-0005-0000-0000-000001130000}"/>
    <cellStyle name="Normaali 2 6 3 2 2 2 2" xfId="8903" xr:uid="{00000000-0005-0000-0000-000002130000}"/>
    <cellStyle name="Normaali 2 6 3 2 2 3" xfId="6101" xr:uid="{00000000-0005-0000-0000-000003130000}"/>
    <cellStyle name="Normaali 2 6 3 2 3" xfId="2316" xr:uid="{00000000-0005-0000-0000-000004130000}"/>
    <cellStyle name="Normaali 2 6 3 2 3 2" xfId="7036" xr:uid="{00000000-0005-0000-0000-000005130000}"/>
    <cellStyle name="Normaali 2 6 3 2 4" xfId="3282" xr:uid="{00000000-0005-0000-0000-000006130000}"/>
    <cellStyle name="Normaali 2 6 3 2 4 2" xfId="8002" xr:uid="{00000000-0005-0000-0000-000007130000}"/>
    <cellStyle name="Normaali 2 6 3 2 5" xfId="5212" xr:uid="{00000000-0005-0000-0000-000008130000}"/>
    <cellStyle name="Normaali 2 6 3 3" xfId="1087" xr:uid="{00000000-0005-0000-0000-000009130000}"/>
    <cellStyle name="Normaali 2 6 3 3 2" xfId="3889" xr:uid="{00000000-0005-0000-0000-00000A130000}"/>
    <cellStyle name="Normaali 2 6 3 3 2 2" xfId="8609" xr:uid="{00000000-0005-0000-0000-00000B130000}"/>
    <cellStyle name="Normaali 2 6 3 3 3" xfId="5807" xr:uid="{00000000-0005-0000-0000-00000C130000}"/>
    <cellStyle name="Normaali 2 6 3 4" xfId="2315" xr:uid="{00000000-0005-0000-0000-00000D130000}"/>
    <cellStyle name="Normaali 2 6 3 4 2" xfId="7035" xr:uid="{00000000-0005-0000-0000-00000E130000}"/>
    <cellStyle name="Normaali 2 6 3 5" xfId="3281" xr:uid="{00000000-0005-0000-0000-00000F130000}"/>
    <cellStyle name="Normaali 2 6 3 5 2" xfId="8001" xr:uid="{00000000-0005-0000-0000-000010130000}"/>
    <cellStyle name="Normaali 2 6 3 6" xfId="5211" xr:uid="{00000000-0005-0000-0000-000011130000}"/>
    <cellStyle name="Normaali 2 6 4" xfId="489" xr:uid="{00000000-0005-0000-0000-000012130000}"/>
    <cellStyle name="Normaali 2 6 4 2" xfId="1234" xr:uid="{00000000-0005-0000-0000-000013130000}"/>
    <cellStyle name="Normaali 2 6 4 2 2" xfId="4036" xr:uid="{00000000-0005-0000-0000-000014130000}"/>
    <cellStyle name="Normaali 2 6 4 2 2 2" xfId="8756" xr:uid="{00000000-0005-0000-0000-000015130000}"/>
    <cellStyle name="Normaali 2 6 4 2 3" xfId="5954" xr:uid="{00000000-0005-0000-0000-000016130000}"/>
    <cellStyle name="Normaali 2 6 4 3" xfId="2317" xr:uid="{00000000-0005-0000-0000-000017130000}"/>
    <cellStyle name="Normaali 2 6 4 3 2" xfId="7037" xr:uid="{00000000-0005-0000-0000-000018130000}"/>
    <cellStyle name="Normaali 2 6 4 4" xfId="3283" xr:uid="{00000000-0005-0000-0000-000019130000}"/>
    <cellStyle name="Normaali 2 6 4 4 2" xfId="8003" xr:uid="{00000000-0005-0000-0000-00001A130000}"/>
    <cellStyle name="Normaali 2 6 4 5" xfId="5213" xr:uid="{00000000-0005-0000-0000-00001B130000}"/>
    <cellStyle name="Normaali 2 6 5" xfId="490" xr:uid="{00000000-0005-0000-0000-00001C130000}"/>
    <cellStyle name="Normaali 2 6 5 2" xfId="1529" xr:uid="{00000000-0005-0000-0000-00001D130000}"/>
    <cellStyle name="Normaali 2 6 5 2 2" xfId="4331" xr:uid="{00000000-0005-0000-0000-00001E130000}"/>
    <cellStyle name="Normaali 2 6 5 2 2 2" xfId="9051" xr:uid="{00000000-0005-0000-0000-00001F130000}"/>
    <cellStyle name="Normaali 2 6 5 2 3" xfId="6249" xr:uid="{00000000-0005-0000-0000-000020130000}"/>
    <cellStyle name="Normaali 2 6 5 3" xfId="2318" xr:uid="{00000000-0005-0000-0000-000021130000}"/>
    <cellStyle name="Normaali 2 6 5 3 2" xfId="7038" xr:uid="{00000000-0005-0000-0000-000022130000}"/>
    <cellStyle name="Normaali 2 6 5 4" xfId="3284" xr:uid="{00000000-0005-0000-0000-000023130000}"/>
    <cellStyle name="Normaali 2 6 5 4 2" xfId="8004" xr:uid="{00000000-0005-0000-0000-000024130000}"/>
    <cellStyle name="Normaali 2 6 5 5" xfId="5214" xr:uid="{00000000-0005-0000-0000-000025130000}"/>
    <cellStyle name="Normaali 2 6 6" xfId="491" xr:uid="{00000000-0005-0000-0000-000026130000}"/>
    <cellStyle name="Normaali 2 6 6 2" xfId="1676" xr:uid="{00000000-0005-0000-0000-000027130000}"/>
    <cellStyle name="Normaali 2 6 6 2 2" xfId="4478" xr:uid="{00000000-0005-0000-0000-000028130000}"/>
    <cellStyle name="Normaali 2 6 6 2 2 2" xfId="9198" xr:uid="{00000000-0005-0000-0000-000029130000}"/>
    <cellStyle name="Normaali 2 6 6 2 3" xfId="6396" xr:uid="{00000000-0005-0000-0000-00002A130000}"/>
    <cellStyle name="Normaali 2 6 6 3" xfId="2319" xr:uid="{00000000-0005-0000-0000-00002B130000}"/>
    <cellStyle name="Normaali 2 6 6 3 2" xfId="7039" xr:uid="{00000000-0005-0000-0000-00002C130000}"/>
    <cellStyle name="Normaali 2 6 6 4" xfId="3285" xr:uid="{00000000-0005-0000-0000-00002D130000}"/>
    <cellStyle name="Normaali 2 6 6 4 2" xfId="8005" xr:uid="{00000000-0005-0000-0000-00002E130000}"/>
    <cellStyle name="Normaali 2 6 6 5" xfId="5215" xr:uid="{00000000-0005-0000-0000-00002F130000}"/>
    <cellStyle name="Normaali 2 6 7" xfId="952" xr:uid="{00000000-0005-0000-0000-000030130000}"/>
    <cellStyle name="Normaali 2 6 7 2" xfId="2706" xr:uid="{00000000-0005-0000-0000-000031130000}"/>
    <cellStyle name="Normaali 2 6 7 2 2" xfId="7426" xr:uid="{00000000-0005-0000-0000-000032130000}"/>
    <cellStyle name="Normaali 2 6 7 3" xfId="3754" xr:uid="{00000000-0005-0000-0000-000033130000}"/>
    <cellStyle name="Normaali 2 6 7 3 2" xfId="8474" xr:uid="{00000000-0005-0000-0000-000034130000}"/>
    <cellStyle name="Normaali 2 6 7 4" xfId="5672" xr:uid="{00000000-0005-0000-0000-000035130000}"/>
    <cellStyle name="Normaali 2 6 8" xfId="1826" xr:uid="{00000000-0005-0000-0000-000036130000}"/>
    <cellStyle name="Normaali 2 6 8 2" xfId="4625" xr:uid="{00000000-0005-0000-0000-000037130000}"/>
    <cellStyle name="Normaali 2 6 8 2 2" xfId="9345" xr:uid="{00000000-0005-0000-0000-000038130000}"/>
    <cellStyle name="Normaali 2 6 8 3" xfId="6546" xr:uid="{00000000-0005-0000-0000-000039130000}"/>
    <cellStyle name="Normaali 2 6 9" xfId="3274" xr:uid="{00000000-0005-0000-0000-00003A130000}"/>
    <cellStyle name="Normaali 2 6 9 2" xfId="7994" xr:uid="{00000000-0005-0000-0000-00003B130000}"/>
    <cellStyle name="Normaali 2 7" xfId="492" xr:uid="{00000000-0005-0000-0000-00003C130000}"/>
    <cellStyle name="Normaali 2 7 2" xfId="493" xr:uid="{00000000-0005-0000-0000-00003D130000}"/>
    <cellStyle name="Normaali 2 7 2 2" xfId="494" xr:uid="{00000000-0005-0000-0000-00003E130000}"/>
    <cellStyle name="Normaali 2 7 2 2 2" xfId="1414" xr:uid="{00000000-0005-0000-0000-00003F130000}"/>
    <cellStyle name="Normaali 2 7 2 2 2 2" xfId="4216" xr:uid="{00000000-0005-0000-0000-000040130000}"/>
    <cellStyle name="Normaali 2 7 2 2 2 2 2" xfId="8936" xr:uid="{00000000-0005-0000-0000-000041130000}"/>
    <cellStyle name="Normaali 2 7 2 2 2 3" xfId="6134" xr:uid="{00000000-0005-0000-0000-000042130000}"/>
    <cellStyle name="Normaali 2 7 2 2 3" xfId="2321" xr:uid="{00000000-0005-0000-0000-000043130000}"/>
    <cellStyle name="Normaali 2 7 2 2 3 2" xfId="7041" xr:uid="{00000000-0005-0000-0000-000044130000}"/>
    <cellStyle name="Normaali 2 7 2 2 4" xfId="3288" xr:uid="{00000000-0005-0000-0000-000045130000}"/>
    <cellStyle name="Normaali 2 7 2 2 4 2" xfId="8008" xr:uid="{00000000-0005-0000-0000-000046130000}"/>
    <cellStyle name="Normaali 2 7 2 2 5" xfId="5218" xr:uid="{00000000-0005-0000-0000-000047130000}"/>
    <cellStyle name="Normaali 2 7 2 3" xfId="1120" xr:uid="{00000000-0005-0000-0000-000048130000}"/>
    <cellStyle name="Normaali 2 7 2 3 2" xfId="3922" xr:uid="{00000000-0005-0000-0000-000049130000}"/>
    <cellStyle name="Normaali 2 7 2 3 2 2" xfId="8642" xr:uid="{00000000-0005-0000-0000-00004A130000}"/>
    <cellStyle name="Normaali 2 7 2 3 3" xfId="5840" xr:uid="{00000000-0005-0000-0000-00004B130000}"/>
    <cellStyle name="Normaali 2 7 2 4" xfId="2320" xr:uid="{00000000-0005-0000-0000-00004C130000}"/>
    <cellStyle name="Normaali 2 7 2 4 2" xfId="7040" xr:uid="{00000000-0005-0000-0000-00004D130000}"/>
    <cellStyle name="Normaali 2 7 2 5" xfId="3287" xr:uid="{00000000-0005-0000-0000-00004E130000}"/>
    <cellStyle name="Normaali 2 7 2 5 2" xfId="8007" xr:uid="{00000000-0005-0000-0000-00004F130000}"/>
    <cellStyle name="Normaali 2 7 2 6" xfId="5217" xr:uid="{00000000-0005-0000-0000-000050130000}"/>
    <cellStyle name="Normaali 2 7 3" xfId="495" xr:uid="{00000000-0005-0000-0000-000051130000}"/>
    <cellStyle name="Normaali 2 7 3 2" xfId="1267" xr:uid="{00000000-0005-0000-0000-000052130000}"/>
    <cellStyle name="Normaali 2 7 3 2 2" xfId="4069" xr:uid="{00000000-0005-0000-0000-000053130000}"/>
    <cellStyle name="Normaali 2 7 3 2 2 2" xfId="8789" xr:uid="{00000000-0005-0000-0000-000054130000}"/>
    <cellStyle name="Normaali 2 7 3 2 3" xfId="5987" xr:uid="{00000000-0005-0000-0000-000055130000}"/>
    <cellStyle name="Normaali 2 7 3 3" xfId="2322" xr:uid="{00000000-0005-0000-0000-000056130000}"/>
    <cellStyle name="Normaali 2 7 3 3 2" xfId="7042" xr:uid="{00000000-0005-0000-0000-000057130000}"/>
    <cellStyle name="Normaali 2 7 3 4" xfId="3289" xr:uid="{00000000-0005-0000-0000-000058130000}"/>
    <cellStyle name="Normaali 2 7 3 4 2" xfId="8009" xr:uid="{00000000-0005-0000-0000-000059130000}"/>
    <cellStyle name="Normaali 2 7 3 5" xfId="5219" xr:uid="{00000000-0005-0000-0000-00005A130000}"/>
    <cellStyle name="Normaali 2 7 4" xfId="496" xr:uid="{00000000-0005-0000-0000-00005B130000}"/>
    <cellStyle name="Normaali 2 7 4 2" xfId="1562" xr:uid="{00000000-0005-0000-0000-00005C130000}"/>
    <cellStyle name="Normaali 2 7 4 2 2" xfId="4364" xr:uid="{00000000-0005-0000-0000-00005D130000}"/>
    <cellStyle name="Normaali 2 7 4 2 2 2" xfId="9084" xr:uid="{00000000-0005-0000-0000-00005E130000}"/>
    <cellStyle name="Normaali 2 7 4 2 3" xfId="6282" xr:uid="{00000000-0005-0000-0000-00005F130000}"/>
    <cellStyle name="Normaali 2 7 4 3" xfId="2323" xr:uid="{00000000-0005-0000-0000-000060130000}"/>
    <cellStyle name="Normaali 2 7 4 3 2" xfId="7043" xr:uid="{00000000-0005-0000-0000-000061130000}"/>
    <cellStyle name="Normaali 2 7 4 4" xfId="3290" xr:uid="{00000000-0005-0000-0000-000062130000}"/>
    <cellStyle name="Normaali 2 7 4 4 2" xfId="8010" xr:uid="{00000000-0005-0000-0000-000063130000}"/>
    <cellStyle name="Normaali 2 7 4 5" xfId="5220" xr:uid="{00000000-0005-0000-0000-000064130000}"/>
    <cellStyle name="Normaali 2 7 5" xfId="497" xr:uid="{00000000-0005-0000-0000-000065130000}"/>
    <cellStyle name="Normaali 2 7 5 2" xfId="1709" xr:uid="{00000000-0005-0000-0000-000066130000}"/>
    <cellStyle name="Normaali 2 7 5 2 2" xfId="4511" xr:uid="{00000000-0005-0000-0000-000067130000}"/>
    <cellStyle name="Normaali 2 7 5 2 2 2" xfId="9231" xr:uid="{00000000-0005-0000-0000-000068130000}"/>
    <cellStyle name="Normaali 2 7 5 2 3" xfId="6429" xr:uid="{00000000-0005-0000-0000-000069130000}"/>
    <cellStyle name="Normaali 2 7 5 3" xfId="2324" xr:uid="{00000000-0005-0000-0000-00006A130000}"/>
    <cellStyle name="Normaali 2 7 5 3 2" xfId="7044" xr:uid="{00000000-0005-0000-0000-00006B130000}"/>
    <cellStyle name="Normaali 2 7 5 4" xfId="3291" xr:uid="{00000000-0005-0000-0000-00006C130000}"/>
    <cellStyle name="Normaali 2 7 5 4 2" xfId="8011" xr:uid="{00000000-0005-0000-0000-00006D130000}"/>
    <cellStyle name="Normaali 2 7 5 5" xfId="5221" xr:uid="{00000000-0005-0000-0000-00006E130000}"/>
    <cellStyle name="Normaali 2 7 6" xfId="985" xr:uid="{00000000-0005-0000-0000-00006F130000}"/>
    <cellStyle name="Normaali 2 7 6 2" xfId="2739" xr:uid="{00000000-0005-0000-0000-000070130000}"/>
    <cellStyle name="Normaali 2 7 6 2 2" xfId="7459" xr:uid="{00000000-0005-0000-0000-000071130000}"/>
    <cellStyle name="Normaali 2 7 6 3" xfId="3787" xr:uid="{00000000-0005-0000-0000-000072130000}"/>
    <cellStyle name="Normaali 2 7 6 3 2" xfId="8507" xr:uid="{00000000-0005-0000-0000-000073130000}"/>
    <cellStyle name="Normaali 2 7 6 4" xfId="5705" xr:uid="{00000000-0005-0000-0000-000074130000}"/>
    <cellStyle name="Normaali 2 7 7" xfId="1860" xr:uid="{00000000-0005-0000-0000-000075130000}"/>
    <cellStyle name="Normaali 2 7 7 2" xfId="4658" xr:uid="{00000000-0005-0000-0000-000076130000}"/>
    <cellStyle name="Normaali 2 7 7 2 2" xfId="9378" xr:uid="{00000000-0005-0000-0000-000077130000}"/>
    <cellStyle name="Normaali 2 7 7 3" xfId="6580" xr:uid="{00000000-0005-0000-0000-000078130000}"/>
    <cellStyle name="Normaali 2 7 8" xfId="3286" xr:uid="{00000000-0005-0000-0000-000079130000}"/>
    <cellStyle name="Normaali 2 7 8 2" xfId="8006" xr:uid="{00000000-0005-0000-0000-00007A130000}"/>
    <cellStyle name="Normaali 2 7 9" xfId="5216" xr:uid="{00000000-0005-0000-0000-00007B130000}"/>
    <cellStyle name="Normaali 2 8" xfId="498" xr:uid="{00000000-0005-0000-0000-00007C130000}"/>
    <cellStyle name="Normaali 2 8 2" xfId="499" xr:uid="{00000000-0005-0000-0000-00007D130000}"/>
    <cellStyle name="Normaali 2 8 2 2" xfId="500" xr:uid="{00000000-0005-0000-0000-00007E130000}"/>
    <cellStyle name="Normaali 2 8 2 2 2" xfId="1491" xr:uid="{00000000-0005-0000-0000-00007F130000}"/>
    <cellStyle name="Normaali 2 8 2 2 2 2" xfId="4293" xr:uid="{00000000-0005-0000-0000-000080130000}"/>
    <cellStyle name="Normaali 2 8 2 2 2 2 2" xfId="9013" xr:uid="{00000000-0005-0000-0000-000081130000}"/>
    <cellStyle name="Normaali 2 8 2 2 2 3" xfId="6211" xr:uid="{00000000-0005-0000-0000-000082130000}"/>
    <cellStyle name="Normaali 2 8 2 2 3" xfId="2326" xr:uid="{00000000-0005-0000-0000-000083130000}"/>
    <cellStyle name="Normaali 2 8 2 2 3 2" xfId="7046" xr:uid="{00000000-0005-0000-0000-000084130000}"/>
    <cellStyle name="Normaali 2 8 2 2 4" xfId="3294" xr:uid="{00000000-0005-0000-0000-000085130000}"/>
    <cellStyle name="Normaali 2 8 2 2 4 2" xfId="8014" xr:uid="{00000000-0005-0000-0000-000086130000}"/>
    <cellStyle name="Normaali 2 8 2 2 5" xfId="5224" xr:uid="{00000000-0005-0000-0000-000087130000}"/>
    <cellStyle name="Normaali 2 8 2 3" xfId="1197" xr:uid="{00000000-0005-0000-0000-000088130000}"/>
    <cellStyle name="Normaali 2 8 2 3 2" xfId="3999" xr:uid="{00000000-0005-0000-0000-000089130000}"/>
    <cellStyle name="Normaali 2 8 2 3 2 2" xfId="8719" xr:uid="{00000000-0005-0000-0000-00008A130000}"/>
    <cellStyle name="Normaali 2 8 2 3 3" xfId="5917" xr:uid="{00000000-0005-0000-0000-00008B130000}"/>
    <cellStyle name="Normaali 2 8 2 4" xfId="2325" xr:uid="{00000000-0005-0000-0000-00008C130000}"/>
    <cellStyle name="Normaali 2 8 2 4 2" xfId="7045" xr:uid="{00000000-0005-0000-0000-00008D130000}"/>
    <cellStyle name="Normaali 2 8 2 5" xfId="3293" xr:uid="{00000000-0005-0000-0000-00008E130000}"/>
    <cellStyle name="Normaali 2 8 2 5 2" xfId="8013" xr:uid="{00000000-0005-0000-0000-00008F130000}"/>
    <cellStyle name="Normaali 2 8 2 6" xfId="5223" xr:uid="{00000000-0005-0000-0000-000090130000}"/>
    <cellStyle name="Normaali 2 8 3" xfId="501" xr:uid="{00000000-0005-0000-0000-000091130000}"/>
    <cellStyle name="Normaali 2 8 3 2" xfId="1344" xr:uid="{00000000-0005-0000-0000-000092130000}"/>
    <cellStyle name="Normaali 2 8 3 2 2" xfId="4146" xr:uid="{00000000-0005-0000-0000-000093130000}"/>
    <cellStyle name="Normaali 2 8 3 2 2 2" xfId="8866" xr:uid="{00000000-0005-0000-0000-000094130000}"/>
    <cellStyle name="Normaali 2 8 3 2 3" xfId="6064" xr:uid="{00000000-0005-0000-0000-000095130000}"/>
    <cellStyle name="Normaali 2 8 3 3" xfId="2327" xr:uid="{00000000-0005-0000-0000-000096130000}"/>
    <cellStyle name="Normaali 2 8 3 3 2" xfId="7047" xr:uid="{00000000-0005-0000-0000-000097130000}"/>
    <cellStyle name="Normaali 2 8 3 4" xfId="3295" xr:uid="{00000000-0005-0000-0000-000098130000}"/>
    <cellStyle name="Normaali 2 8 3 4 2" xfId="8015" xr:uid="{00000000-0005-0000-0000-000099130000}"/>
    <cellStyle name="Normaali 2 8 3 5" xfId="5225" xr:uid="{00000000-0005-0000-0000-00009A130000}"/>
    <cellStyle name="Normaali 2 8 4" xfId="502" xr:uid="{00000000-0005-0000-0000-00009B130000}"/>
    <cellStyle name="Normaali 2 8 4 2" xfId="1639" xr:uid="{00000000-0005-0000-0000-00009C130000}"/>
    <cellStyle name="Normaali 2 8 4 2 2" xfId="4441" xr:uid="{00000000-0005-0000-0000-00009D130000}"/>
    <cellStyle name="Normaali 2 8 4 2 2 2" xfId="9161" xr:uid="{00000000-0005-0000-0000-00009E130000}"/>
    <cellStyle name="Normaali 2 8 4 2 3" xfId="6359" xr:uid="{00000000-0005-0000-0000-00009F130000}"/>
    <cellStyle name="Normaali 2 8 4 3" xfId="2328" xr:uid="{00000000-0005-0000-0000-0000A0130000}"/>
    <cellStyle name="Normaali 2 8 4 3 2" xfId="7048" xr:uid="{00000000-0005-0000-0000-0000A1130000}"/>
    <cellStyle name="Normaali 2 8 4 4" xfId="3296" xr:uid="{00000000-0005-0000-0000-0000A2130000}"/>
    <cellStyle name="Normaali 2 8 4 4 2" xfId="8016" xr:uid="{00000000-0005-0000-0000-0000A3130000}"/>
    <cellStyle name="Normaali 2 8 4 5" xfId="5226" xr:uid="{00000000-0005-0000-0000-0000A4130000}"/>
    <cellStyle name="Normaali 2 8 5" xfId="503" xr:uid="{00000000-0005-0000-0000-0000A5130000}"/>
    <cellStyle name="Normaali 2 8 5 2" xfId="1786" xr:uid="{00000000-0005-0000-0000-0000A6130000}"/>
    <cellStyle name="Normaali 2 8 5 2 2" xfId="4588" xr:uid="{00000000-0005-0000-0000-0000A7130000}"/>
    <cellStyle name="Normaali 2 8 5 2 2 2" xfId="9308" xr:uid="{00000000-0005-0000-0000-0000A8130000}"/>
    <cellStyle name="Normaali 2 8 5 2 3" xfId="6506" xr:uid="{00000000-0005-0000-0000-0000A9130000}"/>
    <cellStyle name="Normaali 2 8 5 3" xfId="2329" xr:uid="{00000000-0005-0000-0000-0000AA130000}"/>
    <cellStyle name="Normaali 2 8 5 3 2" xfId="7049" xr:uid="{00000000-0005-0000-0000-0000AB130000}"/>
    <cellStyle name="Normaali 2 8 5 4" xfId="3297" xr:uid="{00000000-0005-0000-0000-0000AC130000}"/>
    <cellStyle name="Normaali 2 8 5 4 2" xfId="8017" xr:uid="{00000000-0005-0000-0000-0000AD130000}"/>
    <cellStyle name="Normaali 2 8 5 5" xfId="5227" xr:uid="{00000000-0005-0000-0000-0000AE130000}"/>
    <cellStyle name="Normaali 2 8 6" xfId="1050" xr:uid="{00000000-0005-0000-0000-0000AF130000}"/>
    <cellStyle name="Normaali 2 8 6 2" xfId="2804" xr:uid="{00000000-0005-0000-0000-0000B0130000}"/>
    <cellStyle name="Normaali 2 8 6 2 2" xfId="7524" xr:uid="{00000000-0005-0000-0000-0000B1130000}"/>
    <cellStyle name="Normaali 2 8 6 3" xfId="3852" xr:uid="{00000000-0005-0000-0000-0000B2130000}"/>
    <cellStyle name="Normaali 2 8 6 3 2" xfId="8572" xr:uid="{00000000-0005-0000-0000-0000B3130000}"/>
    <cellStyle name="Normaali 2 8 6 4" xfId="5770" xr:uid="{00000000-0005-0000-0000-0000B4130000}"/>
    <cellStyle name="Normaali 2 8 7" xfId="1961" xr:uid="{00000000-0005-0000-0000-0000B5130000}"/>
    <cellStyle name="Normaali 2 8 7 2" xfId="4735" xr:uid="{00000000-0005-0000-0000-0000B6130000}"/>
    <cellStyle name="Normaali 2 8 7 2 2" xfId="9455" xr:uid="{00000000-0005-0000-0000-0000B7130000}"/>
    <cellStyle name="Normaali 2 8 7 3" xfId="6681" xr:uid="{00000000-0005-0000-0000-0000B8130000}"/>
    <cellStyle name="Normaali 2 8 8" xfId="3292" xr:uid="{00000000-0005-0000-0000-0000B9130000}"/>
    <cellStyle name="Normaali 2 8 8 2" xfId="8012" xr:uid="{00000000-0005-0000-0000-0000BA130000}"/>
    <cellStyle name="Normaali 2 8 9" xfId="5222" xr:uid="{00000000-0005-0000-0000-0000BB130000}"/>
    <cellStyle name="Normaali 2 9" xfId="504" xr:uid="{00000000-0005-0000-0000-0000BC130000}"/>
    <cellStyle name="Normaali 2 9 2" xfId="505" xr:uid="{00000000-0005-0000-0000-0000BD130000}"/>
    <cellStyle name="Normaali 2 9 2 2" xfId="1349" xr:uid="{00000000-0005-0000-0000-0000BE130000}"/>
    <cellStyle name="Normaali 2 9 2 2 2" xfId="4151" xr:uid="{00000000-0005-0000-0000-0000BF130000}"/>
    <cellStyle name="Normaali 2 9 2 2 2 2" xfId="8871" xr:uid="{00000000-0005-0000-0000-0000C0130000}"/>
    <cellStyle name="Normaali 2 9 2 2 3" xfId="6069" xr:uid="{00000000-0005-0000-0000-0000C1130000}"/>
    <cellStyle name="Normaali 2 9 2 3" xfId="2331" xr:uid="{00000000-0005-0000-0000-0000C2130000}"/>
    <cellStyle name="Normaali 2 9 2 3 2" xfId="7051" xr:uid="{00000000-0005-0000-0000-0000C3130000}"/>
    <cellStyle name="Normaali 2 9 2 4" xfId="3299" xr:uid="{00000000-0005-0000-0000-0000C4130000}"/>
    <cellStyle name="Normaali 2 9 2 4 2" xfId="8019" xr:uid="{00000000-0005-0000-0000-0000C5130000}"/>
    <cellStyle name="Normaali 2 9 2 5" xfId="5229" xr:uid="{00000000-0005-0000-0000-0000C6130000}"/>
    <cellStyle name="Normaali 2 9 3" xfId="1055" xr:uid="{00000000-0005-0000-0000-0000C7130000}"/>
    <cellStyle name="Normaali 2 9 3 2" xfId="2810" xr:uid="{00000000-0005-0000-0000-0000C8130000}"/>
    <cellStyle name="Normaali 2 9 3 2 2" xfId="7530" xr:uid="{00000000-0005-0000-0000-0000C9130000}"/>
    <cellStyle name="Normaali 2 9 3 3" xfId="3857" xr:uid="{00000000-0005-0000-0000-0000CA130000}"/>
    <cellStyle name="Normaali 2 9 3 3 2" xfId="8577" xr:uid="{00000000-0005-0000-0000-0000CB130000}"/>
    <cellStyle name="Normaali 2 9 3 4" xfId="5775" xr:uid="{00000000-0005-0000-0000-0000CC130000}"/>
    <cellStyle name="Normaali 2 9 4" xfId="2330" xr:uid="{00000000-0005-0000-0000-0000CD130000}"/>
    <cellStyle name="Normaali 2 9 4 2" xfId="7050" xr:uid="{00000000-0005-0000-0000-0000CE130000}"/>
    <cellStyle name="Normaali 2 9 5" xfId="3298" xr:uid="{00000000-0005-0000-0000-0000CF130000}"/>
    <cellStyle name="Normaali 2 9 5 2" xfId="8018" xr:uid="{00000000-0005-0000-0000-0000D0130000}"/>
    <cellStyle name="Normaali 2 9 6" xfId="5228" xr:uid="{00000000-0005-0000-0000-0000D1130000}"/>
    <cellStyle name="Normaali 3" xfId="506" xr:uid="{00000000-0005-0000-0000-0000D2130000}"/>
    <cellStyle name="Normaali 3 10" xfId="507" xr:uid="{00000000-0005-0000-0000-0000D3130000}"/>
    <cellStyle name="Normaali 3 10 2" xfId="1499" xr:uid="{00000000-0005-0000-0000-0000D4130000}"/>
    <cellStyle name="Normaali 3 10 2 2" xfId="4301" xr:uid="{00000000-0005-0000-0000-0000D5130000}"/>
    <cellStyle name="Normaali 3 10 2 2 2" xfId="9021" xr:uid="{00000000-0005-0000-0000-0000D6130000}"/>
    <cellStyle name="Normaali 3 10 2 3" xfId="6219" xr:uid="{00000000-0005-0000-0000-0000D7130000}"/>
    <cellStyle name="Normaali 3 10 3" xfId="2332" xr:uid="{00000000-0005-0000-0000-0000D8130000}"/>
    <cellStyle name="Normaali 3 10 3 2" xfId="7052" xr:uid="{00000000-0005-0000-0000-0000D9130000}"/>
    <cellStyle name="Normaali 3 10 4" xfId="3301" xr:uid="{00000000-0005-0000-0000-0000DA130000}"/>
    <cellStyle name="Normaali 3 10 4 2" xfId="8021" xr:uid="{00000000-0005-0000-0000-0000DB130000}"/>
    <cellStyle name="Normaali 3 10 5" xfId="5231" xr:uid="{00000000-0005-0000-0000-0000DC130000}"/>
    <cellStyle name="Normaali 3 11" xfId="508" xr:uid="{00000000-0005-0000-0000-0000DD130000}"/>
    <cellStyle name="Normaali 3 11 2" xfId="1646" xr:uid="{00000000-0005-0000-0000-0000DE130000}"/>
    <cellStyle name="Normaali 3 11 2 2" xfId="4448" xr:uid="{00000000-0005-0000-0000-0000DF130000}"/>
    <cellStyle name="Normaali 3 11 2 2 2" xfId="9168" xr:uid="{00000000-0005-0000-0000-0000E0130000}"/>
    <cellStyle name="Normaali 3 11 2 3" xfId="6366" xr:uid="{00000000-0005-0000-0000-0000E1130000}"/>
    <cellStyle name="Normaali 3 11 3" xfId="2333" xr:uid="{00000000-0005-0000-0000-0000E2130000}"/>
    <cellStyle name="Normaali 3 11 3 2" xfId="7053" xr:uid="{00000000-0005-0000-0000-0000E3130000}"/>
    <cellStyle name="Normaali 3 11 4" xfId="3302" xr:uid="{00000000-0005-0000-0000-0000E4130000}"/>
    <cellStyle name="Normaali 3 11 4 2" xfId="8022" xr:uid="{00000000-0005-0000-0000-0000E5130000}"/>
    <cellStyle name="Normaali 3 11 5" xfId="5232" xr:uid="{00000000-0005-0000-0000-0000E6130000}"/>
    <cellStyle name="Normaali 3 12" xfId="922" xr:uid="{00000000-0005-0000-0000-0000E7130000}"/>
    <cellStyle name="Normaali 3 12 2" xfId="2676" xr:uid="{00000000-0005-0000-0000-0000E8130000}"/>
    <cellStyle name="Normaali 3 12 2 2" xfId="7396" xr:uid="{00000000-0005-0000-0000-0000E9130000}"/>
    <cellStyle name="Normaali 3 12 3" xfId="3724" xr:uid="{00000000-0005-0000-0000-0000EA130000}"/>
    <cellStyle name="Normaali 3 12 3 2" xfId="8444" xr:uid="{00000000-0005-0000-0000-0000EB130000}"/>
    <cellStyle name="Normaali 3 12 4" xfId="5642" xr:uid="{00000000-0005-0000-0000-0000EC130000}"/>
    <cellStyle name="Normaali 3 13" xfId="1796" xr:uid="{00000000-0005-0000-0000-0000ED130000}"/>
    <cellStyle name="Normaali 3 13 2" xfId="4595" xr:uid="{00000000-0005-0000-0000-0000EE130000}"/>
    <cellStyle name="Normaali 3 13 2 2" xfId="9315" xr:uid="{00000000-0005-0000-0000-0000EF130000}"/>
    <cellStyle name="Normaali 3 13 3" xfId="6516" xr:uid="{00000000-0005-0000-0000-0000F0130000}"/>
    <cellStyle name="Normaali 3 14" xfId="3300" xr:uid="{00000000-0005-0000-0000-0000F1130000}"/>
    <cellStyle name="Normaali 3 14 2" xfId="8020" xr:uid="{00000000-0005-0000-0000-0000F2130000}"/>
    <cellStyle name="Normaali 3 15" xfId="5230" xr:uid="{00000000-0005-0000-0000-0000F3130000}"/>
    <cellStyle name="Normaali 3 2" xfId="509" xr:uid="{00000000-0005-0000-0000-0000F4130000}"/>
    <cellStyle name="Normaali 3 2 10" xfId="926" xr:uid="{00000000-0005-0000-0000-0000F5130000}"/>
    <cellStyle name="Normaali 3 2 10 2" xfId="2680" xr:uid="{00000000-0005-0000-0000-0000F6130000}"/>
    <cellStyle name="Normaali 3 2 10 2 2" xfId="7400" xr:uid="{00000000-0005-0000-0000-0000F7130000}"/>
    <cellStyle name="Normaali 3 2 10 3" xfId="3728" xr:uid="{00000000-0005-0000-0000-0000F8130000}"/>
    <cellStyle name="Normaali 3 2 10 3 2" xfId="8448" xr:uid="{00000000-0005-0000-0000-0000F9130000}"/>
    <cellStyle name="Normaali 3 2 10 4" xfId="5646" xr:uid="{00000000-0005-0000-0000-0000FA130000}"/>
    <cellStyle name="Normaali 3 2 11" xfId="1800" xr:uid="{00000000-0005-0000-0000-0000FB130000}"/>
    <cellStyle name="Normaali 3 2 11 2" xfId="4599" xr:uid="{00000000-0005-0000-0000-0000FC130000}"/>
    <cellStyle name="Normaali 3 2 11 2 2" xfId="9319" xr:uid="{00000000-0005-0000-0000-0000FD130000}"/>
    <cellStyle name="Normaali 3 2 11 3" xfId="6520" xr:uid="{00000000-0005-0000-0000-0000FE130000}"/>
    <cellStyle name="Normaali 3 2 12" xfId="3303" xr:uid="{00000000-0005-0000-0000-0000FF130000}"/>
    <cellStyle name="Normaali 3 2 12 2" xfId="8023" xr:uid="{00000000-0005-0000-0000-000000140000}"/>
    <cellStyle name="Normaali 3 2 13" xfId="5233" xr:uid="{00000000-0005-0000-0000-000001140000}"/>
    <cellStyle name="Normaali 3 2 2" xfId="510" xr:uid="{00000000-0005-0000-0000-000002140000}"/>
    <cellStyle name="Normaali 3 2 2 10" xfId="1808" xr:uid="{00000000-0005-0000-0000-000003140000}"/>
    <cellStyle name="Normaali 3 2 2 10 2" xfId="4607" xr:uid="{00000000-0005-0000-0000-000004140000}"/>
    <cellStyle name="Normaali 3 2 2 10 2 2" xfId="9327" xr:uid="{00000000-0005-0000-0000-000005140000}"/>
    <cellStyle name="Normaali 3 2 2 10 3" xfId="6528" xr:uid="{00000000-0005-0000-0000-000006140000}"/>
    <cellStyle name="Normaali 3 2 2 11" xfId="3304" xr:uid="{00000000-0005-0000-0000-000007140000}"/>
    <cellStyle name="Normaali 3 2 2 11 2" xfId="8024" xr:uid="{00000000-0005-0000-0000-000008140000}"/>
    <cellStyle name="Normaali 3 2 2 12" xfId="5234" xr:uid="{00000000-0005-0000-0000-000009140000}"/>
    <cellStyle name="Normaali 3 2 2 2" xfId="511" xr:uid="{00000000-0005-0000-0000-00000A140000}"/>
    <cellStyle name="Normaali 3 2 2 2 10" xfId="3305" xr:uid="{00000000-0005-0000-0000-00000B140000}"/>
    <cellStyle name="Normaali 3 2 2 2 10 2" xfId="8025" xr:uid="{00000000-0005-0000-0000-00000C140000}"/>
    <cellStyle name="Normaali 3 2 2 2 11" xfId="5235" xr:uid="{00000000-0005-0000-0000-00000D140000}"/>
    <cellStyle name="Normaali 3 2 2 2 2" xfId="512" xr:uid="{00000000-0005-0000-0000-00000E140000}"/>
    <cellStyle name="Normaali 3 2 2 2 2 10" xfId="5236" xr:uid="{00000000-0005-0000-0000-00000F140000}"/>
    <cellStyle name="Normaali 3 2 2 2 2 2" xfId="513" xr:uid="{00000000-0005-0000-0000-000010140000}"/>
    <cellStyle name="Normaali 3 2 2 2 2 2 2" xfId="514" xr:uid="{00000000-0005-0000-0000-000011140000}"/>
    <cellStyle name="Normaali 3 2 2 2 2 2 2 2" xfId="515" xr:uid="{00000000-0005-0000-0000-000012140000}"/>
    <cellStyle name="Normaali 3 2 2 2 2 2 2 2 2" xfId="1477" xr:uid="{00000000-0005-0000-0000-000013140000}"/>
    <cellStyle name="Normaali 3 2 2 2 2 2 2 2 2 2" xfId="4279" xr:uid="{00000000-0005-0000-0000-000014140000}"/>
    <cellStyle name="Normaali 3 2 2 2 2 2 2 2 2 2 2" xfId="8999" xr:uid="{00000000-0005-0000-0000-000015140000}"/>
    <cellStyle name="Normaali 3 2 2 2 2 2 2 2 2 3" xfId="6197" xr:uid="{00000000-0005-0000-0000-000016140000}"/>
    <cellStyle name="Normaali 3 2 2 2 2 2 2 2 3" xfId="2335" xr:uid="{00000000-0005-0000-0000-000017140000}"/>
    <cellStyle name="Normaali 3 2 2 2 2 2 2 2 3 2" xfId="7055" xr:uid="{00000000-0005-0000-0000-000018140000}"/>
    <cellStyle name="Normaali 3 2 2 2 2 2 2 2 4" xfId="3309" xr:uid="{00000000-0005-0000-0000-000019140000}"/>
    <cellStyle name="Normaali 3 2 2 2 2 2 2 2 4 2" xfId="8029" xr:uid="{00000000-0005-0000-0000-00001A140000}"/>
    <cellStyle name="Normaali 3 2 2 2 2 2 2 2 5" xfId="5239" xr:uid="{00000000-0005-0000-0000-00001B140000}"/>
    <cellStyle name="Normaali 3 2 2 2 2 2 2 3" xfId="1183" xr:uid="{00000000-0005-0000-0000-00001C140000}"/>
    <cellStyle name="Normaali 3 2 2 2 2 2 2 3 2" xfId="3985" xr:uid="{00000000-0005-0000-0000-00001D140000}"/>
    <cellStyle name="Normaali 3 2 2 2 2 2 2 3 2 2" xfId="8705" xr:uid="{00000000-0005-0000-0000-00001E140000}"/>
    <cellStyle name="Normaali 3 2 2 2 2 2 2 3 3" xfId="5903" xr:uid="{00000000-0005-0000-0000-00001F140000}"/>
    <cellStyle name="Normaali 3 2 2 2 2 2 2 4" xfId="2334" xr:uid="{00000000-0005-0000-0000-000020140000}"/>
    <cellStyle name="Normaali 3 2 2 2 2 2 2 4 2" xfId="7054" xr:uid="{00000000-0005-0000-0000-000021140000}"/>
    <cellStyle name="Normaali 3 2 2 2 2 2 2 5" xfId="3308" xr:uid="{00000000-0005-0000-0000-000022140000}"/>
    <cellStyle name="Normaali 3 2 2 2 2 2 2 5 2" xfId="8028" xr:uid="{00000000-0005-0000-0000-000023140000}"/>
    <cellStyle name="Normaali 3 2 2 2 2 2 2 6" xfId="5238" xr:uid="{00000000-0005-0000-0000-000024140000}"/>
    <cellStyle name="Normaali 3 2 2 2 2 2 3" xfId="516" xr:uid="{00000000-0005-0000-0000-000025140000}"/>
    <cellStyle name="Normaali 3 2 2 2 2 2 3 2" xfId="1330" xr:uid="{00000000-0005-0000-0000-000026140000}"/>
    <cellStyle name="Normaali 3 2 2 2 2 2 3 2 2" xfId="4132" xr:uid="{00000000-0005-0000-0000-000027140000}"/>
    <cellStyle name="Normaali 3 2 2 2 2 2 3 2 2 2" xfId="8852" xr:uid="{00000000-0005-0000-0000-000028140000}"/>
    <cellStyle name="Normaali 3 2 2 2 2 2 3 2 3" xfId="6050" xr:uid="{00000000-0005-0000-0000-000029140000}"/>
    <cellStyle name="Normaali 3 2 2 2 2 2 3 3" xfId="2336" xr:uid="{00000000-0005-0000-0000-00002A140000}"/>
    <cellStyle name="Normaali 3 2 2 2 2 2 3 3 2" xfId="7056" xr:uid="{00000000-0005-0000-0000-00002B140000}"/>
    <cellStyle name="Normaali 3 2 2 2 2 2 3 4" xfId="3310" xr:uid="{00000000-0005-0000-0000-00002C140000}"/>
    <cellStyle name="Normaali 3 2 2 2 2 2 3 4 2" xfId="8030" xr:uid="{00000000-0005-0000-0000-00002D140000}"/>
    <cellStyle name="Normaali 3 2 2 2 2 2 3 5" xfId="5240" xr:uid="{00000000-0005-0000-0000-00002E140000}"/>
    <cellStyle name="Normaali 3 2 2 2 2 2 4" xfId="517" xr:uid="{00000000-0005-0000-0000-00002F140000}"/>
    <cellStyle name="Normaali 3 2 2 2 2 2 4 2" xfId="1625" xr:uid="{00000000-0005-0000-0000-000030140000}"/>
    <cellStyle name="Normaali 3 2 2 2 2 2 4 2 2" xfId="4427" xr:uid="{00000000-0005-0000-0000-000031140000}"/>
    <cellStyle name="Normaali 3 2 2 2 2 2 4 2 2 2" xfId="9147" xr:uid="{00000000-0005-0000-0000-000032140000}"/>
    <cellStyle name="Normaali 3 2 2 2 2 2 4 2 3" xfId="6345" xr:uid="{00000000-0005-0000-0000-000033140000}"/>
    <cellStyle name="Normaali 3 2 2 2 2 2 4 3" xfId="2337" xr:uid="{00000000-0005-0000-0000-000034140000}"/>
    <cellStyle name="Normaali 3 2 2 2 2 2 4 3 2" xfId="7057" xr:uid="{00000000-0005-0000-0000-000035140000}"/>
    <cellStyle name="Normaali 3 2 2 2 2 2 4 4" xfId="3311" xr:uid="{00000000-0005-0000-0000-000036140000}"/>
    <cellStyle name="Normaali 3 2 2 2 2 2 4 4 2" xfId="8031" xr:uid="{00000000-0005-0000-0000-000037140000}"/>
    <cellStyle name="Normaali 3 2 2 2 2 2 4 5" xfId="5241" xr:uid="{00000000-0005-0000-0000-000038140000}"/>
    <cellStyle name="Normaali 3 2 2 2 2 2 5" xfId="518" xr:uid="{00000000-0005-0000-0000-000039140000}"/>
    <cellStyle name="Normaali 3 2 2 2 2 2 5 2" xfId="1772" xr:uid="{00000000-0005-0000-0000-00003A140000}"/>
    <cellStyle name="Normaali 3 2 2 2 2 2 5 2 2" xfId="4574" xr:uid="{00000000-0005-0000-0000-00003B140000}"/>
    <cellStyle name="Normaali 3 2 2 2 2 2 5 2 2 2" xfId="9294" xr:uid="{00000000-0005-0000-0000-00003C140000}"/>
    <cellStyle name="Normaali 3 2 2 2 2 2 5 2 3" xfId="6492" xr:uid="{00000000-0005-0000-0000-00003D140000}"/>
    <cellStyle name="Normaali 3 2 2 2 2 2 5 3" xfId="2338" xr:uid="{00000000-0005-0000-0000-00003E140000}"/>
    <cellStyle name="Normaali 3 2 2 2 2 2 5 3 2" xfId="7058" xr:uid="{00000000-0005-0000-0000-00003F140000}"/>
    <cellStyle name="Normaali 3 2 2 2 2 2 5 4" xfId="3312" xr:uid="{00000000-0005-0000-0000-000040140000}"/>
    <cellStyle name="Normaali 3 2 2 2 2 2 5 4 2" xfId="8032" xr:uid="{00000000-0005-0000-0000-000041140000}"/>
    <cellStyle name="Normaali 3 2 2 2 2 2 5 5" xfId="5242" xr:uid="{00000000-0005-0000-0000-000042140000}"/>
    <cellStyle name="Normaali 3 2 2 2 2 2 6" xfId="1048" xr:uid="{00000000-0005-0000-0000-000043140000}"/>
    <cellStyle name="Normaali 3 2 2 2 2 2 6 2" xfId="2802" xr:uid="{00000000-0005-0000-0000-000044140000}"/>
    <cellStyle name="Normaali 3 2 2 2 2 2 6 2 2" xfId="7522" xr:uid="{00000000-0005-0000-0000-000045140000}"/>
    <cellStyle name="Normaali 3 2 2 2 2 2 6 3" xfId="3850" xr:uid="{00000000-0005-0000-0000-000046140000}"/>
    <cellStyle name="Normaali 3 2 2 2 2 2 6 3 2" xfId="8570" xr:uid="{00000000-0005-0000-0000-000047140000}"/>
    <cellStyle name="Normaali 3 2 2 2 2 2 6 4" xfId="5768" xr:uid="{00000000-0005-0000-0000-000048140000}"/>
    <cellStyle name="Normaali 3 2 2 2 2 2 7" xfId="1923" xr:uid="{00000000-0005-0000-0000-000049140000}"/>
    <cellStyle name="Normaali 3 2 2 2 2 2 7 2" xfId="4721" xr:uid="{00000000-0005-0000-0000-00004A140000}"/>
    <cellStyle name="Normaali 3 2 2 2 2 2 7 2 2" xfId="9441" xr:uid="{00000000-0005-0000-0000-00004B140000}"/>
    <cellStyle name="Normaali 3 2 2 2 2 2 7 3" xfId="6643" xr:uid="{00000000-0005-0000-0000-00004C140000}"/>
    <cellStyle name="Normaali 3 2 2 2 2 2 8" xfId="3307" xr:uid="{00000000-0005-0000-0000-00004D140000}"/>
    <cellStyle name="Normaali 3 2 2 2 2 2 8 2" xfId="8027" xr:uid="{00000000-0005-0000-0000-00004E140000}"/>
    <cellStyle name="Normaali 3 2 2 2 2 2 9" xfId="5237" xr:uid="{00000000-0005-0000-0000-00004F140000}"/>
    <cellStyle name="Normaali 3 2 2 2 2 3" xfId="519" xr:uid="{00000000-0005-0000-0000-000050140000}"/>
    <cellStyle name="Normaali 3 2 2 2 2 3 2" xfId="520" xr:uid="{00000000-0005-0000-0000-000051140000}"/>
    <cellStyle name="Normaali 3 2 2 2 2 3 2 2" xfId="1412" xr:uid="{00000000-0005-0000-0000-000052140000}"/>
    <cellStyle name="Normaali 3 2 2 2 2 3 2 2 2" xfId="4214" xr:uid="{00000000-0005-0000-0000-000053140000}"/>
    <cellStyle name="Normaali 3 2 2 2 2 3 2 2 2 2" xfId="8934" xr:uid="{00000000-0005-0000-0000-000054140000}"/>
    <cellStyle name="Normaali 3 2 2 2 2 3 2 2 3" xfId="6132" xr:uid="{00000000-0005-0000-0000-000055140000}"/>
    <cellStyle name="Normaali 3 2 2 2 2 3 2 3" xfId="2340" xr:uid="{00000000-0005-0000-0000-000056140000}"/>
    <cellStyle name="Normaali 3 2 2 2 2 3 2 3 2" xfId="7060" xr:uid="{00000000-0005-0000-0000-000057140000}"/>
    <cellStyle name="Normaali 3 2 2 2 2 3 2 4" xfId="3314" xr:uid="{00000000-0005-0000-0000-000058140000}"/>
    <cellStyle name="Normaali 3 2 2 2 2 3 2 4 2" xfId="8034" xr:uid="{00000000-0005-0000-0000-000059140000}"/>
    <cellStyle name="Normaali 3 2 2 2 2 3 2 5" xfId="5244" xr:uid="{00000000-0005-0000-0000-00005A140000}"/>
    <cellStyle name="Normaali 3 2 2 2 2 3 3" xfId="1118" xr:uid="{00000000-0005-0000-0000-00005B140000}"/>
    <cellStyle name="Normaali 3 2 2 2 2 3 3 2" xfId="3920" xr:uid="{00000000-0005-0000-0000-00005C140000}"/>
    <cellStyle name="Normaali 3 2 2 2 2 3 3 2 2" xfId="8640" xr:uid="{00000000-0005-0000-0000-00005D140000}"/>
    <cellStyle name="Normaali 3 2 2 2 2 3 3 3" xfId="5838" xr:uid="{00000000-0005-0000-0000-00005E140000}"/>
    <cellStyle name="Normaali 3 2 2 2 2 3 4" xfId="2339" xr:uid="{00000000-0005-0000-0000-00005F140000}"/>
    <cellStyle name="Normaali 3 2 2 2 2 3 4 2" xfId="7059" xr:uid="{00000000-0005-0000-0000-000060140000}"/>
    <cellStyle name="Normaali 3 2 2 2 2 3 5" xfId="3313" xr:uid="{00000000-0005-0000-0000-000061140000}"/>
    <cellStyle name="Normaali 3 2 2 2 2 3 5 2" xfId="8033" xr:uid="{00000000-0005-0000-0000-000062140000}"/>
    <cellStyle name="Normaali 3 2 2 2 2 3 6" xfId="5243" xr:uid="{00000000-0005-0000-0000-000063140000}"/>
    <cellStyle name="Normaali 3 2 2 2 2 4" xfId="521" xr:uid="{00000000-0005-0000-0000-000064140000}"/>
    <cellStyle name="Normaali 3 2 2 2 2 4 2" xfId="1265" xr:uid="{00000000-0005-0000-0000-000065140000}"/>
    <cellStyle name="Normaali 3 2 2 2 2 4 2 2" xfId="4067" xr:uid="{00000000-0005-0000-0000-000066140000}"/>
    <cellStyle name="Normaali 3 2 2 2 2 4 2 2 2" xfId="8787" xr:uid="{00000000-0005-0000-0000-000067140000}"/>
    <cellStyle name="Normaali 3 2 2 2 2 4 2 3" xfId="5985" xr:uid="{00000000-0005-0000-0000-000068140000}"/>
    <cellStyle name="Normaali 3 2 2 2 2 4 3" xfId="2341" xr:uid="{00000000-0005-0000-0000-000069140000}"/>
    <cellStyle name="Normaali 3 2 2 2 2 4 3 2" xfId="7061" xr:uid="{00000000-0005-0000-0000-00006A140000}"/>
    <cellStyle name="Normaali 3 2 2 2 2 4 4" xfId="3315" xr:uid="{00000000-0005-0000-0000-00006B140000}"/>
    <cellStyle name="Normaali 3 2 2 2 2 4 4 2" xfId="8035" xr:uid="{00000000-0005-0000-0000-00006C140000}"/>
    <cellStyle name="Normaali 3 2 2 2 2 4 5" xfId="5245" xr:uid="{00000000-0005-0000-0000-00006D140000}"/>
    <cellStyle name="Normaali 3 2 2 2 2 5" xfId="522" xr:uid="{00000000-0005-0000-0000-00006E140000}"/>
    <cellStyle name="Normaali 3 2 2 2 2 5 2" xfId="1560" xr:uid="{00000000-0005-0000-0000-00006F140000}"/>
    <cellStyle name="Normaali 3 2 2 2 2 5 2 2" xfId="4362" xr:uid="{00000000-0005-0000-0000-000070140000}"/>
    <cellStyle name="Normaali 3 2 2 2 2 5 2 2 2" xfId="9082" xr:uid="{00000000-0005-0000-0000-000071140000}"/>
    <cellStyle name="Normaali 3 2 2 2 2 5 2 3" xfId="6280" xr:uid="{00000000-0005-0000-0000-000072140000}"/>
    <cellStyle name="Normaali 3 2 2 2 2 5 3" xfId="2342" xr:uid="{00000000-0005-0000-0000-000073140000}"/>
    <cellStyle name="Normaali 3 2 2 2 2 5 3 2" xfId="7062" xr:uid="{00000000-0005-0000-0000-000074140000}"/>
    <cellStyle name="Normaali 3 2 2 2 2 5 4" xfId="3316" xr:uid="{00000000-0005-0000-0000-000075140000}"/>
    <cellStyle name="Normaali 3 2 2 2 2 5 4 2" xfId="8036" xr:uid="{00000000-0005-0000-0000-000076140000}"/>
    <cellStyle name="Normaali 3 2 2 2 2 5 5" xfId="5246" xr:uid="{00000000-0005-0000-0000-000077140000}"/>
    <cellStyle name="Normaali 3 2 2 2 2 6" xfId="523" xr:uid="{00000000-0005-0000-0000-000078140000}"/>
    <cellStyle name="Normaali 3 2 2 2 2 6 2" xfId="1707" xr:uid="{00000000-0005-0000-0000-000079140000}"/>
    <cellStyle name="Normaali 3 2 2 2 2 6 2 2" xfId="4509" xr:uid="{00000000-0005-0000-0000-00007A140000}"/>
    <cellStyle name="Normaali 3 2 2 2 2 6 2 2 2" xfId="9229" xr:uid="{00000000-0005-0000-0000-00007B140000}"/>
    <cellStyle name="Normaali 3 2 2 2 2 6 2 3" xfId="6427" xr:uid="{00000000-0005-0000-0000-00007C140000}"/>
    <cellStyle name="Normaali 3 2 2 2 2 6 3" xfId="2343" xr:uid="{00000000-0005-0000-0000-00007D140000}"/>
    <cellStyle name="Normaali 3 2 2 2 2 6 3 2" xfId="7063" xr:uid="{00000000-0005-0000-0000-00007E140000}"/>
    <cellStyle name="Normaali 3 2 2 2 2 6 4" xfId="3317" xr:uid="{00000000-0005-0000-0000-00007F140000}"/>
    <cellStyle name="Normaali 3 2 2 2 2 6 4 2" xfId="8037" xr:uid="{00000000-0005-0000-0000-000080140000}"/>
    <cellStyle name="Normaali 3 2 2 2 2 6 5" xfId="5247" xr:uid="{00000000-0005-0000-0000-000081140000}"/>
    <cellStyle name="Normaali 3 2 2 2 2 7" xfId="983" xr:uid="{00000000-0005-0000-0000-000082140000}"/>
    <cellStyle name="Normaali 3 2 2 2 2 7 2" xfId="2737" xr:uid="{00000000-0005-0000-0000-000083140000}"/>
    <cellStyle name="Normaali 3 2 2 2 2 7 2 2" xfId="7457" xr:uid="{00000000-0005-0000-0000-000084140000}"/>
    <cellStyle name="Normaali 3 2 2 2 2 7 3" xfId="3785" xr:uid="{00000000-0005-0000-0000-000085140000}"/>
    <cellStyle name="Normaali 3 2 2 2 2 7 3 2" xfId="8505" xr:uid="{00000000-0005-0000-0000-000086140000}"/>
    <cellStyle name="Normaali 3 2 2 2 2 7 4" xfId="5703" xr:uid="{00000000-0005-0000-0000-000087140000}"/>
    <cellStyle name="Normaali 3 2 2 2 2 8" xfId="1858" xr:uid="{00000000-0005-0000-0000-000088140000}"/>
    <cellStyle name="Normaali 3 2 2 2 2 8 2" xfId="4656" xr:uid="{00000000-0005-0000-0000-000089140000}"/>
    <cellStyle name="Normaali 3 2 2 2 2 8 2 2" xfId="9376" xr:uid="{00000000-0005-0000-0000-00008A140000}"/>
    <cellStyle name="Normaali 3 2 2 2 2 8 3" xfId="6578" xr:uid="{00000000-0005-0000-0000-00008B140000}"/>
    <cellStyle name="Normaali 3 2 2 2 2 9" xfId="3306" xr:uid="{00000000-0005-0000-0000-00008C140000}"/>
    <cellStyle name="Normaali 3 2 2 2 2 9 2" xfId="8026" xr:uid="{00000000-0005-0000-0000-00008D140000}"/>
    <cellStyle name="Normaali 3 2 2 2 3" xfId="524" xr:uid="{00000000-0005-0000-0000-00008E140000}"/>
    <cellStyle name="Normaali 3 2 2 2 3 2" xfId="525" xr:uid="{00000000-0005-0000-0000-00008F140000}"/>
    <cellStyle name="Normaali 3 2 2 2 3 2 2" xfId="526" xr:uid="{00000000-0005-0000-0000-000090140000}"/>
    <cellStyle name="Normaali 3 2 2 2 3 2 2 2" xfId="1444" xr:uid="{00000000-0005-0000-0000-000091140000}"/>
    <cellStyle name="Normaali 3 2 2 2 3 2 2 2 2" xfId="4246" xr:uid="{00000000-0005-0000-0000-000092140000}"/>
    <cellStyle name="Normaali 3 2 2 2 3 2 2 2 2 2" xfId="8966" xr:uid="{00000000-0005-0000-0000-000093140000}"/>
    <cellStyle name="Normaali 3 2 2 2 3 2 2 2 3" xfId="6164" xr:uid="{00000000-0005-0000-0000-000094140000}"/>
    <cellStyle name="Normaali 3 2 2 2 3 2 2 3" xfId="2345" xr:uid="{00000000-0005-0000-0000-000095140000}"/>
    <cellStyle name="Normaali 3 2 2 2 3 2 2 3 2" xfId="7065" xr:uid="{00000000-0005-0000-0000-000096140000}"/>
    <cellStyle name="Normaali 3 2 2 2 3 2 2 4" xfId="3320" xr:uid="{00000000-0005-0000-0000-000097140000}"/>
    <cellStyle name="Normaali 3 2 2 2 3 2 2 4 2" xfId="8040" xr:uid="{00000000-0005-0000-0000-000098140000}"/>
    <cellStyle name="Normaali 3 2 2 2 3 2 2 5" xfId="5250" xr:uid="{00000000-0005-0000-0000-000099140000}"/>
    <cellStyle name="Normaali 3 2 2 2 3 2 3" xfId="1150" xr:uid="{00000000-0005-0000-0000-00009A140000}"/>
    <cellStyle name="Normaali 3 2 2 2 3 2 3 2" xfId="3952" xr:uid="{00000000-0005-0000-0000-00009B140000}"/>
    <cellStyle name="Normaali 3 2 2 2 3 2 3 2 2" xfId="8672" xr:uid="{00000000-0005-0000-0000-00009C140000}"/>
    <cellStyle name="Normaali 3 2 2 2 3 2 3 3" xfId="5870" xr:uid="{00000000-0005-0000-0000-00009D140000}"/>
    <cellStyle name="Normaali 3 2 2 2 3 2 4" xfId="2344" xr:uid="{00000000-0005-0000-0000-00009E140000}"/>
    <cellStyle name="Normaali 3 2 2 2 3 2 4 2" xfId="7064" xr:uid="{00000000-0005-0000-0000-00009F140000}"/>
    <cellStyle name="Normaali 3 2 2 2 3 2 5" xfId="3319" xr:uid="{00000000-0005-0000-0000-0000A0140000}"/>
    <cellStyle name="Normaali 3 2 2 2 3 2 5 2" xfId="8039" xr:uid="{00000000-0005-0000-0000-0000A1140000}"/>
    <cellStyle name="Normaali 3 2 2 2 3 2 6" xfId="5249" xr:uid="{00000000-0005-0000-0000-0000A2140000}"/>
    <cellStyle name="Normaali 3 2 2 2 3 3" xfId="527" xr:uid="{00000000-0005-0000-0000-0000A3140000}"/>
    <cellStyle name="Normaali 3 2 2 2 3 3 2" xfId="1297" xr:uid="{00000000-0005-0000-0000-0000A4140000}"/>
    <cellStyle name="Normaali 3 2 2 2 3 3 2 2" xfId="4099" xr:uid="{00000000-0005-0000-0000-0000A5140000}"/>
    <cellStyle name="Normaali 3 2 2 2 3 3 2 2 2" xfId="8819" xr:uid="{00000000-0005-0000-0000-0000A6140000}"/>
    <cellStyle name="Normaali 3 2 2 2 3 3 2 3" xfId="6017" xr:uid="{00000000-0005-0000-0000-0000A7140000}"/>
    <cellStyle name="Normaali 3 2 2 2 3 3 3" xfId="2346" xr:uid="{00000000-0005-0000-0000-0000A8140000}"/>
    <cellStyle name="Normaali 3 2 2 2 3 3 3 2" xfId="7066" xr:uid="{00000000-0005-0000-0000-0000A9140000}"/>
    <cellStyle name="Normaali 3 2 2 2 3 3 4" xfId="3321" xr:uid="{00000000-0005-0000-0000-0000AA140000}"/>
    <cellStyle name="Normaali 3 2 2 2 3 3 4 2" xfId="8041" xr:uid="{00000000-0005-0000-0000-0000AB140000}"/>
    <cellStyle name="Normaali 3 2 2 2 3 3 5" xfId="5251" xr:uid="{00000000-0005-0000-0000-0000AC140000}"/>
    <cellStyle name="Normaali 3 2 2 2 3 4" xfId="528" xr:uid="{00000000-0005-0000-0000-0000AD140000}"/>
    <cellStyle name="Normaali 3 2 2 2 3 4 2" xfId="1592" xr:uid="{00000000-0005-0000-0000-0000AE140000}"/>
    <cellStyle name="Normaali 3 2 2 2 3 4 2 2" xfId="4394" xr:uid="{00000000-0005-0000-0000-0000AF140000}"/>
    <cellStyle name="Normaali 3 2 2 2 3 4 2 2 2" xfId="9114" xr:uid="{00000000-0005-0000-0000-0000B0140000}"/>
    <cellStyle name="Normaali 3 2 2 2 3 4 2 3" xfId="6312" xr:uid="{00000000-0005-0000-0000-0000B1140000}"/>
    <cellStyle name="Normaali 3 2 2 2 3 4 3" xfId="2347" xr:uid="{00000000-0005-0000-0000-0000B2140000}"/>
    <cellStyle name="Normaali 3 2 2 2 3 4 3 2" xfId="7067" xr:uid="{00000000-0005-0000-0000-0000B3140000}"/>
    <cellStyle name="Normaali 3 2 2 2 3 4 4" xfId="3322" xr:uid="{00000000-0005-0000-0000-0000B4140000}"/>
    <cellStyle name="Normaali 3 2 2 2 3 4 4 2" xfId="8042" xr:uid="{00000000-0005-0000-0000-0000B5140000}"/>
    <cellStyle name="Normaali 3 2 2 2 3 4 5" xfId="5252" xr:uid="{00000000-0005-0000-0000-0000B6140000}"/>
    <cellStyle name="Normaali 3 2 2 2 3 5" xfId="529" xr:uid="{00000000-0005-0000-0000-0000B7140000}"/>
    <cellStyle name="Normaali 3 2 2 2 3 5 2" xfId="1739" xr:uid="{00000000-0005-0000-0000-0000B8140000}"/>
    <cellStyle name="Normaali 3 2 2 2 3 5 2 2" xfId="4541" xr:uid="{00000000-0005-0000-0000-0000B9140000}"/>
    <cellStyle name="Normaali 3 2 2 2 3 5 2 2 2" xfId="9261" xr:uid="{00000000-0005-0000-0000-0000BA140000}"/>
    <cellStyle name="Normaali 3 2 2 2 3 5 2 3" xfId="6459" xr:uid="{00000000-0005-0000-0000-0000BB140000}"/>
    <cellStyle name="Normaali 3 2 2 2 3 5 3" xfId="2348" xr:uid="{00000000-0005-0000-0000-0000BC140000}"/>
    <cellStyle name="Normaali 3 2 2 2 3 5 3 2" xfId="7068" xr:uid="{00000000-0005-0000-0000-0000BD140000}"/>
    <cellStyle name="Normaali 3 2 2 2 3 5 4" xfId="3323" xr:uid="{00000000-0005-0000-0000-0000BE140000}"/>
    <cellStyle name="Normaali 3 2 2 2 3 5 4 2" xfId="8043" xr:uid="{00000000-0005-0000-0000-0000BF140000}"/>
    <cellStyle name="Normaali 3 2 2 2 3 5 5" xfId="5253" xr:uid="{00000000-0005-0000-0000-0000C0140000}"/>
    <cellStyle name="Normaali 3 2 2 2 3 6" xfId="1015" xr:uid="{00000000-0005-0000-0000-0000C1140000}"/>
    <cellStyle name="Normaali 3 2 2 2 3 6 2" xfId="2769" xr:uid="{00000000-0005-0000-0000-0000C2140000}"/>
    <cellStyle name="Normaali 3 2 2 2 3 6 2 2" xfId="7489" xr:uid="{00000000-0005-0000-0000-0000C3140000}"/>
    <cellStyle name="Normaali 3 2 2 2 3 6 3" xfId="3817" xr:uid="{00000000-0005-0000-0000-0000C4140000}"/>
    <cellStyle name="Normaali 3 2 2 2 3 6 3 2" xfId="8537" xr:uid="{00000000-0005-0000-0000-0000C5140000}"/>
    <cellStyle name="Normaali 3 2 2 2 3 6 4" xfId="5735" xr:uid="{00000000-0005-0000-0000-0000C6140000}"/>
    <cellStyle name="Normaali 3 2 2 2 3 7" xfId="1890" xr:uid="{00000000-0005-0000-0000-0000C7140000}"/>
    <cellStyle name="Normaali 3 2 2 2 3 7 2" xfId="4688" xr:uid="{00000000-0005-0000-0000-0000C8140000}"/>
    <cellStyle name="Normaali 3 2 2 2 3 7 2 2" xfId="9408" xr:uid="{00000000-0005-0000-0000-0000C9140000}"/>
    <cellStyle name="Normaali 3 2 2 2 3 7 3" xfId="6610" xr:uid="{00000000-0005-0000-0000-0000CA140000}"/>
    <cellStyle name="Normaali 3 2 2 2 3 8" xfId="3318" xr:uid="{00000000-0005-0000-0000-0000CB140000}"/>
    <cellStyle name="Normaali 3 2 2 2 3 8 2" xfId="8038" xr:uid="{00000000-0005-0000-0000-0000CC140000}"/>
    <cellStyle name="Normaali 3 2 2 2 3 9" xfId="5248" xr:uid="{00000000-0005-0000-0000-0000CD140000}"/>
    <cellStyle name="Normaali 3 2 2 2 4" xfId="530" xr:uid="{00000000-0005-0000-0000-0000CE140000}"/>
    <cellStyle name="Normaali 3 2 2 2 4 2" xfId="531" xr:uid="{00000000-0005-0000-0000-0000CF140000}"/>
    <cellStyle name="Normaali 3 2 2 2 4 2 2" xfId="1379" xr:uid="{00000000-0005-0000-0000-0000D0140000}"/>
    <cellStyle name="Normaali 3 2 2 2 4 2 2 2" xfId="4181" xr:uid="{00000000-0005-0000-0000-0000D1140000}"/>
    <cellStyle name="Normaali 3 2 2 2 4 2 2 2 2" xfId="8901" xr:uid="{00000000-0005-0000-0000-0000D2140000}"/>
    <cellStyle name="Normaali 3 2 2 2 4 2 2 3" xfId="6099" xr:uid="{00000000-0005-0000-0000-0000D3140000}"/>
    <cellStyle name="Normaali 3 2 2 2 4 2 3" xfId="2350" xr:uid="{00000000-0005-0000-0000-0000D4140000}"/>
    <cellStyle name="Normaali 3 2 2 2 4 2 3 2" xfId="7070" xr:uid="{00000000-0005-0000-0000-0000D5140000}"/>
    <cellStyle name="Normaali 3 2 2 2 4 2 4" xfId="3325" xr:uid="{00000000-0005-0000-0000-0000D6140000}"/>
    <cellStyle name="Normaali 3 2 2 2 4 2 4 2" xfId="8045" xr:uid="{00000000-0005-0000-0000-0000D7140000}"/>
    <cellStyle name="Normaali 3 2 2 2 4 2 5" xfId="5255" xr:uid="{00000000-0005-0000-0000-0000D8140000}"/>
    <cellStyle name="Normaali 3 2 2 2 4 3" xfId="1085" xr:uid="{00000000-0005-0000-0000-0000D9140000}"/>
    <cellStyle name="Normaali 3 2 2 2 4 3 2" xfId="3887" xr:uid="{00000000-0005-0000-0000-0000DA140000}"/>
    <cellStyle name="Normaali 3 2 2 2 4 3 2 2" xfId="8607" xr:uid="{00000000-0005-0000-0000-0000DB140000}"/>
    <cellStyle name="Normaali 3 2 2 2 4 3 3" xfId="5805" xr:uid="{00000000-0005-0000-0000-0000DC140000}"/>
    <cellStyle name="Normaali 3 2 2 2 4 4" xfId="2349" xr:uid="{00000000-0005-0000-0000-0000DD140000}"/>
    <cellStyle name="Normaali 3 2 2 2 4 4 2" xfId="7069" xr:uid="{00000000-0005-0000-0000-0000DE140000}"/>
    <cellStyle name="Normaali 3 2 2 2 4 5" xfId="3324" xr:uid="{00000000-0005-0000-0000-0000DF140000}"/>
    <cellStyle name="Normaali 3 2 2 2 4 5 2" xfId="8044" xr:uid="{00000000-0005-0000-0000-0000E0140000}"/>
    <cellStyle name="Normaali 3 2 2 2 4 6" xfId="5254" xr:uid="{00000000-0005-0000-0000-0000E1140000}"/>
    <cellStyle name="Normaali 3 2 2 2 5" xfId="532" xr:uid="{00000000-0005-0000-0000-0000E2140000}"/>
    <cellStyle name="Normaali 3 2 2 2 5 2" xfId="1232" xr:uid="{00000000-0005-0000-0000-0000E3140000}"/>
    <cellStyle name="Normaali 3 2 2 2 5 2 2" xfId="4034" xr:uid="{00000000-0005-0000-0000-0000E4140000}"/>
    <cellStyle name="Normaali 3 2 2 2 5 2 2 2" xfId="8754" xr:uid="{00000000-0005-0000-0000-0000E5140000}"/>
    <cellStyle name="Normaali 3 2 2 2 5 2 3" xfId="5952" xr:uid="{00000000-0005-0000-0000-0000E6140000}"/>
    <cellStyle name="Normaali 3 2 2 2 5 3" xfId="2351" xr:uid="{00000000-0005-0000-0000-0000E7140000}"/>
    <cellStyle name="Normaali 3 2 2 2 5 3 2" xfId="7071" xr:uid="{00000000-0005-0000-0000-0000E8140000}"/>
    <cellStyle name="Normaali 3 2 2 2 5 4" xfId="3326" xr:uid="{00000000-0005-0000-0000-0000E9140000}"/>
    <cellStyle name="Normaali 3 2 2 2 5 4 2" xfId="8046" xr:uid="{00000000-0005-0000-0000-0000EA140000}"/>
    <cellStyle name="Normaali 3 2 2 2 5 5" xfId="5256" xr:uid="{00000000-0005-0000-0000-0000EB140000}"/>
    <cellStyle name="Normaali 3 2 2 2 6" xfId="533" xr:uid="{00000000-0005-0000-0000-0000EC140000}"/>
    <cellStyle name="Normaali 3 2 2 2 6 2" xfId="1527" xr:uid="{00000000-0005-0000-0000-0000ED140000}"/>
    <cellStyle name="Normaali 3 2 2 2 6 2 2" xfId="4329" xr:uid="{00000000-0005-0000-0000-0000EE140000}"/>
    <cellStyle name="Normaali 3 2 2 2 6 2 2 2" xfId="9049" xr:uid="{00000000-0005-0000-0000-0000EF140000}"/>
    <cellStyle name="Normaali 3 2 2 2 6 2 3" xfId="6247" xr:uid="{00000000-0005-0000-0000-0000F0140000}"/>
    <cellStyle name="Normaali 3 2 2 2 6 3" xfId="2352" xr:uid="{00000000-0005-0000-0000-0000F1140000}"/>
    <cellStyle name="Normaali 3 2 2 2 6 3 2" xfId="7072" xr:uid="{00000000-0005-0000-0000-0000F2140000}"/>
    <cellStyle name="Normaali 3 2 2 2 6 4" xfId="3327" xr:uid="{00000000-0005-0000-0000-0000F3140000}"/>
    <cellStyle name="Normaali 3 2 2 2 6 4 2" xfId="8047" xr:uid="{00000000-0005-0000-0000-0000F4140000}"/>
    <cellStyle name="Normaali 3 2 2 2 6 5" xfId="5257" xr:uid="{00000000-0005-0000-0000-0000F5140000}"/>
    <cellStyle name="Normaali 3 2 2 2 7" xfId="534" xr:uid="{00000000-0005-0000-0000-0000F6140000}"/>
    <cellStyle name="Normaali 3 2 2 2 7 2" xfId="1674" xr:uid="{00000000-0005-0000-0000-0000F7140000}"/>
    <cellStyle name="Normaali 3 2 2 2 7 2 2" xfId="4476" xr:uid="{00000000-0005-0000-0000-0000F8140000}"/>
    <cellStyle name="Normaali 3 2 2 2 7 2 2 2" xfId="9196" xr:uid="{00000000-0005-0000-0000-0000F9140000}"/>
    <cellStyle name="Normaali 3 2 2 2 7 2 3" xfId="6394" xr:uid="{00000000-0005-0000-0000-0000FA140000}"/>
    <cellStyle name="Normaali 3 2 2 2 7 3" xfId="2353" xr:uid="{00000000-0005-0000-0000-0000FB140000}"/>
    <cellStyle name="Normaali 3 2 2 2 7 3 2" xfId="7073" xr:uid="{00000000-0005-0000-0000-0000FC140000}"/>
    <cellStyle name="Normaali 3 2 2 2 7 4" xfId="3328" xr:uid="{00000000-0005-0000-0000-0000FD140000}"/>
    <cellStyle name="Normaali 3 2 2 2 7 4 2" xfId="8048" xr:uid="{00000000-0005-0000-0000-0000FE140000}"/>
    <cellStyle name="Normaali 3 2 2 2 7 5" xfId="5258" xr:uid="{00000000-0005-0000-0000-0000FF140000}"/>
    <cellStyle name="Normaali 3 2 2 2 8" xfId="950" xr:uid="{00000000-0005-0000-0000-000000150000}"/>
    <cellStyle name="Normaali 3 2 2 2 8 2" xfId="2704" xr:uid="{00000000-0005-0000-0000-000001150000}"/>
    <cellStyle name="Normaali 3 2 2 2 8 2 2" xfId="7424" xr:uid="{00000000-0005-0000-0000-000002150000}"/>
    <cellStyle name="Normaali 3 2 2 2 8 3" xfId="3752" xr:uid="{00000000-0005-0000-0000-000003150000}"/>
    <cellStyle name="Normaali 3 2 2 2 8 3 2" xfId="8472" xr:uid="{00000000-0005-0000-0000-000004150000}"/>
    <cellStyle name="Normaali 3 2 2 2 8 4" xfId="5670" xr:uid="{00000000-0005-0000-0000-000005150000}"/>
    <cellStyle name="Normaali 3 2 2 2 9" xfId="1824" xr:uid="{00000000-0005-0000-0000-000006150000}"/>
    <cellStyle name="Normaali 3 2 2 2 9 2" xfId="4623" xr:uid="{00000000-0005-0000-0000-000007150000}"/>
    <cellStyle name="Normaali 3 2 2 2 9 2 2" xfId="9343" xr:uid="{00000000-0005-0000-0000-000008150000}"/>
    <cellStyle name="Normaali 3 2 2 2 9 3" xfId="6544" xr:uid="{00000000-0005-0000-0000-000009150000}"/>
    <cellStyle name="Normaali 3 2 2 3" xfId="535" xr:uid="{00000000-0005-0000-0000-00000A150000}"/>
    <cellStyle name="Normaali 3 2 2 3 10" xfId="5259" xr:uid="{00000000-0005-0000-0000-00000B150000}"/>
    <cellStyle name="Normaali 3 2 2 3 2" xfId="536" xr:uid="{00000000-0005-0000-0000-00000C150000}"/>
    <cellStyle name="Normaali 3 2 2 3 2 2" xfId="537" xr:uid="{00000000-0005-0000-0000-00000D150000}"/>
    <cellStyle name="Normaali 3 2 2 3 2 2 2" xfId="538" xr:uid="{00000000-0005-0000-0000-00000E150000}"/>
    <cellStyle name="Normaali 3 2 2 3 2 2 2 2" xfId="1461" xr:uid="{00000000-0005-0000-0000-00000F150000}"/>
    <cellStyle name="Normaali 3 2 2 3 2 2 2 2 2" xfId="4263" xr:uid="{00000000-0005-0000-0000-000010150000}"/>
    <cellStyle name="Normaali 3 2 2 3 2 2 2 2 2 2" xfId="8983" xr:uid="{00000000-0005-0000-0000-000011150000}"/>
    <cellStyle name="Normaali 3 2 2 3 2 2 2 2 3" xfId="6181" xr:uid="{00000000-0005-0000-0000-000012150000}"/>
    <cellStyle name="Normaali 3 2 2 3 2 2 2 3" xfId="2355" xr:uid="{00000000-0005-0000-0000-000013150000}"/>
    <cellStyle name="Normaali 3 2 2 3 2 2 2 3 2" xfId="7075" xr:uid="{00000000-0005-0000-0000-000014150000}"/>
    <cellStyle name="Normaali 3 2 2 3 2 2 2 4" xfId="3332" xr:uid="{00000000-0005-0000-0000-000015150000}"/>
    <cellStyle name="Normaali 3 2 2 3 2 2 2 4 2" xfId="8052" xr:uid="{00000000-0005-0000-0000-000016150000}"/>
    <cellStyle name="Normaali 3 2 2 3 2 2 2 5" xfId="5262" xr:uid="{00000000-0005-0000-0000-000017150000}"/>
    <cellStyle name="Normaali 3 2 2 3 2 2 3" xfId="1167" xr:uid="{00000000-0005-0000-0000-000018150000}"/>
    <cellStyle name="Normaali 3 2 2 3 2 2 3 2" xfId="3969" xr:uid="{00000000-0005-0000-0000-000019150000}"/>
    <cellStyle name="Normaali 3 2 2 3 2 2 3 2 2" xfId="8689" xr:uid="{00000000-0005-0000-0000-00001A150000}"/>
    <cellStyle name="Normaali 3 2 2 3 2 2 3 3" xfId="5887" xr:uid="{00000000-0005-0000-0000-00001B150000}"/>
    <cellStyle name="Normaali 3 2 2 3 2 2 4" xfId="2354" xr:uid="{00000000-0005-0000-0000-00001C150000}"/>
    <cellStyle name="Normaali 3 2 2 3 2 2 4 2" xfId="7074" xr:uid="{00000000-0005-0000-0000-00001D150000}"/>
    <cellStyle name="Normaali 3 2 2 3 2 2 5" xfId="3331" xr:uid="{00000000-0005-0000-0000-00001E150000}"/>
    <cellStyle name="Normaali 3 2 2 3 2 2 5 2" xfId="8051" xr:uid="{00000000-0005-0000-0000-00001F150000}"/>
    <cellStyle name="Normaali 3 2 2 3 2 2 6" xfId="5261" xr:uid="{00000000-0005-0000-0000-000020150000}"/>
    <cellStyle name="Normaali 3 2 2 3 2 3" xfId="539" xr:uid="{00000000-0005-0000-0000-000021150000}"/>
    <cellStyle name="Normaali 3 2 2 3 2 3 2" xfId="1314" xr:uid="{00000000-0005-0000-0000-000022150000}"/>
    <cellStyle name="Normaali 3 2 2 3 2 3 2 2" xfId="4116" xr:uid="{00000000-0005-0000-0000-000023150000}"/>
    <cellStyle name="Normaali 3 2 2 3 2 3 2 2 2" xfId="8836" xr:uid="{00000000-0005-0000-0000-000024150000}"/>
    <cellStyle name="Normaali 3 2 2 3 2 3 2 3" xfId="6034" xr:uid="{00000000-0005-0000-0000-000025150000}"/>
    <cellStyle name="Normaali 3 2 2 3 2 3 3" xfId="2356" xr:uid="{00000000-0005-0000-0000-000026150000}"/>
    <cellStyle name="Normaali 3 2 2 3 2 3 3 2" xfId="7076" xr:uid="{00000000-0005-0000-0000-000027150000}"/>
    <cellStyle name="Normaali 3 2 2 3 2 3 4" xfId="3333" xr:uid="{00000000-0005-0000-0000-000028150000}"/>
    <cellStyle name="Normaali 3 2 2 3 2 3 4 2" xfId="8053" xr:uid="{00000000-0005-0000-0000-000029150000}"/>
    <cellStyle name="Normaali 3 2 2 3 2 3 5" xfId="5263" xr:uid="{00000000-0005-0000-0000-00002A150000}"/>
    <cellStyle name="Normaali 3 2 2 3 2 4" xfId="540" xr:uid="{00000000-0005-0000-0000-00002B150000}"/>
    <cellStyle name="Normaali 3 2 2 3 2 4 2" xfId="1609" xr:uid="{00000000-0005-0000-0000-00002C150000}"/>
    <cellStyle name="Normaali 3 2 2 3 2 4 2 2" xfId="4411" xr:uid="{00000000-0005-0000-0000-00002D150000}"/>
    <cellStyle name="Normaali 3 2 2 3 2 4 2 2 2" xfId="9131" xr:uid="{00000000-0005-0000-0000-00002E150000}"/>
    <cellStyle name="Normaali 3 2 2 3 2 4 2 3" xfId="6329" xr:uid="{00000000-0005-0000-0000-00002F150000}"/>
    <cellStyle name="Normaali 3 2 2 3 2 4 3" xfId="2357" xr:uid="{00000000-0005-0000-0000-000030150000}"/>
    <cellStyle name="Normaali 3 2 2 3 2 4 3 2" xfId="7077" xr:uid="{00000000-0005-0000-0000-000031150000}"/>
    <cellStyle name="Normaali 3 2 2 3 2 4 4" xfId="3334" xr:uid="{00000000-0005-0000-0000-000032150000}"/>
    <cellStyle name="Normaali 3 2 2 3 2 4 4 2" xfId="8054" xr:uid="{00000000-0005-0000-0000-000033150000}"/>
    <cellStyle name="Normaali 3 2 2 3 2 4 5" xfId="5264" xr:uid="{00000000-0005-0000-0000-000034150000}"/>
    <cellStyle name="Normaali 3 2 2 3 2 5" xfId="541" xr:uid="{00000000-0005-0000-0000-000035150000}"/>
    <cellStyle name="Normaali 3 2 2 3 2 5 2" xfId="1756" xr:uid="{00000000-0005-0000-0000-000036150000}"/>
    <cellStyle name="Normaali 3 2 2 3 2 5 2 2" xfId="4558" xr:uid="{00000000-0005-0000-0000-000037150000}"/>
    <cellStyle name="Normaali 3 2 2 3 2 5 2 2 2" xfId="9278" xr:uid="{00000000-0005-0000-0000-000038150000}"/>
    <cellStyle name="Normaali 3 2 2 3 2 5 2 3" xfId="6476" xr:uid="{00000000-0005-0000-0000-000039150000}"/>
    <cellStyle name="Normaali 3 2 2 3 2 5 3" xfId="2358" xr:uid="{00000000-0005-0000-0000-00003A150000}"/>
    <cellStyle name="Normaali 3 2 2 3 2 5 3 2" xfId="7078" xr:uid="{00000000-0005-0000-0000-00003B150000}"/>
    <cellStyle name="Normaali 3 2 2 3 2 5 4" xfId="3335" xr:uid="{00000000-0005-0000-0000-00003C150000}"/>
    <cellStyle name="Normaali 3 2 2 3 2 5 4 2" xfId="8055" xr:uid="{00000000-0005-0000-0000-00003D150000}"/>
    <cellStyle name="Normaali 3 2 2 3 2 5 5" xfId="5265" xr:uid="{00000000-0005-0000-0000-00003E150000}"/>
    <cellStyle name="Normaali 3 2 2 3 2 6" xfId="1032" xr:uid="{00000000-0005-0000-0000-00003F150000}"/>
    <cellStyle name="Normaali 3 2 2 3 2 6 2" xfId="2786" xr:uid="{00000000-0005-0000-0000-000040150000}"/>
    <cellStyle name="Normaali 3 2 2 3 2 6 2 2" xfId="7506" xr:uid="{00000000-0005-0000-0000-000041150000}"/>
    <cellStyle name="Normaali 3 2 2 3 2 6 3" xfId="3834" xr:uid="{00000000-0005-0000-0000-000042150000}"/>
    <cellStyle name="Normaali 3 2 2 3 2 6 3 2" xfId="8554" xr:uid="{00000000-0005-0000-0000-000043150000}"/>
    <cellStyle name="Normaali 3 2 2 3 2 6 4" xfId="5752" xr:uid="{00000000-0005-0000-0000-000044150000}"/>
    <cellStyle name="Normaali 3 2 2 3 2 7" xfId="1907" xr:uid="{00000000-0005-0000-0000-000045150000}"/>
    <cellStyle name="Normaali 3 2 2 3 2 7 2" xfId="4705" xr:uid="{00000000-0005-0000-0000-000046150000}"/>
    <cellStyle name="Normaali 3 2 2 3 2 7 2 2" xfId="9425" xr:uid="{00000000-0005-0000-0000-000047150000}"/>
    <cellStyle name="Normaali 3 2 2 3 2 7 3" xfId="6627" xr:uid="{00000000-0005-0000-0000-000048150000}"/>
    <cellStyle name="Normaali 3 2 2 3 2 8" xfId="3330" xr:uid="{00000000-0005-0000-0000-000049150000}"/>
    <cellStyle name="Normaali 3 2 2 3 2 8 2" xfId="8050" xr:uid="{00000000-0005-0000-0000-00004A150000}"/>
    <cellStyle name="Normaali 3 2 2 3 2 9" xfId="5260" xr:uid="{00000000-0005-0000-0000-00004B150000}"/>
    <cellStyle name="Normaali 3 2 2 3 3" xfId="542" xr:uid="{00000000-0005-0000-0000-00004C150000}"/>
    <cellStyle name="Normaali 3 2 2 3 3 2" xfId="543" xr:uid="{00000000-0005-0000-0000-00004D150000}"/>
    <cellStyle name="Normaali 3 2 2 3 3 2 2" xfId="1396" xr:uid="{00000000-0005-0000-0000-00004E150000}"/>
    <cellStyle name="Normaali 3 2 2 3 3 2 2 2" xfId="4198" xr:uid="{00000000-0005-0000-0000-00004F150000}"/>
    <cellStyle name="Normaali 3 2 2 3 3 2 2 2 2" xfId="8918" xr:uid="{00000000-0005-0000-0000-000050150000}"/>
    <cellStyle name="Normaali 3 2 2 3 3 2 2 3" xfId="6116" xr:uid="{00000000-0005-0000-0000-000051150000}"/>
    <cellStyle name="Normaali 3 2 2 3 3 2 3" xfId="2360" xr:uid="{00000000-0005-0000-0000-000052150000}"/>
    <cellStyle name="Normaali 3 2 2 3 3 2 3 2" xfId="7080" xr:uid="{00000000-0005-0000-0000-000053150000}"/>
    <cellStyle name="Normaali 3 2 2 3 3 2 4" xfId="3337" xr:uid="{00000000-0005-0000-0000-000054150000}"/>
    <cellStyle name="Normaali 3 2 2 3 3 2 4 2" xfId="8057" xr:uid="{00000000-0005-0000-0000-000055150000}"/>
    <cellStyle name="Normaali 3 2 2 3 3 2 5" xfId="5267" xr:uid="{00000000-0005-0000-0000-000056150000}"/>
    <cellStyle name="Normaali 3 2 2 3 3 3" xfId="1102" xr:uid="{00000000-0005-0000-0000-000057150000}"/>
    <cellStyle name="Normaali 3 2 2 3 3 3 2" xfId="3904" xr:uid="{00000000-0005-0000-0000-000058150000}"/>
    <cellStyle name="Normaali 3 2 2 3 3 3 2 2" xfId="8624" xr:uid="{00000000-0005-0000-0000-000059150000}"/>
    <cellStyle name="Normaali 3 2 2 3 3 3 3" xfId="5822" xr:uid="{00000000-0005-0000-0000-00005A150000}"/>
    <cellStyle name="Normaali 3 2 2 3 3 4" xfId="2359" xr:uid="{00000000-0005-0000-0000-00005B150000}"/>
    <cellStyle name="Normaali 3 2 2 3 3 4 2" xfId="7079" xr:uid="{00000000-0005-0000-0000-00005C150000}"/>
    <cellStyle name="Normaali 3 2 2 3 3 5" xfId="3336" xr:uid="{00000000-0005-0000-0000-00005D150000}"/>
    <cellStyle name="Normaali 3 2 2 3 3 5 2" xfId="8056" xr:uid="{00000000-0005-0000-0000-00005E150000}"/>
    <cellStyle name="Normaali 3 2 2 3 3 6" xfId="5266" xr:uid="{00000000-0005-0000-0000-00005F150000}"/>
    <cellStyle name="Normaali 3 2 2 3 4" xfId="544" xr:uid="{00000000-0005-0000-0000-000060150000}"/>
    <cellStyle name="Normaali 3 2 2 3 4 2" xfId="1249" xr:uid="{00000000-0005-0000-0000-000061150000}"/>
    <cellStyle name="Normaali 3 2 2 3 4 2 2" xfId="4051" xr:uid="{00000000-0005-0000-0000-000062150000}"/>
    <cellStyle name="Normaali 3 2 2 3 4 2 2 2" xfId="8771" xr:uid="{00000000-0005-0000-0000-000063150000}"/>
    <cellStyle name="Normaali 3 2 2 3 4 2 3" xfId="5969" xr:uid="{00000000-0005-0000-0000-000064150000}"/>
    <cellStyle name="Normaali 3 2 2 3 4 3" xfId="2361" xr:uid="{00000000-0005-0000-0000-000065150000}"/>
    <cellStyle name="Normaali 3 2 2 3 4 3 2" xfId="7081" xr:uid="{00000000-0005-0000-0000-000066150000}"/>
    <cellStyle name="Normaali 3 2 2 3 4 4" xfId="3338" xr:uid="{00000000-0005-0000-0000-000067150000}"/>
    <cellStyle name="Normaali 3 2 2 3 4 4 2" xfId="8058" xr:uid="{00000000-0005-0000-0000-000068150000}"/>
    <cellStyle name="Normaali 3 2 2 3 4 5" xfId="5268" xr:uid="{00000000-0005-0000-0000-000069150000}"/>
    <cellStyle name="Normaali 3 2 2 3 5" xfId="545" xr:uid="{00000000-0005-0000-0000-00006A150000}"/>
    <cellStyle name="Normaali 3 2 2 3 5 2" xfId="1544" xr:uid="{00000000-0005-0000-0000-00006B150000}"/>
    <cellStyle name="Normaali 3 2 2 3 5 2 2" xfId="4346" xr:uid="{00000000-0005-0000-0000-00006C150000}"/>
    <cellStyle name="Normaali 3 2 2 3 5 2 2 2" xfId="9066" xr:uid="{00000000-0005-0000-0000-00006D150000}"/>
    <cellStyle name="Normaali 3 2 2 3 5 2 3" xfId="6264" xr:uid="{00000000-0005-0000-0000-00006E150000}"/>
    <cellStyle name="Normaali 3 2 2 3 5 3" xfId="2362" xr:uid="{00000000-0005-0000-0000-00006F150000}"/>
    <cellStyle name="Normaali 3 2 2 3 5 3 2" xfId="7082" xr:uid="{00000000-0005-0000-0000-000070150000}"/>
    <cellStyle name="Normaali 3 2 2 3 5 4" xfId="3339" xr:uid="{00000000-0005-0000-0000-000071150000}"/>
    <cellStyle name="Normaali 3 2 2 3 5 4 2" xfId="8059" xr:uid="{00000000-0005-0000-0000-000072150000}"/>
    <cellStyle name="Normaali 3 2 2 3 5 5" xfId="5269" xr:uid="{00000000-0005-0000-0000-000073150000}"/>
    <cellStyle name="Normaali 3 2 2 3 6" xfId="546" xr:uid="{00000000-0005-0000-0000-000074150000}"/>
    <cellStyle name="Normaali 3 2 2 3 6 2" xfId="1691" xr:uid="{00000000-0005-0000-0000-000075150000}"/>
    <cellStyle name="Normaali 3 2 2 3 6 2 2" xfId="4493" xr:uid="{00000000-0005-0000-0000-000076150000}"/>
    <cellStyle name="Normaali 3 2 2 3 6 2 2 2" xfId="9213" xr:uid="{00000000-0005-0000-0000-000077150000}"/>
    <cellStyle name="Normaali 3 2 2 3 6 2 3" xfId="6411" xr:uid="{00000000-0005-0000-0000-000078150000}"/>
    <cellStyle name="Normaali 3 2 2 3 6 3" xfId="2363" xr:uid="{00000000-0005-0000-0000-000079150000}"/>
    <cellStyle name="Normaali 3 2 2 3 6 3 2" xfId="7083" xr:uid="{00000000-0005-0000-0000-00007A150000}"/>
    <cellStyle name="Normaali 3 2 2 3 6 4" xfId="3340" xr:uid="{00000000-0005-0000-0000-00007B150000}"/>
    <cellStyle name="Normaali 3 2 2 3 6 4 2" xfId="8060" xr:uid="{00000000-0005-0000-0000-00007C150000}"/>
    <cellStyle name="Normaali 3 2 2 3 6 5" xfId="5270" xr:uid="{00000000-0005-0000-0000-00007D150000}"/>
    <cellStyle name="Normaali 3 2 2 3 7" xfId="967" xr:uid="{00000000-0005-0000-0000-00007E150000}"/>
    <cellStyle name="Normaali 3 2 2 3 7 2" xfId="2721" xr:uid="{00000000-0005-0000-0000-00007F150000}"/>
    <cellStyle name="Normaali 3 2 2 3 7 2 2" xfId="7441" xr:uid="{00000000-0005-0000-0000-000080150000}"/>
    <cellStyle name="Normaali 3 2 2 3 7 3" xfId="3769" xr:uid="{00000000-0005-0000-0000-000081150000}"/>
    <cellStyle name="Normaali 3 2 2 3 7 3 2" xfId="8489" xr:uid="{00000000-0005-0000-0000-000082150000}"/>
    <cellStyle name="Normaali 3 2 2 3 7 4" xfId="5687" xr:uid="{00000000-0005-0000-0000-000083150000}"/>
    <cellStyle name="Normaali 3 2 2 3 8" xfId="1842" xr:uid="{00000000-0005-0000-0000-000084150000}"/>
    <cellStyle name="Normaali 3 2 2 3 8 2" xfId="4640" xr:uid="{00000000-0005-0000-0000-000085150000}"/>
    <cellStyle name="Normaali 3 2 2 3 8 2 2" xfId="9360" xr:uid="{00000000-0005-0000-0000-000086150000}"/>
    <cellStyle name="Normaali 3 2 2 3 8 3" xfId="6562" xr:uid="{00000000-0005-0000-0000-000087150000}"/>
    <cellStyle name="Normaali 3 2 2 3 9" xfId="3329" xr:uid="{00000000-0005-0000-0000-000088150000}"/>
    <cellStyle name="Normaali 3 2 2 3 9 2" xfId="8049" xr:uid="{00000000-0005-0000-0000-000089150000}"/>
    <cellStyle name="Normaali 3 2 2 4" xfId="547" xr:uid="{00000000-0005-0000-0000-00008A150000}"/>
    <cellStyle name="Normaali 3 2 2 4 2" xfId="548" xr:uid="{00000000-0005-0000-0000-00008B150000}"/>
    <cellStyle name="Normaali 3 2 2 4 2 2" xfId="549" xr:uid="{00000000-0005-0000-0000-00008C150000}"/>
    <cellStyle name="Normaali 3 2 2 4 2 2 2" xfId="1428" xr:uid="{00000000-0005-0000-0000-00008D150000}"/>
    <cellStyle name="Normaali 3 2 2 4 2 2 2 2" xfId="4230" xr:uid="{00000000-0005-0000-0000-00008E150000}"/>
    <cellStyle name="Normaali 3 2 2 4 2 2 2 2 2" xfId="8950" xr:uid="{00000000-0005-0000-0000-00008F150000}"/>
    <cellStyle name="Normaali 3 2 2 4 2 2 2 3" xfId="6148" xr:uid="{00000000-0005-0000-0000-000090150000}"/>
    <cellStyle name="Normaali 3 2 2 4 2 2 3" xfId="2365" xr:uid="{00000000-0005-0000-0000-000091150000}"/>
    <cellStyle name="Normaali 3 2 2 4 2 2 3 2" xfId="7085" xr:uid="{00000000-0005-0000-0000-000092150000}"/>
    <cellStyle name="Normaali 3 2 2 4 2 2 4" xfId="3343" xr:uid="{00000000-0005-0000-0000-000093150000}"/>
    <cellStyle name="Normaali 3 2 2 4 2 2 4 2" xfId="8063" xr:uid="{00000000-0005-0000-0000-000094150000}"/>
    <cellStyle name="Normaali 3 2 2 4 2 2 5" xfId="5273" xr:uid="{00000000-0005-0000-0000-000095150000}"/>
    <cellStyle name="Normaali 3 2 2 4 2 3" xfId="1134" xr:uid="{00000000-0005-0000-0000-000096150000}"/>
    <cellStyle name="Normaali 3 2 2 4 2 3 2" xfId="3936" xr:uid="{00000000-0005-0000-0000-000097150000}"/>
    <cellStyle name="Normaali 3 2 2 4 2 3 2 2" xfId="8656" xr:uid="{00000000-0005-0000-0000-000098150000}"/>
    <cellStyle name="Normaali 3 2 2 4 2 3 3" xfId="5854" xr:uid="{00000000-0005-0000-0000-000099150000}"/>
    <cellStyle name="Normaali 3 2 2 4 2 4" xfId="2364" xr:uid="{00000000-0005-0000-0000-00009A150000}"/>
    <cellStyle name="Normaali 3 2 2 4 2 4 2" xfId="7084" xr:uid="{00000000-0005-0000-0000-00009B150000}"/>
    <cellStyle name="Normaali 3 2 2 4 2 5" xfId="3342" xr:uid="{00000000-0005-0000-0000-00009C150000}"/>
    <cellStyle name="Normaali 3 2 2 4 2 5 2" xfId="8062" xr:uid="{00000000-0005-0000-0000-00009D150000}"/>
    <cellStyle name="Normaali 3 2 2 4 2 6" xfId="5272" xr:uid="{00000000-0005-0000-0000-00009E150000}"/>
    <cellStyle name="Normaali 3 2 2 4 3" xfId="550" xr:uid="{00000000-0005-0000-0000-00009F150000}"/>
    <cellStyle name="Normaali 3 2 2 4 3 2" xfId="1281" xr:uid="{00000000-0005-0000-0000-0000A0150000}"/>
    <cellStyle name="Normaali 3 2 2 4 3 2 2" xfId="4083" xr:uid="{00000000-0005-0000-0000-0000A1150000}"/>
    <cellStyle name="Normaali 3 2 2 4 3 2 2 2" xfId="8803" xr:uid="{00000000-0005-0000-0000-0000A2150000}"/>
    <cellStyle name="Normaali 3 2 2 4 3 2 3" xfId="6001" xr:uid="{00000000-0005-0000-0000-0000A3150000}"/>
    <cellStyle name="Normaali 3 2 2 4 3 3" xfId="2366" xr:uid="{00000000-0005-0000-0000-0000A4150000}"/>
    <cellStyle name="Normaali 3 2 2 4 3 3 2" xfId="7086" xr:uid="{00000000-0005-0000-0000-0000A5150000}"/>
    <cellStyle name="Normaali 3 2 2 4 3 4" xfId="3344" xr:uid="{00000000-0005-0000-0000-0000A6150000}"/>
    <cellStyle name="Normaali 3 2 2 4 3 4 2" xfId="8064" xr:uid="{00000000-0005-0000-0000-0000A7150000}"/>
    <cellStyle name="Normaali 3 2 2 4 3 5" xfId="5274" xr:uid="{00000000-0005-0000-0000-0000A8150000}"/>
    <cellStyle name="Normaali 3 2 2 4 4" xfId="551" xr:uid="{00000000-0005-0000-0000-0000A9150000}"/>
    <cellStyle name="Normaali 3 2 2 4 4 2" xfId="1576" xr:uid="{00000000-0005-0000-0000-0000AA150000}"/>
    <cellStyle name="Normaali 3 2 2 4 4 2 2" xfId="4378" xr:uid="{00000000-0005-0000-0000-0000AB150000}"/>
    <cellStyle name="Normaali 3 2 2 4 4 2 2 2" xfId="9098" xr:uid="{00000000-0005-0000-0000-0000AC150000}"/>
    <cellStyle name="Normaali 3 2 2 4 4 2 3" xfId="6296" xr:uid="{00000000-0005-0000-0000-0000AD150000}"/>
    <cellStyle name="Normaali 3 2 2 4 4 3" xfId="2367" xr:uid="{00000000-0005-0000-0000-0000AE150000}"/>
    <cellStyle name="Normaali 3 2 2 4 4 3 2" xfId="7087" xr:uid="{00000000-0005-0000-0000-0000AF150000}"/>
    <cellStyle name="Normaali 3 2 2 4 4 4" xfId="3345" xr:uid="{00000000-0005-0000-0000-0000B0150000}"/>
    <cellStyle name="Normaali 3 2 2 4 4 4 2" xfId="8065" xr:uid="{00000000-0005-0000-0000-0000B1150000}"/>
    <cellStyle name="Normaali 3 2 2 4 4 5" xfId="5275" xr:uid="{00000000-0005-0000-0000-0000B2150000}"/>
    <cellStyle name="Normaali 3 2 2 4 5" xfId="552" xr:uid="{00000000-0005-0000-0000-0000B3150000}"/>
    <cellStyle name="Normaali 3 2 2 4 5 2" xfId="1723" xr:uid="{00000000-0005-0000-0000-0000B4150000}"/>
    <cellStyle name="Normaali 3 2 2 4 5 2 2" xfId="4525" xr:uid="{00000000-0005-0000-0000-0000B5150000}"/>
    <cellStyle name="Normaali 3 2 2 4 5 2 2 2" xfId="9245" xr:uid="{00000000-0005-0000-0000-0000B6150000}"/>
    <cellStyle name="Normaali 3 2 2 4 5 2 3" xfId="6443" xr:uid="{00000000-0005-0000-0000-0000B7150000}"/>
    <cellStyle name="Normaali 3 2 2 4 5 3" xfId="2368" xr:uid="{00000000-0005-0000-0000-0000B8150000}"/>
    <cellStyle name="Normaali 3 2 2 4 5 3 2" xfId="7088" xr:uid="{00000000-0005-0000-0000-0000B9150000}"/>
    <cellStyle name="Normaali 3 2 2 4 5 4" xfId="3346" xr:uid="{00000000-0005-0000-0000-0000BA150000}"/>
    <cellStyle name="Normaali 3 2 2 4 5 4 2" xfId="8066" xr:uid="{00000000-0005-0000-0000-0000BB150000}"/>
    <cellStyle name="Normaali 3 2 2 4 5 5" xfId="5276" xr:uid="{00000000-0005-0000-0000-0000BC150000}"/>
    <cellStyle name="Normaali 3 2 2 4 6" xfId="999" xr:uid="{00000000-0005-0000-0000-0000BD150000}"/>
    <cellStyle name="Normaali 3 2 2 4 6 2" xfId="2753" xr:uid="{00000000-0005-0000-0000-0000BE150000}"/>
    <cellStyle name="Normaali 3 2 2 4 6 2 2" xfId="7473" xr:uid="{00000000-0005-0000-0000-0000BF150000}"/>
    <cellStyle name="Normaali 3 2 2 4 6 3" xfId="3801" xr:uid="{00000000-0005-0000-0000-0000C0150000}"/>
    <cellStyle name="Normaali 3 2 2 4 6 3 2" xfId="8521" xr:uid="{00000000-0005-0000-0000-0000C1150000}"/>
    <cellStyle name="Normaali 3 2 2 4 6 4" xfId="5719" xr:uid="{00000000-0005-0000-0000-0000C2150000}"/>
    <cellStyle name="Normaali 3 2 2 4 7" xfId="1874" xr:uid="{00000000-0005-0000-0000-0000C3150000}"/>
    <cellStyle name="Normaali 3 2 2 4 7 2" xfId="4672" xr:uid="{00000000-0005-0000-0000-0000C4150000}"/>
    <cellStyle name="Normaali 3 2 2 4 7 2 2" xfId="9392" xr:uid="{00000000-0005-0000-0000-0000C5150000}"/>
    <cellStyle name="Normaali 3 2 2 4 7 3" xfId="6594" xr:uid="{00000000-0005-0000-0000-0000C6150000}"/>
    <cellStyle name="Normaali 3 2 2 4 8" xfId="3341" xr:uid="{00000000-0005-0000-0000-0000C7150000}"/>
    <cellStyle name="Normaali 3 2 2 4 8 2" xfId="8061" xr:uid="{00000000-0005-0000-0000-0000C8150000}"/>
    <cellStyle name="Normaali 3 2 2 4 9" xfId="5271" xr:uid="{00000000-0005-0000-0000-0000C9150000}"/>
    <cellStyle name="Normaali 3 2 2 5" xfId="553" xr:uid="{00000000-0005-0000-0000-0000CA150000}"/>
    <cellStyle name="Normaali 3 2 2 5 2" xfId="554" xr:uid="{00000000-0005-0000-0000-0000CB150000}"/>
    <cellStyle name="Normaali 3 2 2 5 2 2" xfId="1363" xr:uid="{00000000-0005-0000-0000-0000CC150000}"/>
    <cellStyle name="Normaali 3 2 2 5 2 2 2" xfId="4165" xr:uid="{00000000-0005-0000-0000-0000CD150000}"/>
    <cellStyle name="Normaali 3 2 2 5 2 2 2 2" xfId="8885" xr:uid="{00000000-0005-0000-0000-0000CE150000}"/>
    <cellStyle name="Normaali 3 2 2 5 2 2 3" xfId="6083" xr:uid="{00000000-0005-0000-0000-0000CF150000}"/>
    <cellStyle name="Normaali 3 2 2 5 2 3" xfId="2370" xr:uid="{00000000-0005-0000-0000-0000D0150000}"/>
    <cellStyle name="Normaali 3 2 2 5 2 3 2" xfId="7090" xr:uid="{00000000-0005-0000-0000-0000D1150000}"/>
    <cellStyle name="Normaali 3 2 2 5 2 4" xfId="3348" xr:uid="{00000000-0005-0000-0000-0000D2150000}"/>
    <cellStyle name="Normaali 3 2 2 5 2 4 2" xfId="8068" xr:uid="{00000000-0005-0000-0000-0000D3150000}"/>
    <cellStyle name="Normaali 3 2 2 5 2 5" xfId="5278" xr:uid="{00000000-0005-0000-0000-0000D4150000}"/>
    <cellStyle name="Normaali 3 2 2 5 3" xfId="1069" xr:uid="{00000000-0005-0000-0000-0000D5150000}"/>
    <cellStyle name="Normaali 3 2 2 5 3 2" xfId="2824" xr:uid="{00000000-0005-0000-0000-0000D6150000}"/>
    <cellStyle name="Normaali 3 2 2 5 3 2 2" xfId="7544" xr:uid="{00000000-0005-0000-0000-0000D7150000}"/>
    <cellStyle name="Normaali 3 2 2 5 3 3" xfId="3871" xr:uid="{00000000-0005-0000-0000-0000D8150000}"/>
    <cellStyle name="Normaali 3 2 2 5 3 3 2" xfId="8591" xr:uid="{00000000-0005-0000-0000-0000D9150000}"/>
    <cellStyle name="Normaali 3 2 2 5 3 4" xfId="5789" xr:uid="{00000000-0005-0000-0000-0000DA150000}"/>
    <cellStyle name="Normaali 3 2 2 5 4" xfId="2369" xr:uid="{00000000-0005-0000-0000-0000DB150000}"/>
    <cellStyle name="Normaali 3 2 2 5 4 2" xfId="7089" xr:uid="{00000000-0005-0000-0000-0000DC150000}"/>
    <cellStyle name="Normaali 3 2 2 5 5" xfId="3347" xr:uid="{00000000-0005-0000-0000-0000DD150000}"/>
    <cellStyle name="Normaali 3 2 2 5 5 2" xfId="8067" xr:uid="{00000000-0005-0000-0000-0000DE150000}"/>
    <cellStyle name="Normaali 3 2 2 5 6" xfId="5277" xr:uid="{00000000-0005-0000-0000-0000DF150000}"/>
    <cellStyle name="Normaali 3 2 2 6" xfId="555" xr:uid="{00000000-0005-0000-0000-0000E0150000}"/>
    <cellStyle name="Normaali 3 2 2 6 2" xfId="1216" xr:uid="{00000000-0005-0000-0000-0000E1150000}"/>
    <cellStyle name="Normaali 3 2 2 6 2 2" xfId="4018" xr:uid="{00000000-0005-0000-0000-0000E2150000}"/>
    <cellStyle name="Normaali 3 2 2 6 2 2 2" xfId="8738" xr:uid="{00000000-0005-0000-0000-0000E3150000}"/>
    <cellStyle name="Normaali 3 2 2 6 2 3" xfId="5936" xr:uid="{00000000-0005-0000-0000-0000E4150000}"/>
    <cellStyle name="Normaali 3 2 2 6 3" xfId="2371" xr:uid="{00000000-0005-0000-0000-0000E5150000}"/>
    <cellStyle name="Normaali 3 2 2 6 3 2" xfId="7091" xr:uid="{00000000-0005-0000-0000-0000E6150000}"/>
    <cellStyle name="Normaali 3 2 2 6 4" xfId="3349" xr:uid="{00000000-0005-0000-0000-0000E7150000}"/>
    <cellStyle name="Normaali 3 2 2 6 4 2" xfId="8069" xr:uid="{00000000-0005-0000-0000-0000E8150000}"/>
    <cellStyle name="Normaali 3 2 2 6 5" xfId="5279" xr:uid="{00000000-0005-0000-0000-0000E9150000}"/>
    <cellStyle name="Normaali 3 2 2 7" xfId="556" xr:uid="{00000000-0005-0000-0000-0000EA150000}"/>
    <cellStyle name="Normaali 3 2 2 7 2" xfId="1511" xr:uid="{00000000-0005-0000-0000-0000EB150000}"/>
    <cellStyle name="Normaali 3 2 2 7 2 2" xfId="4313" xr:uid="{00000000-0005-0000-0000-0000EC150000}"/>
    <cellStyle name="Normaali 3 2 2 7 2 2 2" xfId="9033" xr:uid="{00000000-0005-0000-0000-0000ED150000}"/>
    <cellStyle name="Normaali 3 2 2 7 2 3" xfId="6231" xr:uid="{00000000-0005-0000-0000-0000EE150000}"/>
    <cellStyle name="Normaali 3 2 2 7 3" xfId="2372" xr:uid="{00000000-0005-0000-0000-0000EF150000}"/>
    <cellStyle name="Normaali 3 2 2 7 3 2" xfId="7092" xr:uid="{00000000-0005-0000-0000-0000F0150000}"/>
    <cellStyle name="Normaali 3 2 2 7 4" xfId="3350" xr:uid="{00000000-0005-0000-0000-0000F1150000}"/>
    <cellStyle name="Normaali 3 2 2 7 4 2" xfId="8070" xr:uid="{00000000-0005-0000-0000-0000F2150000}"/>
    <cellStyle name="Normaali 3 2 2 7 5" xfId="5280" xr:uid="{00000000-0005-0000-0000-0000F3150000}"/>
    <cellStyle name="Normaali 3 2 2 8" xfId="557" xr:uid="{00000000-0005-0000-0000-0000F4150000}"/>
    <cellStyle name="Normaali 3 2 2 8 2" xfId="1658" xr:uid="{00000000-0005-0000-0000-0000F5150000}"/>
    <cellStyle name="Normaali 3 2 2 8 2 2" xfId="4460" xr:uid="{00000000-0005-0000-0000-0000F6150000}"/>
    <cellStyle name="Normaali 3 2 2 8 2 2 2" xfId="9180" xr:uid="{00000000-0005-0000-0000-0000F7150000}"/>
    <cellStyle name="Normaali 3 2 2 8 2 3" xfId="6378" xr:uid="{00000000-0005-0000-0000-0000F8150000}"/>
    <cellStyle name="Normaali 3 2 2 8 3" xfId="2373" xr:uid="{00000000-0005-0000-0000-0000F9150000}"/>
    <cellStyle name="Normaali 3 2 2 8 3 2" xfId="7093" xr:uid="{00000000-0005-0000-0000-0000FA150000}"/>
    <cellStyle name="Normaali 3 2 2 8 4" xfId="3351" xr:uid="{00000000-0005-0000-0000-0000FB150000}"/>
    <cellStyle name="Normaali 3 2 2 8 4 2" xfId="8071" xr:uid="{00000000-0005-0000-0000-0000FC150000}"/>
    <cellStyle name="Normaali 3 2 2 8 5" xfId="5281" xr:uid="{00000000-0005-0000-0000-0000FD150000}"/>
    <cellStyle name="Normaali 3 2 2 9" xfId="934" xr:uid="{00000000-0005-0000-0000-0000FE150000}"/>
    <cellStyle name="Normaali 3 2 2 9 2" xfId="2688" xr:uid="{00000000-0005-0000-0000-0000FF150000}"/>
    <cellStyle name="Normaali 3 2 2 9 2 2" xfId="7408" xr:uid="{00000000-0005-0000-0000-000000160000}"/>
    <cellStyle name="Normaali 3 2 2 9 3" xfId="3736" xr:uid="{00000000-0005-0000-0000-000001160000}"/>
    <cellStyle name="Normaali 3 2 2 9 3 2" xfId="8456" xr:uid="{00000000-0005-0000-0000-000002160000}"/>
    <cellStyle name="Normaali 3 2 2 9 4" xfId="5654" xr:uid="{00000000-0005-0000-0000-000003160000}"/>
    <cellStyle name="Normaali 3 2 3" xfId="558" xr:uid="{00000000-0005-0000-0000-000004160000}"/>
    <cellStyle name="Normaali 3 2 3 10" xfId="3352" xr:uid="{00000000-0005-0000-0000-000005160000}"/>
    <cellStyle name="Normaali 3 2 3 10 2" xfId="8072" xr:uid="{00000000-0005-0000-0000-000006160000}"/>
    <cellStyle name="Normaali 3 2 3 11" xfId="5282" xr:uid="{00000000-0005-0000-0000-000007160000}"/>
    <cellStyle name="Normaali 3 2 3 2" xfId="559" xr:uid="{00000000-0005-0000-0000-000008160000}"/>
    <cellStyle name="Normaali 3 2 3 2 10" xfId="5283" xr:uid="{00000000-0005-0000-0000-000009160000}"/>
    <cellStyle name="Normaali 3 2 3 2 2" xfId="560" xr:uid="{00000000-0005-0000-0000-00000A160000}"/>
    <cellStyle name="Normaali 3 2 3 2 2 2" xfId="561" xr:uid="{00000000-0005-0000-0000-00000B160000}"/>
    <cellStyle name="Normaali 3 2 3 2 2 2 2" xfId="562" xr:uid="{00000000-0005-0000-0000-00000C160000}"/>
    <cellStyle name="Normaali 3 2 3 2 2 2 2 2" xfId="1469" xr:uid="{00000000-0005-0000-0000-00000D160000}"/>
    <cellStyle name="Normaali 3 2 3 2 2 2 2 2 2" xfId="4271" xr:uid="{00000000-0005-0000-0000-00000E160000}"/>
    <cellStyle name="Normaali 3 2 3 2 2 2 2 2 2 2" xfId="8991" xr:uid="{00000000-0005-0000-0000-00000F160000}"/>
    <cellStyle name="Normaali 3 2 3 2 2 2 2 2 3" xfId="6189" xr:uid="{00000000-0005-0000-0000-000010160000}"/>
    <cellStyle name="Normaali 3 2 3 2 2 2 2 3" xfId="2375" xr:uid="{00000000-0005-0000-0000-000011160000}"/>
    <cellStyle name="Normaali 3 2 3 2 2 2 2 3 2" xfId="7095" xr:uid="{00000000-0005-0000-0000-000012160000}"/>
    <cellStyle name="Normaali 3 2 3 2 2 2 2 4" xfId="3356" xr:uid="{00000000-0005-0000-0000-000013160000}"/>
    <cellStyle name="Normaali 3 2 3 2 2 2 2 4 2" xfId="8076" xr:uid="{00000000-0005-0000-0000-000014160000}"/>
    <cellStyle name="Normaali 3 2 3 2 2 2 2 5" xfId="5286" xr:uid="{00000000-0005-0000-0000-000015160000}"/>
    <cellStyle name="Normaali 3 2 3 2 2 2 3" xfId="1175" xr:uid="{00000000-0005-0000-0000-000016160000}"/>
    <cellStyle name="Normaali 3 2 3 2 2 2 3 2" xfId="3977" xr:uid="{00000000-0005-0000-0000-000017160000}"/>
    <cellStyle name="Normaali 3 2 3 2 2 2 3 2 2" xfId="8697" xr:uid="{00000000-0005-0000-0000-000018160000}"/>
    <cellStyle name="Normaali 3 2 3 2 2 2 3 3" xfId="5895" xr:uid="{00000000-0005-0000-0000-000019160000}"/>
    <cellStyle name="Normaali 3 2 3 2 2 2 4" xfId="2374" xr:uid="{00000000-0005-0000-0000-00001A160000}"/>
    <cellStyle name="Normaali 3 2 3 2 2 2 4 2" xfId="7094" xr:uid="{00000000-0005-0000-0000-00001B160000}"/>
    <cellStyle name="Normaali 3 2 3 2 2 2 5" xfId="3355" xr:uid="{00000000-0005-0000-0000-00001C160000}"/>
    <cellStyle name="Normaali 3 2 3 2 2 2 5 2" xfId="8075" xr:uid="{00000000-0005-0000-0000-00001D160000}"/>
    <cellStyle name="Normaali 3 2 3 2 2 2 6" xfId="5285" xr:uid="{00000000-0005-0000-0000-00001E160000}"/>
    <cellStyle name="Normaali 3 2 3 2 2 3" xfId="563" xr:uid="{00000000-0005-0000-0000-00001F160000}"/>
    <cellStyle name="Normaali 3 2 3 2 2 3 2" xfId="1322" xr:uid="{00000000-0005-0000-0000-000020160000}"/>
    <cellStyle name="Normaali 3 2 3 2 2 3 2 2" xfId="4124" xr:uid="{00000000-0005-0000-0000-000021160000}"/>
    <cellStyle name="Normaali 3 2 3 2 2 3 2 2 2" xfId="8844" xr:uid="{00000000-0005-0000-0000-000022160000}"/>
    <cellStyle name="Normaali 3 2 3 2 2 3 2 3" xfId="6042" xr:uid="{00000000-0005-0000-0000-000023160000}"/>
    <cellStyle name="Normaali 3 2 3 2 2 3 3" xfId="2376" xr:uid="{00000000-0005-0000-0000-000024160000}"/>
    <cellStyle name="Normaali 3 2 3 2 2 3 3 2" xfId="7096" xr:uid="{00000000-0005-0000-0000-000025160000}"/>
    <cellStyle name="Normaali 3 2 3 2 2 3 4" xfId="3357" xr:uid="{00000000-0005-0000-0000-000026160000}"/>
    <cellStyle name="Normaali 3 2 3 2 2 3 4 2" xfId="8077" xr:uid="{00000000-0005-0000-0000-000027160000}"/>
    <cellStyle name="Normaali 3 2 3 2 2 3 5" xfId="5287" xr:uid="{00000000-0005-0000-0000-000028160000}"/>
    <cellStyle name="Normaali 3 2 3 2 2 4" xfId="564" xr:uid="{00000000-0005-0000-0000-000029160000}"/>
    <cellStyle name="Normaali 3 2 3 2 2 4 2" xfId="1617" xr:uid="{00000000-0005-0000-0000-00002A160000}"/>
    <cellStyle name="Normaali 3 2 3 2 2 4 2 2" xfId="4419" xr:uid="{00000000-0005-0000-0000-00002B160000}"/>
    <cellStyle name="Normaali 3 2 3 2 2 4 2 2 2" xfId="9139" xr:uid="{00000000-0005-0000-0000-00002C160000}"/>
    <cellStyle name="Normaali 3 2 3 2 2 4 2 3" xfId="6337" xr:uid="{00000000-0005-0000-0000-00002D160000}"/>
    <cellStyle name="Normaali 3 2 3 2 2 4 3" xfId="2377" xr:uid="{00000000-0005-0000-0000-00002E160000}"/>
    <cellStyle name="Normaali 3 2 3 2 2 4 3 2" xfId="7097" xr:uid="{00000000-0005-0000-0000-00002F160000}"/>
    <cellStyle name="Normaali 3 2 3 2 2 4 4" xfId="3358" xr:uid="{00000000-0005-0000-0000-000030160000}"/>
    <cellStyle name="Normaali 3 2 3 2 2 4 4 2" xfId="8078" xr:uid="{00000000-0005-0000-0000-000031160000}"/>
    <cellStyle name="Normaali 3 2 3 2 2 4 5" xfId="5288" xr:uid="{00000000-0005-0000-0000-000032160000}"/>
    <cellStyle name="Normaali 3 2 3 2 2 5" xfId="565" xr:uid="{00000000-0005-0000-0000-000033160000}"/>
    <cellStyle name="Normaali 3 2 3 2 2 5 2" xfId="1764" xr:uid="{00000000-0005-0000-0000-000034160000}"/>
    <cellStyle name="Normaali 3 2 3 2 2 5 2 2" xfId="4566" xr:uid="{00000000-0005-0000-0000-000035160000}"/>
    <cellStyle name="Normaali 3 2 3 2 2 5 2 2 2" xfId="9286" xr:uid="{00000000-0005-0000-0000-000036160000}"/>
    <cellStyle name="Normaali 3 2 3 2 2 5 2 3" xfId="6484" xr:uid="{00000000-0005-0000-0000-000037160000}"/>
    <cellStyle name="Normaali 3 2 3 2 2 5 3" xfId="2378" xr:uid="{00000000-0005-0000-0000-000038160000}"/>
    <cellStyle name="Normaali 3 2 3 2 2 5 3 2" xfId="7098" xr:uid="{00000000-0005-0000-0000-000039160000}"/>
    <cellStyle name="Normaali 3 2 3 2 2 5 4" xfId="3359" xr:uid="{00000000-0005-0000-0000-00003A160000}"/>
    <cellStyle name="Normaali 3 2 3 2 2 5 4 2" xfId="8079" xr:uid="{00000000-0005-0000-0000-00003B160000}"/>
    <cellStyle name="Normaali 3 2 3 2 2 5 5" xfId="5289" xr:uid="{00000000-0005-0000-0000-00003C160000}"/>
    <cellStyle name="Normaali 3 2 3 2 2 6" xfId="1040" xr:uid="{00000000-0005-0000-0000-00003D160000}"/>
    <cellStyle name="Normaali 3 2 3 2 2 6 2" xfId="2794" xr:uid="{00000000-0005-0000-0000-00003E160000}"/>
    <cellStyle name="Normaali 3 2 3 2 2 6 2 2" xfId="7514" xr:uid="{00000000-0005-0000-0000-00003F160000}"/>
    <cellStyle name="Normaali 3 2 3 2 2 6 3" xfId="3842" xr:uid="{00000000-0005-0000-0000-000040160000}"/>
    <cellStyle name="Normaali 3 2 3 2 2 6 3 2" xfId="8562" xr:uid="{00000000-0005-0000-0000-000041160000}"/>
    <cellStyle name="Normaali 3 2 3 2 2 6 4" xfId="5760" xr:uid="{00000000-0005-0000-0000-000042160000}"/>
    <cellStyle name="Normaali 3 2 3 2 2 7" xfId="1915" xr:uid="{00000000-0005-0000-0000-000043160000}"/>
    <cellStyle name="Normaali 3 2 3 2 2 7 2" xfId="4713" xr:uid="{00000000-0005-0000-0000-000044160000}"/>
    <cellStyle name="Normaali 3 2 3 2 2 7 2 2" xfId="9433" xr:uid="{00000000-0005-0000-0000-000045160000}"/>
    <cellStyle name="Normaali 3 2 3 2 2 7 3" xfId="6635" xr:uid="{00000000-0005-0000-0000-000046160000}"/>
    <cellStyle name="Normaali 3 2 3 2 2 8" xfId="3354" xr:uid="{00000000-0005-0000-0000-000047160000}"/>
    <cellStyle name="Normaali 3 2 3 2 2 8 2" xfId="8074" xr:uid="{00000000-0005-0000-0000-000048160000}"/>
    <cellStyle name="Normaali 3 2 3 2 2 9" xfId="5284" xr:uid="{00000000-0005-0000-0000-000049160000}"/>
    <cellStyle name="Normaali 3 2 3 2 3" xfId="566" xr:uid="{00000000-0005-0000-0000-00004A160000}"/>
    <cellStyle name="Normaali 3 2 3 2 3 2" xfId="567" xr:uid="{00000000-0005-0000-0000-00004B160000}"/>
    <cellStyle name="Normaali 3 2 3 2 3 2 2" xfId="1404" xr:uid="{00000000-0005-0000-0000-00004C160000}"/>
    <cellStyle name="Normaali 3 2 3 2 3 2 2 2" xfId="4206" xr:uid="{00000000-0005-0000-0000-00004D160000}"/>
    <cellStyle name="Normaali 3 2 3 2 3 2 2 2 2" xfId="8926" xr:uid="{00000000-0005-0000-0000-00004E160000}"/>
    <cellStyle name="Normaali 3 2 3 2 3 2 2 3" xfId="6124" xr:uid="{00000000-0005-0000-0000-00004F160000}"/>
    <cellStyle name="Normaali 3 2 3 2 3 2 3" xfId="2380" xr:uid="{00000000-0005-0000-0000-000050160000}"/>
    <cellStyle name="Normaali 3 2 3 2 3 2 3 2" xfId="7100" xr:uid="{00000000-0005-0000-0000-000051160000}"/>
    <cellStyle name="Normaali 3 2 3 2 3 2 4" xfId="3361" xr:uid="{00000000-0005-0000-0000-000052160000}"/>
    <cellStyle name="Normaali 3 2 3 2 3 2 4 2" xfId="8081" xr:uid="{00000000-0005-0000-0000-000053160000}"/>
    <cellStyle name="Normaali 3 2 3 2 3 2 5" xfId="5291" xr:uid="{00000000-0005-0000-0000-000054160000}"/>
    <cellStyle name="Normaali 3 2 3 2 3 3" xfId="1110" xr:uid="{00000000-0005-0000-0000-000055160000}"/>
    <cellStyle name="Normaali 3 2 3 2 3 3 2" xfId="3912" xr:uid="{00000000-0005-0000-0000-000056160000}"/>
    <cellStyle name="Normaali 3 2 3 2 3 3 2 2" xfId="8632" xr:uid="{00000000-0005-0000-0000-000057160000}"/>
    <cellStyle name="Normaali 3 2 3 2 3 3 3" xfId="5830" xr:uid="{00000000-0005-0000-0000-000058160000}"/>
    <cellStyle name="Normaali 3 2 3 2 3 4" xfId="2379" xr:uid="{00000000-0005-0000-0000-000059160000}"/>
    <cellStyle name="Normaali 3 2 3 2 3 4 2" xfId="7099" xr:uid="{00000000-0005-0000-0000-00005A160000}"/>
    <cellStyle name="Normaali 3 2 3 2 3 5" xfId="3360" xr:uid="{00000000-0005-0000-0000-00005B160000}"/>
    <cellStyle name="Normaali 3 2 3 2 3 5 2" xfId="8080" xr:uid="{00000000-0005-0000-0000-00005C160000}"/>
    <cellStyle name="Normaali 3 2 3 2 3 6" xfId="5290" xr:uid="{00000000-0005-0000-0000-00005D160000}"/>
    <cellStyle name="Normaali 3 2 3 2 4" xfId="568" xr:uid="{00000000-0005-0000-0000-00005E160000}"/>
    <cellStyle name="Normaali 3 2 3 2 4 2" xfId="1257" xr:uid="{00000000-0005-0000-0000-00005F160000}"/>
    <cellStyle name="Normaali 3 2 3 2 4 2 2" xfId="4059" xr:uid="{00000000-0005-0000-0000-000060160000}"/>
    <cellStyle name="Normaali 3 2 3 2 4 2 2 2" xfId="8779" xr:uid="{00000000-0005-0000-0000-000061160000}"/>
    <cellStyle name="Normaali 3 2 3 2 4 2 3" xfId="5977" xr:uid="{00000000-0005-0000-0000-000062160000}"/>
    <cellStyle name="Normaali 3 2 3 2 4 3" xfId="2381" xr:uid="{00000000-0005-0000-0000-000063160000}"/>
    <cellStyle name="Normaali 3 2 3 2 4 3 2" xfId="7101" xr:uid="{00000000-0005-0000-0000-000064160000}"/>
    <cellStyle name="Normaali 3 2 3 2 4 4" xfId="3362" xr:uid="{00000000-0005-0000-0000-000065160000}"/>
    <cellStyle name="Normaali 3 2 3 2 4 4 2" xfId="8082" xr:uid="{00000000-0005-0000-0000-000066160000}"/>
    <cellStyle name="Normaali 3 2 3 2 4 5" xfId="5292" xr:uid="{00000000-0005-0000-0000-000067160000}"/>
    <cellStyle name="Normaali 3 2 3 2 5" xfId="569" xr:uid="{00000000-0005-0000-0000-000068160000}"/>
    <cellStyle name="Normaali 3 2 3 2 5 2" xfId="1552" xr:uid="{00000000-0005-0000-0000-000069160000}"/>
    <cellStyle name="Normaali 3 2 3 2 5 2 2" xfId="4354" xr:uid="{00000000-0005-0000-0000-00006A160000}"/>
    <cellStyle name="Normaali 3 2 3 2 5 2 2 2" xfId="9074" xr:uid="{00000000-0005-0000-0000-00006B160000}"/>
    <cellStyle name="Normaali 3 2 3 2 5 2 3" xfId="6272" xr:uid="{00000000-0005-0000-0000-00006C160000}"/>
    <cellStyle name="Normaali 3 2 3 2 5 3" xfId="2382" xr:uid="{00000000-0005-0000-0000-00006D160000}"/>
    <cellStyle name="Normaali 3 2 3 2 5 3 2" xfId="7102" xr:uid="{00000000-0005-0000-0000-00006E160000}"/>
    <cellStyle name="Normaali 3 2 3 2 5 4" xfId="3363" xr:uid="{00000000-0005-0000-0000-00006F160000}"/>
    <cellStyle name="Normaali 3 2 3 2 5 4 2" xfId="8083" xr:uid="{00000000-0005-0000-0000-000070160000}"/>
    <cellStyle name="Normaali 3 2 3 2 5 5" xfId="5293" xr:uid="{00000000-0005-0000-0000-000071160000}"/>
    <cellStyle name="Normaali 3 2 3 2 6" xfId="570" xr:uid="{00000000-0005-0000-0000-000072160000}"/>
    <cellStyle name="Normaali 3 2 3 2 6 2" xfId="1699" xr:uid="{00000000-0005-0000-0000-000073160000}"/>
    <cellStyle name="Normaali 3 2 3 2 6 2 2" xfId="4501" xr:uid="{00000000-0005-0000-0000-000074160000}"/>
    <cellStyle name="Normaali 3 2 3 2 6 2 2 2" xfId="9221" xr:uid="{00000000-0005-0000-0000-000075160000}"/>
    <cellStyle name="Normaali 3 2 3 2 6 2 3" xfId="6419" xr:uid="{00000000-0005-0000-0000-000076160000}"/>
    <cellStyle name="Normaali 3 2 3 2 6 3" xfId="2383" xr:uid="{00000000-0005-0000-0000-000077160000}"/>
    <cellStyle name="Normaali 3 2 3 2 6 3 2" xfId="7103" xr:uid="{00000000-0005-0000-0000-000078160000}"/>
    <cellStyle name="Normaali 3 2 3 2 6 4" xfId="3364" xr:uid="{00000000-0005-0000-0000-000079160000}"/>
    <cellStyle name="Normaali 3 2 3 2 6 4 2" xfId="8084" xr:uid="{00000000-0005-0000-0000-00007A160000}"/>
    <cellStyle name="Normaali 3 2 3 2 6 5" xfId="5294" xr:uid="{00000000-0005-0000-0000-00007B160000}"/>
    <cellStyle name="Normaali 3 2 3 2 7" xfId="975" xr:uid="{00000000-0005-0000-0000-00007C160000}"/>
    <cellStyle name="Normaali 3 2 3 2 7 2" xfId="2729" xr:uid="{00000000-0005-0000-0000-00007D160000}"/>
    <cellStyle name="Normaali 3 2 3 2 7 2 2" xfId="7449" xr:uid="{00000000-0005-0000-0000-00007E160000}"/>
    <cellStyle name="Normaali 3 2 3 2 7 3" xfId="3777" xr:uid="{00000000-0005-0000-0000-00007F160000}"/>
    <cellStyle name="Normaali 3 2 3 2 7 3 2" xfId="8497" xr:uid="{00000000-0005-0000-0000-000080160000}"/>
    <cellStyle name="Normaali 3 2 3 2 7 4" xfId="5695" xr:uid="{00000000-0005-0000-0000-000081160000}"/>
    <cellStyle name="Normaali 3 2 3 2 8" xfId="1850" xr:uid="{00000000-0005-0000-0000-000082160000}"/>
    <cellStyle name="Normaali 3 2 3 2 8 2" xfId="4648" xr:uid="{00000000-0005-0000-0000-000083160000}"/>
    <cellStyle name="Normaali 3 2 3 2 8 2 2" xfId="9368" xr:uid="{00000000-0005-0000-0000-000084160000}"/>
    <cellStyle name="Normaali 3 2 3 2 8 3" xfId="6570" xr:uid="{00000000-0005-0000-0000-000085160000}"/>
    <cellStyle name="Normaali 3 2 3 2 9" xfId="3353" xr:uid="{00000000-0005-0000-0000-000086160000}"/>
    <cellStyle name="Normaali 3 2 3 2 9 2" xfId="8073" xr:uid="{00000000-0005-0000-0000-000087160000}"/>
    <cellStyle name="Normaali 3 2 3 3" xfId="571" xr:uid="{00000000-0005-0000-0000-000088160000}"/>
    <cellStyle name="Normaali 3 2 3 3 2" xfId="572" xr:uid="{00000000-0005-0000-0000-000089160000}"/>
    <cellStyle name="Normaali 3 2 3 3 2 2" xfId="573" xr:uid="{00000000-0005-0000-0000-00008A160000}"/>
    <cellStyle name="Normaali 3 2 3 3 2 2 2" xfId="1436" xr:uid="{00000000-0005-0000-0000-00008B160000}"/>
    <cellStyle name="Normaali 3 2 3 3 2 2 2 2" xfId="4238" xr:uid="{00000000-0005-0000-0000-00008C160000}"/>
    <cellStyle name="Normaali 3 2 3 3 2 2 2 2 2" xfId="8958" xr:uid="{00000000-0005-0000-0000-00008D160000}"/>
    <cellStyle name="Normaali 3 2 3 3 2 2 2 3" xfId="6156" xr:uid="{00000000-0005-0000-0000-00008E160000}"/>
    <cellStyle name="Normaali 3 2 3 3 2 2 3" xfId="2385" xr:uid="{00000000-0005-0000-0000-00008F160000}"/>
    <cellStyle name="Normaali 3 2 3 3 2 2 3 2" xfId="7105" xr:uid="{00000000-0005-0000-0000-000090160000}"/>
    <cellStyle name="Normaali 3 2 3 3 2 2 4" xfId="3367" xr:uid="{00000000-0005-0000-0000-000091160000}"/>
    <cellStyle name="Normaali 3 2 3 3 2 2 4 2" xfId="8087" xr:uid="{00000000-0005-0000-0000-000092160000}"/>
    <cellStyle name="Normaali 3 2 3 3 2 2 5" xfId="5297" xr:uid="{00000000-0005-0000-0000-000093160000}"/>
    <cellStyle name="Normaali 3 2 3 3 2 3" xfId="1142" xr:uid="{00000000-0005-0000-0000-000094160000}"/>
    <cellStyle name="Normaali 3 2 3 3 2 3 2" xfId="3944" xr:uid="{00000000-0005-0000-0000-000095160000}"/>
    <cellStyle name="Normaali 3 2 3 3 2 3 2 2" xfId="8664" xr:uid="{00000000-0005-0000-0000-000096160000}"/>
    <cellStyle name="Normaali 3 2 3 3 2 3 3" xfId="5862" xr:uid="{00000000-0005-0000-0000-000097160000}"/>
    <cellStyle name="Normaali 3 2 3 3 2 4" xfId="2384" xr:uid="{00000000-0005-0000-0000-000098160000}"/>
    <cellStyle name="Normaali 3 2 3 3 2 4 2" xfId="7104" xr:uid="{00000000-0005-0000-0000-000099160000}"/>
    <cellStyle name="Normaali 3 2 3 3 2 5" xfId="3366" xr:uid="{00000000-0005-0000-0000-00009A160000}"/>
    <cellStyle name="Normaali 3 2 3 3 2 5 2" xfId="8086" xr:uid="{00000000-0005-0000-0000-00009B160000}"/>
    <cellStyle name="Normaali 3 2 3 3 2 6" xfId="5296" xr:uid="{00000000-0005-0000-0000-00009C160000}"/>
    <cellStyle name="Normaali 3 2 3 3 3" xfId="574" xr:uid="{00000000-0005-0000-0000-00009D160000}"/>
    <cellStyle name="Normaali 3 2 3 3 3 2" xfId="1289" xr:uid="{00000000-0005-0000-0000-00009E160000}"/>
    <cellStyle name="Normaali 3 2 3 3 3 2 2" xfId="4091" xr:uid="{00000000-0005-0000-0000-00009F160000}"/>
    <cellStyle name="Normaali 3 2 3 3 3 2 2 2" xfId="8811" xr:uid="{00000000-0005-0000-0000-0000A0160000}"/>
    <cellStyle name="Normaali 3 2 3 3 3 2 3" xfId="6009" xr:uid="{00000000-0005-0000-0000-0000A1160000}"/>
    <cellStyle name="Normaali 3 2 3 3 3 3" xfId="2386" xr:uid="{00000000-0005-0000-0000-0000A2160000}"/>
    <cellStyle name="Normaali 3 2 3 3 3 3 2" xfId="7106" xr:uid="{00000000-0005-0000-0000-0000A3160000}"/>
    <cellStyle name="Normaali 3 2 3 3 3 4" xfId="3368" xr:uid="{00000000-0005-0000-0000-0000A4160000}"/>
    <cellStyle name="Normaali 3 2 3 3 3 4 2" xfId="8088" xr:uid="{00000000-0005-0000-0000-0000A5160000}"/>
    <cellStyle name="Normaali 3 2 3 3 3 5" xfId="5298" xr:uid="{00000000-0005-0000-0000-0000A6160000}"/>
    <cellStyle name="Normaali 3 2 3 3 4" xfId="575" xr:uid="{00000000-0005-0000-0000-0000A7160000}"/>
    <cellStyle name="Normaali 3 2 3 3 4 2" xfId="1584" xr:uid="{00000000-0005-0000-0000-0000A8160000}"/>
    <cellStyle name="Normaali 3 2 3 3 4 2 2" xfId="4386" xr:uid="{00000000-0005-0000-0000-0000A9160000}"/>
    <cellStyle name="Normaali 3 2 3 3 4 2 2 2" xfId="9106" xr:uid="{00000000-0005-0000-0000-0000AA160000}"/>
    <cellStyle name="Normaali 3 2 3 3 4 2 3" xfId="6304" xr:uid="{00000000-0005-0000-0000-0000AB160000}"/>
    <cellStyle name="Normaali 3 2 3 3 4 3" xfId="2387" xr:uid="{00000000-0005-0000-0000-0000AC160000}"/>
    <cellStyle name="Normaali 3 2 3 3 4 3 2" xfId="7107" xr:uid="{00000000-0005-0000-0000-0000AD160000}"/>
    <cellStyle name="Normaali 3 2 3 3 4 4" xfId="3369" xr:uid="{00000000-0005-0000-0000-0000AE160000}"/>
    <cellStyle name="Normaali 3 2 3 3 4 4 2" xfId="8089" xr:uid="{00000000-0005-0000-0000-0000AF160000}"/>
    <cellStyle name="Normaali 3 2 3 3 4 5" xfId="5299" xr:uid="{00000000-0005-0000-0000-0000B0160000}"/>
    <cellStyle name="Normaali 3 2 3 3 5" xfId="576" xr:uid="{00000000-0005-0000-0000-0000B1160000}"/>
    <cellStyle name="Normaali 3 2 3 3 5 2" xfId="1731" xr:uid="{00000000-0005-0000-0000-0000B2160000}"/>
    <cellStyle name="Normaali 3 2 3 3 5 2 2" xfId="4533" xr:uid="{00000000-0005-0000-0000-0000B3160000}"/>
    <cellStyle name="Normaali 3 2 3 3 5 2 2 2" xfId="9253" xr:uid="{00000000-0005-0000-0000-0000B4160000}"/>
    <cellStyle name="Normaali 3 2 3 3 5 2 3" xfId="6451" xr:uid="{00000000-0005-0000-0000-0000B5160000}"/>
    <cellStyle name="Normaali 3 2 3 3 5 3" xfId="2388" xr:uid="{00000000-0005-0000-0000-0000B6160000}"/>
    <cellStyle name="Normaali 3 2 3 3 5 3 2" xfId="7108" xr:uid="{00000000-0005-0000-0000-0000B7160000}"/>
    <cellStyle name="Normaali 3 2 3 3 5 4" xfId="3370" xr:uid="{00000000-0005-0000-0000-0000B8160000}"/>
    <cellStyle name="Normaali 3 2 3 3 5 4 2" xfId="8090" xr:uid="{00000000-0005-0000-0000-0000B9160000}"/>
    <cellStyle name="Normaali 3 2 3 3 5 5" xfId="5300" xr:uid="{00000000-0005-0000-0000-0000BA160000}"/>
    <cellStyle name="Normaali 3 2 3 3 6" xfId="1007" xr:uid="{00000000-0005-0000-0000-0000BB160000}"/>
    <cellStyle name="Normaali 3 2 3 3 6 2" xfId="2761" xr:uid="{00000000-0005-0000-0000-0000BC160000}"/>
    <cellStyle name="Normaali 3 2 3 3 6 2 2" xfId="7481" xr:uid="{00000000-0005-0000-0000-0000BD160000}"/>
    <cellStyle name="Normaali 3 2 3 3 6 3" xfId="3809" xr:uid="{00000000-0005-0000-0000-0000BE160000}"/>
    <cellStyle name="Normaali 3 2 3 3 6 3 2" xfId="8529" xr:uid="{00000000-0005-0000-0000-0000BF160000}"/>
    <cellStyle name="Normaali 3 2 3 3 6 4" xfId="5727" xr:uid="{00000000-0005-0000-0000-0000C0160000}"/>
    <cellStyle name="Normaali 3 2 3 3 7" xfId="1882" xr:uid="{00000000-0005-0000-0000-0000C1160000}"/>
    <cellStyle name="Normaali 3 2 3 3 7 2" xfId="4680" xr:uid="{00000000-0005-0000-0000-0000C2160000}"/>
    <cellStyle name="Normaali 3 2 3 3 7 2 2" xfId="9400" xr:uid="{00000000-0005-0000-0000-0000C3160000}"/>
    <cellStyle name="Normaali 3 2 3 3 7 3" xfId="6602" xr:uid="{00000000-0005-0000-0000-0000C4160000}"/>
    <cellStyle name="Normaali 3 2 3 3 8" xfId="3365" xr:uid="{00000000-0005-0000-0000-0000C5160000}"/>
    <cellStyle name="Normaali 3 2 3 3 8 2" xfId="8085" xr:uid="{00000000-0005-0000-0000-0000C6160000}"/>
    <cellStyle name="Normaali 3 2 3 3 9" xfId="5295" xr:uid="{00000000-0005-0000-0000-0000C7160000}"/>
    <cellStyle name="Normaali 3 2 3 4" xfId="577" xr:uid="{00000000-0005-0000-0000-0000C8160000}"/>
    <cellStyle name="Normaali 3 2 3 4 2" xfId="578" xr:uid="{00000000-0005-0000-0000-0000C9160000}"/>
    <cellStyle name="Normaali 3 2 3 4 2 2" xfId="1371" xr:uid="{00000000-0005-0000-0000-0000CA160000}"/>
    <cellStyle name="Normaali 3 2 3 4 2 2 2" xfId="4173" xr:uid="{00000000-0005-0000-0000-0000CB160000}"/>
    <cellStyle name="Normaali 3 2 3 4 2 2 2 2" xfId="8893" xr:uid="{00000000-0005-0000-0000-0000CC160000}"/>
    <cellStyle name="Normaali 3 2 3 4 2 2 3" xfId="6091" xr:uid="{00000000-0005-0000-0000-0000CD160000}"/>
    <cellStyle name="Normaali 3 2 3 4 2 3" xfId="2390" xr:uid="{00000000-0005-0000-0000-0000CE160000}"/>
    <cellStyle name="Normaali 3 2 3 4 2 3 2" xfId="7110" xr:uid="{00000000-0005-0000-0000-0000CF160000}"/>
    <cellStyle name="Normaali 3 2 3 4 2 4" xfId="3372" xr:uid="{00000000-0005-0000-0000-0000D0160000}"/>
    <cellStyle name="Normaali 3 2 3 4 2 4 2" xfId="8092" xr:uid="{00000000-0005-0000-0000-0000D1160000}"/>
    <cellStyle name="Normaali 3 2 3 4 2 5" xfId="5302" xr:uid="{00000000-0005-0000-0000-0000D2160000}"/>
    <cellStyle name="Normaali 3 2 3 4 3" xfId="1077" xr:uid="{00000000-0005-0000-0000-0000D3160000}"/>
    <cellStyle name="Normaali 3 2 3 4 3 2" xfId="3879" xr:uid="{00000000-0005-0000-0000-0000D4160000}"/>
    <cellStyle name="Normaali 3 2 3 4 3 2 2" xfId="8599" xr:uid="{00000000-0005-0000-0000-0000D5160000}"/>
    <cellStyle name="Normaali 3 2 3 4 3 3" xfId="5797" xr:uid="{00000000-0005-0000-0000-0000D6160000}"/>
    <cellStyle name="Normaali 3 2 3 4 4" xfId="2389" xr:uid="{00000000-0005-0000-0000-0000D7160000}"/>
    <cellStyle name="Normaali 3 2 3 4 4 2" xfId="7109" xr:uid="{00000000-0005-0000-0000-0000D8160000}"/>
    <cellStyle name="Normaali 3 2 3 4 5" xfId="3371" xr:uid="{00000000-0005-0000-0000-0000D9160000}"/>
    <cellStyle name="Normaali 3 2 3 4 5 2" xfId="8091" xr:uid="{00000000-0005-0000-0000-0000DA160000}"/>
    <cellStyle name="Normaali 3 2 3 4 6" xfId="5301" xr:uid="{00000000-0005-0000-0000-0000DB160000}"/>
    <cellStyle name="Normaali 3 2 3 5" xfId="579" xr:uid="{00000000-0005-0000-0000-0000DC160000}"/>
    <cellStyle name="Normaali 3 2 3 5 2" xfId="1224" xr:uid="{00000000-0005-0000-0000-0000DD160000}"/>
    <cellStyle name="Normaali 3 2 3 5 2 2" xfId="4026" xr:uid="{00000000-0005-0000-0000-0000DE160000}"/>
    <cellStyle name="Normaali 3 2 3 5 2 2 2" xfId="8746" xr:uid="{00000000-0005-0000-0000-0000DF160000}"/>
    <cellStyle name="Normaali 3 2 3 5 2 3" xfId="5944" xr:uid="{00000000-0005-0000-0000-0000E0160000}"/>
    <cellStyle name="Normaali 3 2 3 5 3" xfId="2391" xr:uid="{00000000-0005-0000-0000-0000E1160000}"/>
    <cellStyle name="Normaali 3 2 3 5 3 2" xfId="7111" xr:uid="{00000000-0005-0000-0000-0000E2160000}"/>
    <cellStyle name="Normaali 3 2 3 5 4" xfId="3373" xr:uid="{00000000-0005-0000-0000-0000E3160000}"/>
    <cellStyle name="Normaali 3 2 3 5 4 2" xfId="8093" xr:uid="{00000000-0005-0000-0000-0000E4160000}"/>
    <cellStyle name="Normaali 3 2 3 5 5" xfId="5303" xr:uid="{00000000-0005-0000-0000-0000E5160000}"/>
    <cellStyle name="Normaali 3 2 3 6" xfId="580" xr:uid="{00000000-0005-0000-0000-0000E6160000}"/>
    <cellStyle name="Normaali 3 2 3 6 2" xfId="1519" xr:uid="{00000000-0005-0000-0000-0000E7160000}"/>
    <cellStyle name="Normaali 3 2 3 6 2 2" xfId="4321" xr:uid="{00000000-0005-0000-0000-0000E8160000}"/>
    <cellStyle name="Normaali 3 2 3 6 2 2 2" xfId="9041" xr:uid="{00000000-0005-0000-0000-0000E9160000}"/>
    <cellStyle name="Normaali 3 2 3 6 2 3" xfId="6239" xr:uid="{00000000-0005-0000-0000-0000EA160000}"/>
    <cellStyle name="Normaali 3 2 3 6 3" xfId="2392" xr:uid="{00000000-0005-0000-0000-0000EB160000}"/>
    <cellStyle name="Normaali 3 2 3 6 3 2" xfId="7112" xr:uid="{00000000-0005-0000-0000-0000EC160000}"/>
    <cellStyle name="Normaali 3 2 3 6 4" xfId="3374" xr:uid="{00000000-0005-0000-0000-0000ED160000}"/>
    <cellStyle name="Normaali 3 2 3 6 4 2" xfId="8094" xr:uid="{00000000-0005-0000-0000-0000EE160000}"/>
    <cellStyle name="Normaali 3 2 3 6 5" xfId="5304" xr:uid="{00000000-0005-0000-0000-0000EF160000}"/>
    <cellStyle name="Normaali 3 2 3 7" xfId="581" xr:uid="{00000000-0005-0000-0000-0000F0160000}"/>
    <cellStyle name="Normaali 3 2 3 7 2" xfId="1666" xr:uid="{00000000-0005-0000-0000-0000F1160000}"/>
    <cellStyle name="Normaali 3 2 3 7 2 2" xfId="4468" xr:uid="{00000000-0005-0000-0000-0000F2160000}"/>
    <cellStyle name="Normaali 3 2 3 7 2 2 2" xfId="9188" xr:uid="{00000000-0005-0000-0000-0000F3160000}"/>
    <cellStyle name="Normaali 3 2 3 7 2 3" xfId="6386" xr:uid="{00000000-0005-0000-0000-0000F4160000}"/>
    <cellStyle name="Normaali 3 2 3 7 3" xfId="2393" xr:uid="{00000000-0005-0000-0000-0000F5160000}"/>
    <cellStyle name="Normaali 3 2 3 7 3 2" xfId="7113" xr:uid="{00000000-0005-0000-0000-0000F6160000}"/>
    <cellStyle name="Normaali 3 2 3 7 4" xfId="3375" xr:uid="{00000000-0005-0000-0000-0000F7160000}"/>
    <cellStyle name="Normaali 3 2 3 7 4 2" xfId="8095" xr:uid="{00000000-0005-0000-0000-0000F8160000}"/>
    <cellStyle name="Normaali 3 2 3 7 5" xfId="5305" xr:uid="{00000000-0005-0000-0000-0000F9160000}"/>
    <cellStyle name="Normaali 3 2 3 8" xfId="942" xr:uid="{00000000-0005-0000-0000-0000FA160000}"/>
    <cellStyle name="Normaali 3 2 3 8 2" xfId="2696" xr:uid="{00000000-0005-0000-0000-0000FB160000}"/>
    <cellStyle name="Normaali 3 2 3 8 2 2" xfId="7416" xr:uid="{00000000-0005-0000-0000-0000FC160000}"/>
    <cellStyle name="Normaali 3 2 3 8 3" xfId="3744" xr:uid="{00000000-0005-0000-0000-0000FD160000}"/>
    <cellStyle name="Normaali 3 2 3 8 3 2" xfId="8464" xr:uid="{00000000-0005-0000-0000-0000FE160000}"/>
    <cellStyle name="Normaali 3 2 3 8 4" xfId="5662" xr:uid="{00000000-0005-0000-0000-0000FF160000}"/>
    <cellStyle name="Normaali 3 2 3 9" xfId="1816" xr:uid="{00000000-0005-0000-0000-000000170000}"/>
    <cellStyle name="Normaali 3 2 3 9 2" xfId="4615" xr:uid="{00000000-0005-0000-0000-000001170000}"/>
    <cellStyle name="Normaali 3 2 3 9 2 2" xfId="9335" xr:uid="{00000000-0005-0000-0000-000002170000}"/>
    <cellStyle name="Normaali 3 2 3 9 3" xfId="6536" xr:uid="{00000000-0005-0000-0000-000003170000}"/>
    <cellStyle name="Normaali 3 2 4" xfId="582" xr:uid="{00000000-0005-0000-0000-000004170000}"/>
    <cellStyle name="Normaali 3 2 4 10" xfId="5306" xr:uid="{00000000-0005-0000-0000-000005170000}"/>
    <cellStyle name="Normaali 3 2 4 2" xfId="583" xr:uid="{00000000-0005-0000-0000-000006170000}"/>
    <cellStyle name="Normaali 3 2 4 2 2" xfId="584" xr:uid="{00000000-0005-0000-0000-000007170000}"/>
    <cellStyle name="Normaali 3 2 4 2 2 2" xfId="585" xr:uid="{00000000-0005-0000-0000-000008170000}"/>
    <cellStyle name="Normaali 3 2 4 2 2 2 2" xfId="1453" xr:uid="{00000000-0005-0000-0000-000009170000}"/>
    <cellStyle name="Normaali 3 2 4 2 2 2 2 2" xfId="4255" xr:uid="{00000000-0005-0000-0000-00000A170000}"/>
    <cellStyle name="Normaali 3 2 4 2 2 2 2 2 2" xfId="8975" xr:uid="{00000000-0005-0000-0000-00000B170000}"/>
    <cellStyle name="Normaali 3 2 4 2 2 2 2 3" xfId="6173" xr:uid="{00000000-0005-0000-0000-00000C170000}"/>
    <cellStyle name="Normaali 3 2 4 2 2 2 3" xfId="2395" xr:uid="{00000000-0005-0000-0000-00000D170000}"/>
    <cellStyle name="Normaali 3 2 4 2 2 2 3 2" xfId="7115" xr:uid="{00000000-0005-0000-0000-00000E170000}"/>
    <cellStyle name="Normaali 3 2 4 2 2 2 4" xfId="3379" xr:uid="{00000000-0005-0000-0000-00000F170000}"/>
    <cellStyle name="Normaali 3 2 4 2 2 2 4 2" xfId="8099" xr:uid="{00000000-0005-0000-0000-000010170000}"/>
    <cellStyle name="Normaali 3 2 4 2 2 2 5" xfId="5309" xr:uid="{00000000-0005-0000-0000-000011170000}"/>
    <cellStyle name="Normaali 3 2 4 2 2 3" xfId="1159" xr:uid="{00000000-0005-0000-0000-000012170000}"/>
    <cellStyle name="Normaali 3 2 4 2 2 3 2" xfId="3961" xr:uid="{00000000-0005-0000-0000-000013170000}"/>
    <cellStyle name="Normaali 3 2 4 2 2 3 2 2" xfId="8681" xr:uid="{00000000-0005-0000-0000-000014170000}"/>
    <cellStyle name="Normaali 3 2 4 2 2 3 3" xfId="5879" xr:uid="{00000000-0005-0000-0000-000015170000}"/>
    <cellStyle name="Normaali 3 2 4 2 2 4" xfId="2394" xr:uid="{00000000-0005-0000-0000-000016170000}"/>
    <cellStyle name="Normaali 3 2 4 2 2 4 2" xfId="7114" xr:uid="{00000000-0005-0000-0000-000017170000}"/>
    <cellStyle name="Normaali 3 2 4 2 2 5" xfId="3378" xr:uid="{00000000-0005-0000-0000-000018170000}"/>
    <cellStyle name="Normaali 3 2 4 2 2 5 2" xfId="8098" xr:uid="{00000000-0005-0000-0000-000019170000}"/>
    <cellStyle name="Normaali 3 2 4 2 2 6" xfId="5308" xr:uid="{00000000-0005-0000-0000-00001A170000}"/>
    <cellStyle name="Normaali 3 2 4 2 3" xfId="586" xr:uid="{00000000-0005-0000-0000-00001B170000}"/>
    <cellStyle name="Normaali 3 2 4 2 3 2" xfId="1306" xr:uid="{00000000-0005-0000-0000-00001C170000}"/>
    <cellStyle name="Normaali 3 2 4 2 3 2 2" xfId="4108" xr:uid="{00000000-0005-0000-0000-00001D170000}"/>
    <cellStyle name="Normaali 3 2 4 2 3 2 2 2" xfId="8828" xr:uid="{00000000-0005-0000-0000-00001E170000}"/>
    <cellStyle name="Normaali 3 2 4 2 3 2 3" xfId="6026" xr:uid="{00000000-0005-0000-0000-00001F170000}"/>
    <cellStyle name="Normaali 3 2 4 2 3 3" xfId="2396" xr:uid="{00000000-0005-0000-0000-000020170000}"/>
    <cellStyle name="Normaali 3 2 4 2 3 3 2" xfId="7116" xr:uid="{00000000-0005-0000-0000-000021170000}"/>
    <cellStyle name="Normaali 3 2 4 2 3 4" xfId="3380" xr:uid="{00000000-0005-0000-0000-000022170000}"/>
    <cellStyle name="Normaali 3 2 4 2 3 4 2" xfId="8100" xr:uid="{00000000-0005-0000-0000-000023170000}"/>
    <cellStyle name="Normaali 3 2 4 2 3 5" xfId="5310" xr:uid="{00000000-0005-0000-0000-000024170000}"/>
    <cellStyle name="Normaali 3 2 4 2 4" xfId="587" xr:uid="{00000000-0005-0000-0000-000025170000}"/>
    <cellStyle name="Normaali 3 2 4 2 4 2" xfId="1601" xr:uid="{00000000-0005-0000-0000-000026170000}"/>
    <cellStyle name="Normaali 3 2 4 2 4 2 2" xfId="4403" xr:uid="{00000000-0005-0000-0000-000027170000}"/>
    <cellStyle name="Normaali 3 2 4 2 4 2 2 2" xfId="9123" xr:uid="{00000000-0005-0000-0000-000028170000}"/>
    <cellStyle name="Normaali 3 2 4 2 4 2 3" xfId="6321" xr:uid="{00000000-0005-0000-0000-000029170000}"/>
    <cellStyle name="Normaali 3 2 4 2 4 3" xfId="2397" xr:uid="{00000000-0005-0000-0000-00002A170000}"/>
    <cellStyle name="Normaali 3 2 4 2 4 3 2" xfId="7117" xr:uid="{00000000-0005-0000-0000-00002B170000}"/>
    <cellStyle name="Normaali 3 2 4 2 4 4" xfId="3381" xr:uid="{00000000-0005-0000-0000-00002C170000}"/>
    <cellStyle name="Normaali 3 2 4 2 4 4 2" xfId="8101" xr:uid="{00000000-0005-0000-0000-00002D170000}"/>
    <cellStyle name="Normaali 3 2 4 2 4 5" xfId="5311" xr:uid="{00000000-0005-0000-0000-00002E170000}"/>
    <cellStyle name="Normaali 3 2 4 2 5" xfId="588" xr:uid="{00000000-0005-0000-0000-00002F170000}"/>
    <cellStyle name="Normaali 3 2 4 2 5 2" xfId="1748" xr:uid="{00000000-0005-0000-0000-000030170000}"/>
    <cellStyle name="Normaali 3 2 4 2 5 2 2" xfId="4550" xr:uid="{00000000-0005-0000-0000-000031170000}"/>
    <cellStyle name="Normaali 3 2 4 2 5 2 2 2" xfId="9270" xr:uid="{00000000-0005-0000-0000-000032170000}"/>
    <cellStyle name="Normaali 3 2 4 2 5 2 3" xfId="6468" xr:uid="{00000000-0005-0000-0000-000033170000}"/>
    <cellStyle name="Normaali 3 2 4 2 5 3" xfId="2398" xr:uid="{00000000-0005-0000-0000-000034170000}"/>
    <cellStyle name="Normaali 3 2 4 2 5 3 2" xfId="7118" xr:uid="{00000000-0005-0000-0000-000035170000}"/>
    <cellStyle name="Normaali 3 2 4 2 5 4" xfId="3382" xr:uid="{00000000-0005-0000-0000-000036170000}"/>
    <cellStyle name="Normaali 3 2 4 2 5 4 2" xfId="8102" xr:uid="{00000000-0005-0000-0000-000037170000}"/>
    <cellStyle name="Normaali 3 2 4 2 5 5" xfId="5312" xr:uid="{00000000-0005-0000-0000-000038170000}"/>
    <cellStyle name="Normaali 3 2 4 2 6" xfId="1024" xr:uid="{00000000-0005-0000-0000-000039170000}"/>
    <cellStyle name="Normaali 3 2 4 2 6 2" xfId="2778" xr:uid="{00000000-0005-0000-0000-00003A170000}"/>
    <cellStyle name="Normaali 3 2 4 2 6 2 2" xfId="7498" xr:uid="{00000000-0005-0000-0000-00003B170000}"/>
    <cellStyle name="Normaali 3 2 4 2 6 3" xfId="3826" xr:uid="{00000000-0005-0000-0000-00003C170000}"/>
    <cellStyle name="Normaali 3 2 4 2 6 3 2" xfId="8546" xr:uid="{00000000-0005-0000-0000-00003D170000}"/>
    <cellStyle name="Normaali 3 2 4 2 6 4" xfId="5744" xr:uid="{00000000-0005-0000-0000-00003E170000}"/>
    <cellStyle name="Normaali 3 2 4 2 7" xfId="1899" xr:uid="{00000000-0005-0000-0000-00003F170000}"/>
    <cellStyle name="Normaali 3 2 4 2 7 2" xfId="4697" xr:uid="{00000000-0005-0000-0000-000040170000}"/>
    <cellStyle name="Normaali 3 2 4 2 7 2 2" xfId="9417" xr:uid="{00000000-0005-0000-0000-000041170000}"/>
    <cellStyle name="Normaali 3 2 4 2 7 3" xfId="6619" xr:uid="{00000000-0005-0000-0000-000042170000}"/>
    <cellStyle name="Normaali 3 2 4 2 8" xfId="3377" xr:uid="{00000000-0005-0000-0000-000043170000}"/>
    <cellStyle name="Normaali 3 2 4 2 8 2" xfId="8097" xr:uid="{00000000-0005-0000-0000-000044170000}"/>
    <cellStyle name="Normaali 3 2 4 2 9" xfId="5307" xr:uid="{00000000-0005-0000-0000-000045170000}"/>
    <cellStyle name="Normaali 3 2 4 3" xfId="589" xr:uid="{00000000-0005-0000-0000-000046170000}"/>
    <cellStyle name="Normaali 3 2 4 3 2" xfId="590" xr:uid="{00000000-0005-0000-0000-000047170000}"/>
    <cellStyle name="Normaali 3 2 4 3 2 2" xfId="1388" xr:uid="{00000000-0005-0000-0000-000048170000}"/>
    <cellStyle name="Normaali 3 2 4 3 2 2 2" xfId="4190" xr:uid="{00000000-0005-0000-0000-000049170000}"/>
    <cellStyle name="Normaali 3 2 4 3 2 2 2 2" xfId="8910" xr:uid="{00000000-0005-0000-0000-00004A170000}"/>
    <cellStyle name="Normaali 3 2 4 3 2 2 3" xfId="6108" xr:uid="{00000000-0005-0000-0000-00004B170000}"/>
    <cellStyle name="Normaali 3 2 4 3 2 3" xfId="2400" xr:uid="{00000000-0005-0000-0000-00004C170000}"/>
    <cellStyle name="Normaali 3 2 4 3 2 3 2" xfId="7120" xr:uid="{00000000-0005-0000-0000-00004D170000}"/>
    <cellStyle name="Normaali 3 2 4 3 2 4" xfId="3384" xr:uid="{00000000-0005-0000-0000-00004E170000}"/>
    <cellStyle name="Normaali 3 2 4 3 2 4 2" xfId="8104" xr:uid="{00000000-0005-0000-0000-00004F170000}"/>
    <cellStyle name="Normaali 3 2 4 3 2 5" xfId="5314" xr:uid="{00000000-0005-0000-0000-000050170000}"/>
    <cellStyle name="Normaali 3 2 4 3 3" xfId="1094" xr:uid="{00000000-0005-0000-0000-000051170000}"/>
    <cellStyle name="Normaali 3 2 4 3 3 2" xfId="3896" xr:uid="{00000000-0005-0000-0000-000052170000}"/>
    <cellStyle name="Normaali 3 2 4 3 3 2 2" xfId="8616" xr:uid="{00000000-0005-0000-0000-000053170000}"/>
    <cellStyle name="Normaali 3 2 4 3 3 3" xfId="5814" xr:uid="{00000000-0005-0000-0000-000054170000}"/>
    <cellStyle name="Normaali 3 2 4 3 4" xfId="2399" xr:uid="{00000000-0005-0000-0000-000055170000}"/>
    <cellStyle name="Normaali 3 2 4 3 4 2" xfId="7119" xr:uid="{00000000-0005-0000-0000-000056170000}"/>
    <cellStyle name="Normaali 3 2 4 3 5" xfId="3383" xr:uid="{00000000-0005-0000-0000-000057170000}"/>
    <cellStyle name="Normaali 3 2 4 3 5 2" xfId="8103" xr:uid="{00000000-0005-0000-0000-000058170000}"/>
    <cellStyle name="Normaali 3 2 4 3 6" xfId="5313" xr:uid="{00000000-0005-0000-0000-000059170000}"/>
    <cellStyle name="Normaali 3 2 4 4" xfId="591" xr:uid="{00000000-0005-0000-0000-00005A170000}"/>
    <cellStyle name="Normaali 3 2 4 4 2" xfId="1241" xr:uid="{00000000-0005-0000-0000-00005B170000}"/>
    <cellStyle name="Normaali 3 2 4 4 2 2" xfId="4043" xr:uid="{00000000-0005-0000-0000-00005C170000}"/>
    <cellStyle name="Normaali 3 2 4 4 2 2 2" xfId="8763" xr:uid="{00000000-0005-0000-0000-00005D170000}"/>
    <cellStyle name="Normaali 3 2 4 4 2 3" xfId="5961" xr:uid="{00000000-0005-0000-0000-00005E170000}"/>
    <cellStyle name="Normaali 3 2 4 4 3" xfId="2401" xr:uid="{00000000-0005-0000-0000-00005F170000}"/>
    <cellStyle name="Normaali 3 2 4 4 3 2" xfId="7121" xr:uid="{00000000-0005-0000-0000-000060170000}"/>
    <cellStyle name="Normaali 3 2 4 4 4" xfId="3385" xr:uid="{00000000-0005-0000-0000-000061170000}"/>
    <cellStyle name="Normaali 3 2 4 4 4 2" xfId="8105" xr:uid="{00000000-0005-0000-0000-000062170000}"/>
    <cellStyle name="Normaali 3 2 4 4 5" xfId="5315" xr:uid="{00000000-0005-0000-0000-000063170000}"/>
    <cellStyle name="Normaali 3 2 4 5" xfId="592" xr:uid="{00000000-0005-0000-0000-000064170000}"/>
    <cellStyle name="Normaali 3 2 4 5 2" xfId="1536" xr:uid="{00000000-0005-0000-0000-000065170000}"/>
    <cellStyle name="Normaali 3 2 4 5 2 2" xfId="4338" xr:uid="{00000000-0005-0000-0000-000066170000}"/>
    <cellStyle name="Normaali 3 2 4 5 2 2 2" xfId="9058" xr:uid="{00000000-0005-0000-0000-000067170000}"/>
    <cellStyle name="Normaali 3 2 4 5 2 3" xfId="6256" xr:uid="{00000000-0005-0000-0000-000068170000}"/>
    <cellStyle name="Normaali 3 2 4 5 3" xfId="2402" xr:uid="{00000000-0005-0000-0000-000069170000}"/>
    <cellStyle name="Normaali 3 2 4 5 3 2" xfId="7122" xr:uid="{00000000-0005-0000-0000-00006A170000}"/>
    <cellStyle name="Normaali 3 2 4 5 4" xfId="3386" xr:uid="{00000000-0005-0000-0000-00006B170000}"/>
    <cellStyle name="Normaali 3 2 4 5 4 2" xfId="8106" xr:uid="{00000000-0005-0000-0000-00006C170000}"/>
    <cellStyle name="Normaali 3 2 4 5 5" xfId="5316" xr:uid="{00000000-0005-0000-0000-00006D170000}"/>
    <cellStyle name="Normaali 3 2 4 6" xfId="593" xr:uid="{00000000-0005-0000-0000-00006E170000}"/>
    <cellStyle name="Normaali 3 2 4 6 2" xfId="1683" xr:uid="{00000000-0005-0000-0000-00006F170000}"/>
    <cellStyle name="Normaali 3 2 4 6 2 2" xfId="4485" xr:uid="{00000000-0005-0000-0000-000070170000}"/>
    <cellStyle name="Normaali 3 2 4 6 2 2 2" xfId="9205" xr:uid="{00000000-0005-0000-0000-000071170000}"/>
    <cellStyle name="Normaali 3 2 4 6 2 3" xfId="6403" xr:uid="{00000000-0005-0000-0000-000072170000}"/>
    <cellStyle name="Normaali 3 2 4 6 3" xfId="2403" xr:uid="{00000000-0005-0000-0000-000073170000}"/>
    <cellStyle name="Normaali 3 2 4 6 3 2" xfId="7123" xr:uid="{00000000-0005-0000-0000-000074170000}"/>
    <cellStyle name="Normaali 3 2 4 6 4" xfId="3387" xr:uid="{00000000-0005-0000-0000-000075170000}"/>
    <cellStyle name="Normaali 3 2 4 6 4 2" xfId="8107" xr:uid="{00000000-0005-0000-0000-000076170000}"/>
    <cellStyle name="Normaali 3 2 4 6 5" xfId="5317" xr:uid="{00000000-0005-0000-0000-000077170000}"/>
    <cellStyle name="Normaali 3 2 4 7" xfId="959" xr:uid="{00000000-0005-0000-0000-000078170000}"/>
    <cellStyle name="Normaali 3 2 4 7 2" xfId="2713" xr:uid="{00000000-0005-0000-0000-000079170000}"/>
    <cellStyle name="Normaali 3 2 4 7 2 2" xfId="7433" xr:uid="{00000000-0005-0000-0000-00007A170000}"/>
    <cellStyle name="Normaali 3 2 4 7 3" xfId="3761" xr:uid="{00000000-0005-0000-0000-00007B170000}"/>
    <cellStyle name="Normaali 3 2 4 7 3 2" xfId="8481" xr:uid="{00000000-0005-0000-0000-00007C170000}"/>
    <cellStyle name="Normaali 3 2 4 7 4" xfId="5679" xr:uid="{00000000-0005-0000-0000-00007D170000}"/>
    <cellStyle name="Normaali 3 2 4 8" xfId="1834" xr:uid="{00000000-0005-0000-0000-00007E170000}"/>
    <cellStyle name="Normaali 3 2 4 8 2" xfId="4632" xr:uid="{00000000-0005-0000-0000-00007F170000}"/>
    <cellStyle name="Normaali 3 2 4 8 2 2" xfId="9352" xr:uid="{00000000-0005-0000-0000-000080170000}"/>
    <cellStyle name="Normaali 3 2 4 8 3" xfId="6554" xr:uid="{00000000-0005-0000-0000-000081170000}"/>
    <cellStyle name="Normaali 3 2 4 9" xfId="3376" xr:uid="{00000000-0005-0000-0000-000082170000}"/>
    <cellStyle name="Normaali 3 2 4 9 2" xfId="8096" xr:uid="{00000000-0005-0000-0000-000083170000}"/>
    <cellStyle name="Normaali 3 2 5" xfId="594" xr:uid="{00000000-0005-0000-0000-000084170000}"/>
    <cellStyle name="Normaali 3 2 5 2" xfId="595" xr:uid="{00000000-0005-0000-0000-000085170000}"/>
    <cellStyle name="Normaali 3 2 5 2 2" xfId="596" xr:uid="{00000000-0005-0000-0000-000086170000}"/>
    <cellStyle name="Normaali 3 2 5 2 2 2" xfId="1420" xr:uid="{00000000-0005-0000-0000-000087170000}"/>
    <cellStyle name="Normaali 3 2 5 2 2 2 2" xfId="4222" xr:uid="{00000000-0005-0000-0000-000088170000}"/>
    <cellStyle name="Normaali 3 2 5 2 2 2 2 2" xfId="8942" xr:uid="{00000000-0005-0000-0000-000089170000}"/>
    <cellStyle name="Normaali 3 2 5 2 2 2 3" xfId="6140" xr:uid="{00000000-0005-0000-0000-00008A170000}"/>
    <cellStyle name="Normaali 3 2 5 2 2 3" xfId="2405" xr:uid="{00000000-0005-0000-0000-00008B170000}"/>
    <cellStyle name="Normaali 3 2 5 2 2 3 2" xfId="7125" xr:uid="{00000000-0005-0000-0000-00008C170000}"/>
    <cellStyle name="Normaali 3 2 5 2 2 4" xfId="3390" xr:uid="{00000000-0005-0000-0000-00008D170000}"/>
    <cellStyle name="Normaali 3 2 5 2 2 4 2" xfId="8110" xr:uid="{00000000-0005-0000-0000-00008E170000}"/>
    <cellStyle name="Normaali 3 2 5 2 2 5" xfId="5320" xr:uid="{00000000-0005-0000-0000-00008F170000}"/>
    <cellStyle name="Normaali 3 2 5 2 3" xfId="1126" xr:uid="{00000000-0005-0000-0000-000090170000}"/>
    <cellStyle name="Normaali 3 2 5 2 3 2" xfId="3928" xr:uid="{00000000-0005-0000-0000-000091170000}"/>
    <cellStyle name="Normaali 3 2 5 2 3 2 2" xfId="8648" xr:uid="{00000000-0005-0000-0000-000092170000}"/>
    <cellStyle name="Normaali 3 2 5 2 3 3" xfId="5846" xr:uid="{00000000-0005-0000-0000-000093170000}"/>
    <cellStyle name="Normaali 3 2 5 2 4" xfId="2404" xr:uid="{00000000-0005-0000-0000-000094170000}"/>
    <cellStyle name="Normaali 3 2 5 2 4 2" xfId="7124" xr:uid="{00000000-0005-0000-0000-000095170000}"/>
    <cellStyle name="Normaali 3 2 5 2 5" xfId="3389" xr:uid="{00000000-0005-0000-0000-000096170000}"/>
    <cellStyle name="Normaali 3 2 5 2 5 2" xfId="8109" xr:uid="{00000000-0005-0000-0000-000097170000}"/>
    <cellStyle name="Normaali 3 2 5 2 6" xfId="5319" xr:uid="{00000000-0005-0000-0000-000098170000}"/>
    <cellStyle name="Normaali 3 2 5 3" xfId="597" xr:uid="{00000000-0005-0000-0000-000099170000}"/>
    <cellStyle name="Normaali 3 2 5 3 2" xfId="1273" xr:uid="{00000000-0005-0000-0000-00009A170000}"/>
    <cellStyle name="Normaali 3 2 5 3 2 2" xfId="4075" xr:uid="{00000000-0005-0000-0000-00009B170000}"/>
    <cellStyle name="Normaali 3 2 5 3 2 2 2" xfId="8795" xr:uid="{00000000-0005-0000-0000-00009C170000}"/>
    <cellStyle name="Normaali 3 2 5 3 2 3" xfId="5993" xr:uid="{00000000-0005-0000-0000-00009D170000}"/>
    <cellStyle name="Normaali 3 2 5 3 3" xfId="2406" xr:uid="{00000000-0005-0000-0000-00009E170000}"/>
    <cellStyle name="Normaali 3 2 5 3 3 2" xfId="7126" xr:uid="{00000000-0005-0000-0000-00009F170000}"/>
    <cellStyle name="Normaali 3 2 5 3 4" xfId="3391" xr:uid="{00000000-0005-0000-0000-0000A0170000}"/>
    <cellStyle name="Normaali 3 2 5 3 4 2" xfId="8111" xr:uid="{00000000-0005-0000-0000-0000A1170000}"/>
    <cellStyle name="Normaali 3 2 5 3 5" xfId="5321" xr:uid="{00000000-0005-0000-0000-0000A2170000}"/>
    <cellStyle name="Normaali 3 2 5 4" xfId="598" xr:uid="{00000000-0005-0000-0000-0000A3170000}"/>
    <cellStyle name="Normaali 3 2 5 4 2" xfId="1568" xr:uid="{00000000-0005-0000-0000-0000A4170000}"/>
    <cellStyle name="Normaali 3 2 5 4 2 2" xfId="4370" xr:uid="{00000000-0005-0000-0000-0000A5170000}"/>
    <cellStyle name="Normaali 3 2 5 4 2 2 2" xfId="9090" xr:uid="{00000000-0005-0000-0000-0000A6170000}"/>
    <cellStyle name="Normaali 3 2 5 4 2 3" xfId="6288" xr:uid="{00000000-0005-0000-0000-0000A7170000}"/>
    <cellStyle name="Normaali 3 2 5 4 3" xfId="2407" xr:uid="{00000000-0005-0000-0000-0000A8170000}"/>
    <cellStyle name="Normaali 3 2 5 4 3 2" xfId="7127" xr:uid="{00000000-0005-0000-0000-0000A9170000}"/>
    <cellStyle name="Normaali 3 2 5 4 4" xfId="3392" xr:uid="{00000000-0005-0000-0000-0000AA170000}"/>
    <cellStyle name="Normaali 3 2 5 4 4 2" xfId="8112" xr:uid="{00000000-0005-0000-0000-0000AB170000}"/>
    <cellStyle name="Normaali 3 2 5 4 5" xfId="5322" xr:uid="{00000000-0005-0000-0000-0000AC170000}"/>
    <cellStyle name="Normaali 3 2 5 5" xfId="599" xr:uid="{00000000-0005-0000-0000-0000AD170000}"/>
    <cellStyle name="Normaali 3 2 5 5 2" xfId="1715" xr:uid="{00000000-0005-0000-0000-0000AE170000}"/>
    <cellStyle name="Normaali 3 2 5 5 2 2" xfId="4517" xr:uid="{00000000-0005-0000-0000-0000AF170000}"/>
    <cellStyle name="Normaali 3 2 5 5 2 2 2" xfId="9237" xr:uid="{00000000-0005-0000-0000-0000B0170000}"/>
    <cellStyle name="Normaali 3 2 5 5 2 3" xfId="6435" xr:uid="{00000000-0005-0000-0000-0000B1170000}"/>
    <cellStyle name="Normaali 3 2 5 5 3" xfId="2408" xr:uid="{00000000-0005-0000-0000-0000B2170000}"/>
    <cellStyle name="Normaali 3 2 5 5 3 2" xfId="7128" xr:uid="{00000000-0005-0000-0000-0000B3170000}"/>
    <cellStyle name="Normaali 3 2 5 5 4" xfId="3393" xr:uid="{00000000-0005-0000-0000-0000B4170000}"/>
    <cellStyle name="Normaali 3 2 5 5 4 2" xfId="8113" xr:uid="{00000000-0005-0000-0000-0000B5170000}"/>
    <cellStyle name="Normaali 3 2 5 5 5" xfId="5323" xr:uid="{00000000-0005-0000-0000-0000B6170000}"/>
    <cellStyle name="Normaali 3 2 5 6" xfId="991" xr:uid="{00000000-0005-0000-0000-0000B7170000}"/>
    <cellStyle name="Normaali 3 2 5 6 2" xfId="2745" xr:uid="{00000000-0005-0000-0000-0000B8170000}"/>
    <cellStyle name="Normaali 3 2 5 6 2 2" xfId="7465" xr:uid="{00000000-0005-0000-0000-0000B9170000}"/>
    <cellStyle name="Normaali 3 2 5 6 3" xfId="3793" xr:uid="{00000000-0005-0000-0000-0000BA170000}"/>
    <cellStyle name="Normaali 3 2 5 6 3 2" xfId="8513" xr:uid="{00000000-0005-0000-0000-0000BB170000}"/>
    <cellStyle name="Normaali 3 2 5 6 4" xfId="5711" xr:uid="{00000000-0005-0000-0000-0000BC170000}"/>
    <cellStyle name="Normaali 3 2 5 7" xfId="1866" xr:uid="{00000000-0005-0000-0000-0000BD170000}"/>
    <cellStyle name="Normaali 3 2 5 7 2" xfId="4664" xr:uid="{00000000-0005-0000-0000-0000BE170000}"/>
    <cellStyle name="Normaali 3 2 5 7 2 2" xfId="9384" xr:uid="{00000000-0005-0000-0000-0000BF170000}"/>
    <cellStyle name="Normaali 3 2 5 7 3" xfId="6586" xr:uid="{00000000-0005-0000-0000-0000C0170000}"/>
    <cellStyle name="Normaali 3 2 5 8" xfId="3388" xr:uid="{00000000-0005-0000-0000-0000C1170000}"/>
    <cellStyle name="Normaali 3 2 5 8 2" xfId="8108" xr:uid="{00000000-0005-0000-0000-0000C2170000}"/>
    <cellStyle name="Normaali 3 2 5 9" xfId="5318" xr:uid="{00000000-0005-0000-0000-0000C3170000}"/>
    <cellStyle name="Normaali 3 2 6" xfId="600" xr:uid="{00000000-0005-0000-0000-0000C4170000}"/>
    <cellStyle name="Normaali 3 2 6 2" xfId="601" xr:uid="{00000000-0005-0000-0000-0000C5170000}"/>
    <cellStyle name="Normaali 3 2 6 2 2" xfId="1355" xr:uid="{00000000-0005-0000-0000-0000C6170000}"/>
    <cellStyle name="Normaali 3 2 6 2 2 2" xfId="4157" xr:uid="{00000000-0005-0000-0000-0000C7170000}"/>
    <cellStyle name="Normaali 3 2 6 2 2 2 2" xfId="8877" xr:uid="{00000000-0005-0000-0000-0000C8170000}"/>
    <cellStyle name="Normaali 3 2 6 2 2 3" xfId="6075" xr:uid="{00000000-0005-0000-0000-0000C9170000}"/>
    <cellStyle name="Normaali 3 2 6 2 3" xfId="2410" xr:uid="{00000000-0005-0000-0000-0000CA170000}"/>
    <cellStyle name="Normaali 3 2 6 2 3 2" xfId="7130" xr:uid="{00000000-0005-0000-0000-0000CB170000}"/>
    <cellStyle name="Normaali 3 2 6 2 4" xfId="3395" xr:uid="{00000000-0005-0000-0000-0000CC170000}"/>
    <cellStyle name="Normaali 3 2 6 2 4 2" xfId="8115" xr:uid="{00000000-0005-0000-0000-0000CD170000}"/>
    <cellStyle name="Normaali 3 2 6 2 5" xfId="5325" xr:uid="{00000000-0005-0000-0000-0000CE170000}"/>
    <cellStyle name="Normaali 3 2 6 3" xfId="1061" xr:uid="{00000000-0005-0000-0000-0000CF170000}"/>
    <cellStyle name="Normaali 3 2 6 3 2" xfId="2816" xr:uid="{00000000-0005-0000-0000-0000D0170000}"/>
    <cellStyle name="Normaali 3 2 6 3 2 2" xfId="7536" xr:uid="{00000000-0005-0000-0000-0000D1170000}"/>
    <cellStyle name="Normaali 3 2 6 3 3" xfId="3863" xr:uid="{00000000-0005-0000-0000-0000D2170000}"/>
    <cellStyle name="Normaali 3 2 6 3 3 2" xfId="8583" xr:uid="{00000000-0005-0000-0000-0000D3170000}"/>
    <cellStyle name="Normaali 3 2 6 3 4" xfId="5781" xr:uid="{00000000-0005-0000-0000-0000D4170000}"/>
    <cellStyle name="Normaali 3 2 6 4" xfId="2409" xr:uid="{00000000-0005-0000-0000-0000D5170000}"/>
    <cellStyle name="Normaali 3 2 6 4 2" xfId="7129" xr:uid="{00000000-0005-0000-0000-0000D6170000}"/>
    <cellStyle name="Normaali 3 2 6 5" xfId="3394" xr:uid="{00000000-0005-0000-0000-0000D7170000}"/>
    <cellStyle name="Normaali 3 2 6 5 2" xfId="8114" xr:uid="{00000000-0005-0000-0000-0000D8170000}"/>
    <cellStyle name="Normaali 3 2 6 6" xfId="5324" xr:uid="{00000000-0005-0000-0000-0000D9170000}"/>
    <cellStyle name="Normaali 3 2 7" xfId="602" xr:uid="{00000000-0005-0000-0000-0000DA170000}"/>
    <cellStyle name="Normaali 3 2 7 2" xfId="1208" xr:uid="{00000000-0005-0000-0000-0000DB170000}"/>
    <cellStyle name="Normaali 3 2 7 2 2" xfId="4010" xr:uid="{00000000-0005-0000-0000-0000DC170000}"/>
    <cellStyle name="Normaali 3 2 7 2 2 2" xfId="8730" xr:uid="{00000000-0005-0000-0000-0000DD170000}"/>
    <cellStyle name="Normaali 3 2 7 2 3" xfId="5928" xr:uid="{00000000-0005-0000-0000-0000DE170000}"/>
    <cellStyle name="Normaali 3 2 7 3" xfId="2411" xr:uid="{00000000-0005-0000-0000-0000DF170000}"/>
    <cellStyle name="Normaali 3 2 7 3 2" xfId="7131" xr:uid="{00000000-0005-0000-0000-0000E0170000}"/>
    <cellStyle name="Normaali 3 2 7 4" xfId="3396" xr:uid="{00000000-0005-0000-0000-0000E1170000}"/>
    <cellStyle name="Normaali 3 2 7 4 2" xfId="8116" xr:uid="{00000000-0005-0000-0000-0000E2170000}"/>
    <cellStyle name="Normaali 3 2 7 5" xfId="5326" xr:uid="{00000000-0005-0000-0000-0000E3170000}"/>
    <cellStyle name="Normaali 3 2 8" xfId="603" xr:uid="{00000000-0005-0000-0000-0000E4170000}"/>
    <cellStyle name="Normaali 3 2 8 2" xfId="1503" xr:uid="{00000000-0005-0000-0000-0000E5170000}"/>
    <cellStyle name="Normaali 3 2 8 2 2" xfId="4305" xr:uid="{00000000-0005-0000-0000-0000E6170000}"/>
    <cellStyle name="Normaali 3 2 8 2 2 2" xfId="9025" xr:uid="{00000000-0005-0000-0000-0000E7170000}"/>
    <cellStyle name="Normaali 3 2 8 2 3" xfId="6223" xr:uid="{00000000-0005-0000-0000-0000E8170000}"/>
    <cellStyle name="Normaali 3 2 8 3" xfId="2412" xr:uid="{00000000-0005-0000-0000-0000E9170000}"/>
    <cellStyle name="Normaali 3 2 8 3 2" xfId="7132" xr:uid="{00000000-0005-0000-0000-0000EA170000}"/>
    <cellStyle name="Normaali 3 2 8 4" xfId="3397" xr:uid="{00000000-0005-0000-0000-0000EB170000}"/>
    <cellStyle name="Normaali 3 2 8 4 2" xfId="8117" xr:uid="{00000000-0005-0000-0000-0000EC170000}"/>
    <cellStyle name="Normaali 3 2 8 5" xfId="5327" xr:uid="{00000000-0005-0000-0000-0000ED170000}"/>
    <cellStyle name="Normaali 3 2 9" xfId="604" xr:uid="{00000000-0005-0000-0000-0000EE170000}"/>
    <cellStyle name="Normaali 3 2 9 2" xfId="1650" xr:uid="{00000000-0005-0000-0000-0000EF170000}"/>
    <cellStyle name="Normaali 3 2 9 2 2" xfId="4452" xr:uid="{00000000-0005-0000-0000-0000F0170000}"/>
    <cellStyle name="Normaali 3 2 9 2 2 2" xfId="9172" xr:uid="{00000000-0005-0000-0000-0000F1170000}"/>
    <cellStyle name="Normaali 3 2 9 2 3" xfId="6370" xr:uid="{00000000-0005-0000-0000-0000F2170000}"/>
    <cellStyle name="Normaali 3 2 9 3" xfId="2413" xr:uid="{00000000-0005-0000-0000-0000F3170000}"/>
    <cellStyle name="Normaali 3 2 9 3 2" xfId="7133" xr:uid="{00000000-0005-0000-0000-0000F4170000}"/>
    <cellStyle name="Normaali 3 2 9 4" xfId="3398" xr:uid="{00000000-0005-0000-0000-0000F5170000}"/>
    <cellStyle name="Normaali 3 2 9 4 2" xfId="8118" xr:uid="{00000000-0005-0000-0000-0000F6170000}"/>
    <cellStyle name="Normaali 3 2 9 5" xfId="5328" xr:uid="{00000000-0005-0000-0000-0000F7170000}"/>
    <cellStyle name="Normaali 3 3" xfId="605" xr:uid="{00000000-0005-0000-0000-0000F8170000}"/>
    <cellStyle name="Normaali 3 3 10" xfId="1804" xr:uid="{00000000-0005-0000-0000-0000F9170000}"/>
    <cellStyle name="Normaali 3 3 10 2" xfId="4603" xr:uid="{00000000-0005-0000-0000-0000FA170000}"/>
    <cellStyle name="Normaali 3 3 10 2 2" xfId="9323" xr:uid="{00000000-0005-0000-0000-0000FB170000}"/>
    <cellStyle name="Normaali 3 3 10 3" xfId="6524" xr:uid="{00000000-0005-0000-0000-0000FC170000}"/>
    <cellStyle name="Normaali 3 3 11" xfId="3399" xr:uid="{00000000-0005-0000-0000-0000FD170000}"/>
    <cellStyle name="Normaali 3 3 11 2" xfId="8119" xr:uid="{00000000-0005-0000-0000-0000FE170000}"/>
    <cellStyle name="Normaali 3 3 12" xfId="5329" xr:uid="{00000000-0005-0000-0000-0000FF170000}"/>
    <cellStyle name="Normaali 3 3 2" xfId="606" xr:uid="{00000000-0005-0000-0000-000000180000}"/>
    <cellStyle name="Normaali 3 3 2 10" xfId="3400" xr:uid="{00000000-0005-0000-0000-000001180000}"/>
    <cellStyle name="Normaali 3 3 2 10 2" xfId="8120" xr:uid="{00000000-0005-0000-0000-000002180000}"/>
    <cellStyle name="Normaali 3 3 2 11" xfId="5330" xr:uid="{00000000-0005-0000-0000-000003180000}"/>
    <cellStyle name="Normaali 3 3 2 2" xfId="607" xr:uid="{00000000-0005-0000-0000-000004180000}"/>
    <cellStyle name="Normaali 3 3 2 2 10" xfId="5331" xr:uid="{00000000-0005-0000-0000-000005180000}"/>
    <cellStyle name="Normaali 3 3 2 2 2" xfId="608" xr:uid="{00000000-0005-0000-0000-000006180000}"/>
    <cellStyle name="Normaali 3 3 2 2 2 2" xfId="609" xr:uid="{00000000-0005-0000-0000-000007180000}"/>
    <cellStyle name="Normaali 3 3 2 2 2 2 2" xfId="610" xr:uid="{00000000-0005-0000-0000-000008180000}"/>
    <cellStyle name="Normaali 3 3 2 2 2 2 2 2" xfId="1473" xr:uid="{00000000-0005-0000-0000-000009180000}"/>
    <cellStyle name="Normaali 3 3 2 2 2 2 2 2 2" xfId="4275" xr:uid="{00000000-0005-0000-0000-00000A180000}"/>
    <cellStyle name="Normaali 3 3 2 2 2 2 2 2 2 2" xfId="8995" xr:uid="{00000000-0005-0000-0000-00000B180000}"/>
    <cellStyle name="Normaali 3 3 2 2 2 2 2 2 3" xfId="6193" xr:uid="{00000000-0005-0000-0000-00000C180000}"/>
    <cellStyle name="Normaali 3 3 2 2 2 2 2 3" xfId="2415" xr:uid="{00000000-0005-0000-0000-00000D180000}"/>
    <cellStyle name="Normaali 3 3 2 2 2 2 2 3 2" xfId="7135" xr:uid="{00000000-0005-0000-0000-00000E180000}"/>
    <cellStyle name="Normaali 3 3 2 2 2 2 2 4" xfId="3404" xr:uid="{00000000-0005-0000-0000-00000F180000}"/>
    <cellStyle name="Normaali 3 3 2 2 2 2 2 4 2" xfId="8124" xr:uid="{00000000-0005-0000-0000-000010180000}"/>
    <cellStyle name="Normaali 3 3 2 2 2 2 2 5" xfId="5334" xr:uid="{00000000-0005-0000-0000-000011180000}"/>
    <cellStyle name="Normaali 3 3 2 2 2 2 3" xfId="1179" xr:uid="{00000000-0005-0000-0000-000012180000}"/>
    <cellStyle name="Normaali 3 3 2 2 2 2 3 2" xfId="3981" xr:uid="{00000000-0005-0000-0000-000013180000}"/>
    <cellStyle name="Normaali 3 3 2 2 2 2 3 2 2" xfId="8701" xr:uid="{00000000-0005-0000-0000-000014180000}"/>
    <cellStyle name="Normaali 3 3 2 2 2 2 3 3" xfId="5899" xr:uid="{00000000-0005-0000-0000-000015180000}"/>
    <cellStyle name="Normaali 3 3 2 2 2 2 4" xfId="2414" xr:uid="{00000000-0005-0000-0000-000016180000}"/>
    <cellStyle name="Normaali 3 3 2 2 2 2 4 2" xfId="7134" xr:uid="{00000000-0005-0000-0000-000017180000}"/>
    <cellStyle name="Normaali 3 3 2 2 2 2 5" xfId="3403" xr:uid="{00000000-0005-0000-0000-000018180000}"/>
    <cellStyle name="Normaali 3 3 2 2 2 2 5 2" xfId="8123" xr:uid="{00000000-0005-0000-0000-000019180000}"/>
    <cellStyle name="Normaali 3 3 2 2 2 2 6" xfId="5333" xr:uid="{00000000-0005-0000-0000-00001A180000}"/>
    <cellStyle name="Normaali 3 3 2 2 2 3" xfId="611" xr:uid="{00000000-0005-0000-0000-00001B180000}"/>
    <cellStyle name="Normaali 3 3 2 2 2 3 2" xfId="1326" xr:uid="{00000000-0005-0000-0000-00001C180000}"/>
    <cellStyle name="Normaali 3 3 2 2 2 3 2 2" xfId="4128" xr:uid="{00000000-0005-0000-0000-00001D180000}"/>
    <cellStyle name="Normaali 3 3 2 2 2 3 2 2 2" xfId="8848" xr:uid="{00000000-0005-0000-0000-00001E180000}"/>
    <cellStyle name="Normaali 3 3 2 2 2 3 2 3" xfId="6046" xr:uid="{00000000-0005-0000-0000-00001F180000}"/>
    <cellStyle name="Normaali 3 3 2 2 2 3 3" xfId="2416" xr:uid="{00000000-0005-0000-0000-000020180000}"/>
    <cellStyle name="Normaali 3 3 2 2 2 3 3 2" xfId="7136" xr:uid="{00000000-0005-0000-0000-000021180000}"/>
    <cellStyle name="Normaali 3 3 2 2 2 3 4" xfId="3405" xr:uid="{00000000-0005-0000-0000-000022180000}"/>
    <cellStyle name="Normaali 3 3 2 2 2 3 4 2" xfId="8125" xr:uid="{00000000-0005-0000-0000-000023180000}"/>
    <cellStyle name="Normaali 3 3 2 2 2 3 5" xfId="5335" xr:uid="{00000000-0005-0000-0000-000024180000}"/>
    <cellStyle name="Normaali 3 3 2 2 2 4" xfId="612" xr:uid="{00000000-0005-0000-0000-000025180000}"/>
    <cellStyle name="Normaali 3 3 2 2 2 4 2" xfId="1621" xr:uid="{00000000-0005-0000-0000-000026180000}"/>
    <cellStyle name="Normaali 3 3 2 2 2 4 2 2" xfId="4423" xr:uid="{00000000-0005-0000-0000-000027180000}"/>
    <cellStyle name="Normaali 3 3 2 2 2 4 2 2 2" xfId="9143" xr:uid="{00000000-0005-0000-0000-000028180000}"/>
    <cellStyle name="Normaali 3 3 2 2 2 4 2 3" xfId="6341" xr:uid="{00000000-0005-0000-0000-000029180000}"/>
    <cellStyle name="Normaali 3 3 2 2 2 4 3" xfId="2417" xr:uid="{00000000-0005-0000-0000-00002A180000}"/>
    <cellStyle name="Normaali 3 3 2 2 2 4 3 2" xfId="7137" xr:uid="{00000000-0005-0000-0000-00002B180000}"/>
    <cellStyle name="Normaali 3 3 2 2 2 4 4" xfId="3406" xr:uid="{00000000-0005-0000-0000-00002C180000}"/>
    <cellStyle name="Normaali 3 3 2 2 2 4 4 2" xfId="8126" xr:uid="{00000000-0005-0000-0000-00002D180000}"/>
    <cellStyle name="Normaali 3 3 2 2 2 4 5" xfId="5336" xr:uid="{00000000-0005-0000-0000-00002E180000}"/>
    <cellStyle name="Normaali 3 3 2 2 2 5" xfId="613" xr:uid="{00000000-0005-0000-0000-00002F180000}"/>
    <cellStyle name="Normaali 3 3 2 2 2 5 2" xfId="1768" xr:uid="{00000000-0005-0000-0000-000030180000}"/>
    <cellStyle name="Normaali 3 3 2 2 2 5 2 2" xfId="4570" xr:uid="{00000000-0005-0000-0000-000031180000}"/>
    <cellStyle name="Normaali 3 3 2 2 2 5 2 2 2" xfId="9290" xr:uid="{00000000-0005-0000-0000-000032180000}"/>
    <cellStyle name="Normaali 3 3 2 2 2 5 2 3" xfId="6488" xr:uid="{00000000-0005-0000-0000-000033180000}"/>
    <cellStyle name="Normaali 3 3 2 2 2 5 3" xfId="2418" xr:uid="{00000000-0005-0000-0000-000034180000}"/>
    <cellStyle name="Normaali 3 3 2 2 2 5 3 2" xfId="7138" xr:uid="{00000000-0005-0000-0000-000035180000}"/>
    <cellStyle name="Normaali 3 3 2 2 2 5 4" xfId="3407" xr:uid="{00000000-0005-0000-0000-000036180000}"/>
    <cellStyle name="Normaali 3 3 2 2 2 5 4 2" xfId="8127" xr:uid="{00000000-0005-0000-0000-000037180000}"/>
    <cellStyle name="Normaali 3 3 2 2 2 5 5" xfId="5337" xr:uid="{00000000-0005-0000-0000-000038180000}"/>
    <cellStyle name="Normaali 3 3 2 2 2 6" xfId="1044" xr:uid="{00000000-0005-0000-0000-000039180000}"/>
    <cellStyle name="Normaali 3 3 2 2 2 6 2" xfId="2798" xr:uid="{00000000-0005-0000-0000-00003A180000}"/>
    <cellStyle name="Normaali 3 3 2 2 2 6 2 2" xfId="7518" xr:uid="{00000000-0005-0000-0000-00003B180000}"/>
    <cellStyle name="Normaali 3 3 2 2 2 6 3" xfId="3846" xr:uid="{00000000-0005-0000-0000-00003C180000}"/>
    <cellStyle name="Normaali 3 3 2 2 2 6 3 2" xfId="8566" xr:uid="{00000000-0005-0000-0000-00003D180000}"/>
    <cellStyle name="Normaali 3 3 2 2 2 6 4" xfId="5764" xr:uid="{00000000-0005-0000-0000-00003E180000}"/>
    <cellStyle name="Normaali 3 3 2 2 2 7" xfId="1919" xr:uid="{00000000-0005-0000-0000-00003F180000}"/>
    <cellStyle name="Normaali 3 3 2 2 2 7 2" xfId="4717" xr:uid="{00000000-0005-0000-0000-000040180000}"/>
    <cellStyle name="Normaali 3 3 2 2 2 7 2 2" xfId="9437" xr:uid="{00000000-0005-0000-0000-000041180000}"/>
    <cellStyle name="Normaali 3 3 2 2 2 7 3" xfId="6639" xr:uid="{00000000-0005-0000-0000-000042180000}"/>
    <cellStyle name="Normaali 3 3 2 2 2 8" xfId="3402" xr:uid="{00000000-0005-0000-0000-000043180000}"/>
    <cellStyle name="Normaali 3 3 2 2 2 8 2" xfId="8122" xr:uid="{00000000-0005-0000-0000-000044180000}"/>
    <cellStyle name="Normaali 3 3 2 2 2 9" xfId="5332" xr:uid="{00000000-0005-0000-0000-000045180000}"/>
    <cellStyle name="Normaali 3 3 2 2 3" xfId="614" xr:uid="{00000000-0005-0000-0000-000046180000}"/>
    <cellStyle name="Normaali 3 3 2 2 3 2" xfId="615" xr:uid="{00000000-0005-0000-0000-000047180000}"/>
    <cellStyle name="Normaali 3 3 2 2 3 2 2" xfId="1408" xr:uid="{00000000-0005-0000-0000-000048180000}"/>
    <cellStyle name="Normaali 3 3 2 2 3 2 2 2" xfId="4210" xr:uid="{00000000-0005-0000-0000-000049180000}"/>
    <cellStyle name="Normaali 3 3 2 2 3 2 2 2 2" xfId="8930" xr:uid="{00000000-0005-0000-0000-00004A180000}"/>
    <cellStyle name="Normaali 3 3 2 2 3 2 2 3" xfId="6128" xr:uid="{00000000-0005-0000-0000-00004B180000}"/>
    <cellStyle name="Normaali 3 3 2 2 3 2 3" xfId="2420" xr:uid="{00000000-0005-0000-0000-00004C180000}"/>
    <cellStyle name="Normaali 3 3 2 2 3 2 3 2" xfId="7140" xr:uid="{00000000-0005-0000-0000-00004D180000}"/>
    <cellStyle name="Normaali 3 3 2 2 3 2 4" xfId="3409" xr:uid="{00000000-0005-0000-0000-00004E180000}"/>
    <cellStyle name="Normaali 3 3 2 2 3 2 4 2" xfId="8129" xr:uid="{00000000-0005-0000-0000-00004F180000}"/>
    <cellStyle name="Normaali 3 3 2 2 3 2 5" xfId="5339" xr:uid="{00000000-0005-0000-0000-000050180000}"/>
    <cellStyle name="Normaali 3 3 2 2 3 3" xfId="1114" xr:uid="{00000000-0005-0000-0000-000051180000}"/>
    <cellStyle name="Normaali 3 3 2 2 3 3 2" xfId="3916" xr:uid="{00000000-0005-0000-0000-000052180000}"/>
    <cellStyle name="Normaali 3 3 2 2 3 3 2 2" xfId="8636" xr:uid="{00000000-0005-0000-0000-000053180000}"/>
    <cellStyle name="Normaali 3 3 2 2 3 3 3" xfId="5834" xr:uid="{00000000-0005-0000-0000-000054180000}"/>
    <cellStyle name="Normaali 3 3 2 2 3 4" xfId="2419" xr:uid="{00000000-0005-0000-0000-000055180000}"/>
    <cellStyle name="Normaali 3 3 2 2 3 4 2" xfId="7139" xr:uid="{00000000-0005-0000-0000-000056180000}"/>
    <cellStyle name="Normaali 3 3 2 2 3 5" xfId="3408" xr:uid="{00000000-0005-0000-0000-000057180000}"/>
    <cellStyle name="Normaali 3 3 2 2 3 5 2" xfId="8128" xr:uid="{00000000-0005-0000-0000-000058180000}"/>
    <cellStyle name="Normaali 3 3 2 2 3 6" xfId="5338" xr:uid="{00000000-0005-0000-0000-000059180000}"/>
    <cellStyle name="Normaali 3 3 2 2 4" xfId="616" xr:uid="{00000000-0005-0000-0000-00005A180000}"/>
    <cellStyle name="Normaali 3 3 2 2 4 2" xfId="1261" xr:uid="{00000000-0005-0000-0000-00005B180000}"/>
    <cellStyle name="Normaali 3 3 2 2 4 2 2" xfId="4063" xr:uid="{00000000-0005-0000-0000-00005C180000}"/>
    <cellStyle name="Normaali 3 3 2 2 4 2 2 2" xfId="8783" xr:uid="{00000000-0005-0000-0000-00005D180000}"/>
    <cellStyle name="Normaali 3 3 2 2 4 2 3" xfId="5981" xr:uid="{00000000-0005-0000-0000-00005E180000}"/>
    <cellStyle name="Normaali 3 3 2 2 4 3" xfId="2421" xr:uid="{00000000-0005-0000-0000-00005F180000}"/>
    <cellStyle name="Normaali 3 3 2 2 4 3 2" xfId="7141" xr:uid="{00000000-0005-0000-0000-000060180000}"/>
    <cellStyle name="Normaali 3 3 2 2 4 4" xfId="3410" xr:uid="{00000000-0005-0000-0000-000061180000}"/>
    <cellStyle name="Normaali 3 3 2 2 4 4 2" xfId="8130" xr:uid="{00000000-0005-0000-0000-000062180000}"/>
    <cellStyle name="Normaali 3 3 2 2 4 5" xfId="5340" xr:uid="{00000000-0005-0000-0000-000063180000}"/>
    <cellStyle name="Normaali 3 3 2 2 5" xfId="617" xr:uid="{00000000-0005-0000-0000-000064180000}"/>
    <cellStyle name="Normaali 3 3 2 2 5 2" xfId="1556" xr:uid="{00000000-0005-0000-0000-000065180000}"/>
    <cellStyle name="Normaali 3 3 2 2 5 2 2" xfId="4358" xr:uid="{00000000-0005-0000-0000-000066180000}"/>
    <cellStyle name="Normaali 3 3 2 2 5 2 2 2" xfId="9078" xr:uid="{00000000-0005-0000-0000-000067180000}"/>
    <cellStyle name="Normaali 3 3 2 2 5 2 3" xfId="6276" xr:uid="{00000000-0005-0000-0000-000068180000}"/>
    <cellStyle name="Normaali 3 3 2 2 5 3" xfId="2422" xr:uid="{00000000-0005-0000-0000-000069180000}"/>
    <cellStyle name="Normaali 3 3 2 2 5 3 2" xfId="7142" xr:uid="{00000000-0005-0000-0000-00006A180000}"/>
    <cellStyle name="Normaali 3 3 2 2 5 4" xfId="3411" xr:uid="{00000000-0005-0000-0000-00006B180000}"/>
    <cellStyle name="Normaali 3 3 2 2 5 4 2" xfId="8131" xr:uid="{00000000-0005-0000-0000-00006C180000}"/>
    <cellStyle name="Normaali 3 3 2 2 5 5" xfId="5341" xr:uid="{00000000-0005-0000-0000-00006D180000}"/>
    <cellStyle name="Normaali 3 3 2 2 6" xfId="618" xr:uid="{00000000-0005-0000-0000-00006E180000}"/>
    <cellStyle name="Normaali 3 3 2 2 6 2" xfId="1703" xr:uid="{00000000-0005-0000-0000-00006F180000}"/>
    <cellStyle name="Normaali 3 3 2 2 6 2 2" xfId="4505" xr:uid="{00000000-0005-0000-0000-000070180000}"/>
    <cellStyle name="Normaali 3 3 2 2 6 2 2 2" xfId="9225" xr:uid="{00000000-0005-0000-0000-000071180000}"/>
    <cellStyle name="Normaali 3 3 2 2 6 2 3" xfId="6423" xr:uid="{00000000-0005-0000-0000-000072180000}"/>
    <cellStyle name="Normaali 3 3 2 2 6 3" xfId="2423" xr:uid="{00000000-0005-0000-0000-000073180000}"/>
    <cellStyle name="Normaali 3 3 2 2 6 3 2" xfId="7143" xr:uid="{00000000-0005-0000-0000-000074180000}"/>
    <cellStyle name="Normaali 3 3 2 2 6 4" xfId="3412" xr:uid="{00000000-0005-0000-0000-000075180000}"/>
    <cellStyle name="Normaali 3 3 2 2 6 4 2" xfId="8132" xr:uid="{00000000-0005-0000-0000-000076180000}"/>
    <cellStyle name="Normaali 3 3 2 2 6 5" xfId="5342" xr:uid="{00000000-0005-0000-0000-000077180000}"/>
    <cellStyle name="Normaali 3 3 2 2 7" xfId="979" xr:uid="{00000000-0005-0000-0000-000078180000}"/>
    <cellStyle name="Normaali 3 3 2 2 7 2" xfId="2733" xr:uid="{00000000-0005-0000-0000-000079180000}"/>
    <cellStyle name="Normaali 3 3 2 2 7 2 2" xfId="7453" xr:uid="{00000000-0005-0000-0000-00007A180000}"/>
    <cellStyle name="Normaali 3 3 2 2 7 3" xfId="3781" xr:uid="{00000000-0005-0000-0000-00007B180000}"/>
    <cellStyle name="Normaali 3 3 2 2 7 3 2" xfId="8501" xr:uid="{00000000-0005-0000-0000-00007C180000}"/>
    <cellStyle name="Normaali 3 3 2 2 7 4" xfId="5699" xr:uid="{00000000-0005-0000-0000-00007D180000}"/>
    <cellStyle name="Normaali 3 3 2 2 8" xfId="1854" xr:uid="{00000000-0005-0000-0000-00007E180000}"/>
    <cellStyle name="Normaali 3 3 2 2 8 2" xfId="4652" xr:uid="{00000000-0005-0000-0000-00007F180000}"/>
    <cellStyle name="Normaali 3 3 2 2 8 2 2" xfId="9372" xr:uid="{00000000-0005-0000-0000-000080180000}"/>
    <cellStyle name="Normaali 3 3 2 2 8 3" xfId="6574" xr:uid="{00000000-0005-0000-0000-000081180000}"/>
    <cellStyle name="Normaali 3 3 2 2 9" xfId="3401" xr:uid="{00000000-0005-0000-0000-000082180000}"/>
    <cellStyle name="Normaali 3 3 2 2 9 2" xfId="8121" xr:uid="{00000000-0005-0000-0000-000083180000}"/>
    <cellStyle name="Normaali 3 3 2 3" xfId="619" xr:uid="{00000000-0005-0000-0000-000084180000}"/>
    <cellStyle name="Normaali 3 3 2 3 2" xfId="620" xr:uid="{00000000-0005-0000-0000-000085180000}"/>
    <cellStyle name="Normaali 3 3 2 3 2 2" xfId="621" xr:uid="{00000000-0005-0000-0000-000086180000}"/>
    <cellStyle name="Normaali 3 3 2 3 2 2 2" xfId="1440" xr:uid="{00000000-0005-0000-0000-000087180000}"/>
    <cellStyle name="Normaali 3 3 2 3 2 2 2 2" xfId="4242" xr:uid="{00000000-0005-0000-0000-000088180000}"/>
    <cellStyle name="Normaali 3 3 2 3 2 2 2 2 2" xfId="8962" xr:uid="{00000000-0005-0000-0000-000089180000}"/>
    <cellStyle name="Normaali 3 3 2 3 2 2 2 3" xfId="6160" xr:uid="{00000000-0005-0000-0000-00008A180000}"/>
    <cellStyle name="Normaali 3 3 2 3 2 2 3" xfId="2425" xr:uid="{00000000-0005-0000-0000-00008B180000}"/>
    <cellStyle name="Normaali 3 3 2 3 2 2 3 2" xfId="7145" xr:uid="{00000000-0005-0000-0000-00008C180000}"/>
    <cellStyle name="Normaali 3 3 2 3 2 2 4" xfId="3415" xr:uid="{00000000-0005-0000-0000-00008D180000}"/>
    <cellStyle name="Normaali 3 3 2 3 2 2 4 2" xfId="8135" xr:uid="{00000000-0005-0000-0000-00008E180000}"/>
    <cellStyle name="Normaali 3 3 2 3 2 2 5" xfId="5345" xr:uid="{00000000-0005-0000-0000-00008F180000}"/>
    <cellStyle name="Normaali 3 3 2 3 2 3" xfId="1146" xr:uid="{00000000-0005-0000-0000-000090180000}"/>
    <cellStyle name="Normaali 3 3 2 3 2 3 2" xfId="3948" xr:uid="{00000000-0005-0000-0000-000091180000}"/>
    <cellStyle name="Normaali 3 3 2 3 2 3 2 2" xfId="8668" xr:uid="{00000000-0005-0000-0000-000092180000}"/>
    <cellStyle name="Normaali 3 3 2 3 2 3 3" xfId="5866" xr:uid="{00000000-0005-0000-0000-000093180000}"/>
    <cellStyle name="Normaali 3 3 2 3 2 4" xfId="2424" xr:uid="{00000000-0005-0000-0000-000094180000}"/>
    <cellStyle name="Normaali 3 3 2 3 2 4 2" xfId="7144" xr:uid="{00000000-0005-0000-0000-000095180000}"/>
    <cellStyle name="Normaali 3 3 2 3 2 5" xfId="3414" xr:uid="{00000000-0005-0000-0000-000096180000}"/>
    <cellStyle name="Normaali 3 3 2 3 2 5 2" xfId="8134" xr:uid="{00000000-0005-0000-0000-000097180000}"/>
    <cellStyle name="Normaali 3 3 2 3 2 6" xfId="5344" xr:uid="{00000000-0005-0000-0000-000098180000}"/>
    <cellStyle name="Normaali 3 3 2 3 3" xfId="622" xr:uid="{00000000-0005-0000-0000-000099180000}"/>
    <cellStyle name="Normaali 3 3 2 3 3 2" xfId="1293" xr:uid="{00000000-0005-0000-0000-00009A180000}"/>
    <cellStyle name="Normaali 3 3 2 3 3 2 2" xfId="4095" xr:uid="{00000000-0005-0000-0000-00009B180000}"/>
    <cellStyle name="Normaali 3 3 2 3 3 2 2 2" xfId="8815" xr:uid="{00000000-0005-0000-0000-00009C180000}"/>
    <cellStyle name="Normaali 3 3 2 3 3 2 3" xfId="6013" xr:uid="{00000000-0005-0000-0000-00009D180000}"/>
    <cellStyle name="Normaali 3 3 2 3 3 3" xfId="2426" xr:uid="{00000000-0005-0000-0000-00009E180000}"/>
    <cellStyle name="Normaali 3 3 2 3 3 3 2" xfId="7146" xr:uid="{00000000-0005-0000-0000-00009F180000}"/>
    <cellStyle name="Normaali 3 3 2 3 3 4" xfId="3416" xr:uid="{00000000-0005-0000-0000-0000A0180000}"/>
    <cellStyle name="Normaali 3 3 2 3 3 4 2" xfId="8136" xr:uid="{00000000-0005-0000-0000-0000A1180000}"/>
    <cellStyle name="Normaali 3 3 2 3 3 5" xfId="5346" xr:uid="{00000000-0005-0000-0000-0000A2180000}"/>
    <cellStyle name="Normaali 3 3 2 3 4" xfId="623" xr:uid="{00000000-0005-0000-0000-0000A3180000}"/>
    <cellStyle name="Normaali 3 3 2 3 4 2" xfId="1588" xr:uid="{00000000-0005-0000-0000-0000A4180000}"/>
    <cellStyle name="Normaali 3 3 2 3 4 2 2" xfId="4390" xr:uid="{00000000-0005-0000-0000-0000A5180000}"/>
    <cellStyle name="Normaali 3 3 2 3 4 2 2 2" xfId="9110" xr:uid="{00000000-0005-0000-0000-0000A6180000}"/>
    <cellStyle name="Normaali 3 3 2 3 4 2 3" xfId="6308" xr:uid="{00000000-0005-0000-0000-0000A7180000}"/>
    <cellStyle name="Normaali 3 3 2 3 4 3" xfId="2427" xr:uid="{00000000-0005-0000-0000-0000A8180000}"/>
    <cellStyle name="Normaali 3 3 2 3 4 3 2" xfId="7147" xr:uid="{00000000-0005-0000-0000-0000A9180000}"/>
    <cellStyle name="Normaali 3 3 2 3 4 4" xfId="3417" xr:uid="{00000000-0005-0000-0000-0000AA180000}"/>
    <cellStyle name="Normaali 3 3 2 3 4 4 2" xfId="8137" xr:uid="{00000000-0005-0000-0000-0000AB180000}"/>
    <cellStyle name="Normaali 3 3 2 3 4 5" xfId="5347" xr:uid="{00000000-0005-0000-0000-0000AC180000}"/>
    <cellStyle name="Normaali 3 3 2 3 5" xfId="624" xr:uid="{00000000-0005-0000-0000-0000AD180000}"/>
    <cellStyle name="Normaali 3 3 2 3 5 2" xfId="1735" xr:uid="{00000000-0005-0000-0000-0000AE180000}"/>
    <cellStyle name="Normaali 3 3 2 3 5 2 2" xfId="4537" xr:uid="{00000000-0005-0000-0000-0000AF180000}"/>
    <cellStyle name="Normaali 3 3 2 3 5 2 2 2" xfId="9257" xr:uid="{00000000-0005-0000-0000-0000B0180000}"/>
    <cellStyle name="Normaali 3 3 2 3 5 2 3" xfId="6455" xr:uid="{00000000-0005-0000-0000-0000B1180000}"/>
    <cellStyle name="Normaali 3 3 2 3 5 3" xfId="2428" xr:uid="{00000000-0005-0000-0000-0000B2180000}"/>
    <cellStyle name="Normaali 3 3 2 3 5 3 2" xfId="7148" xr:uid="{00000000-0005-0000-0000-0000B3180000}"/>
    <cellStyle name="Normaali 3 3 2 3 5 4" xfId="3418" xr:uid="{00000000-0005-0000-0000-0000B4180000}"/>
    <cellStyle name="Normaali 3 3 2 3 5 4 2" xfId="8138" xr:uid="{00000000-0005-0000-0000-0000B5180000}"/>
    <cellStyle name="Normaali 3 3 2 3 5 5" xfId="5348" xr:uid="{00000000-0005-0000-0000-0000B6180000}"/>
    <cellStyle name="Normaali 3 3 2 3 6" xfId="1011" xr:uid="{00000000-0005-0000-0000-0000B7180000}"/>
    <cellStyle name="Normaali 3 3 2 3 6 2" xfId="2765" xr:uid="{00000000-0005-0000-0000-0000B8180000}"/>
    <cellStyle name="Normaali 3 3 2 3 6 2 2" xfId="7485" xr:uid="{00000000-0005-0000-0000-0000B9180000}"/>
    <cellStyle name="Normaali 3 3 2 3 6 3" xfId="3813" xr:uid="{00000000-0005-0000-0000-0000BA180000}"/>
    <cellStyle name="Normaali 3 3 2 3 6 3 2" xfId="8533" xr:uid="{00000000-0005-0000-0000-0000BB180000}"/>
    <cellStyle name="Normaali 3 3 2 3 6 4" xfId="5731" xr:uid="{00000000-0005-0000-0000-0000BC180000}"/>
    <cellStyle name="Normaali 3 3 2 3 7" xfId="1886" xr:uid="{00000000-0005-0000-0000-0000BD180000}"/>
    <cellStyle name="Normaali 3 3 2 3 7 2" xfId="4684" xr:uid="{00000000-0005-0000-0000-0000BE180000}"/>
    <cellStyle name="Normaali 3 3 2 3 7 2 2" xfId="9404" xr:uid="{00000000-0005-0000-0000-0000BF180000}"/>
    <cellStyle name="Normaali 3 3 2 3 7 3" xfId="6606" xr:uid="{00000000-0005-0000-0000-0000C0180000}"/>
    <cellStyle name="Normaali 3 3 2 3 8" xfId="3413" xr:uid="{00000000-0005-0000-0000-0000C1180000}"/>
    <cellStyle name="Normaali 3 3 2 3 8 2" xfId="8133" xr:uid="{00000000-0005-0000-0000-0000C2180000}"/>
    <cellStyle name="Normaali 3 3 2 3 9" xfId="5343" xr:uid="{00000000-0005-0000-0000-0000C3180000}"/>
    <cellStyle name="Normaali 3 3 2 4" xfId="625" xr:uid="{00000000-0005-0000-0000-0000C4180000}"/>
    <cellStyle name="Normaali 3 3 2 4 2" xfId="626" xr:uid="{00000000-0005-0000-0000-0000C5180000}"/>
    <cellStyle name="Normaali 3 3 2 4 2 2" xfId="1375" xr:uid="{00000000-0005-0000-0000-0000C6180000}"/>
    <cellStyle name="Normaali 3 3 2 4 2 2 2" xfId="4177" xr:uid="{00000000-0005-0000-0000-0000C7180000}"/>
    <cellStyle name="Normaali 3 3 2 4 2 2 2 2" xfId="8897" xr:uid="{00000000-0005-0000-0000-0000C8180000}"/>
    <cellStyle name="Normaali 3 3 2 4 2 2 3" xfId="6095" xr:uid="{00000000-0005-0000-0000-0000C9180000}"/>
    <cellStyle name="Normaali 3 3 2 4 2 3" xfId="2430" xr:uid="{00000000-0005-0000-0000-0000CA180000}"/>
    <cellStyle name="Normaali 3 3 2 4 2 3 2" xfId="7150" xr:uid="{00000000-0005-0000-0000-0000CB180000}"/>
    <cellStyle name="Normaali 3 3 2 4 2 4" xfId="3420" xr:uid="{00000000-0005-0000-0000-0000CC180000}"/>
    <cellStyle name="Normaali 3 3 2 4 2 4 2" xfId="8140" xr:uid="{00000000-0005-0000-0000-0000CD180000}"/>
    <cellStyle name="Normaali 3 3 2 4 2 5" xfId="5350" xr:uid="{00000000-0005-0000-0000-0000CE180000}"/>
    <cellStyle name="Normaali 3 3 2 4 3" xfId="1081" xr:uid="{00000000-0005-0000-0000-0000CF180000}"/>
    <cellStyle name="Normaali 3 3 2 4 3 2" xfId="3883" xr:uid="{00000000-0005-0000-0000-0000D0180000}"/>
    <cellStyle name="Normaali 3 3 2 4 3 2 2" xfId="8603" xr:uid="{00000000-0005-0000-0000-0000D1180000}"/>
    <cellStyle name="Normaali 3 3 2 4 3 3" xfId="5801" xr:uid="{00000000-0005-0000-0000-0000D2180000}"/>
    <cellStyle name="Normaali 3 3 2 4 4" xfId="2429" xr:uid="{00000000-0005-0000-0000-0000D3180000}"/>
    <cellStyle name="Normaali 3 3 2 4 4 2" xfId="7149" xr:uid="{00000000-0005-0000-0000-0000D4180000}"/>
    <cellStyle name="Normaali 3 3 2 4 5" xfId="3419" xr:uid="{00000000-0005-0000-0000-0000D5180000}"/>
    <cellStyle name="Normaali 3 3 2 4 5 2" xfId="8139" xr:uid="{00000000-0005-0000-0000-0000D6180000}"/>
    <cellStyle name="Normaali 3 3 2 4 6" xfId="5349" xr:uid="{00000000-0005-0000-0000-0000D7180000}"/>
    <cellStyle name="Normaali 3 3 2 5" xfId="627" xr:uid="{00000000-0005-0000-0000-0000D8180000}"/>
    <cellStyle name="Normaali 3 3 2 5 2" xfId="1228" xr:uid="{00000000-0005-0000-0000-0000D9180000}"/>
    <cellStyle name="Normaali 3 3 2 5 2 2" xfId="4030" xr:uid="{00000000-0005-0000-0000-0000DA180000}"/>
    <cellStyle name="Normaali 3 3 2 5 2 2 2" xfId="8750" xr:uid="{00000000-0005-0000-0000-0000DB180000}"/>
    <cellStyle name="Normaali 3 3 2 5 2 3" xfId="5948" xr:uid="{00000000-0005-0000-0000-0000DC180000}"/>
    <cellStyle name="Normaali 3 3 2 5 3" xfId="2431" xr:uid="{00000000-0005-0000-0000-0000DD180000}"/>
    <cellStyle name="Normaali 3 3 2 5 3 2" xfId="7151" xr:uid="{00000000-0005-0000-0000-0000DE180000}"/>
    <cellStyle name="Normaali 3 3 2 5 4" xfId="3421" xr:uid="{00000000-0005-0000-0000-0000DF180000}"/>
    <cellStyle name="Normaali 3 3 2 5 4 2" xfId="8141" xr:uid="{00000000-0005-0000-0000-0000E0180000}"/>
    <cellStyle name="Normaali 3 3 2 5 5" xfId="5351" xr:uid="{00000000-0005-0000-0000-0000E1180000}"/>
    <cellStyle name="Normaali 3 3 2 6" xfId="628" xr:uid="{00000000-0005-0000-0000-0000E2180000}"/>
    <cellStyle name="Normaali 3 3 2 6 2" xfId="1523" xr:uid="{00000000-0005-0000-0000-0000E3180000}"/>
    <cellStyle name="Normaali 3 3 2 6 2 2" xfId="4325" xr:uid="{00000000-0005-0000-0000-0000E4180000}"/>
    <cellStyle name="Normaali 3 3 2 6 2 2 2" xfId="9045" xr:uid="{00000000-0005-0000-0000-0000E5180000}"/>
    <cellStyle name="Normaali 3 3 2 6 2 3" xfId="6243" xr:uid="{00000000-0005-0000-0000-0000E6180000}"/>
    <cellStyle name="Normaali 3 3 2 6 3" xfId="2432" xr:uid="{00000000-0005-0000-0000-0000E7180000}"/>
    <cellStyle name="Normaali 3 3 2 6 3 2" xfId="7152" xr:uid="{00000000-0005-0000-0000-0000E8180000}"/>
    <cellStyle name="Normaali 3 3 2 6 4" xfId="3422" xr:uid="{00000000-0005-0000-0000-0000E9180000}"/>
    <cellStyle name="Normaali 3 3 2 6 4 2" xfId="8142" xr:uid="{00000000-0005-0000-0000-0000EA180000}"/>
    <cellStyle name="Normaali 3 3 2 6 5" xfId="5352" xr:uid="{00000000-0005-0000-0000-0000EB180000}"/>
    <cellStyle name="Normaali 3 3 2 7" xfId="629" xr:uid="{00000000-0005-0000-0000-0000EC180000}"/>
    <cellStyle name="Normaali 3 3 2 7 2" xfId="1670" xr:uid="{00000000-0005-0000-0000-0000ED180000}"/>
    <cellStyle name="Normaali 3 3 2 7 2 2" xfId="4472" xr:uid="{00000000-0005-0000-0000-0000EE180000}"/>
    <cellStyle name="Normaali 3 3 2 7 2 2 2" xfId="9192" xr:uid="{00000000-0005-0000-0000-0000EF180000}"/>
    <cellStyle name="Normaali 3 3 2 7 2 3" xfId="6390" xr:uid="{00000000-0005-0000-0000-0000F0180000}"/>
    <cellStyle name="Normaali 3 3 2 7 3" xfId="2433" xr:uid="{00000000-0005-0000-0000-0000F1180000}"/>
    <cellStyle name="Normaali 3 3 2 7 3 2" xfId="7153" xr:uid="{00000000-0005-0000-0000-0000F2180000}"/>
    <cellStyle name="Normaali 3 3 2 7 4" xfId="3423" xr:uid="{00000000-0005-0000-0000-0000F3180000}"/>
    <cellStyle name="Normaali 3 3 2 7 4 2" xfId="8143" xr:uid="{00000000-0005-0000-0000-0000F4180000}"/>
    <cellStyle name="Normaali 3 3 2 7 5" xfId="5353" xr:uid="{00000000-0005-0000-0000-0000F5180000}"/>
    <cellStyle name="Normaali 3 3 2 8" xfId="946" xr:uid="{00000000-0005-0000-0000-0000F6180000}"/>
    <cellStyle name="Normaali 3 3 2 8 2" xfId="2700" xr:uid="{00000000-0005-0000-0000-0000F7180000}"/>
    <cellStyle name="Normaali 3 3 2 8 2 2" xfId="7420" xr:uid="{00000000-0005-0000-0000-0000F8180000}"/>
    <cellStyle name="Normaali 3 3 2 8 3" xfId="3748" xr:uid="{00000000-0005-0000-0000-0000F9180000}"/>
    <cellStyle name="Normaali 3 3 2 8 3 2" xfId="8468" xr:uid="{00000000-0005-0000-0000-0000FA180000}"/>
    <cellStyle name="Normaali 3 3 2 8 4" xfId="5666" xr:uid="{00000000-0005-0000-0000-0000FB180000}"/>
    <cellStyle name="Normaali 3 3 2 9" xfId="1820" xr:uid="{00000000-0005-0000-0000-0000FC180000}"/>
    <cellStyle name="Normaali 3 3 2 9 2" xfId="4619" xr:uid="{00000000-0005-0000-0000-0000FD180000}"/>
    <cellStyle name="Normaali 3 3 2 9 2 2" xfId="9339" xr:uid="{00000000-0005-0000-0000-0000FE180000}"/>
    <cellStyle name="Normaali 3 3 2 9 3" xfId="6540" xr:uid="{00000000-0005-0000-0000-0000FF180000}"/>
    <cellStyle name="Normaali 3 3 3" xfId="630" xr:uid="{00000000-0005-0000-0000-000000190000}"/>
    <cellStyle name="Normaali 3 3 3 10" xfId="5354" xr:uid="{00000000-0005-0000-0000-000001190000}"/>
    <cellStyle name="Normaali 3 3 3 2" xfId="631" xr:uid="{00000000-0005-0000-0000-000002190000}"/>
    <cellStyle name="Normaali 3 3 3 2 2" xfId="632" xr:uid="{00000000-0005-0000-0000-000003190000}"/>
    <cellStyle name="Normaali 3 3 3 2 2 2" xfId="633" xr:uid="{00000000-0005-0000-0000-000004190000}"/>
    <cellStyle name="Normaali 3 3 3 2 2 2 2" xfId="1457" xr:uid="{00000000-0005-0000-0000-000005190000}"/>
    <cellStyle name="Normaali 3 3 3 2 2 2 2 2" xfId="4259" xr:uid="{00000000-0005-0000-0000-000006190000}"/>
    <cellStyle name="Normaali 3 3 3 2 2 2 2 2 2" xfId="8979" xr:uid="{00000000-0005-0000-0000-000007190000}"/>
    <cellStyle name="Normaali 3 3 3 2 2 2 2 3" xfId="6177" xr:uid="{00000000-0005-0000-0000-000008190000}"/>
    <cellStyle name="Normaali 3 3 3 2 2 2 3" xfId="2435" xr:uid="{00000000-0005-0000-0000-000009190000}"/>
    <cellStyle name="Normaali 3 3 3 2 2 2 3 2" xfId="7155" xr:uid="{00000000-0005-0000-0000-00000A190000}"/>
    <cellStyle name="Normaali 3 3 3 2 2 2 4" xfId="3427" xr:uid="{00000000-0005-0000-0000-00000B190000}"/>
    <cellStyle name="Normaali 3 3 3 2 2 2 4 2" xfId="8147" xr:uid="{00000000-0005-0000-0000-00000C190000}"/>
    <cellStyle name="Normaali 3 3 3 2 2 2 5" xfId="5357" xr:uid="{00000000-0005-0000-0000-00000D190000}"/>
    <cellStyle name="Normaali 3 3 3 2 2 3" xfId="1163" xr:uid="{00000000-0005-0000-0000-00000E190000}"/>
    <cellStyle name="Normaali 3 3 3 2 2 3 2" xfId="3965" xr:uid="{00000000-0005-0000-0000-00000F190000}"/>
    <cellStyle name="Normaali 3 3 3 2 2 3 2 2" xfId="8685" xr:uid="{00000000-0005-0000-0000-000010190000}"/>
    <cellStyle name="Normaali 3 3 3 2 2 3 3" xfId="5883" xr:uid="{00000000-0005-0000-0000-000011190000}"/>
    <cellStyle name="Normaali 3 3 3 2 2 4" xfId="2434" xr:uid="{00000000-0005-0000-0000-000012190000}"/>
    <cellStyle name="Normaali 3 3 3 2 2 4 2" xfId="7154" xr:uid="{00000000-0005-0000-0000-000013190000}"/>
    <cellStyle name="Normaali 3 3 3 2 2 5" xfId="3426" xr:uid="{00000000-0005-0000-0000-000014190000}"/>
    <cellStyle name="Normaali 3 3 3 2 2 5 2" xfId="8146" xr:uid="{00000000-0005-0000-0000-000015190000}"/>
    <cellStyle name="Normaali 3 3 3 2 2 6" xfId="5356" xr:uid="{00000000-0005-0000-0000-000016190000}"/>
    <cellStyle name="Normaali 3 3 3 2 3" xfId="634" xr:uid="{00000000-0005-0000-0000-000017190000}"/>
    <cellStyle name="Normaali 3 3 3 2 3 2" xfId="1310" xr:uid="{00000000-0005-0000-0000-000018190000}"/>
    <cellStyle name="Normaali 3 3 3 2 3 2 2" xfId="4112" xr:uid="{00000000-0005-0000-0000-000019190000}"/>
    <cellStyle name="Normaali 3 3 3 2 3 2 2 2" xfId="8832" xr:uid="{00000000-0005-0000-0000-00001A190000}"/>
    <cellStyle name="Normaali 3 3 3 2 3 2 3" xfId="6030" xr:uid="{00000000-0005-0000-0000-00001B190000}"/>
    <cellStyle name="Normaali 3 3 3 2 3 3" xfId="2436" xr:uid="{00000000-0005-0000-0000-00001C190000}"/>
    <cellStyle name="Normaali 3 3 3 2 3 3 2" xfId="7156" xr:uid="{00000000-0005-0000-0000-00001D190000}"/>
    <cellStyle name="Normaali 3 3 3 2 3 4" xfId="3428" xr:uid="{00000000-0005-0000-0000-00001E190000}"/>
    <cellStyle name="Normaali 3 3 3 2 3 4 2" xfId="8148" xr:uid="{00000000-0005-0000-0000-00001F190000}"/>
    <cellStyle name="Normaali 3 3 3 2 3 5" xfId="5358" xr:uid="{00000000-0005-0000-0000-000020190000}"/>
    <cellStyle name="Normaali 3 3 3 2 4" xfId="635" xr:uid="{00000000-0005-0000-0000-000021190000}"/>
    <cellStyle name="Normaali 3 3 3 2 4 2" xfId="1605" xr:uid="{00000000-0005-0000-0000-000022190000}"/>
    <cellStyle name="Normaali 3 3 3 2 4 2 2" xfId="4407" xr:uid="{00000000-0005-0000-0000-000023190000}"/>
    <cellStyle name="Normaali 3 3 3 2 4 2 2 2" xfId="9127" xr:uid="{00000000-0005-0000-0000-000024190000}"/>
    <cellStyle name="Normaali 3 3 3 2 4 2 3" xfId="6325" xr:uid="{00000000-0005-0000-0000-000025190000}"/>
    <cellStyle name="Normaali 3 3 3 2 4 3" xfId="2437" xr:uid="{00000000-0005-0000-0000-000026190000}"/>
    <cellStyle name="Normaali 3 3 3 2 4 3 2" xfId="7157" xr:uid="{00000000-0005-0000-0000-000027190000}"/>
    <cellStyle name="Normaali 3 3 3 2 4 4" xfId="3429" xr:uid="{00000000-0005-0000-0000-000028190000}"/>
    <cellStyle name="Normaali 3 3 3 2 4 4 2" xfId="8149" xr:uid="{00000000-0005-0000-0000-000029190000}"/>
    <cellStyle name="Normaali 3 3 3 2 4 5" xfId="5359" xr:uid="{00000000-0005-0000-0000-00002A190000}"/>
    <cellStyle name="Normaali 3 3 3 2 5" xfId="636" xr:uid="{00000000-0005-0000-0000-00002B190000}"/>
    <cellStyle name="Normaali 3 3 3 2 5 2" xfId="1752" xr:uid="{00000000-0005-0000-0000-00002C190000}"/>
    <cellStyle name="Normaali 3 3 3 2 5 2 2" xfId="4554" xr:uid="{00000000-0005-0000-0000-00002D190000}"/>
    <cellStyle name="Normaali 3 3 3 2 5 2 2 2" xfId="9274" xr:uid="{00000000-0005-0000-0000-00002E190000}"/>
    <cellStyle name="Normaali 3 3 3 2 5 2 3" xfId="6472" xr:uid="{00000000-0005-0000-0000-00002F190000}"/>
    <cellStyle name="Normaali 3 3 3 2 5 3" xfId="2438" xr:uid="{00000000-0005-0000-0000-000030190000}"/>
    <cellStyle name="Normaali 3 3 3 2 5 3 2" xfId="7158" xr:uid="{00000000-0005-0000-0000-000031190000}"/>
    <cellStyle name="Normaali 3 3 3 2 5 4" xfId="3430" xr:uid="{00000000-0005-0000-0000-000032190000}"/>
    <cellStyle name="Normaali 3 3 3 2 5 4 2" xfId="8150" xr:uid="{00000000-0005-0000-0000-000033190000}"/>
    <cellStyle name="Normaali 3 3 3 2 5 5" xfId="5360" xr:uid="{00000000-0005-0000-0000-000034190000}"/>
    <cellStyle name="Normaali 3 3 3 2 6" xfId="1028" xr:uid="{00000000-0005-0000-0000-000035190000}"/>
    <cellStyle name="Normaali 3 3 3 2 6 2" xfId="2782" xr:uid="{00000000-0005-0000-0000-000036190000}"/>
    <cellStyle name="Normaali 3 3 3 2 6 2 2" xfId="7502" xr:uid="{00000000-0005-0000-0000-000037190000}"/>
    <cellStyle name="Normaali 3 3 3 2 6 3" xfId="3830" xr:uid="{00000000-0005-0000-0000-000038190000}"/>
    <cellStyle name="Normaali 3 3 3 2 6 3 2" xfId="8550" xr:uid="{00000000-0005-0000-0000-000039190000}"/>
    <cellStyle name="Normaali 3 3 3 2 6 4" xfId="5748" xr:uid="{00000000-0005-0000-0000-00003A190000}"/>
    <cellStyle name="Normaali 3 3 3 2 7" xfId="1903" xr:uid="{00000000-0005-0000-0000-00003B190000}"/>
    <cellStyle name="Normaali 3 3 3 2 7 2" xfId="4701" xr:uid="{00000000-0005-0000-0000-00003C190000}"/>
    <cellStyle name="Normaali 3 3 3 2 7 2 2" xfId="9421" xr:uid="{00000000-0005-0000-0000-00003D190000}"/>
    <cellStyle name="Normaali 3 3 3 2 7 3" xfId="6623" xr:uid="{00000000-0005-0000-0000-00003E190000}"/>
    <cellStyle name="Normaali 3 3 3 2 8" xfId="3425" xr:uid="{00000000-0005-0000-0000-00003F190000}"/>
    <cellStyle name="Normaali 3 3 3 2 8 2" xfId="8145" xr:uid="{00000000-0005-0000-0000-000040190000}"/>
    <cellStyle name="Normaali 3 3 3 2 9" xfId="5355" xr:uid="{00000000-0005-0000-0000-000041190000}"/>
    <cellStyle name="Normaali 3 3 3 3" xfId="637" xr:uid="{00000000-0005-0000-0000-000042190000}"/>
    <cellStyle name="Normaali 3 3 3 3 2" xfId="638" xr:uid="{00000000-0005-0000-0000-000043190000}"/>
    <cellStyle name="Normaali 3 3 3 3 2 2" xfId="1392" xr:uid="{00000000-0005-0000-0000-000044190000}"/>
    <cellStyle name="Normaali 3 3 3 3 2 2 2" xfId="4194" xr:uid="{00000000-0005-0000-0000-000045190000}"/>
    <cellStyle name="Normaali 3 3 3 3 2 2 2 2" xfId="8914" xr:uid="{00000000-0005-0000-0000-000046190000}"/>
    <cellStyle name="Normaali 3 3 3 3 2 2 3" xfId="6112" xr:uid="{00000000-0005-0000-0000-000047190000}"/>
    <cellStyle name="Normaali 3 3 3 3 2 3" xfId="2440" xr:uid="{00000000-0005-0000-0000-000048190000}"/>
    <cellStyle name="Normaali 3 3 3 3 2 3 2" xfId="7160" xr:uid="{00000000-0005-0000-0000-000049190000}"/>
    <cellStyle name="Normaali 3 3 3 3 2 4" xfId="3432" xr:uid="{00000000-0005-0000-0000-00004A190000}"/>
    <cellStyle name="Normaali 3 3 3 3 2 4 2" xfId="8152" xr:uid="{00000000-0005-0000-0000-00004B190000}"/>
    <cellStyle name="Normaali 3 3 3 3 2 5" xfId="5362" xr:uid="{00000000-0005-0000-0000-00004C190000}"/>
    <cellStyle name="Normaali 3 3 3 3 3" xfId="1098" xr:uid="{00000000-0005-0000-0000-00004D190000}"/>
    <cellStyle name="Normaali 3 3 3 3 3 2" xfId="3900" xr:uid="{00000000-0005-0000-0000-00004E190000}"/>
    <cellStyle name="Normaali 3 3 3 3 3 2 2" xfId="8620" xr:uid="{00000000-0005-0000-0000-00004F190000}"/>
    <cellStyle name="Normaali 3 3 3 3 3 3" xfId="5818" xr:uid="{00000000-0005-0000-0000-000050190000}"/>
    <cellStyle name="Normaali 3 3 3 3 4" xfId="2439" xr:uid="{00000000-0005-0000-0000-000051190000}"/>
    <cellStyle name="Normaali 3 3 3 3 4 2" xfId="7159" xr:uid="{00000000-0005-0000-0000-000052190000}"/>
    <cellStyle name="Normaali 3 3 3 3 5" xfId="3431" xr:uid="{00000000-0005-0000-0000-000053190000}"/>
    <cellStyle name="Normaali 3 3 3 3 5 2" xfId="8151" xr:uid="{00000000-0005-0000-0000-000054190000}"/>
    <cellStyle name="Normaali 3 3 3 3 6" xfId="5361" xr:uid="{00000000-0005-0000-0000-000055190000}"/>
    <cellStyle name="Normaali 3 3 3 4" xfId="639" xr:uid="{00000000-0005-0000-0000-000056190000}"/>
    <cellStyle name="Normaali 3 3 3 4 2" xfId="1245" xr:uid="{00000000-0005-0000-0000-000057190000}"/>
    <cellStyle name="Normaali 3 3 3 4 2 2" xfId="4047" xr:uid="{00000000-0005-0000-0000-000058190000}"/>
    <cellStyle name="Normaali 3 3 3 4 2 2 2" xfId="8767" xr:uid="{00000000-0005-0000-0000-000059190000}"/>
    <cellStyle name="Normaali 3 3 3 4 2 3" xfId="5965" xr:uid="{00000000-0005-0000-0000-00005A190000}"/>
    <cellStyle name="Normaali 3 3 3 4 3" xfId="2441" xr:uid="{00000000-0005-0000-0000-00005B190000}"/>
    <cellStyle name="Normaali 3 3 3 4 3 2" xfId="7161" xr:uid="{00000000-0005-0000-0000-00005C190000}"/>
    <cellStyle name="Normaali 3 3 3 4 4" xfId="3433" xr:uid="{00000000-0005-0000-0000-00005D190000}"/>
    <cellStyle name="Normaali 3 3 3 4 4 2" xfId="8153" xr:uid="{00000000-0005-0000-0000-00005E190000}"/>
    <cellStyle name="Normaali 3 3 3 4 5" xfId="5363" xr:uid="{00000000-0005-0000-0000-00005F190000}"/>
    <cellStyle name="Normaali 3 3 3 5" xfId="640" xr:uid="{00000000-0005-0000-0000-000060190000}"/>
    <cellStyle name="Normaali 3 3 3 5 2" xfId="1540" xr:uid="{00000000-0005-0000-0000-000061190000}"/>
    <cellStyle name="Normaali 3 3 3 5 2 2" xfId="4342" xr:uid="{00000000-0005-0000-0000-000062190000}"/>
    <cellStyle name="Normaali 3 3 3 5 2 2 2" xfId="9062" xr:uid="{00000000-0005-0000-0000-000063190000}"/>
    <cellStyle name="Normaali 3 3 3 5 2 3" xfId="6260" xr:uid="{00000000-0005-0000-0000-000064190000}"/>
    <cellStyle name="Normaali 3 3 3 5 3" xfId="2442" xr:uid="{00000000-0005-0000-0000-000065190000}"/>
    <cellStyle name="Normaali 3 3 3 5 3 2" xfId="7162" xr:uid="{00000000-0005-0000-0000-000066190000}"/>
    <cellStyle name="Normaali 3 3 3 5 4" xfId="3434" xr:uid="{00000000-0005-0000-0000-000067190000}"/>
    <cellStyle name="Normaali 3 3 3 5 4 2" xfId="8154" xr:uid="{00000000-0005-0000-0000-000068190000}"/>
    <cellStyle name="Normaali 3 3 3 5 5" xfId="5364" xr:uid="{00000000-0005-0000-0000-000069190000}"/>
    <cellStyle name="Normaali 3 3 3 6" xfId="641" xr:uid="{00000000-0005-0000-0000-00006A190000}"/>
    <cellStyle name="Normaali 3 3 3 6 2" xfId="1687" xr:uid="{00000000-0005-0000-0000-00006B190000}"/>
    <cellStyle name="Normaali 3 3 3 6 2 2" xfId="4489" xr:uid="{00000000-0005-0000-0000-00006C190000}"/>
    <cellStyle name="Normaali 3 3 3 6 2 2 2" xfId="9209" xr:uid="{00000000-0005-0000-0000-00006D190000}"/>
    <cellStyle name="Normaali 3 3 3 6 2 3" xfId="6407" xr:uid="{00000000-0005-0000-0000-00006E190000}"/>
    <cellStyle name="Normaali 3 3 3 6 3" xfId="2443" xr:uid="{00000000-0005-0000-0000-00006F190000}"/>
    <cellStyle name="Normaali 3 3 3 6 3 2" xfId="7163" xr:uid="{00000000-0005-0000-0000-000070190000}"/>
    <cellStyle name="Normaali 3 3 3 6 4" xfId="3435" xr:uid="{00000000-0005-0000-0000-000071190000}"/>
    <cellStyle name="Normaali 3 3 3 6 4 2" xfId="8155" xr:uid="{00000000-0005-0000-0000-000072190000}"/>
    <cellStyle name="Normaali 3 3 3 6 5" xfId="5365" xr:uid="{00000000-0005-0000-0000-000073190000}"/>
    <cellStyle name="Normaali 3 3 3 7" xfId="963" xr:uid="{00000000-0005-0000-0000-000074190000}"/>
    <cellStyle name="Normaali 3 3 3 7 2" xfId="2717" xr:uid="{00000000-0005-0000-0000-000075190000}"/>
    <cellStyle name="Normaali 3 3 3 7 2 2" xfId="7437" xr:uid="{00000000-0005-0000-0000-000076190000}"/>
    <cellStyle name="Normaali 3 3 3 7 3" xfId="3765" xr:uid="{00000000-0005-0000-0000-000077190000}"/>
    <cellStyle name="Normaali 3 3 3 7 3 2" xfId="8485" xr:uid="{00000000-0005-0000-0000-000078190000}"/>
    <cellStyle name="Normaali 3 3 3 7 4" xfId="5683" xr:uid="{00000000-0005-0000-0000-000079190000}"/>
    <cellStyle name="Normaali 3 3 3 8" xfId="1838" xr:uid="{00000000-0005-0000-0000-00007A190000}"/>
    <cellStyle name="Normaali 3 3 3 8 2" xfId="4636" xr:uid="{00000000-0005-0000-0000-00007B190000}"/>
    <cellStyle name="Normaali 3 3 3 8 2 2" xfId="9356" xr:uid="{00000000-0005-0000-0000-00007C190000}"/>
    <cellStyle name="Normaali 3 3 3 8 3" xfId="6558" xr:uid="{00000000-0005-0000-0000-00007D190000}"/>
    <cellStyle name="Normaali 3 3 3 9" xfId="3424" xr:uid="{00000000-0005-0000-0000-00007E190000}"/>
    <cellStyle name="Normaali 3 3 3 9 2" xfId="8144" xr:uid="{00000000-0005-0000-0000-00007F190000}"/>
    <cellStyle name="Normaali 3 3 4" xfId="642" xr:uid="{00000000-0005-0000-0000-000080190000}"/>
    <cellStyle name="Normaali 3 3 4 2" xfId="643" xr:uid="{00000000-0005-0000-0000-000081190000}"/>
    <cellStyle name="Normaali 3 3 4 2 2" xfId="644" xr:uid="{00000000-0005-0000-0000-000082190000}"/>
    <cellStyle name="Normaali 3 3 4 2 2 2" xfId="1424" xr:uid="{00000000-0005-0000-0000-000083190000}"/>
    <cellStyle name="Normaali 3 3 4 2 2 2 2" xfId="4226" xr:uid="{00000000-0005-0000-0000-000084190000}"/>
    <cellStyle name="Normaali 3 3 4 2 2 2 2 2" xfId="8946" xr:uid="{00000000-0005-0000-0000-000085190000}"/>
    <cellStyle name="Normaali 3 3 4 2 2 2 3" xfId="6144" xr:uid="{00000000-0005-0000-0000-000086190000}"/>
    <cellStyle name="Normaali 3 3 4 2 2 3" xfId="2445" xr:uid="{00000000-0005-0000-0000-000087190000}"/>
    <cellStyle name="Normaali 3 3 4 2 2 3 2" xfId="7165" xr:uid="{00000000-0005-0000-0000-000088190000}"/>
    <cellStyle name="Normaali 3 3 4 2 2 4" xfId="3438" xr:uid="{00000000-0005-0000-0000-000089190000}"/>
    <cellStyle name="Normaali 3 3 4 2 2 4 2" xfId="8158" xr:uid="{00000000-0005-0000-0000-00008A190000}"/>
    <cellStyle name="Normaali 3 3 4 2 2 5" xfId="5368" xr:uid="{00000000-0005-0000-0000-00008B190000}"/>
    <cellStyle name="Normaali 3 3 4 2 3" xfId="1130" xr:uid="{00000000-0005-0000-0000-00008C190000}"/>
    <cellStyle name="Normaali 3 3 4 2 3 2" xfId="3932" xr:uid="{00000000-0005-0000-0000-00008D190000}"/>
    <cellStyle name="Normaali 3 3 4 2 3 2 2" xfId="8652" xr:uid="{00000000-0005-0000-0000-00008E190000}"/>
    <cellStyle name="Normaali 3 3 4 2 3 3" xfId="5850" xr:uid="{00000000-0005-0000-0000-00008F190000}"/>
    <cellStyle name="Normaali 3 3 4 2 4" xfId="2444" xr:uid="{00000000-0005-0000-0000-000090190000}"/>
    <cellStyle name="Normaali 3 3 4 2 4 2" xfId="7164" xr:uid="{00000000-0005-0000-0000-000091190000}"/>
    <cellStyle name="Normaali 3 3 4 2 5" xfId="3437" xr:uid="{00000000-0005-0000-0000-000092190000}"/>
    <cellStyle name="Normaali 3 3 4 2 5 2" xfId="8157" xr:uid="{00000000-0005-0000-0000-000093190000}"/>
    <cellStyle name="Normaali 3 3 4 2 6" xfId="5367" xr:uid="{00000000-0005-0000-0000-000094190000}"/>
    <cellStyle name="Normaali 3 3 4 3" xfId="645" xr:uid="{00000000-0005-0000-0000-000095190000}"/>
    <cellStyle name="Normaali 3 3 4 3 2" xfId="1277" xr:uid="{00000000-0005-0000-0000-000096190000}"/>
    <cellStyle name="Normaali 3 3 4 3 2 2" xfId="4079" xr:uid="{00000000-0005-0000-0000-000097190000}"/>
    <cellStyle name="Normaali 3 3 4 3 2 2 2" xfId="8799" xr:uid="{00000000-0005-0000-0000-000098190000}"/>
    <cellStyle name="Normaali 3 3 4 3 2 3" xfId="5997" xr:uid="{00000000-0005-0000-0000-000099190000}"/>
    <cellStyle name="Normaali 3 3 4 3 3" xfId="2446" xr:uid="{00000000-0005-0000-0000-00009A190000}"/>
    <cellStyle name="Normaali 3 3 4 3 3 2" xfId="7166" xr:uid="{00000000-0005-0000-0000-00009B190000}"/>
    <cellStyle name="Normaali 3 3 4 3 4" xfId="3439" xr:uid="{00000000-0005-0000-0000-00009C190000}"/>
    <cellStyle name="Normaali 3 3 4 3 4 2" xfId="8159" xr:uid="{00000000-0005-0000-0000-00009D190000}"/>
    <cellStyle name="Normaali 3 3 4 3 5" xfId="5369" xr:uid="{00000000-0005-0000-0000-00009E190000}"/>
    <cellStyle name="Normaali 3 3 4 4" xfId="646" xr:uid="{00000000-0005-0000-0000-00009F190000}"/>
    <cellStyle name="Normaali 3 3 4 4 2" xfId="1572" xr:uid="{00000000-0005-0000-0000-0000A0190000}"/>
    <cellStyle name="Normaali 3 3 4 4 2 2" xfId="4374" xr:uid="{00000000-0005-0000-0000-0000A1190000}"/>
    <cellStyle name="Normaali 3 3 4 4 2 2 2" xfId="9094" xr:uid="{00000000-0005-0000-0000-0000A2190000}"/>
    <cellStyle name="Normaali 3 3 4 4 2 3" xfId="6292" xr:uid="{00000000-0005-0000-0000-0000A3190000}"/>
    <cellStyle name="Normaali 3 3 4 4 3" xfId="2447" xr:uid="{00000000-0005-0000-0000-0000A4190000}"/>
    <cellStyle name="Normaali 3 3 4 4 3 2" xfId="7167" xr:uid="{00000000-0005-0000-0000-0000A5190000}"/>
    <cellStyle name="Normaali 3 3 4 4 4" xfId="3440" xr:uid="{00000000-0005-0000-0000-0000A6190000}"/>
    <cellStyle name="Normaali 3 3 4 4 4 2" xfId="8160" xr:uid="{00000000-0005-0000-0000-0000A7190000}"/>
    <cellStyle name="Normaali 3 3 4 4 5" xfId="5370" xr:uid="{00000000-0005-0000-0000-0000A8190000}"/>
    <cellStyle name="Normaali 3 3 4 5" xfId="647" xr:uid="{00000000-0005-0000-0000-0000A9190000}"/>
    <cellStyle name="Normaali 3 3 4 5 2" xfId="1719" xr:uid="{00000000-0005-0000-0000-0000AA190000}"/>
    <cellStyle name="Normaali 3 3 4 5 2 2" xfId="4521" xr:uid="{00000000-0005-0000-0000-0000AB190000}"/>
    <cellStyle name="Normaali 3 3 4 5 2 2 2" xfId="9241" xr:uid="{00000000-0005-0000-0000-0000AC190000}"/>
    <cellStyle name="Normaali 3 3 4 5 2 3" xfId="6439" xr:uid="{00000000-0005-0000-0000-0000AD190000}"/>
    <cellStyle name="Normaali 3 3 4 5 3" xfId="2448" xr:uid="{00000000-0005-0000-0000-0000AE190000}"/>
    <cellStyle name="Normaali 3 3 4 5 3 2" xfId="7168" xr:uid="{00000000-0005-0000-0000-0000AF190000}"/>
    <cellStyle name="Normaali 3 3 4 5 4" xfId="3441" xr:uid="{00000000-0005-0000-0000-0000B0190000}"/>
    <cellStyle name="Normaali 3 3 4 5 4 2" xfId="8161" xr:uid="{00000000-0005-0000-0000-0000B1190000}"/>
    <cellStyle name="Normaali 3 3 4 5 5" xfId="5371" xr:uid="{00000000-0005-0000-0000-0000B2190000}"/>
    <cellStyle name="Normaali 3 3 4 6" xfId="995" xr:uid="{00000000-0005-0000-0000-0000B3190000}"/>
    <cellStyle name="Normaali 3 3 4 6 2" xfId="2749" xr:uid="{00000000-0005-0000-0000-0000B4190000}"/>
    <cellStyle name="Normaali 3 3 4 6 2 2" xfId="7469" xr:uid="{00000000-0005-0000-0000-0000B5190000}"/>
    <cellStyle name="Normaali 3 3 4 6 3" xfId="3797" xr:uid="{00000000-0005-0000-0000-0000B6190000}"/>
    <cellStyle name="Normaali 3 3 4 6 3 2" xfId="8517" xr:uid="{00000000-0005-0000-0000-0000B7190000}"/>
    <cellStyle name="Normaali 3 3 4 6 4" xfId="5715" xr:uid="{00000000-0005-0000-0000-0000B8190000}"/>
    <cellStyle name="Normaali 3 3 4 7" xfId="1870" xr:uid="{00000000-0005-0000-0000-0000B9190000}"/>
    <cellStyle name="Normaali 3 3 4 7 2" xfId="4668" xr:uid="{00000000-0005-0000-0000-0000BA190000}"/>
    <cellStyle name="Normaali 3 3 4 7 2 2" xfId="9388" xr:uid="{00000000-0005-0000-0000-0000BB190000}"/>
    <cellStyle name="Normaali 3 3 4 7 3" xfId="6590" xr:uid="{00000000-0005-0000-0000-0000BC190000}"/>
    <cellStyle name="Normaali 3 3 4 8" xfId="3436" xr:uid="{00000000-0005-0000-0000-0000BD190000}"/>
    <cellStyle name="Normaali 3 3 4 8 2" xfId="8156" xr:uid="{00000000-0005-0000-0000-0000BE190000}"/>
    <cellStyle name="Normaali 3 3 4 9" xfId="5366" xr:uid="{00000000-0005-0000-0000-0000BF190000}"/>
    <cellStyle name="Normaali 3 3 5" xfId="648" xr:uid="{00000000-0005-0000-0000-0000C0190000}"/>
    <cellStyle name="Normaali 3 3 5 2" xfId="649" xr:uid="{00000000-0005-0000-0000-0000C1190000}"/>
    <cellStyle name="Normaali 3 3 5 2 2" xfId="1359" xr:uid="{00000000-0005-0000-0000-0000C2190000}"/>
    <cellStyle name="Normaali 3 3 5 2 2 2" xfId="4161" xr:uid="{00000000-0005-0000-0000-0000C3190000}"/>
    <cellStyle name="Normaali 3 3 5 2 2 2 2" xfId="8881" xr:uid="{00000000-0005-0000-0000-0000C4190000}"/>
    <cellStyle name="Normaali 3 3 5 2 2 3" xfId="6079" xr:uid="{00000000-0005-0000-0000-0000C5190000}"/>
    <cellStyle name="Normaali 3 3 5 2 3" xfId="2450" xr:uid="{00000000-0005-0000-0000-0000C6190000}"/>
    <cellStyle name="Normaali 3 3 5 2 3 2" xfId="7170" xr:uid="{00000000-0005-0000-0000-0000C7190000}"/>
    <cellStyle name="Normaali 3 3 5 2 4" xfId="3443" xr:uid="{00000000-0005-0000-0000-0000C8190000}"/>
    <cellStyle name="Normaali 3 3 5 2 4 2" xfId="8163" xr:uid="{00000000-0005-0000-0000-0000C9190000}"/>
    <cellStyle name="Normaali 3 3 5 2 5" xfId="5373" xr:uid="{00000000-0005-0000-0000-0000CA190000}"/>
    <cellStyle name="Normaali 3 3 5 3" xfId="1065" xr:uid="{00000000-0005-0000-0000-0000CB190000}"/>
    <cellStyle name="Normaali 3 3 5 3 2" xfId="2820" xr:uid="{00000000-0005-0000-0000-0000CC190000}"/>
    <cellStyle name="Normaali 3 3 5 3 2 2" xfId="7540" xr:uid="{00000000-0005-0000-0000-0000CD190000}"/>
    <cellStyle name="Normaali 3 3 5 3 3" xfId="3867" xr:uid="{00000000-0005-0000-0000-0000CE190000}"/>
    <cellStyle name="Normaali 3 3 5 3 3 2" xfId="8587" xr:uid="{00000000-0005-0000-0000-0000CF190000}"/>
    <cellStyle name="Normaali 3 3 5 3 4" xfId="5785" xr:uid="{00000000-0005-0000-0000-0000D0190000}"/>
    <cellStyle name="Normaali 3 3 5 4" xfId="2449" xr:uid="{00000000-0005-0000-0000-0000D1190000}"/>
    <cellStyle name="Normaali 3 3 5 4 2" xfId="7169" xr:uid="{00000000-0005-0000-0000-0000D2190000}"/>
    <cellStyle name="Normaali 3 3 5 5" xfId="3442" xr:uid="{00000000-0005-0000-0000-0000D3190000}"/>
    <cellStyle name="Normaali 3 3 5 5 2" xfId="8162" xr:uid="{00000000-0005-0000-0000-0000D4190000}"/>
    <cellStyle name="Normaali 3 3 5 6" xfId="5372" xr:uid="{00000000-0005-0000-0000-0000D5190000}"/>
    <cellStyle name="Normaali 3 3 6" xfId="650" xr:uid="{00000000-0005-0000-0000-0000D6190000}"/>
    <cellStyle name="Normaali 3 3 6 2" xfId="1212" xr:uid="{00000000-0005-0000-0000-0000D7190000}"/>
    <cellStyle name="Normaali 3 3 6 2 2" xfId="4014" xr:uid="{00000000-0005-0000-0000-0000D8190000}"/>
    <cellStyle name="Normaali 3 3 6 2 2 2" xfId="8734" xr:uid="{00000000-0005-0000-0000-0000D9190000}"/>
    <cellStyle name="Normaali 3 3 6 2 3" xfId="5932" xr:uid="{00000000-0005-0000-0000-0000DA190000}"/>
    <cellStyle name="Normaali 3 3 6 3" xfId="2451" xr:uid="{00000000-0005-0000-0000-0000DB190000}"/>
    <cellStyle name="Normaali 3 3 6 3 2" xfId="7171" xr:uid="{00000000-0005-0000-0000-0000DC190000}"/>
    <cellStyle name="Normaali 3 3 6 4" xfId="3444" xr:uid="{00000000-0005-0000-0000-0000DD190000}"/>
    <cellStyle name="Normaali 3 3 6 4 2" xfId="8164" xr:uid="{00000000-0005-0000-0000-0000DE190000}"/>
    <cellStyle name="Normaali 3 3 6 5" xfId="5374" xr:uid="{00000000-0005-0000-0000-0000DF190000}"/>
    <cellStyle name="Normaali 3 3 7" xfId="651" xr:uid="{00000000-0005-0000-0000-0000E0190000}"/>
    <cellStyle name="Normaali 3 3 7 2" xfId="1507" xr:uid="{00000000-0005-0000-0000-0000E1190000}"/>
    <cellStyle name="Normaali 3 3 7 2 2" xfId="4309" xr:uid="{00000000-0005-0000-0000-0000E2190000}"/>
    <cellStyle name="Normaali 3 3 7 2 2 2" xfId="9029" xr:uid="{00000000-0005-0000-0000-0000E3190000}"/>
    <cellStyle name="Normaali 3 3 7 2 3" xfId="6227" xr:uid="{00000000-0005-0000-0000-0000E4190000}"/>
    <cellStyle name="Normaali 3 3 7 3" xfId="2452" xr:uid="{00000000-0005-0000-0000-0000E5190000}"/>
    <cellStyle name="Normaali 3 3 7 3 2" xfId="7172" xr:uid="{00000000-0005-0000-0000-0000E6190000}"/>
    <cellStyle name="Normaali 3 3 7 4" xfId="3445" xr:uid="{00000000-0005-0000-0000-0000E7190000}"/>
    <cellStyle name="Normaali 3 3 7 4 2" xfId="8165" xr:uid="{00000000-0005-0000-0000-0000E8190000}"/>
    <cellStyle name="Normaali 3 3 7 5" xfId="5375" xr:uid="{00000000-0005-0000-0000-0000E9190000}"/>
    <cellStyle name="Normaali 3 3 8" xfId="652" xr:uid="{00000000-0005-0000-0000-0000EA190000}"/>
    <cellStyle name="Normaali 3 3 8 2" xfId="1654" xr:uid="{00000000-0005-0000-0000-0000EB190000}"/>
    <cellStyle name="Normaali 3 3 8 2 2" xfId="4456" xr:uid="{00000000-0005-0000-0000-0000EC190000}"/>
    <cellStyle name="Normaali 3 3 8 2 2 2" xfId="9176" xr:uid="{00000000-0005-0000-0000-0000ED190000}"/>
    <cellStyle name="Normaali 3 3 8 2 3" xfId="6374" xr:uid="{00000000-0005-0000-0000-0000EE190000}"/>
    <cellStyle name="Normaali 3 3 8 3" xfId="2453" xr:uid="{00000000-0005-0000-0000-0000EF190000}"/>
    <cellStyle name="Normaali 3 3 8 3 2" xfId="7173" xr:uid="{00000000-0005-0000-0000-0000F0190000}"/>
    <cellStyle name="Normaali 3 3 8 4" xfId="3446" xr:uid="{00000000-0005-0000-0000-0000F1190000}"/>
    <cellStyle name="Normaali 3 3 8 4 2" xfId="8166" xr:uid="{00000000-0005-0000-0000-0000F2190000}"/>
    <cellStyle name="Normaali 3 3 8 5" xfId="5376" xr:uid="{00000000-0005-0000-0000-0000F3190000}"/>
    <cellStyle name="Normaali 3 3 9" xfId="930" xr:uid="{00000000-0005-0000-0000-0000F4190000}"/>
    <cellStyle name="Normaali 3 3 9 2" xfId="2684" xr:uid="{00000000-0005-0000-0000-0000F5190000}"/>
    <cellStyle name="Normaali 3 3 9 2 2" xfId="7404" xr:uid="{00000000-0005-0000-0000-0000F6190000}"/>
    <cellStyle name="Normaali 3 3 9 3" xfId="3732" xr:uid="{00000000-0005-0000-0000-0000F7190000}"/>
    <cellStyle name="Normaali 3 3 9 3 2" xfId="8452" xr:uid="{00000000-0005-0000-0000-0000F8190000}"/>
    <cellStyle name="Normaali 3 3 9 4" xfId="5650" xr:uid="{00000000-0005-0000-0000-0000F9190000}"/>
    <cellStyle name="Normaali 3 4" xfId="653" xr:uid="{00000000-0005-0000-0000-0000FA190000}"/>
    <cellStyle name="Normaali 3 4 10" xfId="3447" xr:uid="{00000000-0005-0000-0000-0000FB190000}"/>
    <cellStyle name="Normaali 3 4 10 2" xfId="8167" xr:uid="{00000000-0005-0000-0000-0000FC190000}"/>
    <cellStyle name="Normaali 3 4 11" xfId="5377" xr:uid="{00000000-0005-0000-0000-0000FD190000}"/>
    <cellStyle name="Normaali 3 4 2" xfId="654" xr:uid="{00000000-0005-0000-0000-0000FE190000}"/>
    <cellStyle name="Normaali 3 4 2 10" xfId="5378" xr:uid="{00000000-0005-0000-0000-0000FF190000}"/>
    <cellStyle name="Normaali 3 4 2 2" xfId="655" xr:uid="{00000000-0005-0000-0000-0000001A0000}"/>
    <cellStyle name="Normaali 3 4 2 2 2" xfId="656" xr:uid="{00000000-0005-0000-0000-0000011A0000}"/>
    <cellStyle name="Normaali 3 4 2 2 2 2" xfId="657" xr:uid="{00000000-0005-0000-0000-0000021A0000}"/>
    <cellStyle name="Normaali 3 4 2 2 2 2 2" xfId="1465" xr:uid="{00000000-0005-0000-0000-0000031A0000}"/>
    <cellStyle name="Normaali 3 4 2 2 2 2 2 2" xfId="4267" xr:uid="{00000000-0005-0000-0000-0000041A0000}"/>
    <cellStyle name="Normaali 3 4 2 2 2 2 2 2 2" xfId="8987" xr:uid="{00000000-0005-0000-0000-0000051A0000}"/>
    <cellStyle name="Normaali 3 4 2 2 2 2 2 3" xfId="6185" xr:uid="{00000000-0005-0000-0000-0000061A0000}"/>
    <cellStyle name="Normaali 3 4 2 2 2 2 3" xfId="2455" xr:uid="{00000000-0005-0000-0000-0000071A0000}"/>
    <cellStyle name="Normaali 3 4 2 2 2 2 3 2" xfId="7175" xr:uid="{00000000-0005-0000-0000-0000081A0000}"/>
    <cellStyle name="Normaali 3 4 2 2 2 2 4" xfId="3451" xr:uid="{00000000-0005-0000-0000-0000091A0000}"/>
    <cellStyle name="Normaali 3 4 2 2 2 2 4 2" xfId="8171" xr:uid="{00000000-0005-0000-0000-00000A1A0000}"/>
    <cellStyle name="Normaali 3 4 2 2 2 2 5" xfId="5381" xr:uid="{00000000-0005-0000-0000-00000B1A0000}"/>
    <cellStyle name="Normaali 3 4 2 2 2 3" xfId="1171" xr:uid="{00000000-0005-0000-0000-00000C1A0000}"/>
    <cellStyle name="Normaali 3 4 2 2 2 3 2" xfId="3973" xr:uid="{00000000-0005-0000-0000-00000D1A0000}"/>
    <cellStyle name="Normaali 3 4 2 2 2 3 2 2" xfId="8693" xr:uid="{00000000-0005-0000-0000-00000E1A0000}"/>
    <cellStyle name="Normaali 3 4 2 2 2 3 3" xfId="5891" xr:uid="{00000000-0005-0000-0000-00000F1A0000}"/>
    <cellStyle name="Normaali 3 4 2 2 2 4" xfId="2454" xr:uid="{00000000-0005-0000-0000-0000101A0000}"/>
    <cellStyle name="Normaali 3 4 2 2 2 4 2" xfId="7174" xr:uid="{00000000-0005-0000-0000-0000111A0000}"/>
    <cellStyle name="Normaali 3 4 2 2 2 5" xfId="3450" xr:uid="{00000000-0005-0000-0000-0000121A0000}"/>
    <cellStyle name="Normaali 3 4 2 2 2 5 2" xfId="8170" xr:uid="{00000000-0005-0000-0000-0000131A0000}"/>
    <cellStyle name="Normaali 3 4 2 2 2 6" xfId="5380" xr:uid="{00000000-0005-0000-0000-0000141A0000}"/>
    <cellStyle name="Normaali 3 4 2 2 3" xfId="658" xr:uid="{00000000-0005-0000-0000-0000151A0000}"/>
    <cellStyle name="Normaali 3 4 2 2 3 2" xfId="1318" xr:uid="{00000000-0005-0000-0000-0000161A0000}"/>
    <cellStyle name="Normaali 3 4 2 2 3 2 2" xfId="4120" xr:uid="{00000000-0005-0000-0000-0000171A0000}"/>
    <cellStyle name="Normaali 3 4 2 2 3 2 2 2" xfId="8840" xr:uid="{00000000-0005-0000-0000-0000181A0000}"/>
    <cellStyle name="Normaali 3 4 2 2 3 2 3" xfId="6038" xr:uid="{00000000-0005-0000-0000-0000191A0000}"/>
    <cellStyle name="Normaali 3 4 2 2 3 3" xfId="2456" xr:uid="{00000000-0005-0000-0000-00001A1A0000}"/>
    <cellStyle name="Normaali 3 4 2 2 3 3 2" xfId="7176" xr:uid="{00000000-0005-0000-0000-00001B1A0000}"/>
    <cellStyle name="Normaali 3 4 2 2 3 4" xfId="3452" xr:uid="{00000000-0005-0000-0000-00001C1A0000}"/>
    <cellStyle name="Normaali 3 4 2 2 3 4 2" xfId="8172" xr:uid="{00000000-0005-0000-0000-00001D1A0000}"/>
    <cellStyle name="Normaali 3 4 2 2 3 5" xfId="5382" xr:uid="{00000000-0005-0000-0000-00001E1A0000}"/>
    <cellStyle name="Normaali 3 4 2 2 4" xfId="659" xr:uid="{00000000-0005-0000-0000-00001F1A0000}"/>
    <cellStyle name="Normaali 3 4 2 2 4 2" xfId="1613" xr:uid="{00000000-0005-0000-0000-0000201A0000}"/>
    <cellStyle name="Normaali 3 4 2 2 4 2 2" xfId="4415" xr:uid="{00000000-0005-0000-0000-0000211A0000}"/>
    <cellStyle name="Normaali 3 4 2 2 4 2 2 2" xfId="9135" xr:uid="{00000000-0005-0000-0000-0000221A0000}"/>
    <cellStyle name="Normaali 3 4 2 2 4 2 3" xfId="6333" xr:uid="{00000000-0005-0000-0000-0000231A0000}"/>
    <cellStyle name="Normaali 3 4 2 2 4 3" xfId="2457" xr:uid="{00000000-0005-0000-0000-0000241A0000}"/>
    <cellStyle name="Normaali 3 4 2 2 4 3 2" xfId="7177" xr:uid="{00000000-0005-0000-0000-0000251A0000}"/>
    <cellStyle name="Normaali 3 4 2 2 4 4" xfId="3453" xr:uid="{00000000-0005-0000-0000-0000261A0000}"/>
    <cellStyle name="Normaali 3 4 2 2 4 4 2" xfId="8173" xr:uid="{00000000-0005-0000-0000-0000271A0000}"/>
    <cellStyle name="Normaali 3 4 2 2 4 5" xfId="5383" xr:uid="{00000000-0005-0000-0000-0000281A0000}"/>
    <cellStyle name="Normaali 3 4 2 2 5" xfId="660" xr:uid="{00000000-0005-0000-0000-0000291A0000}"/>
    <cellStyle name="Normaali 3 4 2 2 5 2" xfId="1760" xr:uid="{00000000-0005-0000-0000-00002A1A0000}"/>
    <cellStyle name="Normaali 3 4 2 2 5 2 2" xfId="4562" xr:uid="{00000000-0005-0000-0000-00002B1A0000}"/>
    <cellStyle name="Normaali 3 4 2 2 5 2 2 2" xfId="9282" xr:uid="{00000000-0005-0000-0000-00002C1A0000}"/>
    <cellStyle name="Normaali 3 4 2 2 5 2 3" xfId="6480" xr:uid="{00000000-0005-0000-0000-00002D1A0000}"/>
    <cellStyle name="Normaali 3 4 2 2 5 3" xfId="2458" xr:uid="{00000000-0005-0000-0000-00002E1A0000}"/>
    <cellStyle name="Normaali 3 4 2 2 5 3 2" xfId="7178" xr:uid="{00000000-0005-0000-0000-00002F1A0000}"/>
    <cellStyle name="Normaali 3 4 2 2 5 4" xfId="3454" xr:uid="{00000000-0005-0000-0000-0000301A0000}"/>
    <cellStyle name="Normaali 3 4 2 2 5 4 2" xfId="8174" xr:uid="{00000000-0005-0000-0000-0000311A0000}"/>
    <cellStyle name="Normaali 3 4 2 2 5 5" xfId="5384" xr:uid="{00000000-0005-0000-0000-0000321A0000}"/>
    <cellStyle name="Normaali 3 4 2 2 6" xfId="1036" xr:uid="{00000000-0005-0000-0000-0000331A0000}"/>
    <cellStyle name="Normaali 3 4 2 2 6 2" xfId="2790" xr:uid="{00000000-0005-0000-0000-0000341A0000}"/>
    <cellStyle name="Normaali 3 4 2 2 6 2 2" xfId="7510" xr:uid="{00000000-0005-0000-0000-0000351A0000}"/>
    <cellStyle name="Normaali 3 4 2 2 6 3" xfId="3838" xr:uid="{00000000-0005-0000-0000-0000361A0000}"/>
    <cellStyle name="Normaali 3 4 2 2 6 3 2" xfId="8558" xr:uid="{00000000-0005-0000-0000-0000371A0000}"/>
    <cellStyle name="Normaali 3 4 2 2 6 4" xfId="5756" xr:uid="{00000000-0005-0000-0000-0000381A0000}"/>
    <cellStyle name="Normaali 3 4 2 2 7" xfId="1911" xr:uid="{00000000-0005-0000-0000-0000391A0000}"/>
    <cellStyle name="Normaali 3 4 2 2 7 2" xfId="4709" xr:uid="{00000000-0005-0000-0000-00003A1A0000}"/>
    <cellStyle name="Normaali 3 4 2 2 7 2 2" xfId="9429" xr:uid="{00000000-0005-0000-0000-00003B1A0000}"/>
    <cellStyle name="Normaali 3 4 2 2 7 3" xfId="6631" xr:uid="{00000000-0005-0000-0000-00003C1A0000}"/>
    <cellStyle name="Normaali 3 4 2 2 8" xfId="3449" xr:uid="{00000000-0005-0000-0000-00003D1A0000}"/>
    <cellStyle name="Normaali 3 4 2 2 8 2" xfId="8169" xr:uid="{00000000-0005-0000-0000-00003E1A0000}"/>
    <cellStyle name="Normaali 3 4 2 2 9" xfId="5379" xr:uid="{00000000-0005-0000-0000-00003F1A0000}"/>
    <cellStyle name="Normaali 3 4 2 3" xfId="661" xr:uid="{00000000-0005-0000-0000-0000401A0000}"/>
    <cellStyle name="Normaali 3 4 2 3 2" xfId="662" xr:uid="{00000000-0005-0000-0000-0000411A0000}"/>
    <cellStyle name="Normaali 3 4 2 3 2 2" xfId="1400" xr:uid="{00000000-0005-0000-0000-0000421A0000}"/>
    <cellStyle name="Normaali 3 4 2 3 2 2 2" xfId="4202" xr:uid="{00000000-0005-0000-0000-0000431A0000}"/>
    <cellStyle name="Normaali 3 4 2 3 2 2 2 2" xfId="8922" xr:uid="{00000000-0005-0000-0000-0000441A0000}"/>
    <cellStyle name="Normaali 3 4 2 3 2 2 3" xfId="6120" xr:uid="{00000000-0005-0000-0000-0000451A0000}"/>
    <cellStyle name="Normaali 3 4 2 3 2 3" xfId="2460" xr:uid="{00000000-0005-0000-0000-0000461A0000}"/>
    <cellStyle name="Normaali 3 4 2 3 2 3 2" xfId="7180" xr:uid="{00000000-0005-0000-0000-0000471A0000}"/>
    <cellStyle name="Normaali 3 4 2 3 2 4" xfId="3456" xr:uid="{00000000-0005-0000-0000-0000481A0000}"/>
    <cellStyle name="Normaali 3 4 2 3 2 4 2" xfId="8176" xr:uid="{00000000-0005-0000-0000-0000491A0000}"/>
    <cellStyle name="Normaali 3 4 2 3 2 5" xfId="5386" xr:uid="{00000000-0005-0000-0000-00004A1A0000}"/>
    <cellStyle name="Normaali 3 4 2 3 3" xfId="1106" xr:uid="{00000000-0005-0000-0000-00004B1A0000}"/>
    <cellStyle name="Normaali 3 4 2 3 3 2" xfId="3908" xr:uid="{00000000-0005-0000-0000-00004C1A0000}"/>
    <cellStyle name="Normaali 3 4 2 3 3 2 2" xfId="8628" xr:uid="{00000000-0005-0000-0000-00004D1A0000}"/>
    <cellStyle name="Normaali 3 4 2 3 3 3" xfId="5826" xr:uid="{00000000-0005-0000-0000-00004E1A0000}"/>
    <cellStyle name="Normaali 3 4 2 3 4" xfId="2459" xr:uid="{00000000-0005-0000-0000-00004F1A0000}"/>
    <cellStyle name="Normaali 3 4 2 3 4 2" xfId="7179" xr:uid="{00000000-0005-0000-0000-0000501A0000}"/>
    <cellStyle name="Normaali 3 4 2 3 5" xfId="3455" xr:uid="{00000000-0005-0000-0000-0000511A0000}"/>
    <cellStyle name="Normaali 3 4 2 3 5 2" xfId="8175" xr:uid="{00000000-0005-0000-0000-0000521A0000}"/>
    <cellStyle name="Normaali 3 4 2 3 6" xfId="5385" xr:uid="{00000000-0005-0000-0000-0000531A0000}"/>
    <cellStyle name="Normaali 3 4 2 4" xfId="663" xr:uid="{00000000-0005-0000-0000-0000541A0000}"/>
    <cellStyle name="Normaali 3 4 2 4 2" xfId="1253" xr:uid="{00000000-0005-0000-0000-0000551A0000}"/>
    <cellStyle name="Normaali 3 4 2 4 2 2" xfId="4055" xr:uid="{00000000-0005-0000-0000-0000561A0000}"/>
    <cellStyle name="Normaali 3 4 2 4 2 2 2" xfId="8775" xr:uid="{00000000-0005-0000-0000-0000571A0000}"/>
    <cellStyle name="Normaali 3 4 2 4 2 3" xfId="5973" xr:uid="{00000000-0005-0000-0000-0000581A0000}"/>
    <cellStyle name="Normaali 3 4 2 4 3" xfId="2461" xr:uid="{00000000-0005-0000-0000-0000591A0000}"/>
    <cellStyle name="Normaali 3 4 2 4 3 2" xfId="7181" xr:uid="{00000000-0005-0000-0000-00005A1A0000}"/>
    <cellStyle name="Normaali 3 4 2 4 4" xfId="3457" xr:uid="{00000000-0005-0000-0000-00005B1A0000}"/>
    <cellStyle name="Normaali 3 4 2 4 4 2" xfId="8177" xr:uid="{00000000-0005-0000-0000-00005C1A0000}"/>
    <cellStyle name="Normaali 3 4 2 4 5" xfId="5387" xr:uid="{00000000-0005-0000-0000-00005D1A0000}"/>
    <cellStyle name="Normaali 3 4 2 5" xfId="664" xr:uid="{00000000-0005-0000-0000-00005E1A0000}"/>
    <cellStyle name="Normaali 3 4 2 5 2" xfId="1548" xr:uid="{00000000-0005-0000-0000-00005F1A0000}"/>
    <cellStyle name="Normaali 3 4 2 5 2 2" xfId="4350" xr:uid="{00000000-0005-0000-0000-0000601A0000}"/>
    <cellStyle name="Normaali 3 4 2 5 2 2 2" xfId="9070" xr:uid="{00000000-0005-0000-0000-0000611A0000}"/>
    <cellStyle name="Normaali 3 4 2 5 2 3" xfId="6268" xr:uid="{00000000-0005-0000-0000-0000621A0000}"/>
    <cellStyle name="Normaali 3 4 2 5 3" xfId="2462" xr:uid="{00000000-0005-0000-0000-0000631A0000}"/>
    <cellStyle name="Normaali 3 4 2 5 3 2" xfId="7182" xr:uid="{00000000-0005-0000-0000-0000641A0000}"/>
    <cellStyle name="Normaali 3 4 2 5 4" xfId="3458" xr:uid="{00000000-0005-0000-0000-0000651A0000}"/>
    <cellStyle name="Normaali 3 4 2 5 4 2" xfId="8178" xr:uid="{00000000-0005-0000-0000-0000661A0000}"/>
    <cellStyle name="Normaali 3 4 2 5 5" xfId="5388" xr:uid="{00000000-0005-0000-0000-0000671A0000}"/>
    <cellStyle name="Normaali 3 4 2 6" xfId="665" xr:uid="{00000000-0005-0000-0000-0000681A0000}"/>
    <cellStyle name="Normaali 3 4 2 6 2" xfId="1695" xr:uid="{00000000-0005-0000-0000-0000691A0000}"/>
    <cellStyle name="Normaali 3 4 2 6 2 2" xfId="4497" xr:uid="{00000000-0005-0000-0000-00006A1A0000}"/>
    <cellStyle name="Normaali 3 4 2 6 2 2 2" xfId="9217" xr:uid="{00000000-0005-0000-0000-00006B1A0000}"/>
    <cellStyle name="Normaali 3 4 2 6 2 3" xfId="6415" xr:uid="{00000000-0005-0000-0000-00006C1A0000}"/>
    <cellStyle name="Normaali 3 4 2 6 3" xfId="2463" xr:uid="{00000000-0005-0000-0000-00006D1A0000}"/>
    <cellStyle name="Normaali 3 4 2 6 3 2" xfId="7183" xr:uid="{00000000-0005-0000-0000-00006E1A0000}"/>
    <cellStyle name="Normaali 3 4 2 6 4" xfId="3459" xr:uid="{00000000-0005-0000-0000-00006F1A0000}"/>
    <cellStyle name="Normaali 3 4 2 6 4 2" xfId="8179" xr:uid="{00000000-0005-0000-0000-0000701A0000}"/>
    <cellStyle name="Normaali 3 4 2 6 5" xfId="5389" xr:uid="{00000000-0005-0000-0000-0000711A0000}"/>
    <cellStyle name="Normaali 3 4 2 7" xfId="971" xr:uid="{00000000-0005-0000-0000-0000721A0000}"/>
    <cellStyle name="Normaali 3 4 2 7 2" xfId="2725" xr:uid="{00000000-0005-0000-0000-0000731A0000}"/>
    <cellStyle name="Normaali 3 4 2 7 2 2" xfId="7445" xr:uid="{00000000-0005-0000-0000-0000741A0000}"/>
    <cellStyle name="Normaali 3 4 2 7 3" xfId="3773" xr:uid="{00000000-0005-0000-0000-0000751A0000}"/>
    <cellStyle name="Normaali 3 4 2 7 3 2" xfId="8493" xr:uid="{00000000-0005-0000-0000-0000761A0000}"/>
    <cellStyle name="Normaali 3 4 2 7 4" xfId="5691" xr:uid="{00000000-0005-0000-0000-0000771A0000}"/>
    <cellStyle name="Normaali 3 4 2 8" xfId="1846" xr:uid="{00000000-0005-0000-0000-0000781A0000}"/>
    <cellStyle name="Normaali 3 4 2 8 2" xfId="4644" xr:uid="{00000000-0005-0000-0000-0000791A0000}"/>
    <cellStyle name="Normaali 3 4 2 8 2 2" xfId="9364" xr:uid="{00000000-0005-0000-0000-00007A1A0000}"/>
    <cellStyle name="Normaali 3 4 2 8 3" xfId="6566" xr:uid="{00000000-0005-0000-0000-00007B1A0000}"/>
    <cellStyle name="Normaali 3 4 2 9" xfId="3448" xr:uid="{00000000-0005-0000-0000-00007C1A0000}"/>
    <cellStyle name="Normaali 3 4 2 9 2" xfId="8168" xr:uid="{00000000-0005-0000-0000-00007D1A0000}"/>
    <cellStyle name="Normaali 3 4 3" xfId="666" xr:uid="{00000000-0005-0000-0000-00007E1A0000}"/>
    <cellStyle name="Normaali 3 4 3 2" xfId="667" xr:uid="{00000000-0005-0000-0000-00007F1A0000}"/>
    <cellStyle name="Normaali 3 4 3 2 2" xfId="668" xr:uid="{00000000-0005-0000-0000-0000801A0000}"/>
    <cellStyle name="Normaali 3 4 3 2 2 2" xfId="1432" xr:uid="{00000000-0005-0000-0000-0000811A0000}"/>
    <cellStyle name="Normaali 3 4 3 2 2 2 2" xfId="4234" xr:uid="{00000000-0005-0000-0000-0000821A0000}"/>
    <cellStyle name="Normaali 3 4 3 2 2 2 2 2" xfId="8954" xr:uid="{00000000-0005-0000-0000-0000831A0000}"/>
    <cellStyle name="Normaali 3 4 3 2 2 2 3" xfId="6152" xr:uid="{00000000-0005-0000-0000-0000841A0000}"/>
    <cellStyle name="Normaali 3 4 3 2 2 3" xfId="2465" xr:uid="{00000000-0005-0000-0000-0000851A0000}"/>
    <cellStyle name="Normaali 3 4 3 2 2 3 2" xfId="7185" xr:uid="{00000000-0005-0000-0000-0000861A0000}"/>
    <cellStyle name="Normaali 3 4 3 2 2 4" xfId="3462" xr:uid="{00000000-0005-0000-0000-0000871A0000}"/>
    <cellStyle name="Normaali 3 4 3 2 2 4 2" xfId="8182" xr:uid="{00000000-0005-0000-0000-0000881A0000}"/>
    <cellStyle name="Normaali 3 4 3 2 2 5" xfId="5392" xr:uid="{00000000-0005-0000-0000-0000891A0000}"/>
    <cellStyle name="Normaali 3 4 3 2 3" xfId="1138" xr:uid="{00000000-0005-0000-0000-00008A1A0000}"/>
    <cellStyle name="Normaali 3 4 3 2 3 2" xfId="3940" xr:uid="{00000000-0005-0000-0000-00008B1A0000}"/>
    <cellStyle name="Normaali 3 4 3 2 3 2 2" xfId="8660" xr:uid="{00000000-0005-0000-0000-00008C1A0000}"/>
    <cellStyle name="Normaali 3 4 3 2 3 3" xfId="5858" xr:uid="{00000000-0005-0000-0000-00008D1A0000}"/>
    <cellStyle name="Normaali 3 4 3 2 4" xfId="2464" xr:uid="{00000000-0005-0000-0000-00008E1A0000}"/>
    <cellStyle name="Normaali 3 4 3 2 4 2" xfId="7184" xr:uid="{00000000-0005-0000-0000-00008F1A0000}"/>
    <cellStyle name="Normaali 3 4 3 2 5" xfId="3461" xr:uid="{00000000-0005-0000-0000-0000901A0000}"/>
    <cellStyle name="Normaali 3 4 3 2 5 2" xfId="8181" xr:uid="{00000000-0005-0000-0000-0000911A0000}"/>
    <cellStyle name="Normaali 3 4 3 2 6" xfId="5391" xr:uid="{00000000-0005-0000-0000-0000921A0000}"/>
    <cellStyle name="Normaali 3 4 3 3" xfId="669" xr:uid="{00000000-0005-0000-0000-0000931A0000}"/>
    <cellStyle name="Normaali 3 4 3 3 2" xfId="1285" xr:uid="{00000000-0005-0000-0000-0000941A0000}"/>
    <cellStyle name="Normaali 3 4 3 3 2 2" xfId="4087" xr:uid="{00000000-0005-0000-0000-0000951A0000}"/>
    <cellStyle name="Normaali 3 4 3 3 2 2 2" xfId="8807" xr:uid="{00000000-0005-0000-0000-0000961A0000}"/>
    <cellStyle name="Normaali 3 4 3 3 2 3" xfId="6005" xr:uid="{00000000-0005-0000-0000-0000971A0000}"/>
    <cellStyle name="Normaali 3 4 3 3 3" xfId="2466" xr:uid="{00000000-0005-0000-0000-0000981A0000}"/>
    <cellStyle name="Normaali 3 4 3 3 3 2" xfId="7186" xr:uid="{00000000-0005-0000-0000-0000991A0000}"/>
    <cellStyle name="Normaali 3 4 3 3 4" xfId="3463" xr:uid="{00000000-0005-0000-0000-00009A1A0000}"/>
    <cellStyle name="Normaali 3 4 3 3 4 2" xfId="8183" xr:uid="{00000000-0005-0000-0000-00009B1A0000}"/>
    <cellStyle name="Normaali 3 4 3 3 5" xfId="5393" xr:uid="{00000000-0005-0000-0000-00009C1A0000}"/>
    <cellStyle name="Normaali 3 4 3 4" xfId="670" xr:uid="{00000000-0005-0000-0000-00009D1A0000}"/>
    <cellStyle name="Normaali 3 4 3 4 2" xfId="1580" xr:uid="{00000000-0005-0000-0000-00009E1A0000}"/>
    <cellStyle name="Normaali 3 4 3 4 2 2" xfId="4382" xr:uid="{00000000-0005-0000-0000-00009F1A0000}"/>
    <cellStyle name="Normaali 3 4 3 4 2 2 2" xfId="9102" xr:uid="{00000000-0005-0000-0000-0000A01A0000}"/>
    <cellStyle name="Normaali 3 4 3 4 2 3" xfId="6300" xr:uid="{00000000-0005-0000-0000-0000A11A0000}"/>
    <cellStyle name="Normaali 3 4 3 4 3" xfId="2467" xr:uid="{00000000-0005-0000-0000-0000A21A0000}"/>
    <cellStyle name="Normaali 3 4 3 4 3 2" xfId="7187" xr:uid="{00000000-0005-0000-0000-0000A31A0000}"/>
    <cellStyle name="Normaali 3 4 3 4 4" xfId="3464" xr:uid="{00000000-0005-0000-0000-0000A41A0000}"/>
    <cellStyle name="Normaali 3 4 3 4 4 2" xfId="8184" xr:uid="{00000000-0005-0000-0000-0000A51A0000}"/>
    <cellStyle name="Normaali 3 4 3 4 5" xfId="5394" xr:uid="{00000000-0005-0000-0000-0000A61A0000}"/>
    <cellStyle name="Normaali 3 4 3 5" xfId="671" xr:uid="{00000000-0005-0000-0000-0000A71A0000}"/>
    <cellStyle name="Normaali 3 4 3 5 2" xfId="1727" xr:uid="{00000000-0005-0000-0000-0000A81A0000}"/>
    <cellStyle name="Normaali 3 4 3 5 2 2" xfId="4529" xr:uid="{00000000-0005-0000-0000-0000A91A0000}"/>
    <cellStyle name="Normaali 3 4 3 5 2 2 2" xfId="9249" xr:uid="{00000000-0005-0000-0000-0000AA1A0000}"/>
    <cellStyle name="Normaali 3 4 3 5 2 3" xfId="6447" xr:uid="{00000000-0005-0000-0000-0000AB1A0000}"/>
    <cellStyle name="Normaali 3 4 3 5 3" xfId="2468" xr:uid="{00000000-0005-0000-0000-0000AC1A0000}"/>
    <cellStyle name="Normaali 3 4 3 5 3 2" xfId="7188" xr:uid="{00000000-0005-0000-0000-0000AD1A0000}"/>
    <cellStyle name="Normaali 3 4 3 5 4" xfId="3465" xr:uid="{00000000-0005-0000-0000-0000AE1A0000}"/>
    <cellStyle name="Normaali 3 4 3 5 4 2" xfId="8185" xr:uid="{00000000-0005-0000-0000-0000AF1A0000}"/>
    <cellStyle name="Normaali 3 4 3 5 5" xfId="5395" xr:uid="{00000000-0005-0000-0000-0000B01A0000}"/>
    <cellStyle name="Normaali 3 4 3 6" xfId="1003" xr:uid="{00000000-0005-0000-0000-0000B11A0000}"/>
    <cellStyle name="Normaali 3 4 3 6 2" xfId="2757" xr:uid="{00000000-0005-0000-0000-0000B21A0000}"/>
    <cellStyle name="Normaali 3 4 3 6 2 2" xfId="7477" xr:uid="{00000000-0005-0000-0000-0000B31A0000}"/>
    <cellStyle name="Normaali 3 4 3 6 3" xfId="3805" xr:uid="{00000000-0005-0000-0000-0000B41A0000}"/>
    <cellStyle name="Normaali 3 4 3 6 3 2" xfId="8525" xr:uid="{00000000-0005-0000-0000-0000B51A0000}"/>
    <cellStyle name="Normaali 3 4 3 6 4" xfId="5723" xr:uid="{00000000-0005-0000-0000-0000B61A0000}"/>
    <cellStyle name="Normaali 3 4 3 7" xfId="1878" xr:uid="{00000000-0005-0000-0000-0000B71A0000}"/>
    <cellStyle name="Normaali 3 4 3 7 2" xfId="4676" xr:uid="{00000000-0005-0000-0000-0000B81A0000}"/>
    <cellStyle name="Normaali 3 4 3 7 2 2" xfId="9396" xr:uid="{00000000-0005-0000-0000-0000B91A0000}"/>
    <cellStyle name="Normaali 3 4 3 7 3" xfId="6598" xr:uid="{00000000-0005-0000-0000-0000BA1A0000}"/>
    <cellStyle name="Normaali 3 4 3 8" xfId="3460" xr:uid="{00000000-0005-0000-0000-0000BB1A0000}"/>
    <cellStyle name="Normaali 3 4 3 8 2" xfId="8180" xr:uid="{00000000-0005-0000-0000-0000BC1A0000}"/>
    <cellStyle name="Normaali 3 4 3 9" xfId="5390" xr:uid="{00000000-0005-0000-0000-0000BD1A0000}"/>
    <cellStyle name="Normaali 3 4 4" xfId="672" xr:uid="{00000000-0005-0000-0000-0000BE1A0000}"/>
    <cellStyle name="Normaali 3 4 4 2" xfId="673" xr:uid="{00000000-0005-0000-0000-0000BF1A0000}"/>
    <cellStyle name="Normaali 3 4 4 2 2" xfId="1367" xr:uid="{00000000-0005-0000-0000-0000C01A0000}"/>
    <cellStyle name="Normaali 3 4 4 2 2 2" xfId="4169" xr:uid="{00000000-0005-0000-0000-0000C11A0000}"/>
    <cellStyle name="Normaali 3 4 4 2 2 2 2" xfId="8889" xr:uid="{00000000-0005-0000-0000-0000C21A0000}"/>
    <cellStyle name="Normaali 3 4 4 2 2 3" xfId="6087" xr:uid="{00000000-0005-0000-0000-0000C31A0000}"/>
    <cellStyle name="Normaali 3 4 4 2 3" xfId="2470" xr:uid="{00000000-0005-0000-0000-0000C41A0000}"/>
    <cellStyle name="Normaali 3 4 4 2 3 2" xfId="7190" xr:uid="{00000000-0005-0000-0000-0000C51A0000}"/>
    <cellStyle name="Normaali 3 4 4 2 4" xfId="3467" xr:uid="{00000000-0005-0000-0000-0000C61A0000}"/>
    <cellStyle name="Normaali 3 4 4 2 4 2" xfId="8187" xr:uid="{00000000-0005-0000-0000-0000C71A0000}"/>
    <cellStyle name="Normaali 3 4 4 2 5" xfId="5397" xr:uid="{00000000-0005-0000-0000-0000C81A0000}"/>
    <cellStyle name="Normaali 3 4 4 3" xfId="1073" xr:uid="{00000000-0005-0000-0000-0000C91A0000}"/>
    <cellStyle name="Normaali 3 4 4 3 2" xfId="3875" xr:uid="{00000000-0005-0000-0000-0000CA1A0000}"/>
    <cellStyle name="Normaali 3 4 4 3 2 2" xfId="8595" xr:uid="{00000000-0005-0000-0000-0000CB1A0000}"/>
    <cellStyle name="Normaali 3 4 4 3 3" xfId="5793" xr:uid="{00000000-0005-0000-0000-0000CC1A0000}"/>
    <cellStyle name="Normaali 3 4 4 4" xfId="2469" xr:uid="{00000000-0005-0000-0000-0000CD1A0000}"/>
    <cellStyle name="Normaali 3 4 4 4 2" xfId="7189" xr:uid="{00000000-0005-0000-0000-0000CE1A0000}"/>
    <cellStyle name="Normaali 3 4 4 5" xfId="3466" xr:uid="{00000000-0005-0000-0000-0000CF1A0000}"/>
    <cellStyle name="Normaali 3 4 4 5 2" xfId="8186" xr:uid="{00000000-0005-0000-0000-0000D01A0000}"/>
    <cellStyle name="Normaali 3 4 4 6" xfId="5396" xr:uid="{00000000-0005-0000-0000-0000D11A0000}"/>
    <cellStyle name="Normaali 3 4 5" xfId="674" xr:uid="{00000000-0005-0000-0000-0000D21A0000}"/>
    <cellStyle name="Normaali 3 4 5 2" xfId="1220" xr:uid="{00000000-0005-0000-0000-0000D31A0000}"/>
    <cellStyle name="Normaali 3 4 5 2 2" xfId="4022" xr:uid="{00000000-0005-0000-0000-0000D41A0000}"/>
    <cellStyle name="Normaali 3 4 5 2 2 2" xfId="8742" xr:uid="{00000000-0005-0000-0000-0000D51A0000}"/>
    <cellStyle name="Normaali 3 4 5 2 3" xfId="5940" xr:uid="{00000000-0005-0000-0000-0000D61A0000}"/>
    <cellStyle name="Normaali 3 4 5 3" xfId="2471" xr:uid="{00000000-0005-0000-0000-0000D71A0000}"/>
    <cellStyle name="Normaali 3 4 5 3 2" xfId="7191" xr:uid="{00000000-0005-0000-0000-0000D81A0000}"/>
    <cellStyle name="Normaali 3 4 5 4" xfId="3468" xr:uid="{00000000-0005-0000-0000-0000D91A0000}"/>
    <cellStyle name="Normaali 3 4 5 4 2" xfId="8188" xr:uid="{00000000-0005-0000-0000-0000DA1A0000}"/>
    <cellStyle name="Normaali 3 4 5 5" xfId="5398" xr:uid="{00000000-0005-0000-0000-0000DB1A0000}"/>
    <cellStyle name="Normaali 3 4 6" xfId="675" xr:uid="{00000000-0005-0000-0000-0000DC1A0000}"/>
    <cellStyle name="Normaali 3 4 6 2" xfId="1515" xr:uid="{00000000-0005-0000-0000-0000DD1A0000}"/>
    <cellStyle name="Normaali 3 4 6 2 2" xfId="4317" xr:uid="{00000000-0005-0000-0000-0000DE1A0000}"/>
    <cellStyle name="Normaali 3 4 6 2 2 2" xfId="9037" xr:uid="{00000000-0005-0000-0000-0000DF1A0000}"/>
    <cellStyle name="Normaali 3 4 6 2 3" xfId="6235" xr:uid="{00000000-0005-0000-0000-0000E01A0000}"/>
    <cellStyle name="Normaali 3 4 6 3" xfId="2472" xr:uid="{00000000-0005-0000-0000-0000E11A0000}"/>
    <cellStyle name="Normaali 3 4 6 3 2" xfId="7192" xr:uid="{00000000-0005-0000-0000-0000E21A0000}"/>
    <cellStyle name="Normaali 3 4 6 4" xfId="3469" xr:uid="{00000000-0005-0000-0000-0000E31A0000}"/>
    <cellStyle name="Normaali 3 4 6 4 2" xfId="8189" xr:uid="{00000000-0005-0000-0000-0000E41A0000}"/>
    <cellStyle name="Normaali 3 4 6 5" xfId="5399" xr:uid="{00000000-0005-0000-0000-0000E51A0000}"/>
    <cellStyle name="Normaali 3 4 7" xfId="676" xr:uid="{00000000-0005-0000-0000-0000E61A0000}"/>
    <cellStyle name="Normaali 3 4 7 2" xfId="1662" xr:uid="{00000000-0005-0000-0000-0000E71A0000}"/>
    <cellStyle name="Normaali 3 4 7 2 2" xfId="4464" xr:uid="{00000000-0005-0000-0000-0000E81A0000}"/>
    <cellStyle name="Normaali 3 4 7 2 2 2" xfId="9184" xr:uid="{00000000-0005-0000-0000-0000E91A0000}"/>
    <cellStyle name="Normaali 3 4 7 2 3" xfId="6382" xr:uid="{00000000-0005-0000-0000-0000EA1A0000}"/>
    <cellStyle name="Normaali 3 4 7 3" xfId="2473" xr:uid="{00000000-0005-0000-0000-0000EB1A0000}"/>
    <cellStyle name="Normaali 3 4 7 3 2" xfId="7193" xr:uid="{00000000-0005-0000-0000-0000EC1A0000}"/>
    <cellStyle name="Normaali 3 4 7 4" xfId="3470" xr:uid="{00000000-0005-0000-0000-0000ED1A0000}"/>
    <cellStyle name="Normaali 3 4 7 4 2" xfId="8190" xr:uid="{00000000-0005-0000-0000-0000EE1A0000}"/>
    <cellStyle name="Normaali 3 4 7 5" xfId="5400" xr:uid="{00000000-0005-0000-0000-0000EF1A0000}"/>
    <cellStyle name="Normaali 3 4 8" xfId="938" xr:uid="{00000000-0005-0000-0000-0000F01A0000}"/>
    <cellStyle name="Normaali 3 4 8 2" xfId="2692" xr:uid="{00000000-0005-0000-0000-0000F11A0000}"/>
    <cellStyle name="Normaali 3 4 8 2 2" xfId="7412" xr:uid="{00000000-0005-0000-0000-0000F21A0000}"/>
    <cellStyle name="Normaali 3 4 8 3" xfId="3740" xr:uid="{00000000-0005-0000-0000-0000F31A0000}"/>
    <cellStyle name="Normaali 3 4 8 3 2" xfId="8460" xr:uid="{00000000-0005-0000-0000-0000F41A0000}"/>
    <cellStyle name="Normaali 3 4 8 4" xfId="5658" xr:uid="{00000000-0005-0000-0000-0000F51A0000}"/>
    <cellStyle name="Normaali 3 4 9" xfId="1812" xr:uid="{00000000-0005-0000-0000-0000F61A0000}"/>
    <cellStyle name="Normaali 3 4 9 2" xfId="4611" xr:uid="{00000000-0005-0000-0000-0000F71A0000}"/>
    <cellStyle name="Normaali 3 4 9 2 2" xfId="9331" xr:uid="{00000000-0005-0000-0000-0000F81A0000}"/>
    <cellStyle name="Normaali 3 4 9 3" xfId="6532" xr:uid="{00000000-0005-0000-0000-0000F91A0000}"/>
    <cellStyle name="Normaali 3 5" xfId="677" xr:uid="{00000000-0005-0000-0000-0000FA1A0000}"/>
    <cellStyle name="Normaali 3 5 10" xfId="5401" xr:uid="{00000000-0005-0000-0000-0000FB1A0000}"/>
    <cellStyle name="Normaali 3 5 2" xfId="678" xr:uid="{00000000-0005-0000-0000-0000FC1A0000}"/>
    <cellStyle name="Normaali 3 5 2 2" xfId="679" xr:uid="{00000000-0005-0000-0000-0000FD1A0000}"/>
    <cellStyle name="Normaali 3 5 2 2 2" xfId="680" xr:uid="{00000000-0005-0000-0000-0000FE1A0000}"/>
    <cellStyle name="Normaali 3 5 2 2 2 2" xfId="1448" xr:uid="{00000000-0005-0000-0000-0000FF1A0000}"/>
    <cellStyle name="Normaali 3 5 2 2 2 2 2" xfId="4250" xr:uid="{00000000-0005-0000-0000-0000001B0000}"/>
    <cellStyle name="Normaali 3 5 2 2 2 2 2 2" xfId="8970" xr:uid="{00000000-0005-0000-0000-0000011B0000}"/>
    <cellStyle name="Normaali 3 5 2 2 2 2 3" xfId="6168" xr:uid="{00000000-0005-0000-0000-0000021B0000}"/>
    <cellStyle name="Normaali 3 5 2 2 2 3" xfId="2475" xr:uid="{00000000-0005-0000-0000-0000031B0000}"/>
    <cellStyle name="Normaali 3 5 2 2 2 3 2" xfId="7195" xr:uid="{00000000-0005-0000-0000-0000041B0000}"/>
    <cellStyle name="Normaali 3 5 2 2 2 4" xfId="3474" xr:uid="{00000000-0005-0000-0000-0000051B0000}"/>
    <cellStyle name="Normaali 3 5 2 2 2 4 2" xfId="8194" xr:uid="{00000000-0005-0000-0000-0000061B0000}"/>
    <cellStyle name="Normaali 3 5 2 2 2 5" xfId="5404" xr:uid="{00000000-0005-0000-0000-0000071B0000}"/>
    <cellStyle name="Normaali 3 5 2 2 3" xfId="1154" xr:uid="{00000000-0005-0000-0000-0000081B0000}"/>
    <cellStyle name="Normaali 3 5 2 2 3 2" xfId="3956" xr:uid="{00000000-0005-0000-0000-0000091B0000}"/>
    <cellStyle name="Normaali 3 5 2 2 3 2 2" xfId="8676" xr:uid="{00000000-0005-0000-0000-00000A1B0000}"/>
    <cellStyle name="Normaali 3 5 2 2 3 3" xfId="5874" xr:uid="{00000000-0005-0000-0000-00000B1B0000}"/>
    <cellStyle name="Normaali 3 5 2 2 4" xfId="2474" xr:uid="{00000000-0005-0000-0000-00000C1B0000}"/>
    <cellStyle name="Normaali 3 5 2 2 4 2" xfId="7194" xr:uid="{00000000-0005-0000-0000-00000D1B0000}"/>
    <cellStyle name="Normaali 3 5 2 2 5" xfId="3473" xr:uid="{00000000-0005-0000-0000-00000E1B0000}"/>
    <cellStyle name="Normaali 3 5 2 2 5 2" xfId="8193" xr:uid="{00000000-0005-0000-0000-00000F1B0000}"/>
    <cellStyle name="Normaali 3 5 2 2 6" xfId="5403" xr:uid="{00000000-0005-0000-0000-0000101B0000}"/>
    <cellStyle name="Normaali 3 5 2 3" xfId="681" xr:uid="{00000000-0005-0000-0000-0000111B0000}"/>
    <cellStyle name="Normaali 3 5 2 3 2" xfId="1301" xr:uid="{00000000-0005-0000-0000-0000121B0000}"/>
    <cellStyle name="Normaali 3 5 2 3 2 2" xfId="4103" xr:uid="{00000000-0005-0000-0000-0000131B0000}"/>
    <cellStyle name="Normaali 3 5 2 3 2 2 2" xfId="8823" xr:uid="{00000000-0005-0000-0000-0000141B0000}"/>
    <cellStyle name="Normaali 3 5 2 3 2 3" xfId="6021" xr:uid="{00000000-0005-0000-0000-0000151B0000}"/>
    <cellStyle name="Normaali 3 5 2 3 3" xfId="2476" xr:uid="{00000000-0005-0000-0000-0000161B0000}"/>
    <cellStyle name="Normaali 3 5 2 3 3 2" xfId="7196" xr:uid="{00000000-0005-0000-0000-0000171B0000}"/>
    <cellStyle name="Normaali 3 5 2 3 4" xfId="3475" xr:uid="{00000000-0005-0000-0000-0000181B0000}"/>
    <cellStyle name="Normaali 3 5 2 3 4 2" xfId="8195" xr:uid="{00000000-0005-0000-0000-0000191B0000}"/>
    <cellStyle name="Normaali 3 5 2 3 5" xfId="5405" xr:uid="{00000000-0005-0000-0000-00001A1B0000}"/>
    <cellStyle name="Normaali 3 5 2 4" xfId="682" xr:uid="{00000000-0005-0000-0000-00001B1B0000}"/>
    <cellStyle name="Normaali 3 5 2 4 2" xfId="1596" xr:uid="{00000000-0005-0000-0000-00001C1B0000}"/>
    <cellStyle name="Normaali 3 5 2 4 2 2" xfId="4398" xr:uid="{00000000-0005-0000-0000-00001D1B0000}"/>
    <cellStyle name="Normaali 3 5 2 4 2 2 2" xfId="9118" xr:uid="{00000000-0005-0000-0000-00001E1B0000}"/>
    <cellStyle name="Normaali 3 5 2 4 2 3" xfId="6316" xr:uid="{00000000-0005-0000-0000-00001F1B0000}"/>
    <cellStyle name="Normaali 3 5 2 4 3" xfId="2477" xr:uid="{00000000-0005-0000-0000-0000201B0000}"/>
    <cellStyle name="Normaali 3 5 2 4 3 2" xfId="7197" xr:uid="{00000000-0005-0000-0000-0000211B0000}"/>
    <cellStyle name="Normaali 3 5 2 4 4" xfId="3476" xr:uid="{00000000-0005-0000-0000-0000221B0000}"/>
    <cellStyle name="Normaali 3 5 2 4 4 2" xfId="8196" xr:uid="{00000000-0005-0000-0000-0000231B0000}"/>
    <cellStyle name="Normaali 3 5 2 4 5" xfId="5406" xr:uid="{00000000-0005-0000-0000-0000241B0000}"/>
    <cellStyle name="Normaali 3 5 2 5" xfId="683" xr:uid="{00000000-0005-0000-0000-0000251B0000}"/>
    <cellStyle name="Normaali 3 5 2 5 2" xfId="1743" xr:uid="{00000000-0005-0000-0000-0000261B0000}"/>
    <cellStyle name="Normaali 3 5 2 5 2 2" xfId="4545" xr:uid="{00000000-0005-0000-0000-0000271B0000}"/>
    <cellStyle name="Normaali 3 5 2 5 2 2 2" xfId="9265" xr:uid="{00000000-0005-0000-0000-0000281B0000}"/>
    <cellStyle name="Normaali 3 5 2 5 2 3" xfId="6463" xr:uid="{00000000-0005-0000-0000-0000291B0000}"/>
    <cellStyle name="Normaali 3 5 2 5 3" xfId="2478" xr:uid="{00000000-0005-0000-0000-00002A1B0000}"/>
    <cellStyle name="Normaali 3 5 2 5 3 2" xfId="7198" xr:uid="{00000000-0005-0000-0000-00002B1B0000}"/>
    <cellStyle name="Normaali 3 5 2 5 4" xfId="3477" xr:uid="{00000000-0005-0000-0000-00002C1B0000}"/>
    <cellStyle name="Normaali 3 5 2 5 4 2" xfId="8197" xr:uid="{00000000-0005-0000-0000-00002D1B0000}"/>
    <cellStyle name="Normaali 3 5 2 5 5" xfId="5407" xr:uid="{00000000-0005-0000-0000-00002E1B0000}"/>
    <cellStyle name="Normaali 3 5 2 6" xfId="1019" xr:uid="{00000000-0005-0000-0000-00002F1B0000}"/>
    <cellStyle name="Normaali 3 5 2 6 2" xfId="2773" xr:uid="{00000000-0005-0000-0000-0000301B0000}"/>
    <cellStyle name="Normaali 3 5 2 6 2 2" xfId="7493" xr:uid="{00000000-0005-0000-0000-0000311B0000}"/>
    <cellStyle name="Normaali 3 5 2 6 3" xfId="3821" xr:uid="{00000000-0005-0000-0000-0000321B0000}"/>
    <cellStyle name="Normaali 3 5 2 6 3 2" xfId="8541" xr:uid="{00000000-0005-0000-0000-0000331B0000}"/>
    <cellStyle name="Normaali 3 5 2 6 4" xfId="5739" xr:uid="{00000000-0005-0000-0000-0000341B0000}"/>
    <cellStyle name="Normaali 3 5 2 7" xfId="1894" xr:uid="{00000000-0005-0000-0000-0000351B0000}"/>
    <cellStyle name="Normaali 3 5 2 7 2" xfId="4692" xr:uid="{00000000-0005-0000-0000-0000361B0000}"/>
    <cellStyle name="Normaali 3 5 2 7 2 2" xfId="9412" xr:uid="{00000000-0005-0000-0000-0000371B0000}"/>
    <cellStyle name="Normaali 3 5 2 7 3" xfId="6614" xr:uid="{00000000-0005-0000-0000-0000381B0000}"/>
    <cellStyle name="Normaali 3 5 2 8" xfId="3472" xr:uid="{00000000-0005-0000-0000-0000391B0000}"/>
    <cellStyle name="Normaali 3 5 2 8 2" xfId="8192" xr:uid="{00000000-0005-0000-0000-00003A1B0000}"/>
    <cellStyle name="Normaali 3 5 2 9" xfId="5402" xr:uid="{00000000-0005-0000-0000-00003B1B0000}"/>
    <cellStyle name="Normaali 3 5 3" xfId="684" xr:uid="{00000000-0005-0000-0000-00003C1B0000}"/>
    <cellStyle name="Normaali 3 5 3 2" xfId="685" xr:uid="{00000000-0005-0000-0000-00003D1B0000}"/>
    <cellStyle name="Normaali 3 5 3 2 2" xfId="1383" xr:uid="{00000000-0005-0000-0000-00003E1B0000}"/>
    <cellStyle name="Normaali 3 5 3 2 2 2" xfId="4185" xr:uid="{00000000-0005-0000-0000-00003F1B0000}"/>
    <cellStyle name="Normaali 3 5 3 2 2 2 2" xfId="8905" xr:uid="{00000000-0005-0000-0000-0000401B0000}"/>
    <cellStyle name="Normaali 3 5 3 2 2 3" xfId="6103" xr:uid="{00000000-0005-0000-0000-0000411B0000}"/>
    <cellStyle name="Normaali 3 5 3 2 3" xfId="2480" xr:uid="{00000000-0005-0000-0000-0000421B0000}"/>
    <cellStyle name="Normaali 3 5 3 2 3 2" xfId="7200" xr:uid="{00000000-0005-0000-0000-0000431B0000}"/>
    <cellStyle name="Normaali 3 5 3 2 4" xfId="3479" xr:uid="{00000000-0005-0000-0000-0000441B0000}"/>
    <cellStyle name="Normaali 3 5 3 2 4 2" xfId="8199" xr:uid="{00000000-0005-0000-0000-0000451B0000}"/>
    <cellStyle name="Normaali 3 5 3 2 5" xfId="5409" xr:uid="{00000000-0005-0000-0000-0000461B0000}"/>
    <cellStyle name="Normaali 3 5 3 3" xfId="1089" xr:uid="{00000000-0005-0000-0000-0000471B0000}"/>
    <cellStyle name="Normaali 3 5 3 3 2" xfId="3891" xr:uid="{00000000-0005-0000-0000-0000481B0000}"/>
    <cellStyle name="Normaali 3 5 3 3 2 2" xfId="8611" xr:uid="{00000000-0005-0000-0000-0000491B0000}"/>
    <cellStyle name="Normaali 3 5 3 3 3" xfId="5809" xr:uid="{00000000-0005-0000-0000-00004A1B0000}"/>
    <cellStyle name="Normaali 3 5 3 4" xfId="2479" xr:uid="{00000000-0005-0000-0000-00004B1B0000}"/>
    <cellStyle name="Normaali 3 5 3 4 2" xfId="7199" xr:uid="{00000000-0005-0000-0000-00004C1B0000}"/>
    <cellStyle name="Normaali 3 5 3 5" xfId="3478" xr:uid="{00000000-0005-0000-0000-00004D1B0000}"/>
    <cellStyle name="Normaali 3 5 3 5 2" xfId="8198" xr:uid="{00000000-0005-0000-0000-00004E1B0000}"/>
    <cellStyle name="Normaali 3 5 3 6" xfId="5408" xr:uid="{00000000-0005-0000-0000-00004F1B0000}"/>
    <cellStyle name="Normaali 3 5 4" xfId="686" xr:uid="{00000000-0005-0000-0000-0000501B0000}"/>
    <cellStyle name="Normaali 3 5 4 2" xfId="1236" xr:uid="{00000000-0005-0000-0000-0000511B0000}"/>
    <cellStyle name="Normaali 3 5 4 2 2" xfId="4038" xr:uid="{00000000-0005-0000-0000-0000521B0000}"/>
    <cellStyle name="Normaali 3 5 4 2 2 2" xfId="8758" xr:uid="{00000000-0005-0000-0000-0000531B0000}"/>
    <cellStyle name="Normaali 3 5 4 2 3" xfId="5956" xr:uid="{00000000-0005-0000-0000-0000541B0000}"/>
    <cellStyle name="Normaali 3 5 4 3" xfId="2481" xr:uid="{00000000-0005-0000-0000-0000551B0000}"/>
    <cellStyle name="Normaali 3 5 4 3 2" xfId="7201" xr:uid="{00000000-0005-0000-0000-0000561B0000}"/>
    <cellStyle name="Normaali 3 5 4 4" xfId="3480" xr:uid="{00000000-0005-0000-0000-0000571B0000}"/>
    <cellStyle name="Normaali 3 5 4 4 2" xfId="8200" xr:uid="{00000000-0005-0000-0000-0000581B0000}"/>
    <cellStyle name="Normaali 3 5 4 5" xfId="5410" xr:uid="{00000000-0005-0000-0000-0000591B0000}"/>
    <cellStyle name="Normaali 3 5 5" xfId="687" xr:uid="{00000000-0005-0000-0000-00005A1B0000}"/>
    <cellStyle name="Normaali 3 5 5 2" xfId="1531" xr:uid="{00000000-0005-0000-0000-00005B1B0000}"/>
    <cellStyle name="Normaali 3 5 5 2 2" xfId="4333" xr:uid="{00000000-0005-0000-0000-00005C1B0000}"/>
    <cellStyle name="Normaali 3 5 5 2 2 2" xfId="9053" xr:uid="{00000000-0005-0000-0000-00005D1B0000}"/>
    <cellStyle name="Normaali 3 5 5 2 3" xfId="6251" xr:uid="{00000000-0005-0000-0000-00005E1B0000}"/>
    <cellStyle name="Normaali 3 5 5 3" xfId="2482" xr:uid="{00000000-0005-0000-0000-00005F1B0000}"/>
    <cellStyle name="Normaali 3 5 5 3 2" xfId="7202" xr:uid="{00000000-0005-0000-0000-0000601B0000}"/>
    <cellStyle name="Normaali 3 5 5 4" xfId="3481" xr:uid="{00000000-0005-0000-0000-0000611B0000}"/>
    <cellStyle name="Normaali 3 5 5 4 2" xfId="8201" xr:uid="{00000000-0005-0000-0000-0000621B0000}"/>
    <cellStyle name="Normaali 3 5 5 5" xfId="5411" xr:uid="{00000000-0005-0000-0000-0000631B0000}"/>
    <cellStyle name="Normaali 3 5 6" xfId="688" xr:uid="{00000000-0005-0000-0000-0000641B0000}"/>
    <cellStyle name="Normaali 3 5 6 2" xfId="1678" xr:uid="{00000000-0005-0000-0000-0000651B0000}"/>
    <cellStyle name="Normaali 3 5 6 2 2" xfId="4480" xr:uid="{00000000-0005-0000-0000-0000661B0000}"/>
    <cellStyle name="Normaali 3 5 6 2 2 2" xfId="9200" xr:uid="{00000000-0005-0000-0000-0000671B0000}"/>
    <cellStyle name="Normaali 3 5 6 2 3" xfId="6398" xr:uid="{00000000-0005-0000-0000-0000681B0000}"/>
    <cellStyle name="Normaali 3 5 6 3" xfId="2483" xr:uid="{00000000-0005-0000-0000-0000691B0000}"/>
    <cellStyle name="Normaali 3 5 6 3 2" xfId="7203" xr:uid="{00000000-0005-0000-0000-00006A1B0000}"/>
    <cellStyle name="Normaali 3 5 6 4" xfId="3482" xr:uid="{00000000-0005-0000-0000-00006B1B0000}"/>
    <cellStyle name="Normaali 3 5 6 4 2" xfId="8202" xr:uid="{00000000-0005-0000-0000-00006C1B0000}"/>
    <cellStyle name="Normaali 3 5 6 5" xfId="5412" xr:uid="{00000000-0005-0000-0000-00006D1B0000}"/>
    <cellStyle name="Normaali 3 5 7" xfId="954" xr:uid="{00000000-0005-0000-0000-00006E1B0000}"/>
    <cellStyle name="Normaali 3 5 7 2" xfId="2708" xr:uid="{00000000-0005-0000-0000-00006F1B0000}"/>
    <cellStyle name="Normaali 3 5 7 2 2" xfId="7428" xr:uid="{00000000-0005-0000-0000-0000701B0000}"/>
    <cellStyle name="Normaali 3 5 7 3" xfId="3756" xr:uid="{00000000-0005-0000-0000-0000711B0000}"/>
    <cellStyle name="Normaali 3 5 7 3 2" xfId="8476" xr:uid="{00000000-0005-0000-0000-0000721B0000}"/>
    <cellStyle name="Normaali 3 5 7 4" xfId="5674" xr:uid="{00000000-0005-0000-0000-0000731B0000}"/>
    <cellStyle name="Normaali 3 5 8" xfId="1828" xr:uid="{00000000-0005-0000-0000-0000741B0000}"/>
    <cellStyle name="Normaali 3 5 8 2" xfId="4627" xr:uid="{00000000-0005-0000-0000-0000751B0000}"/>
    <cellStyle name="Normaali 3 5 8 2 2" xfId="9347" xr:uid="{00000000-0005-0000-0000-0000761B0000}"/>
    <cellStyle name="Normaali 3 5 8 3" xfId="6548" xr:uid="{00000000-0005-0000-0000-0000771B0000}"/>
    <cellStyle name="Normaali 3 5 9" xfId="3471" xr:uid="{00000000-0005-0000-0000-0000781B0000}"/>
    <cellStyle name="Normaali 3 5 9 2" xfId="8191" xr:uid="{00000000-0005-0000-0000-0000791B0000}"/>
    <cellStyle name="Normaali 3 6" xfId="689" xr:uid="{00000000-0005-0000-0000-00007A1B0000}"/>
    <cellStyle name="Normaali 3 6 2" xfId="690" xr:uid="{00000000-0005-0000-0000-00007B1B0000}"/>
    <cellStyle name="Normaali 3 6 2 2" xfId="691" xr:uid="{00000000-0005-0000-0000-00007C1B0000}"/>
    <cellStyle name="Normaali 3 6 2 2 2" xfId="1416" xr:uid="{00000000-0005-0000-0000-00007D1B0000}"/>
    <cellStyle name="Normaali 3 6 2 2 2 2" xfId="4218" xr:uid="{00000000-0005-0000-0000-00007E1B0000}"/>
    <cellStyle name="Normaali 3 6 2 2 2 2 2" xfId="8938" xr:uid="{00000000-0005-0000-0000-00007F1B0000}"/>
    <cellStyle name="Normaali 3 6 2 2 2 3" xfId="6136" xr:uid="{00000000-0005-0000-0000-0000801B0000}"/>
    <cellStyle name="Normaali 3 6 2 2 3" xfId="2485" xr:uid="{00000000-0005-0000-0000-0000811B0000}"/>
    <cellStyle name="Normaali 3 6 2 2 3 2" xfId="7205" xr:uid="{00000000-0005-0000-0000-0000821B0000}"/>
    <cellStyle name="Normaali 3 6 2 2 4" xfId="3485" xr:uid="{00000000-0005-0000-0000-0000831B0000}"/>
    <cellStyle name="Normaali 3 6 2 2 4 2" xfId="8205" xr:uid="{00000000-0005-0000-0000-0000841B0000}"/>
    <cellStyle name="Normaali 3 6 2 2 5" xfId="5415" xr:uid="{00000000-0005-0000-0000-0000851B0000}"/>
    <cellStyle name="Normaali 3 6 2 3" xfId="1122" xr:uid="{00000000-0005-0000-0000-0000861B0000}"/>
    <cellStyle name="Normaali 3 6 2 3 2" xfId="3924" xr:uid="{00000000-0005-0000-0000-0000871B0000}"/>
    <cellStyle name="Normaali 3 6 2 3 2 2" xfId="8644" xr:uid="{00000000-0005-0000-0000-0000881B0000}"/>
    <cellStyle name="Normaali 3 6 2 3 3" xfId="5842" xr:uid="{00000000-0005-0000-0000-0000891B0000}"/>
    <cellStyle name="Normaali 3 6 2 4" xfId="2484" xr:uid="{00000000-0005-0000-0000-00008A1B0000}"/>
    <cellStyle name="Normaali 3 6 2 4 2" xfId="7204" xr:uid="{00000000-0005-0000-0000-00008B1B0000}"/>
    <cellStyle name="Normaali 3 6 2 5" xfId="3484" xr:uid="{00000000-0005-0000-0000-00008C1B0000}"/>
    <cellStyle name="Normaali 3 6 2 5 2" xfId="8204" xr:uid="{00000000-0005-0000-0000-00008D1B0000}"/>
    <cellStyle name="Normaali 3 6 2 6" xfId="5414" xr:uid="{00000000-0005-0000-0000-00008E1B0000}"/>
    <cellStyle name="Normaali 3 6 3" xfId="692" xr:uid="{00000000-0005-0000-0000-00008F1B0000}"/>
    <cellStyle name="Normaali 3 6 3 2" xfId="1269" xr:uid="{00000000-0005-0000-0000-0000901B0000}"/>
    <cellStyle name="Normaali 3 6 3 2 2" xfId="4071" xr:uid="{00000000-0005-0000-0000-0000911B0000}"/>
    <cellStyle name="Normaali 3 6 3 2 2 2" xfId="8791" xr:uid="{00000000-0005-0000-0000-0000921B0000}"/>
    <cellStyle name="Normaali 3 6 3 2 3" xfId="5989" xr:uid="{00000000-0005-0000-0000-0000931B0000}"/>
    <cellStyle name="Normaali 3 6 3 3" xfId="2486" xr:uid="{00000000-0005-0000-0000-0000941B0000}"/>
    <cellStyle name="Normaali 3 6 3 3 2" xfId="7206" xr:uid="{00000000-0005-0000-0000-0000951B0000}"/>
    <cellStyle name="Normaali 3 6 3 4" xfId="3486" xr:uid="{00000000-0005-0000-0000-0000961B0000}"/>
    <cellStyle name="Normaali 3 6 3 4 2" xfId="8206" xr:uid="{00000000-0005-0000-0000-0000971B0000}"/>
    <cellStyle name="Normaali 3 6 3 5" xfId="5416" xr:uid="{00000000-0005-0000-0000-0000981B0000}"/>
    <cellStyle name="Normaali 3 6 4" xfId="693" xr:uid="{00000000-0005-0000-0000-0000991B0000}"/>
    <cellStyle name="Normaali 3 6 4 2" xfId="1564" xr:uid="{00000000-0005-0000-0000-00009A1B0000}"/>
    <cellStyle name="Normaali 3 6 4 2 2" xfId="4366" xr:uid="{00000000-0005-0000-0000-00009B1B0000}"/>
    <cellStyle name="Normaali 3 6 4 2 2 2" xfId="9086" xr:uid="{00000000-0005-0000-0000-00009C1B0000}"/>
    <cellStyle name="Normaali 3 6 4 2 3" xfId="6284" xr:uid="{00000000-0005-0000-0000-00009D1B0000}"/>
    <cellStyle name="Normaali 3 6 4 3" xfId="2487" xr:uid="{00000000-0005-0000-0000-00009E1B0000}"/>
    <cellStyle name="Normaali 3 6 4 3 2" xfId="7207" xr:uid="{00000000-0005-0000-0000-00009F1B0000}"/>
    <cellStyle name="Normaali 3 6 4 4" xfId="3487" xr:uid="{00000000-0005-0000-0000-0000A01B0000}"/>
    <cellStyle name="Normaali 3 6 4 4 2" xfId="8207" xr:uid="{00000000-0005-0000-0000-0000A11B0000}"/>
    <cellStyle name="Normaali 3 6 4 5" xfId="5417" xr:uid="{00000000-0005-0000-0000-0000A21B0000}"/>
    <cellStyle name="Normaali 3 6 5" xfId="694" xr:uid="{00000000-0005-0000-0000-0000A31B0000}"/>
    <cellStyle name="Normaali 3 6 5 2" xfId="1711" xr:uid="{00000000-0005-0000-0000-0000A41B0000}"/>
    <cellStyle name="Normaali 3 6 5 2 2" xfId="4513" xr:uid="{00000000-0005-0000-0000-0000A51B0000}"/>
    <cellStyle name="Normaali 3 6 5 2 2 2" xfId="9233" xr:uid="{00000000-0005-0000-0000-0000A61B0000}"/>
    <cellStyle name="Normaali 3 6 5 2 3" xfId="6431" xr:uid="{00000000-0005-0000-0000-0000A71B0000}"/>
    <cellStyle name="Normaali 3 6 5 3" xfId="2488" xr:uid="{00000000-0005-0000-0000-0000A81B0000}"/>
    <cellStyle name="Normaali 3 6 5 3 2" xfId="7208" xr:uid="{00000000-0005-0000-0000-0000A91B0000}"/>
    <cellStyle name="Normaali 3 6 5 4" xfId="3488" xr:uid="{00000000-0005-0000-0000-0000AA1B0000}"/>
    <cellStyle name="Normaali 3 6 5 4 2" xfId="8208" xr:uid="{00000000-0005-0000-0000-0000AB1B0000}"/>
    <cellStyle name="Normaali 3 6 5 5" xfId="5418" xr:uid="{00000000-0005-0000-0000-0000AC1B0000}"/>
    <cellStyle name="Normaali 3 6 6" xfId="987" xr:uid="{00000000-0005-0000-0000-0000AD1B0000}"/>
    <cellStyle name="Normaali 3 6 6 2" xfId="2741" xr:uid="{00000000-0005-0000-0000-0000AE1B0000}"/>
    <cellStyle name="Normaali 3 6 6 2 2" xfId="7461" xr:uid="{00000000-0005-0000-0000-0000AF1B0000}"/>
    <cellStyle name="Normaali 3 6 6 3" xfId="3789" xr:uid="{00000000-0005-0000-0000-0000B01B0000}"/>
    <cellStyle name="Normaali 3 6 6 3 2" xfId="8509" xr:uid="{00000000-0005-0000-0000-0000B11B0000}"/>
    <cellStyle name="Normaali 3 6 6 4" xfId="5707" xr:uid="{00000000-0005-0000-0000-0000B21B0000}"/>
    <cellStyle name="Normaali 3 6 7" xfId="1862" xr:uid="{00000000-0005-0000-0000-0000B31B0000}"/>
    <cellStyle name="Normaali 3 6 7 2" xfId="4660" xr:uid="{00000000-0005-0000-0000-0000B41B0000}"/>
    <cellStyle name="Normaali 3 6 7 2 2" xfId="9380" xr:uid="{00000000-0005-0000-0000-0000B51B0000}"/>
    <cellStyle name="Normaali 3 6 7 3" xfId="6582" xr:uid="{00000000-0005-0000-0000-0000B61B0000}"/>
    <cellStyle name="Normaali 3 6 8" xfId="3483" xr:uid="{00000000-0005-0000-0000-0000B71B0000}"/>
    <cellStyle name="Normaali 3 6 8 2" xfId="8203" xr:uid="{00000000-0005-0000-0000-0000B81B0000}"/>
    <cellStyle name="Normaali 3 6 9" xfId="5413" xr:uid="{00000000-0005-0000-0000-0000B91B0000}"/>
    <cellStyle name="Normaali 3 7" xfId="695" xr:uid="{00000000-0005-0000-0000-0000BA1B0000}"/>
    <cellStyle name="Normaali 3 7 2" xfId="696" xr:uid="{00000000-0005-0000-0000-0000BB1B0000}"/>
    <cellStyle name="Normaali 3 7 2 2" xfId="697" xr:uid="{00000000-0005-0000-0000-0000BC1B0000}"/>
    <cellStyle name="Normaali 3 7 2 2 2" xfId="1493" xr:uid="{00000000-0005-0000-0000-0000BD1B0000}"/>
    <cellStyle name="Normaali 3 7 2 2 2 2" xfId="4295" xr:uid="{00000000-0005-0000-0000-0000BE1B0000}"/>
    <cellStyle name="Normaali 3 7 2 2 2 2 2" xfId="9015" xr:uid="{00000000-0005-0000-0000-0000BF1B0000}"/>
    <cellStyle name="Normaali 3 7 2 2 2 3" xfId="6213" xr:uid="{00000000-0005-0000-0000-0000C01B0000}"/>
    <cellStyle name="Normaali 3 7 2 2 3" xfId="2490" xr:uid="{00000000-0005-0000-0000-0000C11B0000}"/>
    <cellStyle name="Normaali 3 7 2 2 3 2" xfId="7210" xr:uid="{00000000-0005-0000-0000-0000C21B0000}"/>
    <cellStyle name="Normaali 3 7 2 2 4" xfId="3491" xr:uid="{00000000-0005-0000-0000-0000C31B0000}"/>
    <cellStyle name="Normaali 3 7 2 2 4 2" xfId="8211" xr:uid="{00000000-0005-0000-0000-0000C41B0000}"/>
    <cellStyle name="Normaali 3 7 2 2 5" xfId="5421" xr:uid="{00000000-0005-0000-0000-0000C51B0000}"/>
    <cellStyle name="Normaali 3 7 2 3" xfId="1199" xr:uid="{00000000-0005-0000-0000-0000C61B0000}"/>
    <cellStyle name="Normaali 3 7 2 3 2" xfId="4001" xr:uid="{00000000-0005-0000-0000-0000C71B0000}"/>
    <cellStyle name="Normaali 3 7 2 3 2 2" xfId="8721" xr:uid="{00000000-0005-0000-0000-0000C81B0000}"/>
    <cellStyle name="Normaali 3 7 2 3 3" xfId="5919" xr:uid="{00000000-0005-0000-0000-0000C91B0000}"/>
    <cellStyle name="Normaali 3 7 2 4" xfId="2489" xr:uid="{00000000-0005-0000-0000-0000CA1B0000}"/>
    <cellStyle name="Normaali 3 7 2 4 2" xfId="7209" xr:uid="{00000000-0005-0000-0000-0000CB1B0000}"/>
    <cellStyle name="Normaali 3 7 2 5" xfId="3490" xr:uid="{00000000-0005-0000-0000-0000CC1B0000}"/>
    <cellStyle name="Normaali 3 7 2 5 2" xfId="8210" xr:uid="{00000000-0005-0000-0000-0000CD1B0000}"/>
    <cellStyle name="Normaali 3 7 2 6" xfId="5420" xr:uid="{00000000-0005-0000-0000-0000CE1B0000}"/>
    <cellStyle name="Normaali 3 7 3" xfId="698" xr:uid="{00000000-0005-0000-0000-0000CF1B0000}"/>
    <cellStyle name="Normaali 3 7 3 2" xfId="1346" xr:uid="{00000000-0005-0000-0000-0000D01B0000}"/>
    <cellStyle name="Normaali 3 7 3 2 2" xfId="4148" xr:uid="{00000000-0005-0000-0000-0000D11B0000}"/>
    <cellStyle name="Normaali 3 7 3 2 2 2" xfId="8868" xr:uid="{00000000-0005-0000-0000-0000D21B0000}"/>
    <cellStyle name="Normaali 3 7 3 2 3" xfId="6066" xr:uid="{00000000-0005-0000-0000-0000D31B0000}"/>
    <cellStyle name="Normaali 3 7 3 3" xfId="2491" xr:uid="{00000000-0005-0000-0000-0000D41B0000}"/>
    <cellStyle name="Normaali 3 7 3 3 2" xfId="7211" xr:uid="{00000000-0005-0000-0000-0000D51B0000}"/>
    <cellStyle name="Normaali 3 7 3 4" xfId="3492" xr:uid="{00000000-0005-0000-0000-0000D61B0000}"/>
    <cellStyle name="Normaali 3 7 3 4 2" xfId="8212" xr:uid="{00000000-0005-0000-0000-0000D71B0000}"/>
    <cellStyle name="Normaali 3 7 3 5" xfId="5422" xr:uid="{00000000-0005-0000-0000-0000D81B0000}"/>
    <cellStyle name="Normaali 3 7 4" xfId="699" xr:uid="{00000000-0005-0000-0000-0000D91B0000}"/>
    <cellStyle name="Normaali 3 7 4 2" xfId="1641" xr:uid="{00000000-0005-0000-0000-0000DA1B0000}"/>
    <cellStyle name="Normaali 3 7 4 2 2" xfId="4443" xr:uid="{00000000-0005-0000-0000-0000DB1B0000}"/>
    <cellStyle name="Normaali 3 7 4 2 2 2" xfId="9163" xr:uid="{00000000-0005-0000-0000-0000DC1B0000}"/>
    <cellStyle name="Normaali 3 7 4 2 3" xfId="6361" xr:uid="{00000000-0005-0000-0000-0000DD1B0000}"/>
    <cellStyle name="Normaali 3 7 4 3" xfId="2492" xr:uid="{00000000-0005-0000-0000-0000DE1B0000}"/>
    <cellStyle name="Normaali 3 7 4 3 2" xfId="7212" xr:uid="{00000000-0005-0000-0000-0000DF1B0000}"/>
    <cellStyle name="Normaali 3 7 4 4" xfId="3493" xr:uid="{00000000-0005-0000-0000-0000E01B0000}"/>
    <cellStyle name="Normaali 3 7 4 4 2" xfId="8213" xr:uid="{00000000-0005-0000-0000-0000E11B0000}"/>
    <cellStyle name="Normaali 3 7 4 5" xfId="5423" xr:uid="{00000000-0005-0000-0000-0000E21B0000}"/>
    <cellStyle name="Normaali 3 7 5" xfId="700" xr:uid="{00000000-0005-0000-0000-0000E31B0000}"/>
    <cellStyle name="Normaali 3 7 5 2" xfId="1788" xr:uid="{00000000-0005-0000-0000-0000E41B0000}"/>
    <cellStyle name="Normaali 3 7 5 2 2" xfId="4590" xr:uid="{00000000-0005-0000-0000-0000E51B0000}"/>
    <cellStyle name="Normaali 3 7 5 2 2 2" xfId="9310" xr:uid="{00000000-0005-0000-0000-0000E61B0000}"/>
    <cellStyle name="Normaali 3 7 5 2 3" xfId="6508" xr:uid="{00000000-0005-0000-0000-0000E71B0000}"/>
    <cellStyle name="Normaali 3 7 5 3" xfId="2493" xr:uid="{00000000-0005-0000-0000-0000E81B0000}"/>
    <cellStyle name="Normaali 3 7 5 3 2" xfId="7213" xr:uid="{00000000-0005-0000-0000-0000E91B0000}"/>
    <cellStyle name="Normaali 3 7 5 4" xfId="3494" xr:uid="{00000000-0005-0000-0000-0000EA1B0000}"/>
    <cellStyle name="Normaali 3 7 5 4 2" xfId="8214" xr:uid="{00000000-0005-0000-0000-0000EB1B0000}"/>
    <cellStyle name="Normaali 3 7 5 5" xfId="5424" xr:uid="{00000000-0005-0000-0000-0000EC1B0000}"/>
    <cellStyle name="Normaali 3 7 6" xfId="1052" xr:uid="{00000000-0005-0000-0000-0000ED1B0000}"/>
    <cellStyle name="Normaali 3 7 6 2" xfId="2806" xr:uid="{00000000-0005-0000-0000-0000EE1B0000}"/>
    <cellStyle name="Normaali 3 7 6 2 2" xfId="7526" xr:uid="{00000000-0005-0000-0000-0000EF1B0000}"/>
    <cellStyle name="Normaali 3 7 6 3" xfId="3854" xr:uid="{00000000-0005-0000-0000-0000F01B0000}"/>
    <cellStyle name="Normaali 3 7 6 3 2" xfId="8574" xr:uid="{00000000-0005-0000-0000-0000F11B0000}"/>
    <cellStyle name="Normaali 3 7 6 4" xfId="5772" xr:uid="{00000000-0005-0000-0000-0000F21B0000}"/>
    <cellStyle name="Normaali 3 7 7" xfId="1963" xr:uid="{00000000-0005-0000-0000-0000F31B0000}"/>
    <cellStyle name="Normaali 3 7 7 2" xfId="4737" xr:uid="{00000000-0005-0000-0000-0000F41B0000}"/>
    <cellStyle name="Normaali 3 7 7 2 2" xfId="9457" xr:uid="{00000000-0005-0000-0000-0000F51B0000}"/>
    <cellStyle name="Normaali 3 7 7 3" xfId="6683" xr:uid="{00000000-0005-0000-0000-0000F61B0000}"/>
    <cellStyle name="Normaali 3 7 8" xfId="3489" xr:uid="{00000000-0005-0000-0000-0000F71B0000}"/>
    <cellStyle name="Normaali 3 7 8 2" xfId="8209" xr:uid="{00000000-0005-0000-0000-0000F81B0000}"/>
    <cellStyle name="Normaali 3 7 9" xfId="5419" xr:uid="{00000000-0005-0000-0000-0000F91B0000}"/>
    <cellStyle name="Normaali 3 8" xfId="701" xr:uid="{00000000-0005-0000-0000-0000FA1B0000}"/>
    <cellStyle name="Normaali 3 8 2" xfId="702" xr:uid="{00000000-0005-0000-0000-0000FB1B0000}"/>
    <cellStyle name="Normaali 3 8 2 2" xfId="1351" xr:uid="{00000000-0005-0000-0000-0000FC1B0000}"/>
    <cellStyle name="Normaali 3 8 2 2 2" xfId="4153" xr:uid="{00000000-0005-0000-0000-0000FD1B0000}"/>
    <cellStyle name="Normaali 3 8 2 2 2 2" xfId="8873" xr:uid="{00000000-0005-0000-0000-0000FE1B0000}"/>
    <cellStyle name="Normaali 3 8 2 2 3" xfId="6071" xr:uid="{00000000-0005-0000-0000-0000FF1B0000}"/>
    <cellStyle name="Normaali 3 8 2 3" xfId="2495" xr:uid="{00000000-0005-0000-0000-0000001C0000}"/>
    <cellStyle name="Normaali 3 8 2 3 2" xfId="7215" xr:uid="{00000000-0005-0000-0000-0000011C0000}"/>
    <cellStyle name="Normaali 3 8 2 4" xfId="3496" xr:uid="{00000000-0005-0000-0000-0000021C0000}"/>
    <cellStyle name="Normaali 3 8 2 4 2" xfId="8216" xr:uid="{00000000-0005-0000-0000-0000031C0000}"/>
    <cellStyle name="Normaali 3 8 2 5" xfId="5426" xr:uid="{00000000-0005-0000-0000-0000041C0000}"/>
    <cellStyle name="Normaali 3 8 3" xfId="1057" xr:uid="{00000000-0005-0000-0000-0000051C0000}"/>
    <cellStyle name="Normaali 3 8 3 2" xfId="2812" xr:uid="{00000000-0005-0000-0000-0000061C0000}"/>
    <cellStyle name="Normaali 3 8 3 2 2" xfId="7532" xr:uid="{00000000-0005-0000-0000-0000071C0000}"/>
    <cellStyle name="Normaali 3 8 3 3" xfId="3859" xr:uid="{00000000-0005-0000-0000-0000081C0000}"/>
    <cellStyle name="Normaali 3 8 3 3 2" xfId="8579" xr:uid="{00000000-0005-0000-0000-0000091C0000}"/>
    <cellStyle name="Normaali 3 8 3 4" xfId="5777" xr:uid="{00000000-0005-0000-0000-00000A1C0000}"/>
    <cellStyle name="Normaali 3 8 4" xfId="2494" xr:uid="{00000000-0005-0000-0000-00000B1C0000}"/>
    <cellStyle name="Normaali 3 8 4 2" xfId="7214" xr:uid="{00000000-0005-0000-0000-00000C1C0000}"/>
    <cellStyle name="Normaali 3 8 5" xfId="3495" xr:uid="{00000000-0005-0000-0000-00000D1C0000}"/>
    <cellStyle name="Normaali 3 8 5 2" xfId="8215" xr:uid="{00000000-0005-0000-0000-00000E1C0000}"/>
    <cellStyle name="Normaali 3 8 6" xfId="5425" xr:uid="{00000000-0005-0000-0000-00000F1C0000}"/>
    <cellStyle name="Normaali 3 9" xfId="703" xr:uid="{00000000-0005-0000-0000-0000101C0000}"/>
    <cellStyle name="Normaali 3 9 2" xfId="1204" xr:uid="{00000000-0005-0000-0000-0000111C0000}"/>
    <cellStyle name="Normaali 3 9 2 2" xfId="4006" xr:uid="{00000000-0005-0000-0000-0000121C0000}"/>
    <cellStyle name="Normaali 3 9 2 2 2" xfId="8726" xr:uid="{00000000-0005-0000-0000-0000131C0000}"/>
    <cellStyle name="Normaali 3 9 2 3" xfId="5924" xr:uid="{00000000-0005-0000-0000-0000141C0000}"/>
    <cellStyle name="Normaali 3 9 3" xfId="2496" xr:uid="{00000000-0005-0000-0000-0000151C0000}"/>
    <cellStyle name="Normaali 3 9 3 2" xfId="7216" xr:uid="{00000000-0005-0000-0000-0000161C0000}"/>
    <cellStyle name="Normaali 3 9 4" xfId="3497" xr:uid="{00000000-0005-0000-0000-0000171C0000}"/>
    <cellStyle name="Normaali 3 9 4 2" xfId="8217" xr:uid="{00000000-0005-0000-0000-0000181C0000}"/>
    <cellStyle name="Normaali 3 9 5" xfId="5427" xr:uid="{00000000-0005-0000-0000-0000191C0000}"/>
    <cellStyle name="Normaali 4" xfId="704" xr:uid="{00000000-0005-0000-0000-00001A1C0000}"/>
    <cellStyle name="Normal" xfId="0" builtinId="0"/>
    <cellStyle name="Normal 10" xfId="41" xr:uid="{00000000-0005-0000-0000-00001C1C0000}"/>
    <cellStyle name="Normal 11" xfId="4767" xr:uid="{00000000-0005-0000-0000-00001D1C0000}"/>
    <cellStyle name="Normal 12" xfId="4754" xr:uid="{00000000-0005-0000-0000-00001E1C0000}"/>
    <cellStyle name="Normal 2" xfId="705" xr:uid="{00000000-0005-0000-0000-00001F1C0000}"/>
    <cellStyle name="Normal 2 10" xfId="919" xr:uid="{00000000-0005-0000-0000-0000201C0000}"/>
    <cellStyle name="Normal 2 10 2" xfId="2673" xr:uid="{00000000-0005-0000-0000-0000211C0000}"/>
    <cellStyle name="Normal 2 10 2 2" xfId="7393" xr:uid="{00000000-0005-0000-0000-0000221C0000}"/>
    <cellStyle name="Normal 2 10 3" xfId="3721" xr:uid="{00000000-0005-0000-0000-0000231C0000}"/>
    <cellStyle name="Normal 2 10 3 2" xfId="8441" xr:uid="{00000000-0005-0000-0000-0000241C0000}"/>
    <cellStyle name="Normal 2 10 4" xfId="5639" xr:uid="{00000000-0005-0000-0000-0000251C0000}"/>
    <cellStyle name="Normal 2 11" xfId="1792" xr:uid="{00000000-0005-0000-0000-0000261C0000}"/>
    <cellStyle name="Normal 2 11 2" xfId="4592" xr:uid="{00000000-0005-0000-0000-0000271C0000}"/>
    <cellStyle name="Normal 2 11 2 2" xfId="9312" xr:uid="{00000000-0005-0000-0000-0000281C0000}"/>
    <cellStyle name="Normal 2 11 3" xfId="6512" xr:uid="{00000000-0005-0000-0000-0000291C0000}"/>
    <cellStyle name="Normal 2 12" xfId="3498" xr:uid="{00000000-0005-0000-0000-00002A1C0000}"/>
    <cellStyle name="Normal 2 12 2" xfId="8218" xr:uid="{00000000-0005-0000-0000-00002B1C0000}"/>
    <cellStyle name="Normal 2 13" xfId="5428" xr:uid="{00000000-0005-0000-0000-00002C1C0000}"/>
    <cellStyle name="Normal 2 2" xfId="706" xr:uid="{00000000-0005-0000-0000-00002D1C0000}"/>
    <cellStyle name="Normal 2 2 10" xfId="1801" xr:uid="{00000000-0005-0000-0000-00002E1C0000}"/>
    <cellStyle name="Normal 2 2 10 2" xfId="4600" xr:uid="{00000000-0005-0000-0000-00002F1C0000}"/>
    <cellStyle name="Normal 2 2 10 2 2" xfId="9320" xr:uid="{00000000-0005-0000-0000-0000301C0000}"/>
    <cellStyle name="Normal 2 2 10 3" xfId="6521" xr:uid="{00000000-0005-0000-0000-0000311C0000}"/>
    <cellStyle name="Normal 2 2 11" xfId="3499" xr:uid="{00000000-0005-0000-0000-0000321C0000}"/>
    <cellStyle name="Normal 2 2 11 2" xfId="8219" xr:uid="{00000000-0005-0000-0000-0000331C0000}"/>
    <cellStyle name="Normal 2 2 12" xfId="5429" xr:uid="{00000000-0005-0000-0000-0000341C0000}"/>
    <cellStyle name="Normal 2 2 2" xfId="707" xr:uid="{00000000-0005-0000-0000-0000351C0000}"/>
    <cellStyle name="Normal 2 2 2 10" xfId="3500" xr:uid="{00000000-0005-0000-0000-0000361C0000}"/>
    <cellStyle name="Normal 2 2 2 10 2" xfId="8220" xr:uid="{00000000-0005-0000-0000-0000371C0000}"/>
    <cellStyle name="Normal 2 2 2 11" xfId="5430" xr:uid="{00000000-0005-0000-0000-0000381C0000}"/>
    <cellStyle name="Normal 2 2 2 2" xfId="708" xr:uid="{00000000-0005-0000-0000-0000391C0000}"/>
    <cellStyle name="Normal 2 2 2 2 10" xfId="5431" xr:uid="{00000000-0005-0000-0000-00003A1C0000}"/>
    <cellStyle name="Normal 2 2 2 2 2" xfId="709" xr:uid="{00000000-0005-0000-0000-00003B1C0000}"/>
    <cellStyle name="Normal 2 2 2 2 2 2" xfId="710" xr:uid="{00000000-0005-0000-0000-00003C1C0000}"/>
    <cellStyle name="Normal 2 2 2 2 2 2 2" xfId="711" xr:uid="{00000000-0005-0000-0000-00003D1C0000}"/>
    <cellStyle name="Normal 2 2 2 2 2 2 2 2" xfId="1470" xr:uid="{00000000-0005-0000-0000-00003E1C0000}"/>
    <cellStyle name="Normal 2 2 2 2 2 2 2 2 2" xfId="4272" xr:uid="{00000000-0005-0000-0000-00003F1C0000}"/>
    <cellStyle name="Normal 2 2 2 2 2 2 2 2 2 2" xfId="8992" xr:uid="{00000000-0005-0000-0000-0000401C0000}"/>
    <cellStyle name="Normal 2 2 2 2 2 2 2 2 3" xfId="6190" xr:uid="{00000000-0005-0000-0000-0000411C0000}"/>
    <cellStyle name="Normal 2 2 2 2 2 2 2 3" xfId="2498" xr:uid="{00000000-0005-0000-0000-0000421C0000}"/>
    <cellStyle name="Normal 2 2 2 2 2 2 2 3 2" xfId="7218" xr:uid="{00000000-0005-0000-0000-0000431C0000}"/>
    <cellStyle name="Normal 2 2 2 2 2 2 2 4" xfId="3504" xr:uid="{00000000-0005-0000-0000-0000441C0000}"/>
    <cellStyle name="Normal 2 2 2 2 2 2 2 4 2" xfId="8224" xr:uid="{00000000-0005-0000-0000-0000451C0000}"/>
    <cellStyle name="Normal 2 2 2 2 2 2 2 5" xfId="5434" xr:uid="{00000000-0005-0000-0000-0000461C0000}"/>
    <cellStyle name="Normal 2 2 2 2 2 2 3" xfId="1176" xr:uid="{00000000-0005-0000-0000-0000471C0000}"/>
    <cellStyle name="Normal 2 2 2 2 2 2 3 2" xfId="3978" xr:uid="{00000000-0005-0000-0000-0000481C0000}"/>
    <cellStyle name="Normal 2 2 2 2 2 2 3 2 2" xfId="8698" xr:uid="{00000000-0005-0000-0000-0000491C0000}"/>
    <cellStyle name="Normal 2 2 2 2 2 2 3 3" xfId="5896" xr:uid="{00000000-0005-0000-0000-00004A1C0000}"/>
    <cellStyle name="Normal 2 2 2 2 2 2 4" xfId="2497" xr:uid="{00000000-0005-0000-0000-00004B1C0000}"/>
    <cellStyle name="Normal 2 2 2 2 2 2 4 2" xfId="7217" xr:uid="{00000000-0005-0000-0000-00004C1C0000}"/>
    <cellStyle name="Normal 2 2 2 2 2 2 5" xfId="3503" xr:uid="{00000000-0005-0000-0000-00004D1C0000}"/>
    <cellStyle name="Normal 2 2 2 2 2 2 5 2" xfId="8223" xr:uid="{00000000-0005-0000-0000-00004E1C0000}"/>
    <cellStyle name="Normal 2 2 2 2 2 2 6" xfId="5433" xr:uid="{00000000-0005-0000-0000-00004F1C0000}"/>
    <cellStyle name="Normal 2 2 2 2 2 3" xfId="712" xr:uid="{00000000-0005-0000-0000-0000501C0000}"/>
    <cellStyle name="Normal 2 2 2 2 2 3 2" xfId="1323" xr:uid="{00000000-0005-0000-0000-0000511C0000}"/>
    <cellStyle name="Normal 2 2 2 2 2 3 2 2" xfId="4125" xr:uid="{00000000-0005-0000-0000-0000521C0000}"/>
    <cellStyle name="Normal 2 2 2 2 2 3 2 2 2" xfId="8845" xr:uid="{00000000-0005-0000-0000-0000531C0000}"/>
    <cellStyle name="Normal 2 2 2 2 2 3 2 3" xfId="6043" xr:uid="{00000000-0005-0000-0000-0000541C0000}"/>
    <cellStyle name="Normal 2 2 2 2 2 3 3" xfId="2499" xr:uid="{00000000-0005-0000-0000-0000551C0000}"/>
    <cellStyle name="Normal 2 2 2 2 2 3 3 2" xfId="7219" xr:uid="{00000000-0005-0000-0000-0000561C0000}"/>
    <cellStyle name="Normal 2 2 2 2 2 3 4" xfId="3505" xr:uid="{00000000-0005-0000-0000-0000571C0000}"/>
    <cellStyle name="Normal 2 2 2 2 2 3 4 2" xfId="8225" xr:uid="{00000000-0005-0000-0000-0000581C0000}"/>
    <cellStyle name="Normal 2 2 2 2 2 3 5" xfId="5435" xr:uid="{00000000-0005-0000-0000-0000591C0000}"/>
    <cellStyle name="Normal 2 2 2 2 2 4" xfId="713" xr:uid="{00000000-0005-0000-0000-00005A1C0000}"/>
    <cellStyle name="Normal 2 2 2 2 2 4 2" xfId="1618" xr:uid="{00000000-0005-0000-0000-00005B1C0000}"/>
    <cellStyle name="Normal 2 2 2 2 2 4 2 2" xfId="4420" xr:uid="{00000000-0005-0000-0000-00005C1C0000}"/>
    <cellStyle name="Normal 2 2 2 2 2 4 2 2 2" xfId="9140" xr:uid="{00000000-0005-0000-0000-00005D1C0000}"/>
    <cellStyle name="Normal 2 2 2 2 2 4 2 3" xfId="6338" xr:uid="{00000000-0005-0000-0000-00005E1C0000}"/>
    <cellStyle name="Normal 2 2 2 2 2 4 3" xfId="2500" xr:uid="{00000000-0005-0000-0000-00005F1C0000}"/>
    <cellStyle name="Normal 2 2 2 2 2 4 3 2" xfId="7220" xr:uid="{00000000-0005-0000-0000-0000601C0000}"/>
    <cellStyle name="Normal 2 2 2 2 2 4 4" xfId="3506" xr:uid="{00000000-0005-0000-0000-0000611C0000}"/>
    <cellStyle name="Normal 2 2 2 2 2 4 4 2" xfId="8226" xr:uid="{00000000-0005-0000-0000-0000621C0000}"/>
    <cellStyle name="Normal 2 2 2 2 2 4 5" xfId="5436" xr:uid="{00000000-0005-0000-0000-0000631C0000}"/>
    <cellStyle name="Normal 2 2 2 2 2 5" xfId="714" xr:uid="{00000000-0005-0000-0000-0000641C0000}"/>
    <cellStyle name="Normal 2 2 2 2 2 5 2" xfId="1765" xr:uid="{00000000-0005-0000-0000-0000651C0000}"/>
    <cellStyle name="Normal 2 2 2 2 2 5 2 2" xfId="4567" xr:uid="{00000000-0005-0000-0000-0000661C0000}"/>
    <cellStyle name="Normal 2 2 2 2 2 5 2 2 2" xfId="9287" xr:uid="{00000000-0005-0000-0000-0000671C0000}"/>
    <cellStyle name="Normal 2 2 2 2 2 5 2 3" xfId="6485" xr:uid="{00000000-0005-0000-0000-0000681C0000}"/>
    <cellStyle name="Normal 2 2 2 2 2 5 3" xfId="2501" xr:uid="{00000000-0005-0000-0000-0000691C0000}"/>
    <cellStyle name="Normal 2 2 2 2 2 5 3 2" xfId="7221" xr:uid="{00000000-0005-0000-0000-00006A1C0000}"/>
    <cellStyle name="Normal 2 2 2 2 2 5 4" xfId="3507" xr:uid="{00000000-0005-0000-0000-00006B1C0000}"/>
    <cellStyle name="Normal 2 2 2 2 2 5 4 2" xfId="8227" xr:uid="{00000000-0005-0000-0000-00006C1C0000}"/>
    <cellStyle name="Normal 2 2 2 2 2 5 5" xfId="5437" xr:uid="{00000000-0005-0000-0000-00006D1C0000}"/>
    <cellStyle name="Normal 2 2 2 2 2 6" xfId="1041" xr:uid="{00000000-0005-0000-0000-00006E1C0000}"/>
    <cellStyle name="Normal 2 2 2 2 2 6 2" xfId="2795" xr:uid="{00000000-0005-0000-0000-00006F1C0000}"/>
    <cellStyle name="Normal 2 2 2 2 2 6 2 2" xfId="7515" xr:uid="{00000000-0005-0000-0000-0000701C0000}"/>
    <cellStyle name="Normal 2 2 2 2 2 6 3" xfId="3843" xr:uid="{00000000-0005-0000-0000-0000711C0000}"/>
    <cellStyle name="Normal 2 2 2 2 2 6 3 2" xfId="8563" xr:uid="{00000000-0005-0000-0000-0000721C0000}"/>
    <cellStyle name="Normal 2 2 2 2 2 6 4" xfId="5761" xr:uid="{00000000-0005-0000-0000-0000731C0000}"/>
    <cellStyle name="Normal 2 2 2 2 2 7" xfId="1916" xr:uid="{00000000-0005-0000-0000-0000741C0000}"/>
    <cellStyle name="Normal 2 2 2 2 2 7 2" xfId="4714" xr:uid="{00000000-0005-0000-0000-0000751C0000}"/>
    <cellStyle name="Normal 2 2 2 2 2 7 2 2" xfId="9434" xr:uid="{00000000-0005-0000-0000-0000761C0000}"/>
    <cellStyle name="Normal 2 2 2 2 2 7 3" xfId="6636" xr:uid="{00000000-0005-0000-0000-0000771C0000}"/>
    <cellStyle name="Normal 2 2 2 2 2 8" xfId="3502" xr:uid="{00000000-0005-0000-0000-0000781C0000}"/>
    <cellStyle name="Normal 2 2 2 2 2 8 2" xfId="8222" xr:uid="{00000000-0005-0000-0000-0000791C0000}"/>
    <cellStyle name="Normal 2 2 2 2 2 9" xfId="5432" xr:uid="{00000000-0005-0000-0000-00007A1C0000}"/>
    <cellStyle name="Normal 2 2 2 2 3" xfId="715" xr:uid="{00000000-0005-0000-0000-00007B1C0000}"/>
    <cellStyle name="Normal 2 2 2 2 3 2" xfId="716" xr:uid="{00000000-0005-0000-0000-00007C1C0000}"/>
    <cellStyle name="Normal 2 2 2 2 3 2 2" xfId="1405" xr:uid="{00000000-0005-0000-0000-00007D1C0000}"/>
    <cellStyle name="Normal 2 2 2 2 3 2 2 2" xfId="4207" xr:uid="{00000000-0005-0000-0000-00007E1C0000}"/>
    <cellStyle name="Normal 2 2 2 2 3 2 2 2 2" xfId="8927" xr:uid="{00000000-0005-0000-0000-00007F1C0000}"/>
    <cellStyle name="Normal 2 2 2 2 3 2 2 3" xfId="6125" xr:uid="{00000000-0005-0000-0000-0000801C0000}"/>
    <cellStyle name="Normal 2 2 2 2 3 2 3" xfId="2503" xr:uid="{00000000-0005-0000-0000-0000811C0000}"/>
    <cellStyle name="Normal 2 2 2 2 3 2 3 2" xfId="7223" xr:uid="{00000000-0005-0000-0000-0000821C0000}"/>
    <cellStyle name="Normal 2 2 2 2 3 2 4" xfId="3509" xr:uid="{00000000-0005-0000-0000-0000831C0000}"/>
    <cellStyle name="Normal 2 2 2 2 3 2 4 2" xfId="8229" xr:uid="{00000000-0005-0000-0000-0000841C0000}"/>
    <cellStyle name="Normal 2 2 2 2 3 2 5" xfId="5439" xr:uid="{00000000-0005-0000-0000-0000851C0000}"/>
    <cellStyle name="Normal 2 2 2 2 3 3" xfId="1111" xr:uid="{00000000-0005-0000-0000-0000861C0000}"/>
    <cellStyle name="Normal 2 2 2 2 3 3 2" xfId="3913" xr:uid="{00000000-0005-0000-0000-0000871C0000}"/>
    <cellStyle name="Normal 2 2 2 2 3 3 2 2" xfId="8633" xr:uid="{00000000-0005-0000-0000-0000881C0000}"/>
    <cellStyle name="Normal 2 2 2 2 3 3 3" xfId="5831" xr:uid="{00000000-0005-0000-0000-0000891C0000}"/>
    <cellStyle name="Normal 2 2 2 2 3 4" xfId="2502" xr:uid="{00000000-0005-0000-0000-00008A1C0000}"/>
    <cellStyle name="Normal 2 2 2 2 3 4 2" xfId="7222" xr:uid="{00000000-0005-0000-0000-00008B1C0000}"/>
    <cellStyle name="Normal 2 2 2 2 3 5" xfId="3508" xr:uid="{00000000-0005-0000-0000-00008C1C0000}"/>
    <cellStyle name="Normal 2 2 2 2 3 5 2" xfId="8228" xr:uid="{00000000-0005-0000-0000-00008D1C0000}"/>
    <cellStyle name="Normal 2 2 2 2 3 6" xfId="5438" xr:uid="{00000000-0005-0000-0000-00008E1C0000}"/>
    <cellStyle name="Normal 2 2 2 2 4" xfId="717" xr:uid="{00000000-0005-0000-0000-00008F1C0000}"/>
    <cellStyle name="Normal 2 2 2 2 4 2" xfId="1258" xr:uid="{00000000-0005-0000-0000-0000901C0000}"/>
    <cellStyle name="Normal 2 2 2 2 4 2 2" xfId="4060" xr:uid="{00000000-0005-0000-0000-0000911C0000}"/>
    <cellStyle name="Normal 2 2 2 2 4 2 2 2" xfId="8780" xr:uid="{00000000-0005-0000-0000-0000921C0000}"/>
    <cellStyle name="Normal 2 2 2 2 4 2 3" xfId="5978" xr:uid="{00000000-0005-0000-0000-0000931C0000}"/>
    <cellStyle name="Normal 2 2 2 2 4 3" xfId="2504" xr:uid="{00000000-0005-0000-0000-0000941C0000}"/>
    <cellStyle name="Normal 2 2 2 2 4 3 2" xfId="7224" xr:uid="{00000000-0005-0000-0000-0000951C0000}"/>
    <cellStyle name="Normal 2 2 2 2 4 4" xfId="3510" xr:uid="{00000000-0005-0000-0000-0000961C0000}"/>
    <cellStyle name="Normal 2 2 2 2 4 4 2" xfId="8230" xr:uid="{00000000-0005-0000-0000-0000971C0000}"/>
    <cellStyle name="Normal 2 2 2 2 4 5" xfId="5440" xr:uid="{00000000-0005-0000-0000-0000981C0000}"/>
    <cellStyle name="Normal 2 2 2 2 5" xfId="718" xr:uid="{00000000-0005-0000-0000-0000991C0000}"/>
    <cellStyle name="Normal 2 2 2 2 5 2" xfId="1553" xr:uid="{00000000-0005-0000-0000-00009A1C0000}"/>
    <cellStyle name="Normal 2 2 2 2 5 2 2" xfId="4355" xr:uid="{00000000-0005-0000-0000-00009B1C0000}"/>
    <cellStyle name="Normal 2 2 2 2 5 2 2 2" xfId="9075" xr:uid="{00000000-0005-0000-0000-00009C1C0000}"/>
    <cellStyle name="Normal 2 2 2 2 5 2 3" xfId="6273" xr:uid="{00000000-0005-0000-0000-00009D1C0000}"/>
    <cellStyle name="Normal 2 2 2 2 5 3" xfId="2505" xr:uid="{00000000-0005-0000-0000-00009E1C0000}"/>
    <cellStyle name="Normal 2 2 2 2 5 3 2" xfId="7225" xr:uid="{00000000-0005-0000-0000-00009F1C0000}"/>
    <cellStyle name="Normal 2 2 2 2 5 4" xfId="3511" xr:uid="{00000000-0005-0000-0000-0000A01C0000}"/>
    <cellStyle name="Normal 2 2 2 2 5 4 2" xfId="8231" xr:uid="{00000000-0005-0000-0000-0000A11C0000}"/>
    <cellStyle name="Normal 2 2 2 2 5 5" xfId="5441" xr:uid="{00000000-0005-0000-0000-0000A21C0000}"/>
    <cellStyle name="Normal 2 2 2 2 6" xfId="719" xr:uid="{00000000-0005-0000-0000-0000A31C0000}"/>
    <cellStyle name="Normal 2 2 2 2 6 2" xfId="1700" xr:uid="{00000000-0005-0000-0000-0000A41C0000}"/>
    <cellStyle name="Normal 2 2 2 2 6 2 2" xfId="4502" xr:uid="{00000000-0005-0000-0000-0000A51C0000}"/>
    <cellStyle name="Normal 2 2 2 2 6 2 2 2" xfId="9222" xr:uid="{00000000-0005-0000-0000-0000A61C0000}"/>
    <cellStyle name="Normal 2 2 2 2 6 2 3" xfId="6420" xr:uid="{00000000-0005-0000-0000-0000A71C0000}"/>
    <cellStyle name="Normal 2 2 2 2 6 3" xfId="2506" xr:uid="{00000000-0005-0000-0000-0000A81C0000}"/>
    <cellStyle name="Normal 2 2 2 2 6 3 2" xfId="7226" xr:uid="{00000000-0005-0000-0000-0000A91C0000}"/>
    <cellStyle name="Normal 2 2 2 2 6 4" xfId="3512" xr:uid="{00000000-0005-0000-0000-0000AA1C0000}"/>
    <cellStyle name="Normal 2 2 2 2 6 4 2" xfId="8232" xr:uid="{00000000-0005-0000-0000-0000AB1C0000}"/>
    <cellStyle name="Normal 2 2 2 2 6 5" xfId="5442" xr:uid="{00000000-0005-0000-0000-0000AC1C0000}"/>
    <cellStyle name="Normal 2 2 2 2 7" xfId="976" xr:uid="{00000000-0005-0000-0000-0000AD1C0000}"/>
    <cellStyle name="Normal 2 2 2 2 7 2" xfId="2730" xr:uid="{00000000-0005-0000-0000-0000AE1C0000}"/>
    <cellStyle name="Normal 2 2 2 2 7 2 2" xfId="7450" xr:uid="{00000000-0005-0000-0000-0000AF1C0000}"/>
    <cellStyle name="Normal 2 2 2 2 7 3" xfId="3778" xr:uid="{00000000-0005-0000-0000-0000B01C0000}"/>
    <cellStyle name="Normal 2 2 2 2 7 3 2" xfId="8498" xr:uid="{00000000-0005-0000-0000-0000B11C0000}"/>
    <cellStyle name="Normal 2 2 2 2 7 4" xfId="5696" xr:uid="{00000000-0005-0000-0000-0000B21C0000}"/>
    <cellStyle name="Normal 2 2 2 2 8" xfId="1851" xr:uid="{00000000-0005-0000-0000-0000B31C0000}"/>
    <cellStyle name="Normal 2 2 2 2 8 2" xfId="4649" xr:uid="{00000000-0005-0000-0000-0000B41C0000}"/>
    <cellStyle name="Normal 2 2 2 2 8 2 2" xfId="9369" xr:uid="{00000000-0005-0000-0000-0000B51C0000}"/>
    <cellStyle name="Normal 2 2 2 2 8 3" xfId="6571" xr:uid="{00000000-0005-0000-0000-0000B61C0000}"/>
    <cellStyle name="Normal 2 2 2 2 9" xfId="3501" xr:uid="{00000000-0005-0000-0000-0000B71C0000}"/>
    <cellStyle name="Normal 2 2 2 2 9 2" xfId="8221" xr:uid="{00000000-0005-0000-0000-0000B81C0000}"/>
    <cellStyle name="Normal 2 2 2 3" xfId="720" xr:uid="{00000000-0005-0000-0000-0000B91C0000}"/>
    <cellStyle name="Normal 2 2 2 3 2" xfId="721" xr:uid="{00000000-0005-0000-0000-0000BA1C0000}"/>
    <cellStyle name="Normal 2 2 2 3 2 2" xfId="722" xr:uid="{00000000-0005-0000-0000-0000BB1C0000}"/>
    <cellStyle name="Normal 2 2 2 3 2 2 2" xfId="1437" xr:uid="{00000000-0005-0000-0000-0000BC1C0000}"/>
    <cellStyle name="Normal 2 2 2 3 2 2 2 2" xfId="4239" xr:uid="{00000000-0005-0000-0000-0000BD1C0000}"/>
    <cellStyle name="Normal 2 2 2 3 2 2 2 2 2" xfId="8959" xr:uid="{00000000-0005-0000-0000-0000BE1C0000}"/>
    <cellStyle name="Normal 2 2 2 3 2 2 2 3" xfId="6157" xr:uid="{00000000-0005-0000-0000-0000BF1C0000}"/>
    <cellStyle name="Normal 2 2 2 3 2 2 3" xfId="2508" xr:uid="{00000000-0005-0000-0000-0000C01C0000}"/>
    <cellStyle name="Normal 2 2 2 3 2 2 3 2" xfId="7228" xr:uid="{00000000-0005-0000-0000-0000C11C0000}"/>
    <cellStyle name="Normal 2 2 2 3 2 2 4" xfId="3515" xr:uid="{00000000-0005-0000-0000-0000C21C0000}"/>
    <cellStyle name="Normal 2 2 2 3 2 2 4 2" xfId="8235" xr:uid="{00000000-0005-0000-0000-0000C31C0000}"/>
    <cellStyle name="Normal 2 2 2 3 2 2 5" xfId="5445" xr:uid="{00000000-0005-0000-0000-0000C41C0000}"/>
    <cellStyle name="Normal 2 2 2 3 2 3" xfId="1143" xr:uid="{00000000-0005-0000-0000-0000C51C0000}"/>
    <cellStyle name="Normal 2 2 2 3 2 3 2" xfId="3945" xr:uid="{00000000-0005-0000-0000-0000C61C0000}"/>
    <cellStyle name="Normal 2 2 2 3 2 3 2 2" xfId="8665" xr:uid="{00000000-0005-0000-0000-0000C71C0000}"/>
    <cellStyle name="Normal 2 2 2 3 2 3 3" xfId="5863" xr:uid="{00000000-0005-0000-0000-0000C81C0000}"/>
    <cellStyle name="Normal 2 2 2 3 2 4" xfId="2507" xr:uid="{00000000-0005-0000-0000-0000C91C0000}"/>
    <cellStyle name="Normal 2 2 2 3 2 4 2" xfId="7227" xr:uid="{00000000-0005-0000-0000-0000CA1C0000}"/>
    <cellStyle name="Normal 2 2 2 3 2 5" xfId="3514" xr:uid="{00000000-0005-0000-0000-0000CB1C0000}"/>
    <cellStyle name="Normal 2 2 2 3 2 5 2" xfId="8234" xr:uid="{00000000-0005-0000-0000-0000CC1C0000}"/>
    <cellStyle name="Normal 2 2 2 3 2 6" xfId="5444" xr:uid="{00000000-0005-0000-0000-0000CD1C0000}"/>
    <cellStyle name="Normal 2 2 2 3 3" xfId="723" xr:uid="{00000000-0005-0000-0000-0000CE1C0000}"/>
    <cellStyle name="Normal 2 2 2 3 3 2" xfId="1290" xr:uid="{00000000-0005-0000-0000-0000CF1C0000}"/>
    <cellStyle name="Normal 2 2 2 3 3 2 2" xfId="4092" xr:uid="{00000000-0005-0000-0000-0000D01C0000}"/>
    <cellStyle name="Normal 2 2 2 3 3 2 2 2" xfId="8812" xr:uid="{00000000-0005-0000-0000-0000D11C0000}"/>
    <cellStyle name="Normal 2 2 2 3 3 2 3" xfId="6010" xr:uid="{00000000-0005-0000-0000-0000D21C0000}"/>
    <cellStyle name="Normal 2 2 2 3 3 3" xfId="2509" xr:uid="{00000000-0005-0000-0000-0000D31C0000}"/>
    <cellStyle name="Normal 2 2 2 3 3 3 2" xfId="7229" xr:uid="{00000000-0005-0000-0000-0000D41C0000}"/>
    <cellStyle name="Normal 2 2 2 3 3 4" xfId="3516" xr:uid="{00000000-0005-0000-0000-0000D51C0000}"/>
    <cellStyle name="Normal 2 2 2 3 3 4 2" xfId="8236" xr:uid="{00000000-0005-0000-0000-0000D61C0000}"/>
    <cellStyle name="Normal 2 2 2 3 3 5" xfId="5446" xr:uid="{00000000-0005-0000-0000-0000D71C0000}"/>
    <cellStyle name="Normal 2 2 2 3 4" xfId="724" xr:uid="{00000000-0005-0000-0000-0000D81C0000}"/>
    <cellStyle name="Normal 2 2 2 3 4 2" xfId="1585" xr:uid="{00000000-0005-0000-0000-0000D91C0000}"/>
    <cellStyle name="Normal 2 2 2 3 4 2 2" xfId="4387" xr:uid="{00000000-0005-0000-0000-0000DA1C0000}"/>
    <cellStyle name="Normal 2 2 2 3 4 2 2 2" xfId="9107" xr:uid="{00000000-0005-0000-0000-0000DB1C0000}"/>
    <cellStyle name="Normal 2 2 2 3 4 2 3" xfId="6305" xr:uid="{00000000-0005-0000-0000-0000DC1C0000}"/>
    <cellStyle name="Normal 2 2 2 3 4 3" xfId="2510" xr:uid="{00000000-0005-0000-0000-0000DD1C0000}"/>
    <cellStyle name="Normal 2 2 2 3 4 3 2" xfId="7230" xr:uid="{00000000-0005-0000-0000-0000DE1C0000}"/>
    <cellStyle name="Normal 2 2 2 3 4 4" xfId="3517" xr:uid="{00000000-0005-0000-0000-0000DF1C0000}"/>
    <cellStyle name="Normal 2 2 2 3 4 4 2" xfId="8237" xr:uid="{00000000-0005-0000-0000-0000E01C0000}"/>
    <cellStyle name="Normal 2 2 2 3 4 5" xfId="5447" xr:uid="{00000000-0005-0000-0000-0000E11C0000}"/>
    <cellStyle name="Normal 2 2 2 3 5" xfId="725" xr:uid="{00000000-0005-0000-0000-0000E21C0000}"/>
    <cellStyle name="Normal 2 2 2 3 5 2" xfId="1732" xr:uid="{00000000-0005-0000-0000-0000E31C0000}"/>
    <cellStyle name="Normal 2 2 2 3 5 2 2" xfId="4534" xr:uid="{00000000-0005-0000-0000-0000E41C0000}"/>
    <cellStyle name="Normal 2 2 2 3 5 2 2 2" xfId="9254" xr:uid="{00000000-0005-0000-0000-0000E51C0000}"/>
    <cellStyle name="Normal 2 2 2 3 5 2 3" xfId="6452" xr:uid="{00000000-0005-0000-0000-0000E61C0000}"/>
    <cellStyle name="Normal 2 2 2 3 5 3" xfId="2511" xr:uid="{00000000-0005-0000-0000-0000E71C0000}"/>
    <cellStyle name="Normal 2 2 2 3 5 3 2" xfId="7231" xr:uid="{00000000-0005-0000-0000-0000E81C0000}"/>
    <cellStyle name="Normal 2 2 2 3 5 4" xfId="3518" xr:uid="{00000000-0005-0000-0000-0000E91C0000}"/>
    <cellStyle name="Normal 2 2 2 3 5 4 2" xfId="8238" xr:uid="{00000000-0005-0000-0000-0000EA1C0000}"/>
    <cellStyle name="Normal 2 2 2 3 5 5" xfId="5448" xr:uid="{00000000-0005-0000-0000-0000EB1C0000}"/>
    <cellStyle name="Normal 2 2 2 3 6" xfId="1008" xr:uid="{00000000-0005-0000-0000-0000EC1C0000}"/>
    <cellStyle name="Normal 2 2 2 3 6 2" xfId="2762" xr:uid="{00000000-0005-0000-0000-0000ED1C0000}"/>
    <cellStyle name="Normal 2 2 2 3 6 2 2" xfId="7482" xr:uid="{00000000-0005-0000-0000-0000EE1C0000}"/>
    <cellStyle name="Normal 2 2 2 3 6 3" xfId="3810" xr:uid="{00000000-0005-0000-0000-0000EF1C0000}"/>
    <cellStyle name="Normal 2 2 2 3 6 3 2" xfId="8530" xr:uid="{00000000-0005-0000-0000-0000F01C0000}"/>
    <cellStyle name="Normal 2 2 2 3 6 4" xfId="5728" xr:uid="{00000000-0005-0000-0000-0000F11C0000}"/>
    <cellStyle name="Normal 2 2 2 3 7" xfId="1883" xr:uid="{00000000-0005-0000-0000-0000F21C0000}"/>
    <cellStyle name="Normal 2 2 2 3 7 2" xfId="4681" xr:uid="{00000000-0005-0000-0000-0000F31C0000}"/>
    <cellStyle name="Normal 2 2 2 3 7 2 2" xfId="9401" xr:uid="{00000000-0005-0000-0000-0000F41C0000}"/>
    <cellStyle name="Normal 2 2 2 3 7 3" xfId="6603" xr:uid="{00000000-0005-0000-0000-0000F51C0000}"/>
    <cellStyle name="Normal 2 2 2 3 8" xfId="3513" xr:uid="{00000000-0005-0000-0000-0000F61C0000}"/>
    <cellStyle name="Normal 2 2 2 3 8 2" xfId="8233" xr:uid="{00000000-0005-0000-0000-0000F71C0000}"/>
    <cellStyle name="Normal 2 2 2 3 9" xfId="5443" xr:uid="{00000000-0005-0000-0000-0000F81C0000}"/>
    <cellStyle name="Normal 2 2 2 4" xfId="726" xr:uid="{00000000-0005-0000-0000-0000F91C0000}"/>
    <cellStyle name="Normal 2 2 2 4 2" xfId="727" xr:uid="{00000000-0005-0000-0000-0000FA1C0000}"/>
    <cellStyle name="Normal 2 2 2 4 2 2" xfId="1372" xr:uid="{00000000-0005-0000-0000-0000FB1C0000}"/>
    <cellStyle name="Normal 2 2 2 4 2 2 2" xfId="4174" xr:uid="{00000000-0005-0000-0000-0000FC1C0000}"/>
    <cellStyle name="Normal 2 2 2 4 2 2 2 2" xfId="8894" xr:uid="{00000000-0005-0000-0000-0000FD1C0000}"/>
    <cellStyle name="Normal 2 2 2 4 2 2 3" xfId="6092" xr:uid="{00000000-0005-0000-0000-0000FE1C0000}"/>
    <cellStyle name="Normal 2 2 2 4 2 3" xfId="2513" xr:uid="{00000000-0005-0000-0000-0000FF1C0000}"/>
    <cellStyle name="Normal 2 2 2 4 2 3 2" xfId="7233" xr:uid="{00000000-0005-0000-0000-0000001D0000}"/>
    <cellStyle name="Normal 2 2 2 4 2 4" xfId="3520" xr:uid="{00000000-0005-0000-0000-0000011D0000}"/>
    <cellStyle name="Normal 2 2 2 4 2 4 2" xfId="8240" xr:uid="{00000000-0005-0000-0000-0000021D0000}"/>
    <cellStyle name="Normal 2 2 2 4 2 5" xfId="5450" xr:uid="{00000000-0005-0000-0000-0000031D0000}"/>
    <cellStyle name="Normal 2 2 2 4 3" xfId="1078" xr:uid="{00000000-0005-0000-0000-0000041D0000}"/>
    <cellStyle name="Normal 2 2 2 4 3 2" xfId="3880" xr:uid="{00000000-0005-0000-0000-0000051D0000}"/>
    <cellStyle name="Normal 2 2 2 4 3 2 2" xfId="8600" xr:uid="{00000000-0005-0000-0000-0000061D0000}"/>
    <cellStyle name="Normal 2 2 2 4 3 3" xfId="5798" xr:uid="{00000000-0005-0000-0000-0000071D0000}"/>
    <cellStyle name="Normal 2 2 2 4 4" xfId="2512" xr:uid="{00000000-0005-0000-0000-0000081D0000}"/>
    <cellStyle name="Normal 2 2 2 4 4 2" xfId="7232" xr:uid="{00000000-0005-0000-0000-0000091D0000}"/>
    <cellStyle name="Normal 2 2 2 4 5" xfId="3519" xr:uid="{00000000-0005-0000-0000-00000A1D0000}"/>
    <cellStyle name="Normal 2 2 2 4 5 2" xfId="8239" xr:uid="{00000000-0005-0000-0000-00000B1D0000}"/>
    <cellStyle name="Normal 2 2 2 4 6" xfId="5449" xr:uid="{00000000-0005-0000-0000-00000C1D0000}"/>
    <cellStyle name="Normal 2 2 2 5" xfId="728" xr:uid="{00000000-0005-0000-0000-00000D1D0000}"/>
    <cellStyle name="Normal 2 2 2 5 2" xfId="1225" xr:uid="{00000000-0005-0000-0000-00000E1D0000}"/>
    <cellStyle name="Normal 2 2 2 5 2 2" xfId="4027" xr:uid="{00000000-0005-0000-0000-00000F1D0000}"/>
    <cellStyle name="Normal 2 2 2 5 2 2 2" xfId="8747" xr:uid="{00000000-0005-0000-0000-0000101D0000}"/>
    <cellStyle name="Normal 2 2 2 5 2 3" xfId="5945" xr:uid="{00000000-0005-0000-0000-0000111D0000}"/>
    <cellStyle name="Normal 2 2 2 5 3" xfId="2514" xr:uid="{00000000-0005-0000-0000-0000121D0000}"/>
    <cellStyle name="Normal 2 2 2 5 3 2" xfId="7234" xr:uid="{00000000-0005-0000-0000-0000131D0000}"/>
    <cellStyle name="Normal 2 2 2 5 4" xfId="3521" xr:uid="{00000000-0005-0000-0000-0000141D0000}"/>
    <cellStyle name="Normal 2 2 2 5 4 2" xfId="8241" xr:uid="{00000000-0005-0000-0000-0000151D0000}"/>
    <cellStyle name="Normal 2 2 2 5 5" xfId="5451" xr:uid="{00000000-0005-0000-0000-0000161D0000}"/>
    <cellStyle name="Normal 2 2 2 6" xfId="729" xr:uid="{00000000-0005-0000-0000-0000171D0000}"/>
    <cellStyle name="Normal 2 2 2 6 2" xfId="1520" xr:uid="{00000000-0005-0000-0000-0000181D0000}"/>
    <cellStyle name="Normal 2 2 2 6 2 2" xfId="4322" xr:uid="{00000000-0005-0000-0000-0000191D0000}"/>
    <cellStyle name="Normal 2 2 2 6 2 2 2" xfId="9042" xr:uid="{00000000-0005-0000-0000-00001A1D0000}"/>
    <cellStyle name="Normal 2 2 2 6 2 3" xfId="6240" xr:uid="{00000000-0005-0000-0000-00001B1D0000}"/>
    <cellStyle name="Normal 2 2 2 6 3" xfId="2515" xr:uid="{00000000-0005-0000-0000-00001C1D0000}"/>
    <cellStyle name="Normal 2 2 2 6 3 2" xfId="7235" xr:uid="{00000000-0005-0000-0000-00001D1D0000}"/>
    <cellStyle name="Normal 2 2 2 6 4" xfId="3522" xr:uid="{00000000-0005-0000-0000-00001E1D0000}"/>
    <cellStyle name="Normal 2 2 2 6 4 2" xfId="8242" xr:uid="{00000000-0005-0000-0000-00001F1D0000}"/>
    <cellStyle name="Normal 2 2 2 6 5" xfId="5452" xr:uid="{00000000-0005-0000-0000-0000201D0000}"/>
    <cellStyle name="Normal 2 2 2 7" xfId="730" xr:uid="{00000000-0005-0000-0000-0000211D0000}"/>
    <cellStyle name="Normal 2 2 2 7 2" xfId="1667" xr:uid="{00000000-0005-0000-0000-0000221D0000}"/>
    <cellStyle name="Normal 2 2 2 7 2 2" xfId="4469" xr:uid="{00000000-0005-0000-0000-0000231D0000}"/>
    <cellStyle name="Normal 2 2 2 7 2 2 2" xfId="9189" xr:uid="{00000000-0005-0000-0000-0000241D0000}"/>
    <cellStyle name="Normal 2 2 2 7 2 3" xfId="6387" xr:uid="{00000000-0005-0000-0000-0000251D0000}"/>
    <cellStyle name="Normal 2 2 2 7 3" xfId="2516" xr:uid="{00000000-0005-0000-0000-0000261D0000}"/>
    <cellStyle name="Normal 2 2 2 7 3 2" xfId="7236" xr:uid="{00000000-0005-0000-0000-0000271D0000}"/>
    <cellStyle name="Normal 2 2 2 7 4" xfId="3523" xr:uid="{00000000-0005-0000-0000-0000281D0000}"/>
    <cellStyle name="Normal 2 2 2 7 4 2" xfId="8243" xr:uid="{00000000-0005-0000-0000-0000291D0000}"/>
    <cellStyle name="Normal 2 2 2 7 5" xfId="5453" xr:uid="{00000000-0005-0000-0000-00002A1D0000}"/>
    <cellStyle name="Normal 2 2 2 8" xfId="943" xr:uid="{00000000-0005-0000-0000-00002B1D0000}"/>
    <cellStyle name="Normal 2 2 2 8 2" xfId="2697" xr:uid="{00000000-0005-0000-0000-00002C1D0000}"/>
    <cellStyle name="Normal 2 2 2 8 2 2" xfId="7417" xr:uid="{00000000-0005-0000-0000-00002D1D0000}"/>
    <cellStyle name="Normal 2 2 2 8 3" xfId="3745" xr:uid="{00000000-0005-0000-0000-00002E1D0000}"/>
    <cellStyle name="Normal 2 2 2 8 3 2" xfId="8465" xr:uid="{00000000-0005-0000-0000-00002F1D0000}"/>
    <cellStyle name="Normal 2 2 2 8 4" xfId="5663" xr:uid="{00000000-0005-0000-0000-0000301D0000}"/>
    <cellStyle name="Normal 2 2 2 9" xfId="1817" xr:uid="{00000000-0005-0000-0000-0000311D0000}"/>
    <cellStyle name="Normal 2 2 2 9 2" xfId="4616" xr:uid="{00000000-0005-0000-0000-0000321D0000}"/>
    <cellStyle name="Normal 2 2 2 9 2 2" xfId="9336" xr:uid="{00000000-0005-0000-0000-0000331D0000}"/>
    <cellStyle name="Normal 2 2 2 9 3" xfId="6537" xr:uid="{00000000-0005-0000-0000-0000341D0000}"/>
    <cellStyle name="Normal 2 2 3" xfId="731" xr:uid="{00000000-0005-0000-0000-0000351D0000}"/>
    <cellStyle name="Normal 2 2 3 10" xfId="5454" xr:uid="{00000000-0005-0000-0000-0000361D0000}"/>
    <cellStyle name="Normal 2 2 3 2" xfId="732" xr:uid="{00000000-0005-0000-0000-0000371D0000}"/>
    <cellStyle name="Normal 2 2 3 2 2" xfId="733" xr:uid="{00000000-0005-0000-0000-0000381D0000}"/>
    <cellStyle name="Normal 2 2 3 2 2 2" xfId="734" xr:uid="{00000000-0005-0000-0000-0000391D0000}"/>
    <cellStyle name="Normal 2 2 3 2 2 2 2" xfId="1454" xr:uid="{00000000-0005-0000-0000-00003A1D0000}"/>
    <cellStyle name="Normal 2 2 3 2 2 2 2 2" xfId="4256" xr:uid="{00000000-0005-0000-0000-00003B1D0000}"/>
    <cellStyle name="Normal 2 2 3 2 2 2 2 2 2" xfId="8976" xr:uid="{00000000-0005-0000-0000-00003C1D0000}"/>
    <cellStyle name="Normal 2 2 3 2 2 2 2 3" xfId="6174" xr:uid="{00000000-0005-0000-0000-00003D1D0000}"/>
    <cellStyle name="Normal 2 2 3 2 2 2 3" xfId="2518" xr:uid="{00000000-0005-0000-0000-00003E1D0000}"/>
    <cellStyle name="Normal 2 2 3 2 2 2 3 2" xfId="7238" xr:uid="{00000000-0005-0000-0000-00003F1D0000}"/>
    <cellStyle name="Normal 2 2 3 2 2 2 4" xfId="3527" xr:uid="{00000000-0005-0000-0000-0000401D0000}"/>
    <cellStyle name="Normal 2 2 3 2 2 2 4 2" xfId="8247" xr:uid="{00000000-0005-0000-0000-0000411D0000}"/>
    <cellStyle name="Normal 2 2 3 2 2 2 5" xfId="5457" xr:uid="{00000000-0005-0000-0000-0000421D0000}"/>
    <cellStyle name="Normal 2 2 3 2 2 3" xfId="1160" xr:uid="{00000000-0005-0000-0000-0000431D0000}"/>
    <cellStyle name="Normal 2 2 3 2 2 3 2" xfId="3962" xr:uid="{00000000-0005-0000-0000-0000441D0000}"/>
    <cellStyle name="Normal 2 2 3 2 2 3 2 2" xfId="8682" xr:uid="{00000000-0005-0000-0000-0000451D0000}"/>
    <cellStyle name="Normal 2 2 3 2 2 3 3" xfId="5880" xr:uid="{00000000-0005-0000-0000-0000461D0000}"/>
    <cellStyle name="Normal 2 2 3 2 2 4" xfId="2517" xr:uid="{00000000-0005-0000-0000-0000471D0000}"/>
    <cellStyle name="Normal 2 2 3 2 2 4 2" xfId="7237" xr:uid="{00000000-0005-0000-0000-0000481D0000}"/>
    <cellStyle name="Normal 2 2 3 2 2 5" xfId="3526" xr:uid="{00000000-0005-0000-0000-0000491D0000}"/>
    <cellStyle name="Normal 2 2 3 2 2 5 2" xfId="8246" xr:uid="{00000000-0005-0000-0000-00004A1D0000}"/>
    <cellStyle name="Normal 2 2 3 2 2 6" xfId="5456" xr:uid="{00000000-0005-0000-0000-00004B1D0000}"/>
    <cellStyle name="Normal 2 2 3 2 3" xfId="735" xr:uid="{00000000-0005-0000-0000-00004C1D0000}"/>
    <cellStyle name="Normal 2 2 3 2 3 2" xfId="1307" xr:uid="{00000000-0005-0000-0000-00004D1D0000}"/>
    <cellStyle name="Normal 2 2 3 2 3 2 2" xfId="4109" xr:uid="{00000000-0005-0000-0000-00004E1D0000}"/>
    <cellStyle name="Normal 2 2 3 2 3 2 2 2" xfId="8829" xr:uid="{00000000-0005-0000-0000-00004F1D0000}"/>
    <cellStyle name="Normal 2 2 3 2 3 2 3" xfId="6027" xr:uid="{00000000-0005-0000-0000-0000501D0000}"/>
    <cellStyle name="Normal 2 2 3 2 3 3" xfId="2519" xr:uid="{00000000-0005-0000-0000-0000511D0000}"/>
    <cellStyle name="Normal 2 2 3 2 3 3 2" xfId="7239" xr:uid="{00000000-0005-0000-0000-0000521D0000}"/>
    <cellStyle name="Normal 2 2 3 2 3 4" xfId="3528" xr:uid="{00000000-0005-0000-0000-0000531D0000}"/>
    <cellStyle name="Normal 2 2 3 2 3 4 2" xfId="8248" xr:uid="{00000000-0005-0000-0000-0000541D0000}"/>
    <cellStyle name="Normal 2 2 3 2 3 5" xfId="5458" xr:uid="{00000000-0005-0000-0000-0000551D0000}"/>
    <cellStyle name="Normal 2 2 3 2 4" xfId="736" xr:uid="{00000000-0005-0000-0000-0000561D0000}"/>
    <cellStyle name="Normal 2 2 3 2 4 2" xfId="1602" xr:uid="{00000000-0005-0000-0000-0000571D0000}"/>
    <cellStyle name="Normal 2 2 3 2 4 2 2" xfId="4404" xr:uid="{00000000-0005-0000-0000-0000581D0000}"/>
    <cellStyle name="Normal 2 2 3 2 4 2 2 2" xfId="9124" xr:uid="{00000000-0005-0000-0000-0000591D0000}"/>
    <cellStyle name="Normal 2 2 3 2 4 2 3" xfId="6322" xr:uid="{00000000-0005-0000-0000-00005A1D0000}"/>
    <cellStyle name="Normal 2 2 3 2 4 3" xfId="2520" xr:uid="{00000000-0005-0000-0000-00005B1D0000}"/>
    <cellStyle name="Normal 2 2 3 2 4 3 2" xfId="7240" xr:uid="{00000000-0005-0000-0000-00005C1D0000}"/>
    <cellStyle name="Normal 2 2 3 2 4 4" xfId="3529" xr:uid="{00000000-0005-0000-0000-00005D1D0000}"/>
    <cellStyle name="Normal 2 2 3 2 4 4 2" xfId="8249" xr:uid="{00000000-0005-0000-0000-00005E1D0000}"/>
    <cellStyle name="Normal 2 2 3 2 4 5" xfId="5459" xr:uid="{00000000-0005-0000-0000-00005F1D0000}"/>
    <cellStyle name="Normal 2 2 3 2 5" xfId="737" xr:uid="{00000000-0005-0000-0000-0000601D0000}"/>
    <cellStyle name="Normal 2 2 3 2 5 2" xfId="1749" xr:uid="{00000000-0005-0000-0000-0000611D0000}"/>
    <cellStyle name="Normal 2 2 3 2 5 2 2" xfId="4551" xr:uid="{00000000-0005-0000-0000-0000621D0000}"/>
    <cellStyle name="Normal 2 2 3 2 5 2 2 2" xfId="9271" xr:uid="{00000000-0005-0000-0000-0000631D0000}"/>
    <cellStyle name="Normal 2 2 3 2 5 2 3" xfId="6469" xr:uid="{00000000-0005-0000-0000-0000641D0000}"/>
    <cellStyle name="Normal 2 2 3 2 5 3" xfId="2521" xr:uid="{00000000-0005-0000-0000-0000651D0000}"/>
    <cellStyle name="Normal 2 2 3 2 5 3 2" xfId="7241" xr:uid="{00000000-0005-0000-0000-0000661D0000}"/>
    <cellStyle name="Normal 2 2 3 2 5 4" xfId="3530" xr:uid="{00000000-0005-0000-0000-0000671D0000}"/>
    <cellStyle name="Normal 2 2 3 2 5 4 2" xfId="8250" xr:uid="{00000000-0005-0000-0000-0000681D0000}"/>
    <cellStyle name="Normal 2 2 3 2 5 5" xfId="5460" xr:uid="{00000000-0005-0000-0000-0000691D0000}"/>
    <cellStyle name="Normal 2 2 3 2 6" xfId="1025" xr:uid="{00000000-0005-0000-0000-00006A1D0000}"/>
    <cellStyle name="Normal 2 2 3 2 6 2" xfId="2779" xr:uid="{00000000-0005-0000-0000-00006B1D0000}"/>
    <cellStyle name="Normal 2 2 3 2 6 2 2" xfId="7499" xr:uid="{00000000-0005-0000-0000-00006C1D0000}"/>
    <cellStyle name="Normal 2 2 3 2 6 3" xfId="3827" xr:uid="{00000000-0005-0000-0000-00006D1D0000}"/>
    <cellStyle name="Normal 2 2 3 2 6 3 2" xfId="8547" xr:uid="{00000000-0005-0000-0000-00006E1D0000}"/>
    <cellStyle name="Normal 2 2 3 2 6 4" xfId="5745" xr:uid="{00000000-0005-0000-0000-00006F1D0000}"/>
    <cellStyle name="Normal 2 2 3 2 7" xfId="1900" xr:uid="{00000000-0005-0000-0000-0000701D0000}"/>
    <cellStyle name="Normal 2 2 3 2 7 2" xfId="4698" xr:uid="{00000000-0005-0000-0000-0000711D0000}"/>
    <cellStyle name="Normal 2 2 3 2 7 2 2" xfId="9418" xr:uid="{00000000-0005-0000-0000-0000721D0000}"/>
    <cellStyle name="Normal 2 2 3 2 7 3" xfId="6620" xr:uid="{00000000-0005-0000-0000-0000731D0000}"/>
    <cellStyle name="Normal 2 2 3 2 8" xfId="3525" xr:uid="{00000000-0005-0000-0000-0000741D0000}"/>
    <cellStyle name="Normal 2 2 3 2 8 2" xfId="8245" xr:uid="{00000000-0005-0000-0000-0000751D0000}"/>
    <cellStyle name="Normal 2 2 3 2 9" xfId="5455" xr:uid="{00000000-0005-0000-0000-0000761D0000}"/>
    <cellStyle name="Normal 2 2 3 3" xfId="738" xr:uid="{00000000-0005-0000-0000-0000771D0000}"/>
    <cellStyle name="Normal 2 2 3 3 2" xfId="739" xr:uid="{00000000-0005-0000-0000-0000781D0000}"/>
    <cellStyle name="Normal 2 2 3 3 2 2" xfId="1389" xr:uid="{00000000-0005-0000-0000-0000791D0000}"/>
    <cellStyle name="Normal 2 2 3 3 2 2 2" xfId="4191" xr:uid="{00000000-0005-0000-0000-00007A1D0000}"/>
    <cellStyle name="Normal 2 2 3 3 2 2 2 2" xfId="8911" xr:uid="{00000000-0005-0000-0000-00007B1D0000}"/>
    <cellStyle name="Normal 2 2 3 3 2 2 3" xfId="6109" xr:uid="{00000000-0005-0000-0000-00007C1D0000}"/>
    <cellStyle name="Normal 2 2 3 3 2 3" xfId="2523" xr:uid="{00000000-0005-0000-0000-00007D1D0000}"/>
    <cellStyle name="Normal 2 2 3 3 2 3 2" xfId="7243" xr:uid="{00000000-0005-0000-0000-00007E1D0000}"/>
    <cellStyle name="Normal 2 2 3 3 2 4" xfId="3532" xr:uid="{00000000-0005-0000-0000-00007F1D0000}"/>
    <cellStyle name="Normal 2 2 3 3 2 4 2" xfId="8252" xr:uid="{00000000-0005-0000-0000-0000801D0000}"/>
    <cellStyle name="Normal 2 2 3 3 2 5" xfId="5462" xr:uid="{00000000-0005-0000-0000-0000811D0000}"/>
    <cellStyle name="Normal 2 2 3 3 3" xfId="1095" xr:uid="{00000000-0005-0000-0000-0000821D0000}"/>
    <cellStyle name="Normal 2 2 3 3 3 2" xfId="3897" xr:uid="{00000000-0005-0000-0000-0000831D0000}"/>
    <cellStyle name="Normal 2 2 3 3 3 2 2" xfId="8617" xr:uid="{00000000-0005-0000-0000-0000841D0000}"/>
    <cellStyle name="Normal 2 2 3 3 3 3" xfId="5815" xr:uid="{00000000-0005-0000-0000-0000851D0000}"/>
    <cellStyle name="Normal 2 2 3 3 4" xfId="2522" xr:uid="{00000000-0005-0000-0000-0000861D0000}"/>
    <cellStyle name="Normal 2 2 3 3 4 2" xfId="7242" xr:uid="{00000000-0005-0000-0000-0000871D0000}"/>
    <cellStyle name="Normal 2 2 3 3 5" xfId="3531" xr:uid="{00000000-0005-0000-0000-0000881D0000}"/>
    <cellStyle name="Normal 2 2 3 3 5 2" xfId="8251" xr:uid="{00000000-0005-0000-0000-0000891D0000}"/>
    <cellStyle name="Normal 2 2 3 3 6" xfId="5461" xr:uid="{00000000-0005-0000-0000-00008A1D0000}"/>
    <cellStyle name="Normal 2 2 3 4" xfId="740" xr:uid="{00000000-0005-0000-0000-00008B1D0000}"/>
    <cellStyle name="Normal 2 2 3 4 2" xfId="1242" xr:uid="{00000000-0005-0000-0000-00008C1D0000}"/>
    <cellStyle name="Normal 2 2 3 4 2 2" xfId="4044" xr:uid="{00000000-0005-0000-0000-00008D1D0000}"/>
    <cellStyle name="Normal 2 2 3 4 2 2 2" xfId="8764" xr:uid="{00000000-0005-0000-0000-00008E1D0000}"/>
    <cellStyle name="Normal 2 2 3 4 2 3" xfId="5962" xr:uid="{00000000-0005-0000-0000-00008F1D0000}"/>
    <cellStyle name="Normal 2 2 3 4 3" xfId="2524" xr:uid="{00000000-0005-0000-0000-0000901D0000}"/>
    <cellStyle name="Normal 2 2 3 4 3 2" xfId="7244" xr:uid="{00000000-0005-0000-0000-0000911D0000}"/>
    <cellStyle name="Normal 2 2 3 4 4" xfId="3533" xr:uid="{00000000-0005-0000-0000-0000921D0000}"/>
    <cellStyle name="Normal 2 2 3 4 4 2" xfId="8253" xr:uid="{00000000-0005-0000-0000-0000931D0000}"/>
    <cellStyle name="Normal 2 2 3 4 5" xfId="5463" xr:uid="{00000000-0005-0000-0000-0000941D0000}"/>
    <cellStyle name="Normal 2 2 3 5" xfId="741" xr:uid="{00000000-0005-0000-0000-0000951D0000}"/>
    <cellStyle name="Normal 2 2 3 5 2" xfId="1537" xr:uid="{00000000-0005-0000-0000-0000961D0000}"/>
    <cellStyle name="Normal 2 2 3 5 2 2" xfId="4339" xr:uid="{00000000-0005-0000-0000-0000971D0000}"/>
    <cellStyle name="Normal 2 2 3 5 2 2 2" xfId="9059" xr:uid="{00000000-0005-0000-0000-0000981D0000}"/>
    <cellStyle name="Normal 2 2 3 5 2 3" xfId="6257" xr:uid="{00000000-0005-0000-0000-0000991D0000}"/>
    <cellStyle name="Normal 2 2 3 5 3" xfId="2525" xr:uid="{00000000-0005-0000-0000-00009A1D0000}"/>
    <cellStyle name="Normal 2 2 3 5 3 2" xfId="7245" xr:uid="{00000000-0005-0000-0000-00009B1D0000}"/>
    <cellStyle name="Normal 2 2 3 5 4" xfId="3534" xr:uid="{00000000-0005-0000-0000-00009C1D0000}"/>
    <cellStyle name="Normal 2 2 3 5 4 2" xfId="8254" xr:uid="{00000000-0005-0000-0000-00009D1D0000}"/>
    <cellStyle name="Normal 2 2 3 5 5" xfId="5464" xr:uid="{00000000-0005-0000-0000-00009E1D0000}"/>
    <cellStyle name="Normal 2 2 3 6" xfId="742" xr:uid="{00000000-0005-0000-0000-00009F1D0000}"/>
    <cellStyle name="Normal 2 2 3 6 2" xfId="1684" xr:uid="{00000000-0005-0000-0000-0000A01D0000}"/>
    <cellStyle name="Normal 2 2 3 6 2 2" xfId="4486" xr:uid="{00000000-0005-0000-0000-0000A11D0000}"/>
    <cellStyle name="Normal 2 2 3 6 2 2 2" xfId="9206" xr:uid="{00000000-0005-0000-0000-0000A21D0000}"/>
    <cellStyle name="Normal 2 2 3 6 2 3" xfId="6404" xr:uid="{00000000-0005-0000-0000-0000A31D0000}"/>
    <cellStyle name="Normal 2 2 3 6 3" xfId="2526" xr:uid="{00000000-0005-0000-0000-0000A41D0000}"/>
    <cellStyle name="Normal 2 2 3 6 3 2" xfId="7246" xr:uid="{00000000-0005-0000-0000-0000A51D0000}"/>
    <cellStyle name="Normal 2 2 3 6 4" xfId="3535" xr:uid="{00000000-0005-0000-0000-0000A61D0000}"/>
    <cellStyle name="Normal 2 2 3 6 4 2" xfId="8255" xr:uid="{00000000-0005-0000-0000-0000A71D0000}"/>
    <cellStyle name="Normal 2 2 3 6 5" xfId="5465" xr:uid="{00000000-0005-0000-0000-0000A81D0000}"/>
    <cellStyle name="Normal 2 2 3 7" xfId="960" xr:uid="{00000000-0005-0000-0000-0000A91D0000}"/>
    <cellStyle name="Normal 2 2 3 7 2" xfId="2714" xr:uid="{00000000-0005-0000-0000-0000AA1D0000}"/>
    <cellStyle name="Normal 2 2 3 7 2 2" xfId="7434" xr:uid="{00000000-0005-0000-0000-0000AB1D0000}"/>
    <cellStyle name="Normal 2 2 3 7 3" xfId="3762" xr:uid="{00000000-0005-0000-0000-0000AC1D0000}"/>
    <cellStyle name="Normal 2 2 3 7 3 2" xfId="8482" xr:uid="{00000000-0005-0000-0000-0000AD1D0000}"/>
    <cellStyle name="Normal 2 2 3 7 4" xfId="5680" xr:uid="{00000000-0005-0000-0000-0000AE1D0000}"/>
    <cellStyle name="Normal 2 2 3 8" xfId="1835" xr:uid="{00000000-0005-0000-0000-0000AF1D0000}"/>
    <cellStyle name="Normal 2 2 3 8 2" xfId="4633" xr:uid="{00000000-0005-0000-0000-0000B01D0000}"/>
    <cellStyle name="Normal 2 2 3 8 2 2" xfId="9353" xr:uid="{00000000-0005-0000-0000-0000B11D0000}"/>
    <cellStyle name="Normal 2 2 3 8 3" xfId="6555" xr:uid="{00000000-0005-0000-0000-0000B21D0000}"/>
    <cellStyle name="Normal 2 2 3 9" xfId="3524" xr:uid="{00000000-0005-0000-0000-0000B31D0000}"/>
    <cellStyle name="Normal 2 2 3 9 2" xfId="8244" xr:uid="{00000000-0005-0000-0000-0000B41D0000}"/>
    <cellStyle name="Normal 2 2 4" xfId="743" xr:uid="{00000000-0005-0000-0000-0000B51D0000}"/>
    <cellStyle name="Normal 2 2 4 2" xfId="744" xr:uid="{00000000-0005-0000-0000-0000B61D0000}"/>
    <cellStyle name="Normal 2 2 4 2 2" xfId="745" xr:uid="{00000000-0005-0000-0000-0000B71D0000}"/>
    <cellStyle name="Normal 2 2 4 2 2 2" xfId="1421" xr:uid="{00000000-0005-0000-0000-0000B81D0000}"/>
    <cellStyle name="Normal 2 2 4 2 2 2 2" xfId="4223" xr:uid="{00000000-0005-0000-0000-0000B91D0000}"/>
    <cellStyle name="Normal 2 2 4 2 2 2 2 2" xfId="8943" xr:uid="{00000000-0005-0000-0000-0000BA1D0000}"/>
    <cellStyle name="Normal 2 2 4 2 2 2 3" xfId="6141" xr:uid="{00000000-0005-0000-0000-0000BB1D0000}"/>
    <cellStyle name="Normal 2 2 4 2 2 3" xfId="2528" xr:uid="{00000000-0005-0000-0000-0000BC1D0000}"/>
    <cellStyle name="Normal 2 2 4 2 2 3 2" xfId="7248" xr:uid="{00000000-0005-0000-0000-0000BD1D0000}"/>
    <cellStyle name="Normal 2 2 4 2 2 4" xfId="3538" xr:uid="{00000000-0005-0000-0000-0000BE1D0000}"/>
    <cellStyle name="Normal 2 2 4 2 2 4 2" xfId="8258" xr:uid="{00000000-0005-0000-0000-0000BF1D0000}"/>
    <cellStyle name="Normal 2 2 4 2 2 5" xfId="5468" xr:uid="{00000000-0005-0000-0000-0000C01D0000}"/>
    <cellStyle name="Normal 2 2 4 2 3" xfId="1127" xr:uid="{00000000-0005-0000-0000-0000C11D0000}"/>
    <cellStyle name="Normal 2 2 4 2 3 2" xfId="3929" xr:uid="{00000000-0005-0000-0000-0000C21D0000}"/>
    <cellStyle name="Normal 2 2 4 2 3 2 2" xfId="8649" xr:uid="{00000000-0005-0000-0000-0000C31D0000}"/>
    <cellStyle name="Normal 2 2 4 2 3 3" xfId="5847" xr:uid="{00000000-0005-0000-0000-0000C41D0000}"/>
    <cellStyle name="Normal 2 2 4 2 4" xfId="2527" xr:uid="{00000000-0005-0000-0000-0000C51D0000}"/>
    <cellStyle name="Normal 2 2 4 2 4 2" xfId="7247" xr:uid="{00000000-0005-0000-0000-0000C61D0000}"/>
    <cellStyle name="Normal 2 2 4 2 5" xfId="3537" xr:uid="{00000000-0005-0000-0000-0000C71D0000}"/>
    <cellStyle name="Normal 2 2 4 2 5 2" xfId="8257" xr:uid="{00000000-0005-0000-0000-0000C81D0000}"/>
    <cellStyle name="Normal 2 2 4 2 6" xfId="5467" xr:uid="{00000000-0005-0000-0000-0000C91D0000}"/>
    <cellStyle name="Normal 2 2 4 3" xfId="746" xr:uid="{00000000-0005-0000-0000-0000CA1D0000}"/>
    <cellStyle name="Normal 2 2 4 3 2" xfId="1274" xr:uid="{00000000-0005-0000-0000-0000CB1D0000}"/>
    <cellStyle name="Normal 2 2 4 3 2 2" xfId="4076" xr:uid="{00000000-0005-0000-0000-0000CC1D0000}"/>
    <cellStyle name="Normal 2 2 4 3 2 2 2" xfId="8796" xr:uid="{00000000-0005-0000-0000-0000CD1D0000}"/>
    <cellStyle name="Normal 2 2 4 3 2 3" xfId="5994" xr:uid="{00000000-0005-0000-0000-0000CE1D0000}"/>
    <cellStyle name="Normal 2 2 4 3 3" xfId="2529" xr:uid="{00000000-0005-0000-0000-0000CF1D0000}"/>
    <cellStyle name="Normal 2 2 4 3 3 2" xfId="7249" xr:uid="{00000000-0005-0000-0000-0000D01D0000}"/>
    <cellStyle name="Normal 2 2 4 3 4" xfId="3539" xr:uid="{00000000-0005-0000-0000-0000D11D0000}"/>
    <cellStyle name="Normal 2 2 4 3 4 2" xfId="8259" xr:uid="{00000000-0005-0000-0000-0000D21D0000}"/>
    <cellStyle name="Normal 2 2 4 3 5" xfId="5469" xr:uid="{00000000-0005-0000-0000-0000D31D0000}"/>
    <cellStyle name="Normal 2 2 4 4" xfId="747" xr:uid="{00000000-0005-0000-0000-0000D41D0000}"/>
    <cellStyle name="Normal 2 2 4 4 2" xfId="1569" xr:uid="{00000000-0005-0000-0000-0000D51D0000}"/>
    <cellStyle name="Normal 2 2 4 4 2 2" xfId="4371" xr:uid="{00000000-0005-0000-0000-0000D61D0000}"/>
    <cellStyle name="Normal 2 2 4 4 2 2 2" xfId="9091" xr:uid="{00000000-0005-0000-0000-0000D71D0000}"/>
    <cellStyle name="Normal 2 2 4 4 2 3" xfId="6289" xr:uid="{00000000-0005-0000-0000-0000D81D0000}"/>
    <cellStyle name="Normal 2 2 4 4 3" xfId="2530" xr:uid="{00000000-0005-0000-0000-0000D91D0000}"/>
    <cellStyle name="Normal 2 2 4 4 3 2" xfId="7250" xr:uid="{00000000-0005-0000-0000-0000DA1D0000}"/>
    <cellStyle name="Normal 2 2 4 4 4" xfId="3540" xr:uid="{00000000-0005-0000-0000-0000DB1D0000}"/>
    <cellStyle name="Normal 2 2 4 4 4 2" xfId="8260" xr:uid="{00000000-0005-0000-0000-0000DC1D0000}"/>
    <cellStyle name="Normal 2 2 4 4 5" xfId="5470" xr:uid="{00000000-0005-0000-0000-0000DD1D0000}"/>
    <cellStyle name="Normal 2 2 4 5" xfId="748" xr:uid="{00000000-0005-0000-0000-0000DE1D0000}"/>
    <cellStyle name="Normal 2 2 4 5 2" xfId="1716" xr:uid="{00000000-0005-0000-0000-0000DF1D0000}"/>
    <cellStyle name="Normal 2 2 4 5 2 2" xfId="4518" xr:uid="{00000000-0005-0000-0000-0000E01D0000}"/>
    <cellStyle name="Normal 2 2 4 5 2 2 2" xfId="9238" xr:uid="{00000000-0005-0000-0000-0000E11D0000}"/>
    <cellStyle name="Normal 2 2 4 5 2 3" xfId="6436" xr:uid="{00000000-0005-0000-0000-0000E21D0000}"/>
    <cellStyle name="Normal 2 2 4 5 3" xfId="2531" xr:uid="{00000000-0005-0000-0000-0000E31D0000}"/>
    <cellStyle name="Normal 2 2 4 5 3 2" xfId="7251" xr:uid="{00000000-0005-0000-0000-0000E41D0000}"/>
    <cellStyle name="Normal 2 2 4 5 4" xfId="3541" xr:uid="{00000000-0005-0000-0000-0000E51D0000}"/>
    <cellStyle name="Normal 2 2 4 5 4 2" xfId="8261" xr:uid="{00000000-0005-0000-0000-0000E61D0000}"/>
    <cellStyle name="Normal 2 2 4 5 5" xfId="5471" xr:uid="{00000000-0005-0000-0000-0000E71D0000}"/>
    <cellStyle name="Normal 2 2 4 6" xfId="992" xr:uid="{00000000-0005-0000-0000-0000E81D0000}"/>
    <cellStyle name="Normal 2 2 4 6 2" xfId="2746" xr:uid="{00000000-0005-0000-0000-0000E91D0000}"/>
    <cellStyle name="Normal 2 2 4 6 2 2" xfId="7466" xr:uid="{00000000-0005-0000-0000-0000EA1D0000}"/>
    <cellStyle name="Normal 2 2 4 6 3" xfId="3794" xr:uid="{00000000-0005-0000-0000-0000EB1D0000}"/>
    <cellStyle name="Normal 2 2 4 6 3 2" xfId="8514" xr:uid="{00000000-0005-0000-0000-0000EC1D0000}"/>
    <cellStyle name="Normal 2 2 4 6 4" xfId="5712" xr:uid="{00000000-0005-0000-0000-0000ED1D0000}"/>
    <cellStyle name="Normal 2 2 4 7" xfId="1867" xr:uid="{00000000-0005-0000-0000-0000EE1D0000}"/>
    <cellStyle name="Normal 2 2 4 7 2" xfId="4665" xr:uid="{00000000-0005-0000-0000-0000EF1D0000}"/>
    <cellStyle name="Normal 2 2 4 7 2 2" xfId="9385" xr:uid="{00000000-0005-0000-0000-0000F01D0000}"/>
    <cellStyle name="Normal 2 2 4 7 3" xfId="6587" xr:uid="{00000000-0005-0000-0000-0000F11D0000}"/>
    <cellStyle name="Normal 2 2 4 8" xfId="3536" xr:uid="{00000000-0005-0000-0000-0000F21D0000}"/>
    <cellStyle name="Normal 2 2 4 8 2" xfId="8256" xr:uid="{00000000-0005-0000-0000-0000F31D0000}"/>
    <cellStyle name="Normal 2 2 4 9" xfId="5466" xr:uid="{00000000-0005-0000-0000-0000F41D0000}"/>
    <cellStyle name="Normal 2 2 5" xfId="749" xr:uid="{00000000-0005-0000-0000-0000F51D0000}"/>
    <cellStyle name="Normal 2 2 5 2" xfId="750" xr:uid="{00000000-0005-0000-0000-0000F61D0000}"/>
    <cellStyle name="Normal 2 2 5 2 2" xfId="1356" xr:uid="{00000000-0005-0000-0000-0000F71D0000}"/>
    <cellStyle name="Normal 2 2 5 2 2 2" xfId="4158" xr:uid="{00000000-0005-0000-0000-0000F81D0000}"/>
    <cellStyle name="Normal 2 2 5 2 2 2 2" xfId="8878" xr:uid="{00000000-0005-0000-0000-0000F91D0000}"/>
    <cellStyle name="Normal 2 2 5 2 2 3" xfId="6076" xr:uid="{00000000-0005-0000-0000-0000FA1D0000}"/>
    <cellStyle name="Normal 2 2 5 2 3" xfId="2533" xr:uid="{00000000-0005-0000-0000-0000FB1D0000}"/>
    <cellStyle name="Normal 2 2 5 2 3 2" xfId="7253" xr:uid="{00000000-0005-0000-0000-0000FC1D0000}"/>
    <cellStyle name="Normal 2 2 5 2 4" xfId="3543" xr:uid="{00000000-0005-0000-0000-0000FD1D0000}"/>
    <cellStyle name="Normal 2 2 5 2 4 2" xfId="8263" xr:uid="{00000000-0005-0000-0000-0000FE1D0000}"/>
    <cellStyle name="Normal 2 2 5 2 5" xfId="5473" xr:uid="{00000000-0005-0000-0000-0000FF1D0000}"/>
    <cellStyle name="Normal 2 2 5 3" xfId="1062" xr:uid="{00000000-0005-0000-0000-0000001E0000}"/>
    <cellStyle name="Normal 2 2 5 3 2" xfId="2817" xr:uid="{00000000-0005-0000-0000-0000011E0000}"/>
    <cellStyle name="Normal 2 2 5 3 2 2" xfId="7537" xr:uid="{00000000-0005-0000-0000-0000021E0000}"/>
    <cellStyle name="Normal 2 2 5 3 3" xfId="3864" xr:uid="{00000000-0005-0000-0000-0000031E0000}"/>
    <cellStyle name="Normal 2 2 5 3 3 2" xfId="8584" xr:uid="{00000000-0005-0000-0000-0000041E0000}"/>
    <cellStyle name="Normal 2 2 5 3 4" xfId="5782" xr:uid="{00000000-0005-0000-0000-0000051E0000}"/>
    <cellStyle name="Normal 2 2 5 4" xfId="2532" xr:uid="{00000000-0005-0000-0000-0000061E0000}"/>
    <cellStyle name="Normal 2 2 5 4 2" xfId="7252" xr:uid="{00000000-0005-0000-0000-0000071E0000}"/>
    <cellStyle name="Normal 2 2 5 5" xfId="3542" xr:uid="{00000000-0005-0000-0000-0000081E0000}"/>
    <cellStyle name="Normal 2 2 5 5 2" xfId="8262" xr:uid="{00000000-0005-0000-0000-0000091E0000}"/>
    <cellStyle name="Normal 2 2 5 6" xfId="5472" xr:uid="{00000000-0005-0000-0000-00000A1E0000}"/>
    <cellStyle name="Normal 2 2 6" xfId="751" xr:uid="{00000000-0005-0000-0000-00000B1E0000}"/>
    <cellStyle name="Normal 2 2 6 2" xfId="1209" xr:uid="{00000000-0005-0000-0000-00000C1E0000}"/>
    <cellStyle name="Normal 2 2 6 2 2" xfId="4011" xr:uid="{00000000-0005-0000-0000-00000D1E0000}"/>
    <cellStyle name="Normal 2 2 6 2 2 2" xfId="8731" xr:uid="{00000000-0005-0000-0000-00000E1E0000}"/>
    <cellStyle name="Normal 2 2 6 2 3" xfId="5929" xr:uid="{00000000-0005-0000-0000-00000F1E0000}"/>
    <cellStyle name="Normal 2 2 6 3" xfId="2534" xr:uid="{00000000-0005-0000-0000-0000101E0000}"/>
    <cellStyle name="Normal 2 2 6 3 2" xfId="7254" xr:uid="{00000000-0005-0000-0000-0000111E0000}"/>
    <cellStyle name="Normal 2 2 6 4" xfId="3544" xr:uid="{00000000-0005-0000-0000-0000121E0000}"/>
    <cellStyle name="Normal 2 2 6 4 2" xfId="8264" xr:uid="{00000000-0005-0000-0000-0000131E0000}"/>
    <cellStyle name="Normal 2 2 6 5" xfId="5474" xr:uid="{00000000-0005-0000-0000-0000141E0000}"/>
    <cellStyle name="Normal 2 2 7" xfId="752" xr:uid="{00000000-0005-0000-0000-0000151E0000}"/>
    <cellStyle name="Normal 2 2 7 2" xfId="1504" xr:uid="{00000000-0005-0000-0000-0000161E0000}"/>
    <cellStyle name="Normal 2 2 7 2 2" xfId="4306" xr:uid="{00000000-0005-0000-0000-0000171E0000}"/>
    <cellStyle name="Normal 2 2 7 2 2 2" xfId="9026" xr:uid="{00000000-0005-0000-0000-0000181E0000}"/>
    <cellStyle name="Normal 2 2 7 2 3" xfId="6224" xr:uid="{00000000-0005-0000-0000-0000191E0000}"/>
    <cellStyle name="Normal 2 2 7 3" xfId="2535" xr:uid="{00000000-0005-0000-0000-00001A1E0000}"/>
    <cellStyle name="Normal 2 2 7 3 2" xfId="7255" xr:uid="{00000000-0005-0000-0000-00001B1E0000}"/>
    <cellStyle name="Normal 2 2 7 4" xfId="3545" xr:uid="{00000000-0005-0000-0000-00001C1E0000}"/>
    <cellStyle name="Normal 2 2 7 4 2" xfId="8265" xr:uid="{00000000-0005-0000-0000-00001D1E0000}"/>
    <cellStyle name="Normal 2 2 7 5" xfId="5475" xr:uid="{00000000-0005-0000-0000-00001E1E0000}"/>
    <cellStyle name="Normal 2 2 8" xfId="753" xr:uid="{00000000-0005-0000-0000-00001F1E0000}"/>
    <cellStyle name="Normal 2 2 8 2" xfId="1651" xr:uid="{00000000-0005-0000-0000-0000201E0000}"/>
    <cellStyle name="Normal 2 2 8 2 2" xfId="4453" xr:uid="{00000000-0005-0000-0000-0000211E0000}"/>
    <cellStyle name="Normal 2 2 8 2 2 2" xfId="9173" xr:uid="{00000000-0005-0000-0000-0000221E0000}"/>
    <cellStyle name="Normal 2 2 8 2 3" xfId="6371" xr:uid="{00000000-0005-0000-0000-0000231E0000}"/>
    <cellStyle name="Normal 2 2 8 3" xfId="2536" xr:uid="{00000000-0005-0000-0000-0000241E0000}"/>
    <cellStyle name="Normal 2 2 8 3 2" xfId="7256" xr:uid="{00000000-0005-0000-0000-0000251E0000}"/>
    <cellStyle name="Normal 2 2 8 4" xfId="3546" xr:uid="{00000000-0005-0000-0000-0000261E0000}"/>
    <cellStyle name="Normal 2 2 8 4 2" xfId="8266" xr:uid="{00000000-0005-0000-0000-0000271E0000}"/>
    <cellStyle name="Normal 2 2 8 5" xfId="5476" xr:uid="{00000000-0005-0000-0000-0000281E0000}"/>
    <cellStyle name="Normal 2 2 9" xfId="927" xr:uid="{00000000-0005-0000-0000-0000291E0000}"/>
    <cellStyle name="Normal 2 2 9 2" xfId="2681" xr:uid="{00000000-0005-0000-0000-00002A1E0000}"/>
    <cellStyle name="Normal 2 2 9 2 2" xfId="7401" xr:uid="{00000000-0005-0000-0000-00002B1E0000}"/>
    <cellStyle name="Normal 2 2 9 3" xfId="3729" xr:uid="{00000000-0005-0000-0000-00002C1E0000}"/>
    <cellStyle name="Normal 2 2 9 3 2" xfId="8449" xr:uid="{00000000-0005-0000-0000-00002D1E0000}"/>
    <cellStyle name="Normal 2 2 9 4" xfId="5647" xr:uid="{00000000-0005-0000-0000-00002E1E0000}"/>
    <cellStyle name="Normal 2 3" xfId="754" xr:uid="{00000000-0005-0000-0000-00002F1E0000}"/>
    <cellStyle name="Normal 2 3 10" xfId="3547" xr:uid="{00000000-0005-0000-0000-0000301E0000}"/>
    <cellStyle name="Normal 2 3 10 2" xfId="8267" xr:uid="{00000000-0005-0000-0000-0000311E0000}"/>
    <cellStyle name="Normal 2 3 11" xfId="5477" xr:uid="{00000000-0005-0000-0000-0000321E0000}"/>
    <cellStyle name="Normal 2 3 2" xfId="755" xr:uid="{00000000-0005-0000-0000-0000331E0000}"/>
    <cellStyle name="Normal 2 3 2 10" xfId="5478" xr:uid="{00000000-0005-0000-0000-0000341E0000}"/>
    <cellStyle name="Normal 2 3 2 2" xfId="756" xr:uid="{00000000-0005-0000-0000-0000351E0000}"/>
    <cellStyle name="Normal 2 3 2 2 2" xfId="757" xr:uid="{00000000-0005-0000-0000-0000361E0000}"/>
    <cellStyle name="Normal 2 3 2 2 2 2" xfId="758" xr:uid="{00000000-0005-0000-0000-0000371E0000}"/>
    <cellStyle name="Normal 2 3 2 2 2 2 2" xfId="1462" xr:uid="{00000000-0005-0000-0000-0000381E0000}"/>
    <cellStyle name="Normal 2 3 2 2 2 2 2 2" xfId="4264" xr:uid="{00000000-0005-0000-0000-0000391E0000}"/>
    <cellStyle name="Normal 2 3 2 2 2 2 2 2 2" xfId="8984" xr:uid="{00000000-0005-0000-0000-00003A1E0000}"/>
    <cellStyle name="Normal 2 3 2 2 2 2 2 3" xfId="6182" xr:uid="{00000000-0005-0000-0000-00003B1E0000}"/>
    <cellStyle name="Normal 2 3 2 2 2 2 3" xfId="2538" xr:uid="{00000000-0005-0000-0000-00003C1E0000}"/>
    <cellStyle name="Normal 2 3 2 2 2 2 3 2" xfId="7258" xr:uid="{00000000-0005-0000-0000-00003D1E0000}"/>
    <cellStyle name="Normal 2 3 2 2 2 2 4" xfId="3551" xr:uid="{00000000-0005-0000-0000-00003E1E0000}"/>
    <cellStyle name="Normal 2 3 2 2 2 2 4 2" xfId="8271" xr:uid="{00000000-0005-0000-0000-00003F1E0000}"/>
    <cellStyle name="Normal 2 3 2 2 2 2 5" xfId="5481" xr:uid="{00000000-0005-0000-0000-0000401E0000}"/>
    <cellStyle name="Normal 2 3 2 2 2 3" xfId="1168" xr:uid="{00000000-0005-0000-0000-0000411E0000}"/>
    <cellStyle name="Normal 2 3 2 2 2 3 2" xfId="3970" xr:uid="{00000000-0005-0000-0000-0000421E0000}"/>
    <cellStyle name="Normal 2 3 2 2 2 3 2 2" xfId="8690" xr:uid="{00000000-0005-0000-0000-0000431E0000}"/>
    <cellStyle name="Normal 2 3 2 2 2 3 3" xfId="5888" xr:uid="{00000000-0005-0000-0000-0000441E0000}"/>
    <cellStyle name="Normal 2 3 2 2 2 4" xfId="2537" xr:uid="{00000000-0005-0000-0000-0000451E0000}"/>
    <cellStyle name="Normal 2 3 2 2 2 4 2" xfId="7257" xr:uid="{00000000-0005-0000-0000-0000461E0000}"/>
    <cellStyle name="Normal 2 3 2 2 2 5" xfId="3550" xr:uid="{00000000-0005-0000-0000-0000471E0000}"/>
    <cellStyle name="Normal 2 3 2 2 2 5 2" xfId="8270" xr:uid="{00000000-0005-0000-0000-0000481E0000}"/>
    <cellStyle name="Normal 2 3 2 2 2 6" xfId="5480" xr:uid="{00000000-0005-0000-0000-0000491E0000}"/>
    <cellStyle name="Normal 2 3 2 2 3" xfId="759" xr:uid="{00000000-0005-0000-0000-00004A1E0000}"/>
    <cellStyle name="Normal 2 3 2 2 3 2" xfId="1315" xr:uid="{00000000-0005-0000-0000-00004B1E0000}"/>
    <cellStyle name="Normal 2 3 2 2 3 2 2" xfId="4117" xr:uid="{00000000-0005-0000-0000-00004C1E0000}"/>
    <cellStyle name="Normal 2 3 2 2 3 2 2 2" xfId="8837" xr:uid="{00000000-0005-0000-0000-00004D1E0000}"/>
    <cellStyle name="Normal 2 3 2 2 3 2 3" xfId="6035" xr:uid="{00000000-0005-0000-0000-00004E1E0000}"/>
    <cellStyle name="Normal 2 3 2 2 3 3" xfId="2539" xr:uid="{00000000-0005-0000-0000-00004F1E0000}"/>
    <cellStyle name="Normal 2 3 2 2 3 3 2" xfId="7259" xr:uid="{00000000-0005-0000-0000-0000501E0000}"/>
    <cellStyle name="Normal 2 3 2 2 3 4" xfId="3552" xr:uid="{00000000-0005-0000-0000-0000511E0000}"/>
    <cellStyle name="Normal 2 3 2 2 3 4 2" xfId="8272" xr:uid="{00000000-0005-0000-0000-0000521E0000}"/>
    <cellStyle name="Normal 2 3 2 2 3 5" xfId="5482" xr:uid="{00000000-0005-0000-0000-0000531E0000}"/>
    <cellStyle name="Normal 2 3 2 2 4" xfId="760" xr:uid="{00000000-0005-0000-0000-0000541E0000}"/>
    <cellStyle name="Normal 2 3 2 2 4 2" xfId="1610" xr:uid="{00000000-0005-0000-0000-0000551E0000}"/>
    <cellStyle name="Normal 2 3 2 2 4 2 2" xfId="4412" xr:uid="{00000000-0005-0000-0000-0000561E0000}"/>
    <cellStyle name="Normal 2 3 2 2 4 2 2 2" xfId="9132" xr:uid="{00000000-0005-0000-0000-0000571E0000}"/>
    <cellStyle name="Normal 2 3 2 2 4 2 3" xfId="6330" xr:uid="{00000000-0005-0000-0000-0000581E0000}"/>
    <cellStyle name="Normal 2 3 2 2 4 3" xfId="2540" xr:uid="{00000000-0005-0000-0000-0000591E0000}"/>
    <cellStyle name="Normal 2 3 2 2 4 3 2" xfId="7260" xr:uid="{00000000-0005-0000-0000-00005A1E0000}"/>
    <cellStyle name="Normal 2 3 2 2 4 4" xfId="3553" xr:uid="{00000000-0005-0000-0000-00005B1E0000}"/>
    <cellStyle name="Normal 2 3 2 2 4 4 2" xfId="8273" xr:uid="{00000000-0005-0000-0000-00005C1E0000}"/>
    <cellStyle name="Normal 2 3 2 2 4 5" xfId="5483" xr:uid="{00000000-0005-0000-0000-00005D1E0000}"/>
    <cellStyle name="Normal 2 3 2 2 5" xfId="761" xr:uid="{00000000-0005-0000-0000-00005E1E0000}"/>
    <cellStyle name="Normal 2 3 2 2 5 2" xfId="1757" xr:uid="{00000000-0005-0000-0000-00005F1E0000}"/>
    <cellStyle name="Normal 2 3 2 2 5 2 2" xfId="4559" xr:uid="{00000000-0005-0000-0000-0000601E0000}"/>
    <cellStyle name="Normal 2 3 2 2 5 2 2 2" xfId="9279" xr:uid="{00000000-0005-0000-0000-0000611E0000}"/>
    <cellStyle name="Normal 2 3 2 2 5 2 3" xfId="6477" xr:uid="{00000000-0005-0000-0000-0000621E0000}"/>
    <cellStyle name="Normal 2 3 2 2 5 3" xfId="2541" xr:uid="{00000000-0005-0000-0000-0000631E0000}"/>
    <cellStyle name="Normal 2 3 2 2 5 3 2" xfId="7261" xr:uid="{00000000-0005-0000-0000-0000641E0000}"/>
    <cellStyle name="Normal 2 3 2 2 5 4" xfId="3554" xr:uid="{00000000-0005-0000-0000-0000651E0000}"/>
    <cellStyle name="Normal 2 3 2 2 5 4 2" xfId="8274" xr:uid="{00000000-0005-0000-0000-0000661E0000}"/>
    <cellStyle name="Normal 2 3 2 2 5 5" xfId="5484" xr:uid="{00000000-0005-0000-0000-0000671E0000}"/>
    <cellStyle name="Normal 2 3 2 2 6" xfId="1033" xr:uid="{00000000-0005-0000-0000-0000681E0000}"/>
    <cellStyle name="Normal 2 3 2 2 6 2" xfId="2787" xr:uid="{00000000-0005-0000-0000-0000691E0000}"/>
    <cellStyle name="Normal 2 3 2 2 6 2 2" xfId="7507" xr:uid="{00000000-0005-0000-0000-00006A1E0000}"/>
    <cellStyle name="Normal 2 3 2 2 6 3" xfId="3835" xr:uid="{00000000-0005-0000-0000-00006B1E0000}"/>
    <cellStyle name="Normal 2 3 2 2 6 3 2" xfId="8555" xr:uid="{00000000-0005-0000-0000-00006C1E0000}"/>
    <cellStyle name="Normal 2 3 2 2 6 4" xfId="5753" xr:uid="{00000000-0005-0000-0000-00006D1E0000}"/>
    <cellStyle name="Normal 2 3 2 2 7" xfId="1908" xr:uid="{00000000-0005-0000-0000-00006E1E0000}"/>
    <cellStyle name="Normal 2 3 2 2 7 2" xfId="4706" xr:uid="{00000000-0005-0000-0000-00006F1E0000}"/>
    <cellStyle name="Normal 2 3 2 2 7 2 2" xfId="9426" xr:uid="{00000000-0005-0000-0000-0000701E0000}"/>
    <cellStyle name="Normal 2 3 2 2 7 3" xfId="6628" xr:uid="{00000000-0005-0000-0000-0000711E0000}"/>
    <cellStyle name="Normal 2 3 2 2 8" xfId="3549" xr:uid="{00000000-0005-0000-0000-0000721E0000}"/>
    <cellStyle name="Normal 2 3 2 2 8 2" xfId="8269" xr:uid="{00000000-0005-0000-0000-0000731E0000}"/>
    <cellStyle name="Normal 2 3 2 2 9" xfId="5479" xr:uid="{00000000-0005-0000-0000-0000741E0000}"/>
    <cellStyle name="Normal 2 3 2 3" xfId="762" xr:uid="{00000000-0005-0000-0000-0000751E0000}"/>
    <cellStyle name="Normal 2 3 2 3 2" xfId="763" xr:uid="{00000000-0005-0000-0000-0000761E0000}"/>
    <cellStyle name="Normal 2 3 2 3 2 2" xfId="1397" xr:uid="{00000000-0005-0000-0000-0000771E0000}"/>
    <cellStyle name="Normal 2 3 2 3 2 2 2" xfId="4199" xr:uid="{00000000-0005-0000-0000-0000781E0000}"/>
    <cellStyle name="Normal 2 3 2 3 2 2 2 2" xfId="8919" xr:uid="{00000000-0005-0000-0000-0000791E0000}"/>
    <cellStyle name="Normal 2 3 2 3 2 2 3" xfId="6117" xr:uid="{00000000-0005-0000-0000-00007A1E0000}"/>
    <cellStyle name="Normal 2 3 2 3 2 3" xfId="2543" xr:uid="{00000000-0005-0000-0000-00007B1E0000}"/>
    <cellStyle name="Normal 2 3 2 3 2 3 2" xfId="7263" xr:uid="{00000000-0005-0000-0000-00007C1E0000}"/>
    <cellStyle name="Normal 2 3 2 3 2 4" xfId="3556" xr:uid="{00000000-0005-0000-0000-00007D1E0000}"/>
    <cellStyle name="Normal 2 3 2 3 2 4 2" xfId="8276" xr:uid="{00000000-0005-0000-0000-00007E1E0000}"/>
    <cellStyle name="Normal 2 3 2 3 2 5" xfId="5486" xr:uid="{00000000-0005-0000-0000-00007F1E0000}"/>
    <cellStyle name="Normal 2 3 2 3 3" xfId="1103" xr:uid="{00000000-0005-0000-0000-0000801E0000}"/>
    <cellStyle name="Normal 2 3 2 3 3 2" xfId="3905" xr:uid="{00000000-0005-0000-0000-0000811E0000}"/>
    <cellStyle name="Normal 2 3 2 3 3 2 2" xfId="8625" xr:uid="{00000000-0005-0000-0000-0000821E0000}"/>
    <cellStyle name="Normal 2 3 2 3 3 3" xfId="5823" xr:uid="{00000000-0005-0000-0000-0000831E0000}"/>
    <cellStyle name="Normal 2 3 2 3 4" xfId="2542" xr:uid="{00000000-0005-0000-0000-0000841E0000}"/>
    <cellStyle name="Normal 2 3 2 3 4 2" xfId="7262" xr:uid="{00000000-0005-0000-0000-0000851E0000}"/>
    <cellStyle name="Normal 2 3 2 3 5" xfId="3555" xr:uid="{00000000-0005-0000-0000-0000861E0000}"/>
    <cellStyle name="Normal 2 3 2 3 5 2" xfId="8275" xr:uid="{00000000-0005-0000-0000-0000871E0000}"/>
    <cellStyle name="Normal 2 3 2 3 6" xfId="5485" xr:uid="{00000000-0005-0000-0000-0000881E0000}"/>
    <cellStyle name="Normal 2 3 2 4" xfId="764" xr:uid="{00000000-0005-0000-0000-0000891E0000}"/>
    <cellStyle name="Normal 2 3 2 4 2" xfId="1250" xr:uid="{00000000-0005-0000-0000-00008A1E0000}"/>
    <cellStyle name="Normal 2 3 2 4 2 2" xfId="4052" xr:uid="{00000000-0005-0000-0000-00008B1E0000}"/>
    <cellStyle name="Normal 2 3 2 4 2 2 2" xfId="8772" xr:uid="{00000000-0005-0000-0000-00008C1E0000}"/>
    <cellStyle name="Normal 2 3 2 4 2 3" xfId="5970" xr:uid="{00000000-0005-0000-0000-00008D1E0000}"/>
    <cellStyle name="Normal 2 3 2 4 3" xfId="2544" xr:uid="{00000000-0005-0000-0000-00008E1E0000}"/>
    <cellStyle name="Normal 2 3 2 4 3 2" xfId="7264" xr:uid="{00000000-0005-0000-0000-00008F1E0000}"/>
    <cellStyle name="Normal 2 3 2 4 4" xfId="3557" xr:uid="{00000000-0005-0000-0000-0000901E0000}"/>
    <cellStyle name="Normal 2 3 2 4 4 2" xfId="8277" xr:uid="{00000000-0005-0000-0000-0000911E0000}"/>
    <cellStyle name="Normal 2 3 2 4 5" xfId="5487" xr:uid="{00000000-0005-0000-0000-0000921E0000}"/>
    <cellStyle name="Normal 2 3 2 5" xfId="765" xr:uid="{00000000-0005-0000-0000-0000931E0000}"/>
    <cellStyle name="Normal 2 3 2 5 2" xfId="1545" xr:uid="{00000000-0005-0000-0000-0000941E0000}"/>
    <cellStyle name="Normal 2 3 2 5 2 2" xfId="4347" xr:uid="{00000000-0005-0000-0000-0000951E0000}"/>
    <cellStyle name="Normal 2 3 2 5 2 2 2" xfId="9067" xr:uid="{00000000-0005-0000-0000-0000961E0000}"/>
    <cellStyle name="Normal 2 3 2 5 2 3" xfId="6265" xr:uid="{00000000-0005-0000-0000-0000971E0000}"/>
    <cellStyle name="Normal 2 3 2 5 3" xfId="2545" xr:uid="{00000000-0005-0000-0000-0000981E0000}"/>
    <cellStyle name="Normal 2 3 2 5 3 2" xfId="7265" xr:uid="{00000000-0005-0000-0000-0000991E0000}"/>
    <cellStyle name="Normal 2 3 2 5 4" xfId="3558" xr:uid="{00000000-0005-0000-0000-00009A1E0000}"/>
    <cellStyle name="Normal 2 3 2 5 4 2" xfId="8278" xr:uid="{00000000-0005-0000-0000-00009B1E0000}"/>
    <cellStyle name="Normal 2 3 2 5 5" xfId="5488" xr:uid="{00000000-0005-0000-0000-00009C1E0000}"/>
    <cellStyle name="Normal 2 3 2 6" xfId="766" xr:uid="{00000000-0005-0000-0000-00009D1E0000}"/>
    <cellStyle name="Normal 2 3 2 6 2" xfId="1692" xr:uid="{00000000-0005-0000-0000-00009E1E0000}"/>
    <cellStyle name="Normal 2 3 2 6 2 2" xfId="4494" xr:uid="{00000000-0005-0000-0000-00009F1E0000}"/>
    <cellStyle name="Normal 2 3 2 6 2 2 2" xfId="9214" xr:uid="{00000000-0005-0000-0000-0000A01E0000}"/>
    <cellStyle name="Normal 2 3 2 6 2 3" xfId="6412" xr:uid="{00000000-0005-0000-0000-0000A11E0000}"/>
    <cellStyle name="Normal 2 3 2 6 3" xfId="2546" xr:uid="{00000000-0005-0000-0000-0000A21E0000}"/>
    <cellStyle name="Normal 2 3 2 6 3 2" xfId="7266" xr:uid="{00000000-0005-0000-0000-0000A31E0000}"/>
    <cellStyle name="Normal 2 3 2 6 4" xfId="3559" xr:uid="{00000000-0005-0000-0000-0000A41E0000}"/>
    <cellStyle name="Normal 2 3 2 6 4 2" xfId="8279" xr:uid="{00000000-0005-0000-0000-0000A51E0000}"/>
    <cellStyle name="Normal 2 3 2 6 5" xfId="5489" xr:uid="{00000000-0005-0000-0000-0000A61E0000}"/>
    <cellStyle name="Normal 2 3 2 7" xfId="968" xr:uid="{00000000-0005-0000-0000-0000A71E0000}"/>
    <cellStyle name="Normal 2 3 2 7 2" xfId="2722" xr:uid="{00000000-0005-0000-0000-0000A81E0000}"/>
    <cellStyle name="Normal 2 3 2 7 2 2" xfId="7442" xr:uid="{00000000-0005-0000-0000-0000A91E0000}"/>
    <cellStyle name="Normal 2 3 2 7 3" xfId="3770" xr:uid="{00000000-0005-0000-0000-0000AA1E0000}"/>
    <cellStyle name="Normal 2 3 2 7 3 2" xfId="8490" xr:uid="{00000000-0005-0000-0000-0000AB1E0000}"/>
    <cellStyle name="Normal 2 3 2 7 4" xfId="5688" xr:uid="{00000000-0005-0000-0000-0000AC1E0000}"/>
    <cellStyle name="Normal 2 3 2 8" xfId="1843" xr:uid="{00000000-0005-0000-0000-0000AD1E0000}"/>
    <cellStyle name="Normal 2 3 2 8 2" xfId="4641" xr:uid="{00000000-0005-0000-0000-0000AE1E0000}"/>
    <cellStyle name="Normal 2 3 2 8 2 2" xfId="9361" xr:uid="{00000000-0005-0000-0000-0000AF1E0000}"/>
    <cellStyle name="Normal 2 3 2 8 3" xfId="6563" xr:uid="{00000000-0005-0000-0000-0000B01E0000}"/>
    <cellStyle name="Normal 2 3 2 9" xfId="3548" xr:uid="{00000000-0005-0000-0000-0000B11E0000}"/>
    <cellStyle name="Normal 2 3 2 9 2" xfId="8268" xr:uid="{00000000-0005-0000-0000-0000B21E0000}"/>
    <cellStyle name="Normal 2 3 3" xfId="767" xr:uid="{00000000-0005-0000-0000-0000B31E0000}"/>
    <cellStyle name="Normal 2 3 3 2" xfId="768" xr:uid="{00000000-0005-0000-0000-0000B41E0000}"/>
    <cellStyle name="Normal 2 3 3 2 2" xfId="769" xr:uid="{00000000-0005-0000-0000-0000B51E0000}"/>
    <cellStyle name="Normal 2 3 3 2 2 2" xfId="1429" xr:uid="{00000000-0005-0000-0000-0000B61E0000}"/>
    <cellStyle name="Normal 2 3 3 2 2 2 2" xfId="4231" xr:uid="{00000000-0005-0000-0000-0000B71E0000}"/>
    <cellStyle name="Normal 2 3 3 2 2 2 2 2" xfId="8951" xr:uid="{00000000-0005-0000-0000-0000B81E0000}"/>
    <cellStyle name="Normal 2 3 3 2 2 2 3" xfId="6149" xr:uid="{00000000-0005-0000-0000-0000B91E0000}"/>
    <cellStyle name="Normal 2 3 3 2 2 3" xfId="2548" xr:uid="{00000000-0005-0000-0000-0000BA1E0000}"/>
    <cellStyle name="Normal 2 3 3 2 2 3 2" xfId="7268" xr:uid="{00000000-0005-0000-0000-0000BB1E0000}"/>
    <cellStyle name="Normal 2 3 3 2 2 4" xfId="3562" xr:uid="{00000000-0005-0000-0000-0000BC1E0000}"/>
    <cellStyle name="Normal 2 3 3 2 2 4 2" xfId="8282" xr:uid="{00000000-0005-0000-0000-0000BD1E0000}"/>
    <cellStyle name="Normal 2 3 3 2 2 5" xfId="5492" xr:uid="{00000000-0005-0000-0000-0000BE1E0000}"/>
    <cellStyle name="Normal 2 3 3 2 3" xfId="1135" xr:uid="{00000000-0005-0000-0000-0000BF1E0000}"/>
    <cellStyle name="Normal 2 3 3 2 3 2" xfId="3937" xr:uid="{00000000-0005-0000-0000-0000C01E0000}"/>
    <cellStyle name="Normal 2 3 3 2 3 2 2" xfId="8657" xr:uid="{00000000-0005-0000-0000-0000C11E0000}"/>
    <cellStyle name="Normal 2 3 3 2 3 3" xfId="5855" xr:uid="{00000000-0005-0000-0000-0000C21E0000}"/>
    <cellStyle name="Normal 2 3 3 2 4" xfId="2547" xr:uid="{00000000-0005-0000-0000-0000C31E0000}"/>
    <cellStyle name="Normal 2 3 3 2 4 2" xfId="7267" xr:uid="{00000000-0005-0000-0000-0000C41E0000}"/>
    <cellStyle name="Normal 2 3 3 2 5" xfId="3561" xr:uid="{00000000-0005-0000-0000-0000C51E0000}"/>
    <cellStyle name="Normal 2 3 3 2 5 2" xfId="8281" xr:uid="{00000000-0005-0000-0000-0000C61E0000}"/>
    <cellStyle name="Normal 2 3 3 2 6" xfId="5491" xr:uid="{00000000-0005-0000-0000-0000C71E0000}"/>
    <cellStyle name="Normal 2 3 3 3" xfId="770" xr:uid="{00000000-0005-0000-0000-0000C81E0000}"/>
    <cellStyle name="Normal 2 3 3 3 2" xfId="1282" xr:uid="{00000000-0005-0000-0000-0000C91E0000}"/>
    <cellStyle name="Normal 2 3 3 3 2 2" xfId="4084" xr:uid="{00000000-0005-0000-0000-0000CA1E0000}"/>
    <cellStyle name="Normal 2 3 3 3 2 2 2" xfId="8804" xr:uid="{00000000-0005-0000-0000-0000CB1E0000}"/>
    <cellStyle name="Normal 2 3 3 3 2 3" xfId="6002" xr:uid="{00000000-0005-0000-0000-0000CC1E0000}"/>
    <cellStyle name="Normal 2 3 3 3 3" xfId="2549" xr:uid="{00000000-0005-0000-0000-0000CD1E0000}"/>
    <cellStyle name="Normal 2 3 3 3 3 2" xfId="7269" xr:uid="{00000000-0005-0000-0000-0000CE1E0000}"/>
    <cellStyle name="Normal 2 3 3 3 4" xfId="3563" xr:uid="{00000000-0005-0000-0000-0000CF1E0000}"/>
    <cellStyle name="Normal 2 3 3 3 4 2" xfId="8283" xr:uid="{00000000-0005-0000-0000-0000D01E0000}"/>
    <cellStyle name="Normal 2 3 3 3 5" xfId="5493" xr:uid="{00000000-0005-0000-0000-0000D11E0000}"/>
    <cellStyle name="Normal 2 3 3 4" xfId="771" xr:uid="{00000000-0005-0000-0000-0000D21E0000}"/>
    <cellStyle name="Normal 2 3 3 4 2" xfId="1577" xr:uid="{00000000-0005-0000-0000-0000D31E0000}"/>
    <cellStyle name="Normal 2 3 3 4 2 2" xfId="4379" xr:uid="{00000000-0005-0000-0000-0000D41E0000}"/>
    <cellStyle name="Normal 2 3 3 4 2 2 2" xfId="9099" xr:uid="{00000000-0005-0000-0000-0000D51E0000}"/>
    <cellStyle name="Normal 2 3 3 4 2 3" xfId="6297" xr:uid="{00000000-0005-0000-0000-0000D61E0000}"/>
    <cellStyle name="Normal 2 3 3 4 3" xfId="2550" xr:uid="{00000000-0005-0000-0000-0000D71E0000}"/>
    <cellStyle name="Normal 2 3 3 4 3 2" xfId="7270" xr:uid="{00000000-0005-0000-0000-0000D81E0000}"/>
    <cellStyle name="Normal 2 3 3 4 4" xfId="3564" xr:uid="{00000000-0005-0000-0000-0000D91E0000}"/>
    <cellStyle name="Normal 2 3 3 4 4 2" xfId="8284" xr:uid="{00000000-0005-0000-0000-0000DA1E0000}"/>
    <cellStyle name="Normal 2 3 3 4 5" xfId="5494" xr:uid="{00000000-0005-0000-0000-0000DB1E0000}"/>
    <cellStyle name="Normal 2 3 3 5" xfId="772" xr:uid="{00000000-0005-0000-0000-0000DC1E0000}"/>
    <cellStyle name="Normal 2 3 3 5 2" xfId="1724" xr:uid="{00000000-0005-0000-0000-0000DD1E0000}"/>
    <cellStyle name="Normal 2 3 3 5 2 2" xfId="4526" xr:uid="{00000000-0005-0000-0000-0000DE1E0000}"/>
    <cellStyle name="Normal 2 3 3 5 2 2 2" xfId="9246" xr:uid="{00000000-0005-0000-0000-0000DF1E0000}"/>
    <cellStyle name="Normal 2 3 3 5 2 3" xfId="6444" xr:uid="{00000000-0005-0000-0000-0000E01E0000}"/>
    <cellStyle name="Normal 2 3 3 5 3" xfId="2551" xr:uid="{00000000-0005-0000-0000-0000E11E0000}"/>
    <cellStyle name="Normal 2 3 3 5 3 2" xfId="7271" xr:uid="{00000000-0005-0000-0000-0000E21E0000}"/>
    <cellStyle name="Normal 2 3 3 5 4" xfId="3565" xr:uid="{00000000-0005-0000-0000-0000E31E0000}"/>
    <cellStyle name="Normal 2 3 3 5 4 2" xfId="8285" xr:uid="{00000000-0005-0000-0000-0000E41E0000}"/>
    <cellStyle name="Normal 2 3 3 5 5" xfId="5495" xr:uid="{00000000-0005-0000-0000-0000E51E0000}"/>
    <cellStyle name="Normal 2 3 3 6" xfId="1000" xr:uid="{00000000-0005-0000-0000-0000E61E0000}"/>
    <cellStyle name="Normal 2 3 3 6 2" xfId="2754" xr:uid="{00000000-0005-0000-0000-0000E71E0000}"/>
    <cellStyle name="Normal 2 3 3 6 2 2" xfId="7474" xr:uid="{00000000-0005-0000-0000-0000E81E0000}"/>
    <cellStyle name="Normal 2 3 3 6 3" xfId="3802" xr:uid="{00000000-0005-0000-0000-0000E91E0000}"/>
    <cellStyle name="Normal 2 3 3 6 3 2" xfId="8522" xr:uid="{00000000-0005-0000-0000-0000EA1E0000}"/>
    <cellStyle name="Normal 2 3 3 6 4" xfId="5720" xr:uid="{00000000-0005-0000-0000-0000EB1E0000}"/>
    <cellStyle name="Normal 2 3 3 7" xfId="1875" xr:uid="{00000000-0005-0000-0000-0000EC1E0000}"/>
    <cellStyle name="Normal 2 3 3 7 2" xfId="4673" xr:uid="{00000000-0005-0000-0000-0000ED1E0000}"/>
    <cellStyle name="Normal 2 3 3 7 2 2" xfId="9393" xr:uid="{00000000-0005-0000-0000-0000EE1E0000}"/>
    <cellStyle name="Normal 2 3 3 7 3" xfId="6595" xr:uid="{00000000-0005-0000-0000-0000EF1E0000}"/>
    <cellStyle name="Normal 2 3 3 8" xfId="3560" xr:uid="{00000000-0005-0000-0000-0000F01E0000}"/>
    <cellStyle name="Normal 2 3 3 8 2" xfId="8280" xr:uid="{00000000-0005-0000-0000-0000F11E0000}"/>
    <cellStyle name="Normal 2 3 3 9" xfId="5490" xr:uid="{00000000-0005-0000-0000-0000F21E0000}"/>
    <cellStyle name="Normal 2 3 4" xfId="773" xr:uid="{00000000-0005-0000-0000-0000F31E0000}"/>
    <cellStyle name="Normal 2 3 4 2" xfId="774" xr:uid="{00000000-0005-0000-0000-0000F41E0000}"/>
    <cellStyle name="Normal 2 3 4 2 2" xfId="1364" xr:uid="{00000000-0005-0000-0000-0000F51E0000}"/>
    <cellStyle name="Normal 2 3 4 2 2 2" xfId="4166" xr:uid="{00000000-0005-0000-0000-0000F61E0000}"/>
    <cellStyle name="Normal 2 3 4 2 2 2 2" xfId="8886" xr:uid="{00000000-0005-0000-0000-0000F71E0000}"/>
    <cellStyle name="Normal 2 3 4 2 2 3" xfId="6084" xr:uid="{00000000-0005-0000-0000-0000F81E0000}"/>
    <cellStyle name="Normal 2 3 4 2 3" xfId="2553" xr:uid="{00000000-0005-0000-0000-0000F91E0000}"/>
    <cellStyle name="Normal 2 3 4 2 3 2" xfId="7273" xr:uid="{00000000-0005-0000-0000-0000FA1E0000}"/>
    <cellStyle name="Normal 2 3 4 2 4" xfId="3567" xr:uid="{00000000-0005-0000-0000-0000FB1E0000}"/>
    <cellStyle name="Normal 2 3 4 2 4 2" xfId="8287" xr:uid="{00000000-0005-0000-0000-0000FC1E0000}"/>
    <cellStyle name="Normal 2 3 4 2 5" xfId="5497" xr:uid="{00000000-0005-0000-0000-0000FD1E0000}"/>
    <cellStyle name="Normal 2 3 4 3" xfId="1070" xr:uid="{00000000-0005-0000-0000-0000FE1E0000}"/>
    <cellStyle name="Normal 2 3 4 3 2" xfId="3872" xr:uid="{00000000-0005-0000-0000-0000FF1E0000}"/>
    <cellStyle name="Normal 2 3 4 3 2 2" xfId="8592" xr:uid="{00000000-0005-0000-0000-0000001F0000}"/>
    <cellStyle name="Normal 2 3 4 3 3" xfId="5790" xr:uid="{00000000-0005-0000-0000-0000011F0000}"/>
    <cellStyle name="Normal 2 3 4 4" xfId="2552" xr:uid="{00000000-0005-0000-0000-0000021F0000}"/>
    <cellStyle name="Normal 2 3 4 4 2" xfId="7272" xr:uid="{00000000-0005-0000-0000-0000031F0000}"/>
    <cellStyle name="Normal 2 3 4 5" xfId="3566" xr:uid="{00000000-0005-0000-0000-0000041F0000}"/>
    <cellStyle name="Normal 2 3 4 5 2" xfId="8286" xr:uid="{00000000-0005-0000-0000-0000051F0000}"/>
    <cellStyle name="Normal 2 3 4 6" xfId="5496" xr:uid="{00000000-0005-0000-0000-0000061F0000}"/>
    <cellStyle name="Normal 2 3 5" xfId="775" xr:uid="{00000000-0005-0000-0000-0000071F0000}"/>
    <cellStyle name="Normal 2 3 5 2" xfId="1217" xr:uid="{00000000-0005-0000-0000-0000081F0000}"/>
    <cellStyle name="Normal 2 3 5 2 2" xfId="4019" xr:uid="{00000000-0005-0000-0000-0000091F0000}"/>
    <cellStyle name="Normal 2 3 5 2 2 2" xfId="8739" xr:uid="{00000000-0005-0000-0000-00000A1F0000}"/>
    <cellStyle name="Normal 2 3 5 2 3" xfId="5937" xr:uid="{00000000-0005-0000-0000-00000B1F0000}"/>
    <cellStyle name="Normal 2 3 5 3" xfId="2554" xr:uid="{00000000-0005-0000-0000-00000C1F0000}"/>
    <cellStyle name="Normal 2 3 5 3 2" xfId="7274" xr:uid="{00000000-0005-0000-0000-00000D1F0000}"/>
    <cellStyle name="Normal 2 3 5 4" xfId="3568" xr:uid="{00000000-0005-0000-0000-00000E1F0000}"/>
    <cellStyle name="Normal 2 3 5 4 2" xfId="8288" xr:uid="{00000000-0005-0000-0000-00000F1F0000}"/>
    <cellStyle name="Normal 2 3 5 5" xfId="5498" xr:uid="{00000000-0005-0000-0000-0000101F0000}"/>
    <cellStyle name="Normal 2 3 6" xfId="776" xr:uid="{00000000-0005-0000-0000-0000111F0000}"/>
    <cellStyle name="Normal 2 3 6 2" xfId="1512" xr:uid="{00000000-0005-0000-0000-0000121F0000}"/>
    <cellStyle name="Normal 2 3 6 2 2" xfId="4314" xr:uid="{00000000-0005-0000-0000-0000131F0000}"/>
    <cellStyle name="Normal 2 3 6 2 2 2" xfId="9034" xr:uid="{00000000-0005-0000-0000-0000141F0000}"/>
    <cellStyle name="Normal 2 3 6 2 3" xfId="6232" xr:uid="{00000000-0005-0000-0000-0000151F0000}"/>
    <cellStyle name="Normal 2 3 6 3" xfId="2555" xr:uid="{00000000-0005-0000-0000-0000161F0000}"/>
    <cellStyle name="Normal 2 3 6 3 2" xfId="7275" xr:uid="{00000000-0005-0000-0000-0000171F0000}"/>
    <cellStyle name="Normal 2 3 6 4" xfId="3569" xr:uid="{00000000-0005-0000-0000-0000181F0000}"/>
    <cellStyle name="Normal 2 3 6 4 2" xfId="8289" xr:uid="{00000000-0005-0000-0000-0000191F0000}"/>
    <cellStyle name="Normal 2 3 6 5" xfId="5499" xr:uid="{00000000-0005-0000-0000-00001A1F0000}"/>
    <cellStyle name="Normal 2 3 7" xfId="777" xr:uid="{00000000-0005-0000-0000-00001B1F0000}"/>
    <cellStyle name="Normal 2 3 7 2" xfId="1659" xr:uid="{00000000-0005-0000-0000-00001C1F0000}"/>
    <cellStyle name="Normal 2 3 7 2 2" xfId="4461" xr:uid="{00000000-0005-0000-0000-00001D1F0000}"/>
    <cellStyle name="Normal 2 3 7 2 2 2" xfId="9181" xr:uid="{00000000-0005-0000-0000-00001E1F0000}"/>
    <cellStyle name="Normal 2 3 7 2 3" xfId="6379" xr:uid="{00000000-0005-0000-0000-00001F1F0000}"/>
    <cellStyle name="Normal 2 3 7 3" xfId="2556" xr:uid="{00000000-0005-0000-0000-0000201F0000}"/>
    <cellStyle name="Normal 2 3 7 3 2" xfId="7276" xr:uid="{00000000-0005-0000-0000-0000211F0000}"/>
    <cellStyle name="Normal 2 3 7 4" xfId="3570" xr:uid="{00000000-0005-0000-0000-0000221F0000}"/>
    <cellStyle name="Normal 2 3 7 4 2" xfId="8290" xr:uid="{00000000-0005-0000-0000-0000231F0000}"/>
    <cellStyle name="Normal 2 3 7 5" xfId="5500" xr:uid="{00000000-0005-0000-0000-0000241F0000}"/>
    <cellStyle name="Normal 2 3 8" xfId="935" xr:uid="{00000000-0005-0000-0000-0000251F0000}"/>
    <cellStyle name="Normal 2 3 8 2" xfId="2689" xr:uid="{00000000-0005-0000-0000-0000261F0000}"/>
    <cellStyle name="Normal 2 3 8 2 2" xfId="7409" xr:uid="{00000000-0005-0000-0000-0000271F0000}"/>
    <cellStyle name="Normal 2 3 8 3" xfId="3737" xr:uid="{00000000-0005-0000-0000-0000281F0000}"/>
    <cellStyle name="Normal 2 3 8 3 2" xfId="8457" xr:uid="{00000000-0005-0000-0000-0000291F0000}"/>
    <cellStyle name="Normal 2 3 8 4" xfId="5655" xr:uid="{00000000-0005-0000-0000-00002A1F0000}"/>
    <cellStyle name="Normal 2 3 9" xfId="1809" xr:uid="{00000000-0005-0000-0000-00002B1F0000}"/>
    <cellStyle name="Normal 2 3 9 2" xfId="4608" xr:uid="{00000000-0005-0000-0000-00002C1F0000}"/>
    <cellStyle name="Normal 2 3 9 2 2" xfId="9328" xr:uid="{00000000-0005-0000-0000-00002D1F0000}"/>
    <cellStyle name="Normal 2 3 9 3" xfId="6529" xr:uid="{00000000-0005-0000-0000-00002E1F0000}"/>
    <cellStyle name="Normal 2 4" xfId="778" xr:uid="{00000000-0005-0000-0000-00002F1F0000}"/>
    <cellStyle name="Normal 2 4 10" xfId="5501" xr:uid="{00000000-0005-0000-0000-0000301F0000}"/>
    <cellStyle name="Normal 2 4 2" xfId="779" xr:uid="{00000000-0005-0000-0000-0000311F0000}"/>
    <cellStyle name="Normal 2 4 2 2" xfId="780" xr:uid="{00000000-0005-0000-0000-0000321F0000}"/>
    <cellStyle name="Normal 2 4 2 2 2" xfId="781" xr:uid="{00000000-0005-0000-0000-0000331F0000}"/>
    <cellStyle name="Normal 2 4 2 2 2 2" xfId="1449" xr:uid="{00000000-0005-0000-0000-0000341F0000}"/>
    <cellStyle name="Normal 2 4 2 2 2 2 2" xfId="4251" xr:uid="{00000000-0005-0000-0000-0000351F0000}"/>
    <cellStyle name="Normal 2 4 2 2 2 2 2 2" xfId="8971" xr:uid="{00000000-0005-0000-0000-0000361F0000}"/>
    <cellStyle name="Normal 2 4 2 2 2 2 3" xfId="6169" xr:uid="{00000000-0005-0000-0000-0000371F0000}"/>
    <cellStyle name="Normal 2 4 2 2 2 3" xfId="2558" xr:uid="{00000000-0005-0000-0000-0000381F0000}"/>
    <cellStyle name="Normal 2 4 2 2 2 3 2" xfId="7278" xr:uid="{00000000-0005-0000-0000-0000391F0000}"/>
    <cellStyle name="Normal 2 4 2 2 2 4" xfId="3574" xr:uid="{00000000-0005-0000-0000-00003A1F0000}"/>
    <cellStyle name="Normal 2 4 2 2 2 4 2" xfId="8294" xr:uid="{00000000-0005-0000-0000-00003B1F0000}"/>
    <cellStyle name="Normal 2 4 2 2 2 5" xfId="5504" xr:uid="{00000000-0005-0000-0000-00003C1F0000}"/>
    <cellStyle name="Normal 2 4 2 2 3" xfId="1155" xr:uid="{00000000-0005-0000-0000-00003D1F0000}"/>
    <cellStyle name="Normal 2 4 2 2 3 2" xfId="3957" xr:uid="{00000000-0005-0000-0000-00003E1F0000}"/>
    <cellStyle name="Normal 2 4 2 2 3 2 2" xfId="8677" xr:uid="{00000000-0005-0000-0000-00003F1F0000}"/>
    <cellStyle name="Normal 2 4 2 2 3 3" xfId="5875" xr:uid="{00000000-0005-0000-0000-0000401F0000}"/>
    <cellStyle name="Normal 2 4 2 2 4" xfId="2557" xr:uid="{00000000-0005-0000-0000-0000411F0000}"/>
    <cellStyle name="Normal 2 4 2 2 4 2" xfId="7277" xr:uid="{00000000-0005-0000-0000-0000421F0000}"/>
    <cellStyle name="Normal 2 4 2 2 5" xfId="3573" xr:uid="{00000000-0005-0000-0000-0000431F0000}"/>
    <cellStyle name="Normal 2 4 2 2 5 2" xfId="8293" xr:uid="{00000000-0005-0000-0000-0000441F0000}"/>
    <cellStyle name="Normal 2 4 2 2 6" xfId="5503" xr:uid="{00000000-0005-0000-0000-0000451F0000}"/>
    <cellStyle name="Normal 2 4 2 3" xfId="782" xr:uid="{00000000-0005-0000-0000-0000461F0000}"/>
    <cellStyle name="Normal 2 4 2 3 2" xfId="1302" xr:uid="{00000000-0005-0000-0000-0000471F0000}"/>
    <cellStyle name="Normal 2 4 2 3 2 2" xfId="4104" xr:uid="{00000000-0005-0000-0000-0000481F0000}"/>
    <cellStyle name="Normal 2 4 2 3 2 2 2" xfId="8824" xr:uid="{00000000-0005-0000-0000-0000491F0000}"/>
    <cellStyle name="Normal 2 4 2 3 2 3" xfId="6022" xr:uid="{00000000-0005-0000-0000-00004A1F0000}"/>
    <cellStyle name="Normal 2 4 2 3 3" xfId="2559" xr:uid="{00000000-0005-0000-0000-00004B1F0000}"/>
    <cellStyle name="Normal 2 4 2 3 3 2" xfId="7279" xr:uid="{00000000-0005-0000-0000-00004C1F0000}"/>
    <cellStyle name="Normal 2 4 2 3 4" xfId="3575" xr:uid="{00000000-0005-0000-0000-00004D1F0000}"/>
    <cellStyle name="Normal 2 4 2 3 4 2" xfId="8295" xr:uid="{00000000-0005-0000-0000-00004E1F0000}"/>
    <cellStyle name="Normal 2 4 2 3 5" xfId="5505" xr:uid="{00000000-0005-0000-0000-00004F1F0000}"/>
    <cellStyle name="Normal 2 4 2 4" xfId="783" xr:uid="{00000000-0005-0000-0000-0000501F0000}"/>
    <cellStyle name="Normal 2 4 2 4 2" xfId="1597" xr:uid="{00000000-0005-0000-0000-0000511F0000}"/>
    <cellStyle name="Normal 2 4 2 4 2 2" xfId="4399" xr:uid="{00000000-0005-0000-0000-0000521F0000}"/>
    <cellStyle name="Normal 2 4 2 4 2 2 2" xfId="9119" xr:uid="{00000000-0005-0000-0000-0000531F0000}"/>
    <cellStyle name="Normal 2 4 2 4 2 3" xfId="6317" xr:uid="{00000000-0005-0000-0000-0000541F0000}"/>
    <cellStyle name="Normal 2 4 2 4 3" xfId="2560" xr:uid="{00000000-0005-0000-0000-0000551F0000}"/>
    <cellStyle name="Normal 2 4 2 4 3 2" xfId="7280" xr:uid="{00000000-0005-0000-0000-0000561F0000}"/>
    <cellStyle name="Normal 2 4 2 4 4" xfId="3576" xr:uid="{00000000-0005-0000-0000-0000571F0000}"/>
    <cellStyle name="Normal 2 4 2 4 4 2" xfId="8296" xr:uid="{00000000-0005-0000-0000-0000581F0000}"/>
    <cellStyle name="Normal 2 4 2 4 5" xfId="5506" xr:uid="{00000000-0005-0000-0000-0000591F0000}"/>
    <cellStyle name="Normal 2 4 2 5" xfId="784" xr:uid="{00000000-0005-0000-0000-00005A1F0000}"/>
    <cellStyle name="Normal 2 4 2 5 2" xfId="1744" xr:uid="{00000000-0005-0000-0000-00005B1F0000}"/>
    <cellStyle name="Normal 2 4 2 5 2 2" xfId="4546" xr:uid="{00000000-0005-0000-0000-00005C1F0000}"/>
    <cellStyle name="Normal 2 4 2 5 2 2 2" xfId="9266" xr:uid="{00000000-0005-0000-0000-00005D1F0000}"/>
    <cellStyle name="Normal 2 4 2 5 2 3" xfId="6464" xr:uid="{00000000-0005-0000-0000-00005E1F0000}"/>
    <cellStyle name="Normal 2 4 2 5 3" xfId="2561" xr:uid="{00000000-0005-0000-0000-00005F1F0000}"/>
    <cellStyle name="Normal 2 4 2 5 3 2" xfId="7281" xr:uid="{00000000-0005-0000-0000-0000601F0000}"/>
    <cellStyle name="Normal 2 4 2 5 4" xfId="3577" xr:uid="{00000000-0005-0000-0000-0000611F0000}"/>
    <cellStyle name="Normal 2 4 2 5 4 2" xfId="8297" xr:uid="{00000000-0005-0000-0000-0000621F0000}"/>
    <cellStyle name="Normal 2 4 2 5 5" xfId="5507" xr:uid="{00000000-0005-0000-0000-0000631F0000}"/>
    <cellStyle name="Normal 2 4 2 6" xfId="1020" xr:uid="{00000000-0005-0000-0000-0000641F0000}"/>
    <cellStyle name="Normal 2 4 2 6 2" xfId="2774" xr:uid="{00000000-0005-0000-0000-0000651F0000}"/>
    <cellStyle name="Normal 2 4 2 6 2 2" xfId="7494" xr:uid="{00000000-0005-0000-0000-0000661F0000}"/>
    <cellStyle name="Normal 2 4 2 6 3" xfId="3822" xr:uid="{00000000-0005-0000-0000-0000671F0000}"/>
    <cellStyle name="Normal 2 4 2 6 3 2" xfId="8542" xr:uid="{00000000-0005-0000-0000-0000681F0000}"/>
    <cellStyle name="Normal 2 4 2 6 4" xfId="5740" xr:uid="{00000000-0005-0000-0000-0000691F0000}"/>
    <cellStyle name="Normal 2 4 2 7" xfId="1895" xr:uid="{00000000-0005-0000-0000-00006A1F0000}"/>
    <cellStyle name="Normal 2 4 2 7 2" xfId="4693" xr:uid="{00000000-0005-0000-0000-00006B1F0000}"/>
    <cellStyle name="Normal 2 4 2 7 2 2" xfId="9413" xr:uid="{00000000-0005-0000-0000-00006C1F0000}"/>
    <cellStyle name="Normal 2 4 2 7 3" xfId="6615" xr:uid="{00000000-0005-0000-0000-00006D1F0000}"/>
    <cellStyle name="Normal 2 4 2 8" xfId="3572" xr:uid="{00000000-0005-0000-0000-00006E1F0000}"/>
    <cellStyle name="Normal 2 4 2 8 2" xfId="8292" xr:uid="{00000000-0005-0000-0000-00006F1F0000}"/>
    <cellStyle name="Normal 2 4 2 9" xfId="5502" xr:uid="{00000000-0005-0000-0000-0000701F0000}"/>
    <cellStyle name="Normal 2 4 3" xfId="785" xr:uid="{00000000-0005-0000-0000-0000711F0000}"/>
    <cellStyle name="Normal 2 4 3 2" xfId="786" xr:uid="{00000000-0005-0000-0000-0000721F0000}"/>
    <cellStyle name="Normal 2 4 3 2 2" xfId="1384" xr:uid="{00000000-0005-0000-0000-0000731F0000}"/>
    <cellStyle name="Normal 2 4 3 2 2 2" xfId="4186" xr:uid="{00000000-0005-0000-0000-0000741F0000}"/>
    <cellStyle name="Normal 2 4 3 2 2 2 2" xfId="8906" xr:uid="{00000000-0005-0000-0000-0000751F0000}"/>
    <cellStyle name="Normal 2 4 3 2 2 3" xfId="6104" xr:uid="{00000000-0005-0000-0000-0000761F0000}"/>
    <cellStyle name="Normal 2 4 3 2 3" xfId="2563" xr:uid="{00000000-0005-0000-0000-0000771F0000}"/>
    <cellStyle name="Normal 2 4 3 2 3 2" xfId="7283" xr:uid="{00000000-0005-0000-0000-0000781F0000}"/>
    <cellStyle name="Normal 2 4 3 2 4" xfId="3579" xr:uid="{00000000-0005-0000-0000-0000791F0000}"/>
    <cellStyle name="Normal 2 4 3 2 4 2" xfId="8299" xr:uid="{00000000-0005-0000-0000-00007A1F0000}"/>
    <cellStyle name="Normal 2 4 3 2 5" xfId="5509" xr:uid="{00000000-0005-0000-0000-00007B1F0000}"/>
    <cellStyle name="Normal 2 4 3 3" xfId="1090" xr:uid="{00000000-0005-0000-0000-00007C1F0000}"/>
    <cellStyle name="Normal 2 4 3 3 2" xfId="3892" xr:uid="{00000000-0005-0000-0000-00007D1F0000}"/>
    <cellStyle name="Normal 2 4 3 3 2 2" xfId="8612" xr:uid="{00000000-0005-0000-0000-00007E1F0000}"/>
    <cellStyle name="Normal 2 4 3 3 3" xfId="5810" xr:uid="{00000000-0005-0000-0000-00007F1F0000}"/>
    <cellStyle name="Normal 2 4 3 4" xfId="2562" xr:uid="{00000000-0005-0000-0000-0000801F0000}"/>
    <cellStyle name="Normal 2 4 3 4 2" xfId="7282" xr:uid="{00000000-0005-0000-0000-0000811F0000}"/>
    <cellStyle name="Normal 2 4 3 5" xfId="3578" xr:uid="{00000000-0005-0000-0000-0000821F0000}"/>
    <cellStyle name="Normal 2 4 3 5 2" xfId="8298" xr:uid="{00000000-0005-0000-0000-0000831F0000}"/>
    <cellStyle name="Normal 2 4 3 6" xfId="5508" xr:uid="{00000000-0005-0000-0000-0000841F0000}"/>
    <cellStyle name="Normal 2 4 4" xfId="787" xr:uid="{00000000-0005-0000-0000-0000851F0000}"/>
    <cellStyle name="Normal 2 4 4 2" xfId="1237" xr:uid="{00000000-0005-0000-0000-0000861F0000}"/>
    <cellStyle name="Normal 2 4 4 2 2" xfId="4039" xr:uid="{00000000-0005-0000-0000-0000871F0000}"/>
    <cellStyle name="Normal 2 4 4 2 2 2" xfId="8759" xr:uid="{00000000-0005-0000-0000-0000881F0000}"/>
    <cellStyle name="Normal 2 4 4 2 3" xfId="5957" xr:uid="{00000000-0005-0000-0000-0000891F0000}"/>
    <cellStyle name="Normal 2 4 4 3" xfId="2564" xr:uid="{00000000-0005-0000-0000-00008A1F0000}"/>
    <cellStyle name="Normal 2 4 4 3 2" xfId="7284" xr:uid="{00000000-0005-0000-0000-00008B1F0000}"/>
    <cellStyle name="Normal 2 4 4 4" xfId="3580" xr:uid="{00000000-0005-0000-0000-00008C1F0000}"/>
    <cellStyle name="Normal 2 4 4 4 2" xfId="8300" xr:uid="{00000000-0005-0000-0000-00008D1F0000}"/>
    <cellStyle name="Normal 2 4 4 5" xfId="5510" xr:uid="{00000000-0005-0000-0000-00008E1F0000}"/>
    <cellStyle name="Normal 2 4 5" xfId="788" xr:uid="{00000000-0005-0000-0000-00008F1F0000}"/>
    <cellStyle name="Normal 2 4 5 2" xfId="1532" xr:uid="{00000000-0005-0000-0000-0000901F0000}"/>
    <cellStyle name="Normal 2 4 5 2 2" xfId="4334" xr:uid="{00000000-0005-0000-0000-0000911F0000}"/>
    <cellStyle name="Normal 2 4 5 2 2 2" xfId="9054" xr:uid="{00000000-0005-0000-0000-0000921F0000}"/>
    <cellStyle name="Normal 2 4 5 2 3" xfId="6252" xr:uid="{00000000-0005-0000-0000-0000931F0000}"/>
    <cellStyle name="Normal 2 4 5 3" xfId="2565" xr:uid="{00000000-0005-0000-0000-0000941F0000}"/>
    <cellStyle name="Normal 2 4 5 3 2" xfId="7285" xr:uid="{00000000-0005-0000-0000-0000951F0000}"/>
    <cellStyle name="Normal 2 4 5 4" xfId="3581" xr:uid="{00000000-0005-0000-0000-0000961F0000}"/>
    <cellStyle name="Normal 2 4 5 4 2" xfId="8301" xr:uid="{00000000-0005-0000-0000-0000971F0000}"/>
    <cellStyle name="Normal 2 4 5 5" xfId="5511" xr:uid="{00000000-0005-0000-0000-0000981F0000}"/>
    <cellStyle name="Normal 2 4 6" xfId="789" xr:uid="{00000000-0005-0000-0000-0000991F0000}"/>
    <cellStyle name="Normal 2 4 6 2" xfId="1679" xr:uid="{00000000-0005-0000-0000-00009A1F0000}"/>
    <cellStyle name="Normal 2 4 6 2 2" xfId="4481" xr:uid="{00000000-0005-0000-0000-00009B1F0000}"/>
    <cellStyle name="Normal 2 4 6 2 2 2" xfId="9201" xr:uid="{00000000-0005-0000-0000-00009C1F0000}"/>
    <cellStyle name="Normal 2 4 6 2 3" xfId="6399" xr:uid="{00000000-0005-0000-0000-00009D1F0000}"/>
    <cellStyle name="Normal 2 4 6 3" xfId="2566" xr:uid="{00000000-0005-0000-0000-00009E1F0000}"/>
    <cellStyle name="Normal 2 4 6 3 2" xfId="7286" xr:uid="{00000000-0005-0000-0000-00009F1F0000}"/>
    <cellStyle name="Normal 2 4 6 4" xfId="3582" xr:uid="{00000000-0005-0000-0000-0000A01F0000}"/>
    <cellStyle name="Normal 2 4 6 4 2" xfId="8302" xr:uid="{00000000-0005-0000-0000-0000A11F0000}"/>
    <cellStyle name="Normal 2 4 6 5" xfId="5512" xr:uid="{00000000-0005-0000-0000-0000A21F0000}"/>
    <cellStyle name="Normal 2 4 7" xfId="955" xr:uid="{00000000-0005-0000-0000-0000A31F0000}"/>
    <cellStyle name="Normal 2 4 7 2" xfId="2709" xr:uid="{00000000-0005-0000-0000-0000A41F0000}"/>
    <cellStyle name="Normal 2 4 7 2 2" xfId="7429" xr:uid="{00000000-0005-0000-0000-0000A51F0000}"/>
    <cellStyle name="Normal 2 4 7 3" xfId="3757" xr:uid="{00000000-0005-0000-0000-0000A61F0000}"/>
    <cellStyle name="Normal 2 4 7 3 2" xfId="8477" xr:uid="{00000000-0005-0000-0000-0000A71F0000}"/>
    <cellStyle name="Normal 2 4 7 4" xfId="5675" xr:uid="{00000000-0005-0000-0000-0000A81F0000}"/>
    <cellStyle name="Normal 2 4 8" xfId="1830" xr:uid="{00000000-0005-0000-0000-0000A91F0000}"/>
    <cellStyle name="Normal 2 4 8 2" xfId="4628" xr:uid="{00000000-0005-0000-0000-0000AA1F0000}"/>
    <cellStyle name="Normal 2 4 8 2 2" xfId="9348" xr:uid="{00000000-0005-0000-0000-0000AB1F0000}"/>
    <cellStyle name="Normal 2 4 8 3" xfId="6550" xr:uid="{00000000-0005-0000-0000-0000AC1F0000}"/>
    <cellStyle name="Normal 2 4 9" xfId="3571" xr:uid="{00000000-0005-0000-0000-0000AD1F0000}"/>
    <cellStyle name="Normal 2 4 9 2" xfId="8291" xr:uid="{00000000-0005-0000-0000-0000AE1F0000}"/>
    <cellStyle name="Normal 2 5" xfId="790" xr:uid="{00000000-0005-0000-0000-0000AF1F0000}"/>
    <cellStyle name="Normal 2 5 2" xfId="791" xr:uid="{00000000-0005-0000-0000-0000B01F0000}"/>
    <cellStyle name="Normal 2 5 2 2" xfId="792" xr:uid="{00000000-0005-0000-0000-0000B11F0000}"/>
    <cellStyle name="Normal 2 5 2 2 2" xfId="1413" xr:uid="{00000000-0005-0000-0000-0000B21F0000}"/>
    <cellStyle name="Normal 2 5 2 2 2 2" xfId="4215" xr:uid="{00000000-0005-0000-0000-0000B31F0000}"/>
    <cellStyle name="Normal 2 5 2 2 2 2 2" xfId="8935" xr:uid="{00000000-0005-0000-0000-0000B41F0000}"/>
    <cellStyle name="Normal 2 5 2 2 2 3" xfId="6133" xr:uid="{00000000-0005-0000-0000-0000B51F0000}"/>
    <cellStyle name="Normal 2 5 2 2 3" xfId="2568" xr:uid="{00000000-0005-0000-0000-0000B61F0000}"/>
    <cellStyle name="Normal 2 5 2 2 3 2" xfId="7288" xr:uid="{00000000-0005-0000-0000-0000B71F0000}"/>
    <cellStyle name="Normal 2 5 2 2 4" xfId="3585" xr:uid="{00000000-0005-0000-0000-0000B81F0000}"/>
    <cellStyle name="Normal 2 5 2 2 4 2" xfId="8305" xr:uid="{00000000-0005-0000-0000-0000B91F0000}"/>
    <cellStyle name="Normal 2 5 2 2 5" xfId="5515" xr:uid="{00000000-0005-0000-0000-0000BA1F0000}"/>
    <cellStyle name="Normal 2 5 2 3" xfId="1119" xr:uid="{00000000-0005-0000-0000-0000BB1F0000}"/>
    <cellStyle name="Normal 2 5 2 3 2" xfId="3921" xr:uid="{00000000-0005-0000-0000-0000BC1F0000}"/>
    <cellStyle name="Normal 2 5 2 3 2 2" xfId="8641" xr:uid="{00000000-0005-0000-0000-0000BD1F0000}"/>
    <cellStyle name="Normal 2 5 2 3 3" xfId="5839" xr:uid="{00000000-0005-0000-0000-0000BE1F0000}"/>
    <cellStyle name="Normal 2 5 2 4" xfId="2567" xr:uid="{00000000-0005-0000-0000-0000BF1F0000}"/>
    <cellStyle name="Normal 2 5 2 4 2" xfId="7287" xr:uid="{00000000-0005-0000-0000-0000C01F0000}"/>
    <cellStyle name="Normal 2 5 2 5" xfId="3584" xr:uid="{00000000-0005-0000-0000-0000C11F0000}"/>
    <cellStyle name="Normal 2 5 2 5 2" xfId="8304" xr:uid="{00000000-0005-0000-0000-0000C21F0000}"/>
    <cellStyle name="Normal 2 5 2 6" xfId="5514" xr:uid="{00000000-0005-0000-0000-0000C31F0000}"/>
    <cellStyle name="Normal 2 5 3" xfId="793" xr:uid="{00000000-0005-0000-0000-0000C41F0000}"/>
    <cellStyle name="Normal 2 5 3 2" xfId="1266" xr:uid="{00000000-0005-0000-0000-0000C51F0000}"/>
    <cellStyle name="Normal 2 5 3 2 2" xfId="4068" xr:uid="{00000000-0005-0000-0000-0000C61F0000}"/>
    <cellStyle name="Normal 2 5 3 2 2 2" xfId="8788" xr:uid="{00000000-0005-0000-0000-0000C71F0000}"/>
    <cellStyle name="Normal 2 5 3 2 3" xfId="5986" xr:uid="{00000000-0005-0000-0000-0000C81F0000}"/>
    <cellStyle name="Normal 2 5 3 3" xfId="2569" xr:uid="{00000000-0005-0000-0000-0000C91F0000}"/>
    <cellStyle name="Normal 2 5 3 3 2" xfId="7289" xr:uid="{00000000-0005-0000-0000-0000CA1F0000}"/>
    <cellStyle name="Normal 2 5 3 4" xfId="3586" xr:uid="{00000000-0005-0000-0000-0000CB1F0000}"/>
    <cellStyle name="Normal 2 5 3 4 2" xfId="8306" xr:uid="{00000000-0005-0000-0000-0000CC1F0000}"/>
    <cellStyle name="Normal 2 5 3 5" xfId="5516" xr:uid="{00000000-0005-0000-0000-0000CD1F0000}"/>
    <cellStyle name="Normal 2 5 4" xfId="794" xr:uid="{00000000-0005-0000-0000-0000CE1F0000}"/>
    <cellStyle name="Normal 2 5 4 2" xfId="1561" xr:uid="{00000000-0005-0000-0000-0000CF1F0000}"/>
    <cellStyle name="Normal 2 5 4 2 2" xfId="4363" xr:uid="{00000000-0005-0000-0000-0000D01F0000}"/>
    <cellStyle name="Normal 2 5 4 2 2 2" xfId="9083" xr:uid="{00000000-0005-0000-0000-0000D11F0000}"/>
    <cellStyle name="Normal 2 5 4 2 3" xfId="6281" xr:uid="{00000000-0005-0000-0000-0000D21F0000}"/>
    <cellStyle name="Normal 2 5 4 3" xfId="2570" xr:uid="{00000000-0005-0000-0000-0000D31F0000}"/>
    <cellStyle name="Normal 2 5 4 3 2" xfId="7290" xr:uid="{00000000-0005-0000-0000-0000D41F0000}"/>
    <cellStyle name="Normal 2 5 4 4" xfId="3587" xr:uid="{00000000-0005-0000-0000-0000D51F0000}"/>
    <cellStyle name="Normal 2 5 4 4 2" xfId="8307" xr:uid="{00000000-0005-0000-0000-0000D61F0000}"/>
    <cellStyle name="Normal 2 5 4 5" xfId="5517" xr:uid="{00000000-0005-0000-0000-0000D71F0000}"/>
    <cellStyle name="Normal 2 5 5" xfId="795" xr:uid="{00000000-0005-0000-0000-0000D81F0000}"/>
    <cellStyle name="Normal 2 5 5 2" xfId="1708" xr:uid="{00000000-0005-0000-0000-0000D91F0000}"/>
    <cellStyle name="Normal 2 5 5 2 2" xfId="4510" xr:uid="{00000000-0005-0000-0000-0000DA1F0000}"/>
    <cellStyle name="Normal 2 5 5 2 2 2" xfId="9230" xr:uid="{00000000-0005-0000-0000-0000DB1F0000}"/>
    <cellStyle name="Normal 2 5 5 2 3" xfId="6428" xr:uid="{00000000-0005-0000-0000-0000DC1F0000}"/>
    <cellStyle name="Normal 2 5 5 3" xfId="2571" xr:uid="{00000000-0005-0000-0000-0000DD1F0000}"/>
    <cellStyle name="Normal 2 5 5 3 2" xfId="7291" xr:uid="{00000000-0005-0000-0000-0000DE1F0000}"/>
    <cellStyle name="Normal 2 5 5 4" xfId="3588" xr:uid="{00000000-0005-0000-0000-0000DF1F0000}"/>
    <cellStyle name="Normal 2 5 5 4 2" xfId="8308" xr:uid="{00000000-0005-0000-0000-0000E01F0000}"/>
    <cellStyle name="Normal 2 5 5 5" xfId="5518" xr:uid="{00000000-0005-0000-0000-0000E11F0000}"/>
    <cellStyle name="Normal 2 5 6" xfId="984" xr:uid="{00000000-0005-0000-0000-0000E21F0000}"/>
    <cellStyle name="Normal 2 5 6 2" xfId="2738" xr:uid="{00000000-0005-0000-0000-0000E31F0000}"/>
    <cellStyle name="Normal 2 5 6 2 2" xfId="7458" xr:uid="{00000000-0005-0000-0000-0000E41F0000}"/>
    <cellStyle name="Normal 2 5 6 3" xfId="3786" xr:uid="{00000000-0005-0000-0000-0000E51F0000}"/>
    <cellStyle name="Normal 2 5 6 3 2" xfId="8506" xr:uid="{00000000-0005-0000-0000-0000E61F0000}"/>
    <cellStyle name="Normal 2 5 6 4" xfId="5704" xr:uid="{00000000-0005-0000-0000-0000E71F0000}"/>
    <cellStyle name="Normal 2 5 7" xfId="1859" xr:uid="{00000000-0005-0000-0000-0000E81F0000}"/>
    <cellStyle name="Normal 2 5 7 2" xfId="4657" xr:uid="{00000000-0005-0000-0000-0000E91F0000}"/>
    <cellStyle name="Normal 2 5 7 2 2" xfId="9377" xr:uid="{00000000-0005-0000-0000-0000EA1F0000}"/>
    <cellStyle name="Normal 2 5 7 3" xfId="6579" xr:uid="{00000000-0005-0000-0000-0000EB1F0000}"/>
    <cellStyle name="Normal 2 5 8" xfId="3583" xr:uid="{00000000-0005-0000-0000-0000EC1F0000}"/>
    <cellStyle name="Normal 2 5 8 2" xfId="8303" xr:uid="{00000000-0005-0000-0000-0000ED1F0000}"/>
    <cellStyle name="Normal 2 5 9" xfId="5513" xr:uid="{00000000-0005-0000-0000-0000EE1F0000}"/>
    <cellStyle name="Normal 2 6" xfId="796" xr:uid="{00000000-0005-0000-0000-0000EF1F0000}"/>
    <cellStyle name="Normal 2 6 2" xfId="797" xr:uid="{00000000-0005-0000-0000-0000F01F0000}"/>
    <cellStyle name="Normal 2 6 2 2" xfId="1348" xr:uid="{00000000-0005-0000-0000-0000F11F0000}"/>
    <cellStyle name="Normal 2 6 2 2 2" xfId="4150" xr:uid="{00000000-0005-0000-0000-0000F21F0000}"/>
    <cellStyle name="Normal 2 6 2 2 2 2" xfId="8870" xr:uid="{00000000-0005-0000-0000-0000F31F0000}"/>
    <cellStyle name="Normal 2 6 2 2 3" xfId="6068" xr:uid="{00000000-0005-0000-0000-0000F41F0000}"/>
    <cellStyle name="Normal 2 6 2 3" xfId="2573" xr:uid="{00000000-0005-0000-0000-0000F51F0000}"/>
    <cellStyle name="Normal 2 6 2 3 2" xfId="7293" xr:uid="{00000000-0005-0000-0000-0000F61F0000}"/>
    <cellStyle name="Normal 2 6 2 4" xfId="3590" xr:uid="{00000000-0005-0000-0000-0000F71F0000}"/>
    <cellStyle name="Normal 2 6 2 4 2" xfId="8310" xr:uid="{00000000-0005-0000-0000-0000F81F0000}"/>
    <cellStyle name="Normal 2 6 2 5" xfId="5520" xr:uid="{00000000-0005-0000-0000-0000F91F0000}"/>
    <cellStyle name="Normal 2 6 3" xfId="1054" xr:uid="{00000000-0005-0000-0000-0000FA1F0000}"/>
    <cellStyle name="Normal 2 6 3 2" xfId="2809" xr:uid="{00000000-0005-0000-0000-0000FB1F0000}"/>
    <cellStyle name="Normal 2 6 3 2 2" xfId="7529" xr:uid="{00000000-0005-0000-0000-0000FC1F0000}"/>
    <cellStyle name="Normal 2 6 3 3" xfId="3856" xr:uid="{00000000-0005-0000-0000-0000FD1F0000}"/>
    <cellStyle name="Normal 2 6 3 3 2" xfId="8576" xr:uid="{00000000-0005-0000-0000-0000FE1F0000}"/>
    <cellStyle name="Normal 2 6 3 4" xfId="5774" xr:uid="{00000000-0005-0000-0000-0000FF1F0000}"/>
    <cellStyle name="Normal 2 6 4" xfId="2572" xr:uid="{00000000-0005-0000-0000-000000200000}"/>
    <cellStyle name="Normal 2 6 4 2" xfId="7292" xr:uid="{00000000-0005-0000-0000-000001200000}"/>
    <cellStyle name="Normal 2 6 5" xfId="3589" xr:uid="{00000000-0005-0000-0000-000002200000}"/>
    <cellStyle name="Normal 2 6 5 2" xfId="8309" xr:uid="{00000000-0005-0000-0000-000003200000}"/>
    <cellStyle name="Normal 2 6 6" xfId="5519" xr:uid="{00000000-0005-0000-0000-000004200000}"/>
    <cellStyle name="Normal 2 7" xfId="798" xr:uid="{00000000-0005-0000-0000-000005200000}"/>
    <cellStyle name="Normal 2 7 2" xfId="1201" xr:uid="{00000000-0005-0000-0000-000006200000}"/>
    <cellStyle name="Normal 2 7 2 2" xfId="4003" xr:uid="{00000000-0005-0000-0000-000007200000}"/>
    <cellStyle name="Normal 2 7 2 2 2" xfId="8723" xr:uid="{00000000-0005-0000-0000-000008200000}"/>
    <cellStyle name="Normal 2 7 2 3" xfId="5921" xr:uid="{00000000-0005-0000-0000-000009200000}"/>
    <cellStyle name="Normal 2 7 3" xfId="2574" xr:uid="{00000000-0005-0000-0000-00000A200000}"/>
    <cellStyle name="Normal 2 7 3 2" xfId="7294" xr:uid="{00000000-0005-0000-0000-00000B200000}"/>
    <cellStyle name="Normal 2 7 4" xfId="3591" xr:uid="{00000000-0005-0000-0000-00000C200000}"/>
    <cellStyle name="Normal 2 7 4 2" xfId="8311" xr:uid="{00000000-0005-0000-0000-00000D200000}"/>
    <cellStyle name="Normal 2 7 5" xfId="5521" xr:uid="{00000000-0005-0000-0000-00000E200000}"/>
    <cellStyle name="Normal 2 8" xfId="799" xr:uid="{00000000-0005-0000-0000-00000F200000}"/>
    <cellStyle name="Normal 2 8 2" xfId="1496" xr:uid="{00000000-0005-0000-0000-000010200000}"/>
    <cellStyle name="Normal 2 8 2 2" xfId="4298" xr:uid="{00000000-0005-0000-0000-000011200000}"/>
    <cellStyle name="Normal 2 8 2 2 2" xfId="9018" xr:uid="{00000000-0005-0000-0000-000012200000}"/>
    <cellStyle name="Normal 2 8 2 3" xfId="6216" xr:uid="{00000000-0005-0000-0000-000013200000}"/>
    <cellStyle name="Normal 2 8 3" xfId="2575" xr:uid="{00000000-0005-0000-0000-000014200000}"/>
    <cellStyle name="Normal 2 8 3 2" xfId="7295" xr:uid="{00000000-0005-0000-0000-000015200000}"/>
    <cellStyle name="Normal 2 8 4" xfId="3592" xr:uid="{00000000-0005-0000-0000-000016200000}"/>
    <cellStyle name="Normal 2 8 4 2" xfId="8312" xr:uid="{00000000-0005-0000-0000-000017200000}"/>
    <cellStyle name="Normal 2 8 5" xfId="5522" xr:uid="{00000000-0005-0000-0000-000018200000}"/>
    <cellStyle name="Normal 2 9" xfId="800" xr:uid="{00000000-0005-0000-0000-000019200000}"/>
    <cellStyle name="Normal 2 9 2" xfId="1643" xr:uid="{00000000-0005-0000-0000-00001A200000}"/>
    <cellStyle name="Normal 2 9 2 2" xfId="4445" xr:uid="{00000000-0005-0000-0000-00001B200000}"/>
    <cellStyle name="Normal 2 9 2 2 2" xfId="9165" xr:uid="{00000000-0005-0000-0000-00001C200000}"/>
    <cellStyle name="Normal 2 9 2 3" xfId="6363" xr:uid="{00000000-0005-0000-0000-00001D200000}"/>
    <cellStyle name="Normal 2 9 3" xfId="2576" xr:uid="{00000000-0005-0000-0000-00001E200000}"/>
    <cellStyle name="Normal 2 9 3 2" xfId="7296" xr:uid="{00000000-0005-0000-0000-00001F200000}"/>
    <cellStyle name="Normal 2 9 4" xfId="3593" xr:uid="{00000000-0005-0000-0000-000020200000}"/>
    <cellStyle name="Normal 2 9 4 2" xfId="8313" xr:uid="{00000000-0005-0000-0000-000021200000}"/>
    <cellStyle name="Normal 2 9 5" xfId="5523" xr:uid="{00000000-0005-0000-0000-000022200000}"/>
    <cellStyle name="Normal 3" xfId="801" xr:uid="{00000000-0005-0000-0000-000023200000}"/>
    <cellStyle name="Normal 3 10" xfId="923" xr:uid="{00000000-0005-0000-0000-000024200000}"/>
    <cellStyle name="Normal 3 10 2" xfId="2677" xr:uid="{00000000-0005-0000-0000-000025200000}"/>
    <cellStyle name="Normal 3 10 2 2" xfId="7397" xr:uid="{00000000-0005-0000-0000-000026200000}"/>
    <cellStyle name="Normal 3 10 3" xfId="3725" xr:uid="{00000000-0005-0000-0000-000027200000}"/>
    <cellStyle name="Normal 3 10 3 2" xfId="8445" xr:uid="{00000000-0005-0000-0000-000028200000}"/>
    <cellStyle name="Normal 3 10 4" xfId="5643" xr:uid="{00000000-0005-0000-0000-000029200000}"/>
    <cellStyle name="Normal 3 11" xfId="1797" xr:uid="{00000000-0005-0000-0000-00002A200000}"/>
    <cellStyle name="Normal 3 11 2" xfId="4596" xr:uid="{00000000-0005-0000-0000-00002B200000}"/>
    <cellStyle name="Normal 3 11 2 2" xfId="9316" xr:uid="{00000000-0005-0000-0000-00002C200000}"/>
    <cellStyle name="Normal 3 11 3" xfId="6517" xr:uid="{00000000-0005-0000-0000-00002D200000}"/>
    <cellStyle name="Normal 3 12" xfId="3594" xr:uid="{00000000-0005-0000-0000-00002E200000}"/>
    <cellStyle name="Normal 3 12 2" xfId="8314" xr:uid="{00000000-0005-0000-0000-00002F200000}"/>
    <cellStyle name="Normal 3 13" xfId="5524" xr:uid="{00000000-0005-0000-0000-000030200000}"/>
    <cellStyle name="Normal 3 2" xfId="802" xr:uid="{00000000-0005-0000-0000-000031200000}"/>
    <cellStyle name="Normal 3 2 10" xfId="1805" xr:uid="{00000000-0005-0000-0000-000032200000}"/>
    <cellStyle name="Normal 3 2 10 2" xfId="4604" xr:uid="{00000000-0005-0000-0000-000033200000}"/>
    <cellStyle name="Normal 3 2 10 2 2" xfId="9324" xr:uid="{00000000-0005-0000-0000-000034200000}"/>
    <cellStyle name="Normal 3 2 10 3" xfId="6525" xr:uid="{00000000-0005-0000-0000-000035200000}"/>
    <cellStyle name="Normal 3 2 11" xfId="3595" xr:uid="{00000000-0005-0000-0000-000036200000}"/>
    <cellStyle name="Normal 3 2 11 2" xfId="8315" xr:uid="{00000000-0005-0000-0000-000037200000}"/>
    <cellStyle name="Normal 3 2 12" xfId="5525" xr:uid="{00000000-0005-0000-0000-000038200000}"/>
    <cellStyle name="Normal 3 2 2" xfId="803" xr:uid="{00000000-0005-0000-0000-000039200000}"/>
    <cellStyle name="Normal 3 2 2 10" xfId="3596" xr:uid="{00000000-0005-0000-0000-00003A200000}"/>
    <cellStyle name="Normal 3 2 2 10 2" xfId="8316" xr:uid="{00000000-0005-0000-0000-00003B200000}"/>
    <cellStyle name="Normal 3 2 2 11" xfId="5526" xr:uid="{00000000-0005-0000-0000-00003C200000}"/>
    <cellStyle name="Normal 3 2 2 2" xfId="804" xr:uid="{00000000-0005-0000-0000-00003D200000}"/>
    <cellStyle name="Normal 3 2 2 2 10" xfId="5527" xr:uid="{00000000-0005-0000-0000-00003E200000}"/>
    <cellStyle name="Normal 3 2 2 2 2" xfId="805" xr:uid="{00000000-0005-0000-0000-00003F200000}"/>
    <cellStyle name="Normal 3 2 2 2 2 2" xfId="806" xr:uid="{00000000-0005-0000-0000-000040200000}"/>
    <cellStyle name="Normal 3 2 2 2 2 2 2" xfId="807" xr:uid="{00000000-0005-0000-0000-000041200000}"/>
    <cellStyle name="Normal 3 2 2 2 2 2 2 2" xfId="1474" xr:uid="{00000000-0005-0000-0000-000042200000}"/>
    <cellStyle name="Normal 3 2 2 2 2 2 2 2 2" xfId="4276" xr:uid="{00000000-0005-0000-0000-000043200000}"/>
    <cellStyle name="Normal 3 2 2 2 2 2 2 2 2 2" xfId="8996" xr:uid="{00000000-0005-0000-0000-000044200000}"/>
    <cellStyle name="Normal 3 2 2 2 2 2 2 2 3" xfId="6194" xr:uid="{00000000-0005-0000-0000-000045200000}"/>
    <cellStyle name="Normal 3 2 2 2 2 2 2 3" xfId="2578" xr:uid="{00000000-0005-0000-0000-000046200000}"/>
    <cellStyle name="Normal 3 2 2 2 2 2 2 3 2" xfId="7298" xr:uid="{00000000-0005-0000-0000-000047200000}"/>
    <cellStyle name="Normal 3 2 2 2 2 2 2 4" xfId="3600" xr:uid="{00000000-0005-0000-0000-000048200000}"/>
    <cellStyle name="Normal 3 2 2 2 2 2 2 4 2" xfId="8320" xr:uid="{00000000-0005-0000-0000-000049200000}"/>
    <cellStyle name="Normal 3 2 2 2 2 2 2 5" xfId="5530" xr:uid="{00000000-0005-0000-0000-00004A200000}"/>
    <cellStyle name="Normal 3 2 2 2 2 2 3" xfId="1180" xr:uid="{00000000-0005-0000-0000-00004B200000}"/>
    <cellStyle name="Normal 3 2 2 2 2 2 3 2" xfId="3982" xr:uid="{00000000-0005-0000-0000-00004C200000}"/>
    <cellStyle name="Normal 3 2 2 2 2 2 3 2 2" xfId="8702" xr:uid="{00000000-0005-0000-0000-00004D200000}"/>
    <cellStyle name="Normal 3 2 2 2 2 2 3 3" xfId="5900" xr:uid="{00000000-0005-0000-0000-00004E200000}"/>
    <cellStyle name="Normal 3 2 2 2 2 2 4" xfId="2577" xr:uid="{00000000-0005-0000-0000-00004F200000}"/>
    <cellStyle name="Normal 3 2 2 2 2 2 4 2" xfId="7297" xr:uid="{00000000-0005-0000-0000-000050200000}"/>
    <cellStyle name="Normal 3 2 2 2 2 2 5" xfId="3599" xr:uid="{00000000-0005-0000-0000-000051200000}"/>
    <cellStyle name="Normal 3 2 2 2 2 2 5 2" xfId="8319" xr:uid="{00000000-0005-0000-0000-000052200000}"/>
    <cellStyle name="Normal 3 2 2 2 2 2 6" xfId="5529" xr:uid="{00000000-0005-0000-0000-000053200000}"/>
    <cellStyle name="Normal 3 2 2 2 2 3" xfId="808" xr:uid="{00000000-0005-0000-0000-000054200000}"/>
    <cellStyle name="Normal 3 2 2 2 2 3 2" xfId="1327" xr:uid="{00000000-0005-0000-0000-000055200000}"/>
    <cellStyle name="Normal 3 2 2 2 2 3 2 2" xfId="4129" xr:uid="{00000000-0005-0000-0000-000056200000}"/>
    <cellStyle name="Normal 3 2 2 2 2 3 2 2 2" xfId="8849" xr:uid="{00000000-0005-0000-0000-000057200000}"/>
    <cellStyle name="Normal 3 2 2 2 2 3 2 3" xfId="6047" xr:uid="{00000000-0005-0000-0000-000058200000}"/>
    <cellStyle name="Normal 3 2 2 2 2 3 3" xfId="2579" xr:uid="{00000000-0005-0000-0000-000059200000}"/>
    <cellStyle name="Normal 3 2 2 2 2 3 3 2" xfId="7299" xr:uid="{00000000-0005-0000-0000-00005A200000}"/>
    <cellStyle name="Normal 3 2 2 2 2 3 4" xfId="3601" xr:uid="{00000000-0005-0000-0000-00005B200000}"/>
    <cellStyle name="Normal 3 2 2 2 2 3 4 2" xfId="8321" xr:uid="{00000000-0005-0000-0000-00005C200000}"/>
    <cellStyle name="Normal 3 2 2 2 2 3 5" xfId="5531" xr:uid="{00000000-0005-0000-0000-00005D200000}"/>
    <cellStyle name="Normal 3 2 2 2 2 4" xfId="809" xr:uid="{00000000-0005-0000-0000-00005E200000}"/>
    <cellStyle name="Normal 3 2 2 2 2 4 2" xfId="1622" xr:uid="{00000000-0005-0000-0000-00005F200000}"/>
    <cellStyle name="Normal 3 2 2 2 2 4 2 2" xfId="4424" xr:uid="{00000000-0005-0000-0000-000060200000}"/>
    <cellStyle name="Normal 3 2 2 2 2 4 2 2 2" xfId="9144" xr:uid="{00000000-0005-0000-0000-000061200000}"/>
    <cellStyle name="Normal 3 2 2 2 2 4 2 3" xfId="6342" xr:uid="{00000000-0005-0000-0000-000062200000}"/>
    <cellStyle name="Normal 3 2 2 2 2 4 3" xfId="2580" xr:uid="{00000000-0005-0000-0000-000063200000}"/>
    <cellStyle name="Normal 3 2 2 2 2 4 3 2" xfId="7300" xr:uid="{00000000-0005-0000-0000-000064200000}"/>
    <cellStyle name="Normal 3 2 2 2 2 4 4" xfId="3602" xr:uid="{00000000-0005-0000-0000-000065200000}"/>
    <cellStyle name="Normal 3 2 2 2 2 4 4 2" xfId="8322" xr:uid="{00000000-0005-0000-0000-000066200000}"/>
    <cellStyle name="Normal 3 2 2 2 2 4 5" xfId="5532" xr:uid="{00000000-0005-0000-0000-000067200000}"/>
    <cellStyle name="Normal 3 2 2 2 2 5" xfId="810" xr:uid="{00000000-0005-0000-0000-000068200000}"/>
    <cellStyle name="Normal 3 2 2 2 2 5 2" xfId="1769" xr:uid="{00000000-0005-0000-0000-000069200000}"/>
    <cellStyle name="Normal 3 2 2 2 2 5 2 2" xfId="4571" xr:uid="{00000000-0005-0000-0000-00006A200000}"/>
    <cellStyle name="Normal 3 2 2 2 2 5 2 2 2" xfId="9291" xr:uid="{00000000-0005-0000-0000-00006B200000}"/>
    <cellStyle name="Normal 3 2 2 2 2 5 2 3" xfId="6489" xr:uid="{00000000-0005-0000-0000-00006C200000}"/>
    <cellStyle name="Normal 3 2 2 2 2 5 3" xfId="2581" xr:uid="{00000000-0005-0000-0000-00006D200000}"/>
    <cellStyle name="Normal 3 2 2 2 2 5 3 2" xfId="7301" xr:uid="{00000000-0005-0000-0000-00006E200000}"/>
    <cellStyle name="Normal 3 2 2 2 2 5 4" xfId="3603" xr:uid="{00000000-0005-0000-0000-00006F200000}"/>
    <cellStyle name="Normal 3 2 2 2 2 5 4 2" xfId="8323" xr:uid="{00000000-0005-0000-0000-000070200000}"/>
    <cellStyle name="Normal 3 2 2 2 2 5 5" xfId="5533" xr:uid="{00000000-0005-0000-0000-000071200000}"/>
    <cellStyle name="Normal 3 2 2 2 2 6" xfId="1045" xr:uid="{00000000-0005-0000-0000-000072200000}"/>
    <cellStyle name="Normal 3 2 2 2 2 6 2" xfId="2799" xr:uid="{00000000-0005-0000-0000-000073200000}"/>
    <cellStyle name="Normal 3 2 2 2 2 6 2 2" xfId="7519" xr:uid="{00000000-0005-0000-0000-000074200000}"/>
    <cellStyle name="Normal 3 2 2 2 2 6 3" xfId="3847" xr:uid="{00000000-0005-0000-0000-000075200000}"/>
    <cellStyle name="Normal 3 2 2 2 2 6 3 2" xfId="8567" xr:uid="{00000000-0005-0000-0000-000076200000}"/>
    <cellStyle name="Normal 3 2 2 2 2 6 4" xfId="5765" xr:uid="{00000000-0005-0000-0000-000077200000}"/>
    <cellStyle name="Normal 3 2 2 2 2 7" xfId="1920" xr:uid="{00000000-0005-0000-0000-000078200000}"/>
    <cellStyle name="Normal 3 2 2 2 2 7 2" xfId="4718" xr:uid="{00000000-0005-0000-0000-000079200000}"/>
    <cellStyle name="Normal 3 2 2 2 2 7 2 2" xfId="9438" xr:uid="{00000000-0005-0000-0000-00007A200000}"/>
    <cellStyle name="Normal 3 2 2 2 2 7 3" xfId="6640" xr:uid="{00000000-0005-0000-0000-00007B200000}"/>
    <cellStyle name="Normal 3 2 2 2 2 8" xfId="3598" xr:uid="{00000000-0005-0000-0000-00007C200000}"/>
    <cellStyle name="Normal 3 2 2 2 2 8 2" xfId="8318" xr:uid="{00000000-0005-0000-0000-00007D200000}"/>
    <cellStyle name="Normal 3 2 2 2 2 9" xfId="5528" xr:uid="{00000000-0005-0000-0000-00007E200000}"/>
    <cellStyle name="Normal 3 2 2 2 3" xfId="811" xr:uid="{00000000-0005-0000-0000-00007F200000}"/>
    <cellStyle name="Normal 3 2 2 2 3 2" xfId="812" xr:uid="{00000000-0005-0000-0000-000080200000}"/>
    <cellStyle name="Normal 3 2 2 2 3 2 2" xfId="1409" xr:uid="{00000000-0005-0000-0000-000081200000}"/>
    <cellStyle name="Normal 3 2 2 2 3 2 2 2" xfId="4211" xr:uid="{00000000-0005-0000-0000-000082200000}"/>
    <cellStyle name="Normal 3 2 2 2 3 2 2 2 2" xfId="8931" xr:uid="{00000000-0005-0000-0000-000083200000}"/>
    <cellStyle name="Normal 3 2 2 2 3 2 2 3" xfId="6129" xr:uid="{00000000-0005-0000-0000-000084200000}"/>
    <cellStyle name="Normal 3 2 2 2 3 2 3" xfId="2583" xr:uid="{00000000-0005-0000-0000-000085200000}"/>
    <cellStyle name="Normal 3 2 2 2 3 2 3 2" xfId="7303" xr:uid="{00000000-0005-0000-0000-000086200000}"/>
    <cellStyle name="Normal 3 2 2 2 3 2 4" xfId="3605" xr:uid="{00000000-0005-0000-0000-000087200000}"/>
    <cellStyle name="Normal 3 2 2 2 3 2 4 2" xfId="8325" xr:uid="{00000000-0005-0000-0000-000088200000}"/>
    <cellStyle name="Normal 3 2 2 2 3 2 5" xfId="5535" xr:uid="{00000000-0005-0000-0000-000089200000}"/>
    <cellStyle name="Normal 3 2 2 2 3 3" xfId="1115" xr:uid="{00000000-0005-0000-0000-00008A200000}"/>
    <cellStyle name="Normal 3 2 2 2 3 3 2" xfId="3917" xr:uid="{00000000-0005-0000-0000-00008B200000}"/>
    <cellStyle name="Normal 3 2 2 2 3 3 2 2" xfId="8637" xr:uid="{00000000-0005-0000-0000-00008C200000}"/>
    <cellStyle name="Normal 3 2 2 2 3 3 3" xfId="5835" xr:uid="{00000000-0005-0000-0000-00008D200000}"/>
    <cellStyle name="Normal 3 2 2 2 3 4" xfId="2582" xr:uid="{00000000-0005-0000-0000-00008E200000}"/>
    <cellStyle name="Normal 3 2 2 2 3 4 2" xfId="7302" xr:uid="{00000000-0005-0000-0000-00008F200000}"/>
    <cellStyle name="Normal 3 2 2 2 3 5" xfId="3604" xr:uid="{00000000-0005-0000-0000-000090200000}"/>
    <cellStyle name="Normal 3 2 2 2 3 5 2" xfId="8324" xr:uid="{00000000-0005-0000-0000-000091200000}"/>
    <cellStyle name="Normal 3 2 2 2 3 6" xfId="5534" xr:uid="{00000000-0005-0000-0000-000092200000}"/>
    <cellStyle name="Normal 3 2 2 2 4" xfId="813" xr:uid="{00000000-0005-0000-0000-000093200000}"/>
    <cellStyle name="Normal 3 2 2 2 4 2" xfId="1262" xr:uid="{00000000-0005-0000-0000-000094200000}"/>
    <cellStyle name="Normal 3 2 2 2 4 2 2" xfId="4064" xr:uid="{00000000-0005-0000-0000-000095200000}"/>
    <cellStyle name="Normal 3 2 2 2 4 2 2 2" xfId="8784" xr:uid="{00000000-0005-0000-0000-000096200000}"/>
    <cellStyle name="Normal 3 2 2 2 4 2 3" xfId="5982" xr:uid="{00000000-0005-0000-0000-000097200000}"/>
    <cellStyle name="Normal 3 2 2 2 4 3" xfId="2584" xr:uid="{00000000-0005-0000-0000-000098200000}"/>
    <cellStyle name="Normal 3 2 2 2 4 3 2" xfId="7304" xr:uid="{00000000-0005-0000-0000-000099200000}"/>
    <cellStyle name="Normal 3 2 2 2 4 4" xfId="3606" xr:uid="{00000000-0005-0000-0000-00009A200000}"/>
    <cellStyle name="Normal 3 2 2 2 4 4 2" xfId="8326" xr:uid="{00000000-0005-0000-0000-00009B200000}"/>
    <cellStyle name="Normal 3 2 2 2 4 5" xfId="5536" xr:uid="{00000000-0005-0000-0000-00009C200000}"/>
    <cellStyle name="Normal 3 2 2 2 5" xfId="814" xr:uid="{00000000-0005-0000-0000-00009D200000}"/>
    <cellStyle name="Normal 3 2 2 2 5 2" xfId="1557" xr:uid="{00000000-0005-0000-0000-00009E200000}"/>
    <cellStyle name="Normal 3 2 2 2 5 2 2" xfId="4359" xr:uid="{00000000-0005-0000-0000-00009F200000}"/>
    <cellStyle name="Normal 3 2 2 2 5 2 2 2" xfId="9079" xr:uid="{00000000-0005-0000-0000-0000A0200000}"/>
    <cellStyle name="Normal 3 2 2 2 5 2 3" xfId="6277" xr:uid="{00000000-0005-0000-0000-0000A1200000}"/>
    <cellStyle name="Normal 3 2 2 2 5 3" xfId="2585" xr:uid="{00000000-0005-0000-0000-0000A2200000}"/>
    <cellStyle name="Normal 3 2 2 2 5 3 2" xfId="7305" xr:uid="{00000000-0005-0000-0000-0000A3200000}"/>
    <cellStyle name="Normal 3 2 2 2 5 4" xfId="3607" xr:uid="{00000000-0005-0000-0000-0000A4200000}"/>
    <cellStyle name="Normal 3 2 2 2 5 4 2" xfId="8327" xr:uid="{00000000-0005-0000-0000-0000A5200000}"/>
    <cellStyle name="Normal 3 2 2 2 5 5" xfId="5537" xr:uid="{00000000-0005-0000-0000-0000A6200000}"/>
    <cellStyle name="Normal 3 2 2 2 6" xfId="815" xr:uid="{00000000-0005-0000-0000-0000A7200000}"/>
    <cellStyle name="Normal 3 2 2 2 6 2" xfId="1704" xr:uid="{00000000-0005-0000-0000-0000A8200000}"/>
    <cellStyle name="Normal 3 2 2 2 6 2 2" xfId="4506" xr:uid="{00000000-0005-0000-0000-0000A9200000}"/>
    <cellStyle name="Normal 3 2 2 2 6 2 2 2" xfId="9226" xr:uid="{00000000-0005-0000-0000-0000AA200000}"/>
    <cellStyle name="Normal 3 2 2 2 6 2 3" xfId="6424" xr:uid="{00000000-0005-0000-0000-0000AB200000}"/>
    <cellStyle name="Normal 3 2 2 2 6 3" xfId="2586" xr:uid="{00000000-0005-0000-0000-0000AC200000}"/>
    <cellStyle name="Normal 3 2 2 2 6 3 2" xfId="7306" xr:uid="{00000000-0005-0000-0000-0000AD200000}"/>
    <cellStyle name="Normal 3 2 2 2 6 4" xfId="3608" xr:uid="{00000000-0005-0000-0000-0000AE200000}"/>
    <cellStyle name="Normal 3 2 2 2 6 4 2" xfId="8328" xr:uid="{00000000-0005-0000-0000-0000AF200000}"/>
    <cellStyle name="Normal 3 2 2 2 6 5" xfId="5538" xr:uid="{00000000-0005-0000-0000-0000B0200000}"/>
    <cellStyle name="Normal 3 2 2 2 7" xfId="980" xr:uid="{00000000-0005-0000-0000-0000B1200000}"/>
    <cellStyle name="Normal 3 2 2 2 7 2" xfId="2734" xr:uid="{00000000-0005-0000-0000-0000B2200000}"/>
    <cellStyle name="Normal 3 2 2 2 7 2 2" xfId="7454" xr:uid="{00000000-0005-0000-0000-0000B3200000}"/>
    <cellStyle name="Normal 3 2 2 2 7 3" xfId="3782" xr:uid="{00000000-0005-0000-0000-0000B4200000}"/>
    <cellStyle name="Normal 3 2 2 2 7 3 2" xfId="8502" xr:uid="{00000000-0005-0000-0000-0000B5200000}"/>
    <cellStyle name="Normal 3 2 2 2 7 4" xfId="5700" xr:uid="{00000000-0005-0000-0000-0000B6200000}"/>
    <cellStyle name="Normal 3 2 2 2 8" xfId="1855" xr:uid="{00000000-0005-0000-0000-0000B7200000}"/>
    <cellStyle name="Normal 3 2 2 2 8 2" xfId="4653" xr:uid="{00000000-0005-0000-0000-0000B8200000}"/>
    <cellStyle name="Normal 3 2 2 2 8 2 2" xfId="9373" xr:uid="{00000000-0005-0000-0000-0000B9200000}"/>
    <cellStyle name="Normal 3 2 2 2 8 3" xfId="6575" xr:uid="{00000000-0005-0000-0000-0000BA200000}"/>
    <cellStyle name="Normal 3 2 2 2 9" xfId="3597" xr:uid="{00000000-0005-0000-0000-0000BB200000}"/>
    <cellStyle name="Normal 3 2 2 2 9 2" xfId="8317" xr:uid="{00000000-0005-0000-0000-0000BC200000}"/>
    <cellStyle name="Normal 3 2 2 3" xfId="816" xr:uid="{00000000-0005-0000-0000-0000BD200000}"/>
    <cellStyle name="Normal 3 2 2 3 2" xfId="817" xr:uid="{00000000-0005-0000-0000-0000BE200000}"/>
    <cellStyle name="Normal 3 2 2 3 2 2" xfId="818" xr:uid="{00000000-0005-0000-0000-0000BF200000}"/>
    <cellStyle name="Normal 3 2 2 3 2 2 2" xfId="1441" xr:uid="{00000000-0005-0000-0000-0000C0200000}"/>
    <cellStyle name="Normal 3 2 2 3 2 2 2 2" xfId="4243" xr:uid="{00000000-0005-0000-0000-0000C1200000}"/>
    <cellStyle name="Normal 3 2 2 3 2 2 2 2 2" xfId="8963" xr:uid="{00000000-0005-0000-0000-0000C2200000}"/>
    <cellStyle name="Normal 3 2 2 3 2 2 2 3" xfId="6161" xr:uid="{00000000-0005-0000-0000-0000C3200000}"/>
    <cellStyle name="Normal 3 2 2 3 2 2 3" xfId="2588" xr:uid="{00000000-0005-0000-0000-0000C4200000}"/>
    <cellStyle name="Normal 3 2 2 3 2 2 3 2" xfId="7308" xr:uid="{00000000-0005-0000-0000-0000C5200000}"/>
    <cellStyle name="Normal 3 2 2 3 2 2 4" xfId="3611" xr:uid="{00000000-0005-0000-0000-0000C6200000}"/>
    <cellStyle name="Normal 3 2 2 3 2 2 4 2" xfId="8331" xr:uid="{00000000-0005-0000-0000-0000C7200000}"/>
    <cellStyle name="Normal 3 2 2 3 2 2 5" xfId="5541" xr:uid="{00000000-0005-0000-0000-0000C8200000}"/>
    <cellStyle name="Normal 3 2 2 3 2 3" xfId="1147" xr:uid="{00000000-0005-0000-0000-0000C9200000}"/>
    <cellStyle name="Normal 3 2 2 3 2 3 2" xfId="3949" xr:uid="{00000000-0005-0000-0000-0000CA200000}"/>
    <cellStyle name="Normal 3 2 2 3 2 3 2 2" xfId="8669" xr:uid="{00000000-0005-0000-0000-0000CB200000}"/>
    <cellStyle name="Normal 3 2 2 3 2 3 3" xfId="5867" xr:uid="{00000000-0005-0000-0000-0000CC200000}"/>
    <cellStyle name="Normal 3 2 2 3 2 4" xfId="2587" xr:uid="{00000000-0005-0000-0000-0000CD200000}"/>
    <cellStyle name="Normal 3 2 2 3 2 4 2" xfId="7307" xr:uid="{00000000-0005-0000-0000-0000CE200000}"/>
    <cellStyle name="Normal 3 2 2 3 2 5" xfId="3610" xr:uid="{00000000-0005-0000-0000-0000CF200000}"/>
    <cellStyle name="Normal 3 2 2 3 2 5 2" xfId="8330" xr:uid="{00000000-0005-0000-0000-0000D0200000}"/>
    <cellStyle name="Normal 3 2 2 3 2 6" xfId="5540" xr:uid="{00000000-0005-0000-0000-0000D1200000}"/>
    <cellStyle name="Normal 3 2 2 3 3" xfId="819" xr:uid="{00000000-0005-0000-0000-0000D2200000}"/>
    <cellStyle name="Normal 3 2 2 3 3 2" xfId="1294" xr:uid="{00000000-0005-0000-0000-0000D3200000}"/>
    <cellStyle name="Normal 3 2 2 3 3 2 2" xfId="4096" xr:uid="{00000000-0005-0000-0000-0000D4200000}"/>
    <cellStyle name="Normal 3 2 2 3 3 2 2 2" xfId="8816" xr:uid="{00000000-0005-0000-0000-0000D5200000}"/>
    <cellStyle name="Normal 3 2 2 3 3 2 3" xfId="6014" xr:uid="{00000000-0005-0000-0000-0000D6200000}"/>
    <cellStyle name="Normal 3 2 2 3 3 3" xfId="2589" xr:uid="{00000000-0005-0000-0000-0000D7200000}"/>
    <cellStyle name="Normal 3 2 2 3 3 3 2" xfId="7309" xr:uid="{00000000-0005-0000-0000-0000D8200000}"/>
    <cellStyle name="Normal 3 2 2 3 3 4" xfId="3612" xr:uid="{00000000-0005-0000-0000-0000D9200000}"/>
    <cellStyle name="Normal 3 2 2 3 3 4 2" xfId="8332" xr:uid="{00000000-0005-0000-0000-0000DA200000}"/>
    <cellStyle name="Normal 3 2 2 3 3 5" xfId="5542" xr:uid="{00000000-0005-0000-0000-0000DB200000}"/>
    <cellStyle name="Normal 3 2 2 3 4" xfId="820" xr:uid="{00000000-0005-0000-0000-0000DC200000}"/>
    <cellStyle name="Normal 3 2 2 3 4 2" xfId="1589" xr:uid="{00000000-0005-0000-0000-0000DD200000}"/>
    <cellStyle name="Normal 3 2 2 3 4 2 2" xfId="4391" xr:uid="{00000000-0005-0000-0000-0000DE200000}"/>
    <cellStyle name="Normal 3 2 2 3 4 2 2 2" xfId="9111" xr:uid="{00000000-0005-0000-0000-0000DF200000}"/>
    <cellStyle name="Normal 3 2 2 3 4 2 3" xfId="6309" xr:uid="{00000000-0005-0000-0000-0000E0200000}"/>
    <cellStyle name="Normal 3 2 2 3 4 3" xfId="2590" xr:uid="{00000000-0005-0000-0000-0000E1200000}"/>
    <cellStyle name="Normal 3 2 2 3 4 3 2" xfId="7310" xr:uid="{00000000-0005-0000-0000-0000E2200000}"/>
    <cellStyle name="Normal 3 2 2 3 4 4" xfId="3613" xr:uid="{00000000-0005-0000-0000-0000E3200000}"/>
    <cellStyle name="Normal 3 2 2 3 4 4 2" xfId="8333" xr:uid="{00000000-0005-0000-0000-0000E4200000}"/>
    <cellStyle name="Normal 3 2 2 3 4 5" xfId="5543" xr:uid="{00000000-0005-0000-0000-0000E5200000}"/>
    <cellStyle name="Normal 3 2 2 3 5" xfId="821" xr:uid="{00000000-0005-0000-0000-0000E6200000}"/>
    <cellStyle name="Normal 3 2 2 3 5 2" xfId="1736" xr:uid="{00000000-0005-0000-0000-0000E7200000}"/>
    <cellStyle name="Normal 3 2 2 3 5 2 2" xfId="4538" xr:uid="{00000000-0005-0000-0000-0000E8200000}"/>
    <cellStyle name="Normal 3 2 2 3 5 2 2 2" xfId="9258" xr:uid="{00000000-0005-0000-0000-0000E9200000}"/>
    <cellStyle name="Normal 3 2 2 3 5 2 3" xfId="6456" xr:uid="{00000000-0005-0000-0000-0000EA200000}"/>
    <cellStyle name="Normal 3 2 2 3 5 3" xfId="2591" xr:uid="{00000000-0005-0000-0000-0000EB200000}"/>
    <cellStyle name="Normal 3 2 2 3 5 3 2" xfId="7311" xr:uid="{00000000-0005-0000-0000-0000EC200000}"/>
    <cellStyle name="Normal 3 2 2 3 5 4" xfId="3614" xr:uid="{00000000-0005-0000-0000-0000ED200000}"/>
    <cellStyle name="Normal 3 2 2 3 5 4 2" xfId="8334" xr:uid="{00000000-0005-0000-0000-0000EE200000}"/>
    <cellStyle name="Normal 3 2 2 3 5 5" xfId="5544" xr:uid="{00000000-0005-0000-0000-0000EF200000}"/>
    <cellStyle name="Normal 3 2 2 3 6" xfId="1012" xr:uid="{00000000-0005-0000-0000-0000F0200000}"/>
    <cellStyle name="Normal 3 2 2 3 6 2" xfId="2766" xr:uid="{00000000-0005-0000-0000-0000F1200000}"/>
    <cellStyle name="Normal 3 2 2 3 6 2 2" xfId="7486" xr:uid="{00000000-0005-0000-0000-0000F2200000}"/>
    <cellStyle name="Normal 3 2 2 3 6 3" xfId="3814" xr:uid="{00000000-0005-0000-0000-0000F3200000}"/>
    <cellStyle name="Normal 3 2 2 3 6 3 2" xfId="8534" xr:uid="{00000000-0005-0000-0000-0000F4200000}"/>
    <cellStyle name="Normal 3 2 2 3 6 4" xfId="5732" xr:uid="{00000000-0005-0000-0000-0000F5200000}"/>
    <cellStyle name="Normal 3 2 2 3 7" xfId="1887" xr:uid="{00000000-0005-0000-0000-0000F6200000}"/>
    <cellStyle name="Normal 3 2 2 3 7 2" xfId="4685" xr:uid="{00000000-0005-0000-0000-0000F7200000}"/>
    <cellStyle name="Normal 3 2 2 3 7 2 2" xfId="9405" xr:uid="{00000000-0005-0000-0000-0000F8200000}"/>
    <cellStyle name="Normal 3 2 2 3 7 3" xfId="6607" xr:uid="{00000000-0005-0000-0000-0000F9200000}"/>
    <cellStyle name="Normal 3 2 2 3 8" xfId="3609" xr:uid="{00000000-0005-0000-0000-0000FA200000}"/>
    <cellStyle name="Normal 3 2 2 3 8 2" xfId="8329" xr:uid="{00000000-0005-0000-0000-0000FB200000}"/>
    <cellStyle name="Normal 3 2 2 3 9" xfId="5539" xr:uid="{00000000-0005-0000-0000-0000FC200000}"/>
    <cellStyle name="Normal 3 2 2 4" xfId="822" xr:uid="{00000000-0005-0000-0000-0000FD200000}"/>
    <cellStyle name="Normal 3 2 2 4 2" xfId="823" xr:uid="{00000000-0005-0000-0000-0000FE200000}"/>
    <cellStyle name="Normal 3 2 2 4 2 2" xfId="1376" xr:uid="{00000000-0005-0000-0000-0000FF200000}"/>
    <cellStyle name="Normal 3 2 2 4 2 2 2" xfId="4178" xr:uid="{00000000-0005-0000-0000-000000210000}"/>
    <cellStyle name="Normal 3 2 2 4 2 2 2 2" xfId="8898" xr:uid="{00000000-0005-0000-0000-000001210000}"/>
    <cellStyle name="Normal 3 2 2 4 2 2 3" xfId="6096" xr:uid="{00000000-0005-0000-0000-000002210000}"/>
    <cellStyle name="Normal 3 2 2 4 2 3" xfId="2593" xr:uid="{00000000-0005-0000-0000-000003210000}"/>
    <cellStyle name="Normal 3 2 2 4 2 3 2" xfId="7313" xr:uid="{00000000-0005-0000-0000-000004210000}"/>
    <cellStyle name="Normal 3 2 2 4 2 4" xfId="3616" xr:uid="{00000000-0005-0000-0000-000005210000}"/>
    <cellStyle name="Normal 3 2 2 4 2 4 2" xfId="8336" xr:uid="{00000000-0005-0000-0000-000006210000}"/>
    <cellStyle name="Normal 3 2 2 4 2 5" xfId="5546" xr:uid="{00000000-0005-0000-0000-000007210000}"/>
    <cellStyle name="Normal 3 2 2 4 3" xfId="1082" xr:uid="{00000000-0005-0000-0000-000008210000}"/>
    <cellStyle name="Normal 3 2 2 4 3 2" xfId="3884" xr:uid="{00000000-0005-0000-0000-000009210000}"/>
    <cellStyle name="Normal 3 2 2 4 3 2 2" xfId="8604" xr:uid="{00000000-0005-0000-0000-00000A210000}"/>
    <cellStyle name="Normal 3 2 2 4 3 3" xfId="5802" xr:uid="{00000000-0005-0000-0000-00000B210000}"/>
    <cellStyle name="Normal 3 2 2 4 4" xfId="2592" xr:uid="{00000000-0005-0000-0000-00000C210000}"/>
    <cellStyle name="Normal 3 2 2 4 4 2" xfId="7312" xr:uid="{00000000-0005-0000-0000-00000D210000}"/>
    <cellStyle name="Normal 3 2 2 4 5" xfId="3615" xr:uid="{00000000-0005-0000-0000-00000E210000}"/>
    <cellStyle name="Normal 3 2 2 4 5 2" xfId="8335" xr:uid="{00000000-0005-0000-0000-00000F210000}"/>
    <cellStyle name="Normal 3 2 2 4 6" xfId="5545" xr:uid="{00000000-0005-0000-0000-000010210000}"/>
    <cellStyle name="Normal 3 2 2 5" xfId="824" xr:uid="{00000000-0005-0000-0000-000011210000}"/>
    <cellStyle name="Normal 3 2 2 5 2" xfId="1229" xr:uid="{00000000-0005-0000-0000-000012210000}"/>
    <cellStyle name="Normal 3 2 2 5 2 2" xfId="4031" xr:uid="{00000000-0005-0000-0000-000013210000}"/>
    <cellStyle name="Normal 3 2 2 5 2 2 2" xfId="8751" xr:uid="{00000000-0005-0000-0000-000014210000}"/>
    <cellStyle name="Normal 3 2 2 5 2 3" xfId="5949" xr:uid="{00000000-0005-0000-0000-000015210000}"/>
    <cellStyle name="Normal 3 2 2 5 3" xfId="2594" xr:uid="{00000000-0005-0000-0000-000016210000}"/>
    <cellStyle name="Normal 3 2 2 5 3 2" xfId="7314" xr:uid="{00000000-0005-0000-0000-000017210000}"/>
    <cellStyle name="Normal 3 2 2 5 4" xfId="3617" xr:uid="{00000000-0005-0000-0000-000018210000}"/>
    <cellStyle name="Normal 3 2 2 5 4 2" xfId="8337" xr:uid="{00000000-0005-0000-0000-000019210000}"/>
    <cellStyle name="Normal 3 2 2 5 5" xfId="5547" xr:uid="{00000000-0005-0000-0000-00001A210000}"/>
    <cellStyle name="Normal 3 2 2 6" xfId="825" xr:uid="{00000000-0005-0000-0000-00001B210000}"/>
    <cellStyle name="Normal 3 2 2 6 2" xfId="1524" xr:uid="{00000000-0005-0000-0000-00001C210000}"/>
    <cellStyle name="Normal 3 2 2 6 2 2" xfId="4326" xr:uid="{00000000-0005-0000-0000-00001D210000}"/>
    <cellStyle name="Normal 3 2 2 6 2 2 2" xfId="9046" xr:uid="{00000000-0005-0000-0000-00001E210000}"/>
    <cellStyle name="Normal 3 2 2 6 2 3" xfId="6244" xr:uid="{00000000-0005-0000-0000-00001F210000}"/>
    <cellStyle name="Normal 3 2 2 6 3" xfId="2595" xr:uid="{00000000-0005-0000-0000-000020210000}"/>
    <cellStyle name="Normal 3 2 2 6 3 2" xfId="7315" xr:uid="{00000000-0005-0000-0000-000021210000}"/>
    <cellStyle name="Normal 3 2 2 6 4" xfId="3618" xr:uid="{00000000-0005-0000-0000-000022210000}"/>
    <cellStyle name="Normal 3 2 2 6 4 2" xfId="8338" xr:uid="{00000000-0005-0000-0000-000023210000}"/>
    <cellStyle name="Normal 3 2 2 6 5" xfId="5548" xr:uid="{00000000-0005-0000-0000-000024210000}"/>
    <cellStyle name="Normal 3 2 2 7" xfId="826" xr:uid="{00000000-0005-0000-0000-000025210000}"/>
    <cellStyle name="Normal 3 2 2 7 2" xfId="1671" xr:uid="{00000000-0005-0000-0000-000026210000}"/>
    <cellStyle name="Normal 3 2 2 7 2 2" xfId="4473" xr:uid="{00000000-0005-0000-0000-000027210000}"/>
    <cellStyle name="Normal 3 2 2 7 2 2 2" xfId="9193" xr:uid="{00000000-0005-0000-0000-000028210000}"/>
    <cellStyle name="Normal 3 2 2 7 2 3" xfId="6391" xr:uid="{00000000-0005-0000-0000-000029210000}"/>
    <cellStyle name="Normal 3 2 2 7 3" xfId="2596" xr:uid="{00000000-0005-0000-0000-00002A210000}"/>
    <cellStyle name="Normal 3 2 2 7 3 2" xfId="7316" xr:uid="{00000000-0005-0000-0000-00002B210000}"/>
    <cellStyle name="Normal 3 2 2 7 4" xfId="3619" xr:uid="{00000000-0005-0000-0000-00002C210000}"/>
    <cellStyle name="Normal 3 2 2 7 4 2" xfId="8339" xr:uid="{00000000-0005-0000-0000-00002D210000}"/>
    <cellStyle name="Normal 3 2 2 7 5" xfId="5549" xr:uid="{00000000-0005-0000-0000-00002E210000}"/>
    <cellStyle name="Normal 3 2 2 8" xfId="947" xr:uid="{00000000-0005-0000-0000-00002F210000}"/>
    <cellStyle name="Normal 3 2 2 8 2" xfId="2701" xr:uid="{00000000-0005-0000-0000-000030210000}"/>
    <cellStyle name="Normal 3 2 2 8 2 2" xfId="7421" xr:uid="{00000000-0005-0000-0000-000031210000}"/>
    <cellStyle name="Normal 3 2 2 8 3" xfId="3749" xr:uid="{00000000-0005-0000-0000-000032210000}"/>
    <cellStyle name="Normal 3 2 2 8 3 2" xfId="8469" xr:uid="{00000000-0005-0000-0000-000033210000}"/>
    <cellStyle name="Normal 3 2 2 8 4" xfId="5667" xr:uid="{00000000-0005-0000-0000-000034210000}"/>
    <cellStyle name="Normal 3 2 2 9" xfId="1821" xr:uid="{00000000-0005-0000-0000-000035210000}"/>
    <cellStyle name="Normal 3 2 2 9 2" xfId="4620" xr:uid="{00000000-0005-0000-0000-000036210000}"/>
    <cellStyle name="Normal 3 2 2 9 2 2" xfId="9340" xr:uid="{00000000-0005-0000-0000-000037210000}"/>
    <cellStyle name="Normal 3 2 2 9 3" xfId="6541" xr:uid="{00000000-0005-0000-0000-000038210000}"/>
    <cellStyle name="Normal 3 2 3" xfId="827" xr:uid="{00000000-0005-0000-0000-000039210000}"/>
    <cellStyle name="Normal 3 2 3 10" xfId="5550" xr:uid="{00000000-0005-0000-0000-00003A210000}"/>
    <cellStyle name="Normal 3 2 3 2" xfId="828" xr:uid="{00000000-0005-0000-0000-00003B210000}"/>
    <cellStyle name="Normal 3 2 3 2 2" xfId="829" xr:uid="{00000000-0005-0000-0000-00003C210000}"/>
    <cellStyle name="Normal 3 2 3 2 2 2" xfId="830" xr:uid="{00000000-0005-0000-0000-00003D210000}"/>
    <cellStyle name="Normal 3 2 3 2 2 2 2" xfId="1458" xr:uid="{00000000-0005-0000-0000-00003E210000}"/>
    <cellStyle name="Normal 3 2 3 2 2 2 2 2" xfId="4260" xr:uid="{00000000-0005-0000-0000-00003F210000}"/>
    <cellStyle name="Normal 3 2 3 2 2 2 2 2 2" xfId="8980" xr:uid="{00000000-0005-0000-0000-000040210000}"/>
    <cellStyle name="Normal 3 2 3 2 2 2 2 3" xfId="6178" xr:uid="{00000000-0005-0000-0000-000041210000}"/>
    <cellStyle name="Normal 3 2 3 2 2 2 3" xfId="2598" xr:uid="{00000000-0005-0000-0000-000042210000}"/>
    <cellStyle name="Normal 3 2 3 2 2 2 3 2" xfId="7318" xr:uid="{00000000-0005-0000-0000-000043210000}"/>
    <cellStyle name="Normal 3 2 3 2 2 2 4" xfId="3623" xr:uid="{00000000-0005-0000-0000-000044210000}"/>
    <cellStyle name="Normal 3 2 3 2 2 2 4 2" xfId="8343" xr:uid="{00000000-0005-0000-0000-000045210000}"/>
    <cellStyle name="Normal 3 2 3 2 2 2 5" xfId="5553" xr:uid="{00000000-0005-0000-0000-000046210000}"/>
    <cellStyle name="Normal 3 2 3 2 2 3" xfId="1164" xr:uid="{00000000-0005-0000-0000-000047210000}"/>
    <cellStyle name="Normal 3 2 3 2 2 3 2" xfId="3966" xr:uid="{00000000-0005-0000-0000-000048210000}"/>
    <cellStyle name="Normal 3 2 3 2 2 3 2 2" xfId="8686" xr:uid="{00000000-0005-0000-0000-000049210000}"/>
    <cellStyle name="Normal 3 2 3 2 2 3 3" xfId="5884" xr:uid="{00000000-0005-0000-0000-00004A210000}"/>
    <cellStyle name="Normal 3 2 3 2 2 4" xfId="2597" xr:uid="{00000000-0005-0000-0000-00004B210000}"/>
    <cellStyle name="Normal 3 2 3 2 2 4 2" xfId="7317" xr:uid="{00000000-0005-0000-0000-00004C210000}"/>
    <cellStyle name="Normal 3 2 3 2 2 5" xfId="3622" xr:uid="{00000000-0005-0000-0000-00004D210000}"/>
    <cellStyle name="Normal 3 2 3 2 2 5 2" xfId="8342" xr:uid="{00000000-0005-0000-0000-00004E210000}"/>
    <cellStyle name="Normal 3 2 3 2 2 6" xfId="5552" xr:uid="{00000000-0005-0000-0000-00004F210000}"/>
    <cellStyle name="Normal 3 2 3 2 3" xfId="831" xr:uid="{00000000-0005-0000-0000-000050210000}"/>
    <cellStyle name="Normal 3 2 3 2 3 2" xfId="1311" xr:uid="{00000000-0005-0000-0000-000051210000}"/>
    <cellStyle name="Normal 3 2 3 2 3 2 2" xfId="4113" xr:uid="{00000000-0005-0000-0000-000052210000}"/>
    <cellStyle name="Normal 3 2 3 2 3 2 2 2" xfId="8833" xr:uid="{00000000-0005-0000-0000-000053210000}"/>
    <cellStyle name="Normal 3 2 3 2 3 2 3" xfId="6031" xr:uid="{00000000-0005-0000-0000-000054210000}"/>
    <cellStyle name="Normal 3 2 3 2 3 3" xfId="2599" xr:uid="{00000000-0005-0000-0000-000055210000}"/>
    <cellStyle name="Normal 3 2 3 2 3 3 2" xfId="7319" xr:uid="{00000000-0005-0000-0000-000056210000}"/>
    <cellStyle name="Normal 3 2 3 2 3 4" xfId="3624" xr:uid="{00000000-0005-0000-0000-000057210000}"/>
    <cellStyle name="Normal 3 2 3 2 3 4 2" xfId="8344" xr:uid="{00000000-0005-0000-0000-000058210000}"/>
    <cellStyle name="Normal 3 2 3 2 3 5" xfId="5554" xr:uid="{00000000-0005-0000-0000-000059210000}"/>
    <cellStyle name="Normal 3 2 3 2 4" xfId="832" xr:uid="{00000000-0005-0000-0000-00005A210000}"/>
    <cellStyle name="Normal 3 2 3 2 4 2" xfId="1606" xr:uid="{00000000-0005-0000-0000-00005B210000}"/>
    <cellStyle name="Normal 3 2 3 2 4 2 2" xfId="4408" xr:uid="{00000000-0005-0000-0000-00005C210000}"/>
    <cellStyle name="Normal 3 2 3 2 4 2 2 2" xfId="9128" xr:uid="{00000000-0005-0000-0000-00005D210000}"/>
    <cellStyle name="Normal 3 2 3 2 4 2 3" xfId="6326" xr:uid="{00000000-0005-0000-0000-00005E210000}"/>
    <cellStyle name="Normal 3 2 3 2 4 3" xfId="2600" xr:uid="{00000000-0005-0000-0000-00005F210000}"/>
    <cellStyle name="Normal 3 2 3 2 4 3 2" xfId="7320" xr:uid="{00000000-0005-0000-0000-000060210000}"/>
    <cellStyle name="Normal 3 2 3 2 4 4" xfId="3625" xr:uid="{00000000-0005-0000-0000-000061210000}"/>
    <cellStyle name="Normal 3 2 3 2 4 4 2" xfId="8345" xr:uid="{00000000-0005-0000-0000-000062210000}"/>
    <cellStyle name="Normal 3 2 3 2 4 5" xfId="5555" xr:uid="{00000000-0005-0000-0000-000063210000}"/>
    <cellStyle name="Normal 3 2 3 2 5" xfId="833" xr:uid="{00000000-0005-0000-0000-000064210000}"/>
    <cellStyle name="Normal 3 2 3 2 5 2" xfId="1753" xr:uid="{00000000-0005-0000-0000-000065210000}"/>
    <cellStyle name="Normal 3 2 3 2 5 2 2" xfId="4555" xr:uid="{00000000-0005-0000-0000-000066210000}"/>
    <cellStyle name="Normal 3 2 3 2 5 2 2 2" xfId="9275" xr:uid="{00000000-0005-0000-0000-000067210000}"/>
    <cellStyle name="Normal 3 2 3 2 5 2 3" xfId="6473" xr:uid="{00000000-0005-0000-0000-000068210000}"/>
    <cellStyle name="Normal 3 2 3 2 5 3" xfId="2601" xr:uid="{00000000-0005-0000-0000-000069210000}"/>
    <cellStyle name="Normal 3 2 3 2 5 3 2" xfId="7321" xr:uid="{00000000-0005-0000-0000-00006A210000}"/>
    <cellStyle name="Normal 3 2 3 2 5 4" xfId="3626" xr:uid="{00000000-0005-0000-0000-00006B210000}"/>
    <cellStyle name="Normal 3 2 3 2 5 4 2" xfId="8346" xr:uid="{00000000-0005-0000-0000-00006C210000}"/>
    <cellStyle name="Normal 3 2 3 2 5 5" xfId="5556" xr:uid="{00000000-0005-0000-0000-00006D210000}"/>
    <cellStyle name="Normal 3 2 3 2 6" xfId="1029" xr:uid="{00000000-0005-0000-0000-00006E210000}"/>
    <cellStyle name="Normal 3 2 3 2 6 2" xfId="2783" xr:uid="{00000000-0005-0000-0000-00006F210000}"/>
    <cellStyle name="Normal 3 2 3 2 6 2 2" xfId="7503" xr:uid="{00000000-0005-0000-0000-000070210000}"/>
    <cellStyle name="Normal 3 2 3 2 6 3" xfId="3831" xr:uid="{00000000-0005-0000-0000-000071210000}"/>
    <cellStyle name="Normal 3 2 3 2 6 3 2" xfId="8551" xr:uid="{00000000-0005-0000-0000-000072210000}"/>
    <cellStyle name="Normal 3 2 3 2 6 4" xfId="5749" xr:uid="{00000000-0005-0000-0000-000073210000}"/>
    <cellStyle name="Normal 3 2 3 2 7" xfId="1904" xr:uid="{00000000-0005-0000-0000-000074210000}"/>
    <cellStyle name="Normal 3 2 3 2 7 2" xfId="4702" xr:uid="{00000000-0005-0000-0000-000075210000}"/>
    <cellStyle name="Normal 3 2 3 2 7 2 2" xfId="9422" xr:uid="{00000000-0005-0000-0000-000076210000}"/>
    <cellStyle name="Normal 3 2 3 2 7 3" xfId="6624" xr:uid="{00000000-0005-0000-0000-000077210000}"/>
    <cellStyle name="Normal 3 2 3 2 8" xfId="3621" xr:uid="{00000000-0005-0000-0000-000078210000}"/>
    <cellStyle name="Normal 3 2 3 2 8 2" xfId="8341" xr:uid="{00000000-0005-0000-0000-000079210000}"/>
    <cellStyle name="Normal 3 2 3 2 9" xfId="5551" xr:uid="{00000000-0005-0000-0000-00007A210000}"/>
    <cellStyle name="Normal 3 2 3 3" xfId="834" xr:uid="{00000000-0005-0000-0000-00007B210000}"/>
    <cellStyle name="Normal 3 2 3 3 2" xfId="835" xr:uid="{00000000-0005-0000-0000-00007C210000}"/>
    <cellStyle name="Normal 3 2 3 3 2 2" xfId="1393" xr:uid="{00000000-0005-0000-0000-00007D210000}"/>
    <cellStyle name="Normal 3 2 3 3 2 2 2" xfId="4195" xr:uid="{00000000-0005-0000-0000-00007E210000}"/>
    <cellStyle name="Normal 3 2 3 3 2 2 2 2" xfId="8915" xr:uid="{00000000-0005-0000-0000-00007F210000}"/>
    <cellStyle name="Normal 3 2 3 3 2 2 3" xfId="6113" xr:uid="{00000000-0005-0000-0000-000080210000}"/>
    <cellStyle name="Normal 3 2 3 3 2 3" xfId="2603" xr:uid="{00000000-0005-0000-0000-000081210000}"/>
    <cellStyle name="Normal 3 2 3 3 2 3 2" xfId="7323" xr:uid="{00000000-0005-0000-0000-000082210000}"/>
    <cellStyle name="Normal 3 2 3 3 2 4" xfId="3628" xr:uid="{00000000-0005-0000-0000-000083210000}"/>
    <cellStyle name="Normal 3 2 3 3 2 4 2" xfId="8348" xr:uid="{00000000-0005-0000-0000-000084210000}"/>
    <cellStyle name="Normal 3 2 3 3 2 5" xfId="5558" xr:uid="{00000000-0005-0000-0000-000085210000}"/>
    <cellStyle name="Normal 3 2 3 3 3" xfId="1099" xr:uid="{00000000-0005-0000-0000-000086210000}"/>
    <cellStyle name="Normal 3 2 3 3 3 2" xfId="3901" xr:uid="{00000000-0005-0000-0000-000087210000}"/>
    <cellStyle name="Normal 3 2 3 3 3 2 2" xfId="8621" xr:uid="{00000000-0005-0000-0000-000088210000}"/>
    <cellStyle name="Normal 3 2 3 3 3 3" xfId="5819" xr:uid="{00000000-0005-0000-0000-000089210000}"/>
    <cellStyle name="Normal 3 2 3 3 4" xfId="2602" xr:uid="{00000000-0005-0000-0000-00008A210000}"/>
    <cellStyle name="Normal 3 2 3 3 4 2" xfId="7322" xr:uid="{00000000-0005-0000-0000-00008B210000}"/>
    <cellStyle name="Normal 3 2 3 3 5" xfId="3627" xr:uid="{00000000-0005-0000-0000-00008C210000}"/>
    <cellStyle name="Normal 3 2 3 3 5 2" xfId="8347" xr:uid="{00000000-0005-0000-0000-00008D210000}"/>
    <cellStyle name="Normal 3 2 3 3 6" xfId="5557" xr:uid="{00000000-0005-0000-0000-00008E210000}"/>
    <cellStyle name="Normal 3 2 3 4" xfId="836" xr:uid="{00000000-0005-0000-0000-00008F210000}"/>
    <cellStyle name="Normal 3 2 3 4 2" xfId="1246" xr:uid="{00000000-0005-0000-0000-000090210000}"/>
    <cellStyle name="Normal 3 2 3 4 2 2" xfId="4048" xr:uid="{00000000-0005-0000-0000-000091210000}"/>
    <cellStyle name="Normal 3 2 3 4 2 2 2" xfId="8768" xr:uid="{00000000-0005-0000-0000-000092210000}"/>
    <cellStyle name="Normal 3 2 3 4 2 3" xfId="5966" xr:uid="{00000000-0005-0000-0000-000093210000}"/>
    <cellStyle name="Normal 3 2 3 4 3" xfId="2604" xr:uid="{00000000-0005-0000-0000-000094210000}"/>
    <cellStyle name="Normal 3 2 3 4 3 2" xfId="7324" xr:uid="{00000000-0005-0000-0000-000095210000}"/>
    <cellStyle name="Normal 3 2 3 4 4" xfId="3629" xr:uid="{00000000-0005-0000-0000-000096210000}"/>
    <cellStyle name="Normal 3 2 3 4 4 2" xfId="8349" xr:uid="{00000000-0005-0000-0000-000097210000}"/>
    <cellStyle name="Normal 3 2 3 4 5" xfId="5559" xr:uid="{00000000-0005-0000-0000-000098210000}"/>
    <cellStyle name="Normal 3 2 3 5" xfId="837" xr:uid="{00000000-0005-0000-0000-000099210000}"/>
    <cellStyle name="Normal 3 2 3 5 2" xfId="1541" xr:uid="{00000000-0005-0000-0000-00009A210000}"/>
    <cellStyle name="Normal 3 2 3 5 2 2" xfId="4343" xr:uid="{00000000-0005-0000-0000-00009B210000}"/>
    <cellStyle name="Normal 3 2 3 5 2 2 2" xfId="9063" xr:uid="{00000000-0005-0000-0000-00009C210000}"/>
    <cellStyle name="Normal 3 2 3 5 2 3" xfId="6261" xr:uid="{00000000-0005-0000-0000-00009D210000}"/>
    <cellStyle name="Normal 3 2 3 5 3" xfId="2605" xr:uid="{00000000-0005-0000-0000-00009E210000}"/>
    <cellStyle name="Normal 3 2 3 5 3 2" xfId="7325" xr:uid="{00000000-0005-0000-0000-00009F210000}"/>
    <cellStyle name="Normal 3 2 3 5 4" xfId="3630" xr:uid="{00000000-0005-0000-0000-0000A0210000}"/>
    <cellStyle name="Normal 3 2 3 5 4 2" xfId="8350" xr:uid="{00000000-0005-0000-0000-0000A1210000}"/>
    <cellStyle name="Normal 3 2 3 5 5" xfId="5560" xr:uid="{00000000-0005-0000-0000-0000A2210000}"/>
    <cellStyle name="Normal 3 2 3 6" xfId="838" xr:uid="{00000000-0005-0000-0000-0000A3210000}"/>
    <cellStyle name="Normal 3 2 3 6 2" xfId="1688" xr:uid="{00000000-0005-0000-0000-0000A4210000}"/>
    <cellStyle name="Normal 3 2 3 6 2 2" xfId="4490" xr:uid="{00000000-0005-0000-0000-0000A5210000}"/>
    <cellStyle name="Normal 3 2 3 6 2 2 2" xfId="9210" xr:uid="{00000000-0005-0000-0000-0000A6210000}"/>
    <cellStyle name="Normal 3 2 3 6 2 3" xfId="6408" xr:uid="{00000000-0005-0000-0000-0000A7210000}"/>
    <cellStyle name="Normal 3 2 3 6 3" xfId="2606" xr:uid="{00000000-0005-0000-0000-0000A8210000}"/>
    <cellStyle name="Normal 3 2 3 6 3 2" xfId="7326" xr:uid="{00000000-0005-0000-0000-0000A9210000}"/>
    <cellStyle name="Normal 3 2 3 6 4" xfId="3631" xr:uid="{00000000-0005-0000-0000-0000AA210000}"/>
    <cellStyle name="Normal 3 2 3 6 4 2" xfId="8351" xr:uid="{00000000-0005-0000-0000-0000AB210000}"/>
    <cellStyle name="Normal 3 2 3 6 5" xfId="5561" xr:uid="{00000000-0005-0000-0000-0000AC210000}"/>
    <cellStyle name="Normal 3 2 3 7" xfId="964" xr:uid="{00000000-0005-0000-0000-0000AD210000}"/>
    <cellStyle name="Normal 3 2 3 7 2" xfId="2718" xr:uid="{00000000-0005-0000-0000-0000AE210000}"/>
    <cellStyle name="Normal 3 2 3 7 2 2" xfId="7438" xr:uid="{00000000-0005-0000-0000-0000AF210000}"/>
    <cellStyle name="Normal 3 2 3 7 3" xfId="3766" xr:uid="{00000000-0005-0000-0000-0000B0210000}"/>
    <cellStyle name="Normal 3 2 3 7 3 2" xfId="8486" xr:uid="{00000000-0005-0000-0000-0000B1210000}"/>
    <cellStyle name="Normal 3 2 3 7 4" xfId="5684" xr:uid="{00000000-0005-0000-0000-0000B2210000}"/>
    <cellStyle name="Normal 3 2 3 8" xfId="1839" xr:uid="{00000000-0005-0000-0000-0000B3210000}"/>
    <cellStyle name="Normal 3 2 3 8 2" xfId="4637" xr:uid="{00000000-0005-0000-0000-0000B4210000}"/>
    <cellStyle name="Normal 3 2 3 8 2 2" xfId="9357" xr:uid="{00000000-0005-0000-0000-0000B5210000}"/>
    <cellStyle name="Normal 3 2 3 8 3" xfId="6559" xr:uid="{00000000-0005-0000-0000-0000B6210000}"/>
    <cellStyle name="Normal 3 2 3 9" xfId="3620" xr:uid="{00000000-0005-0000-0000-0000B7210000}"/>
    <cellStyle name="Normal 3 2 3 9 2" xfId="8340" xr:uid="{00000000-0005-0000-0000-0000B8210000}"/>
    <cellStyle name="Normal 3 2 4" xfId="839" xr:uid="{00000000-0005-0000-0000-0000B9210000}"/>
    <cellStyle name="Normal 3 2 4 2" xfId="840" xr:uid="{00000000-0005-0000-0000-0000BA210000}"/>
    <cellStyle name="Normal 3 2 4 2 2" xfId="841" xr:uid="{00000000-0005-0000-0000-0000BB210000}"/>
    <cellStyle name="Normal 3 2 4 2 2 2" xfId="1425" xr:uid="{00000000-0005-0000-0000-0000BC210000}"/>
    <cellStyle name="Normal 3 2 4 2 2 2 2" xfId="4227" xr:uid="{00000000-0005-0000-0000-0000BD210000}"/>
    <cellStyle name="Normal 3 2 4 2 2 2 2 2" xfId="8947" xr:uid="{00000000-0005-0000-0000-0000BE210000}"/>
    <cellStyle name="Normal 3 2 4 2 2 2 3" xfId="6145" xr:uid="{00000000-0005-0000-0000-0000BF210000}"/>
    <cellStyle name="Normal 3 2 4 2 2 3" xfId="2608" xr:uid="{00000000-0005-0000-0000-0000C0210000}"/>
    <cellStyle name="Normal 3 2 4 2 2 3 2" xfId="7328" xr:uid="{00000000-0005-0000-0000-0000C1210000}"/>
    <cellStyle name="Normal 3 2 4 2 2 4" xfId="3634" xr:uid="{00000000-0005-0000-0000-0000C2210000}"/>
    <cellStyle name="Normal 3 2 4 2 2 4 2" xfId="8354" xr:uid="{00000000-0005-0000-0000-0000C3210000}"/>
    <cellStyle name="Normal 3 2 4 2 2 5" xfId="5564" xr:uid="{00000000-0005-0000-0000-0000C4210000}"/>
    <cellStyle name="Normal 3 2 4 2 3" xfId="1131" xr:uid="{00000000-0005-0000-0000-0000C5210000}"/>
    <cellStyle name="Normal 3 2 4 2 3 2" xfId="3933" xr:uid="{00000000-0005-0000-0000-0000C6210000}"/>
    <cellStyle name="Normal 3 2 4 2 3 2 2" xfId="8653" xr:uid="{00000000-0005-0000-0000-0000C7210000}"/>
    <cellStyle name="Normal 3 2 4 2 3 3" xfId="5851" xr:uid="{00000000-0005-0000-0000-0000C8210000}"/>
    <cellStyle name="Normal 3 2 4 2 4" xfId="2607" xr:uid="{00000000-0005-0000-0000-0000C9210000}"/>
    <cellStyle name="Normal 3 2 4 2 4 2" xfId="7327" xr:uid="{00000000-0005-0000-0000-0000CA210000}"/>
    <cellStyle name="Normal 3 2 4 2 5" xfId="3633" xr:uid="{00000000-0005-0000-0000-0000CB210000}"/>
    <cellStyle name="Normal 3 2 4 2 5 2" xfId="8353" xr:uid="{00000000-0005-0000-0000-0000CC210000}"/>
    <cellStyle name="Normal 3 2 4 2 6" xfId="5563" xr:uid="{00000000-0005-0000-0000-0000CD210000}"/>
    <cellStyle name="Normal 3 2 4 3" xfId="842" xr:uid="{00000000-0005-0000-0000-0000CE210000}"/>
    <cellStyle name="Normal 3 2 4 3 2" xfId="1278" xr:uid="{00000000-0005-0000-0000-0000CF210000}"/>
    <cellStyle name="Normal 3 2 4 3 2 2" xfId="4080" xr:uid="{00000000-0005-0000-0000-0000D0210000}"/>
    <cellStyle name="Normal 3 2 4 3 2 2 2" xfId="8800" xr:uid="{00000000-0005-0000-0000-0000D1210000}"/>
    <cellStyle name="Normal 3 2 4 3 2 3" xfId="5998" xr:uid="{00000000-0005-0000-0000-0000D2210000}"/>
    <cellStyle name="Normal 3 2 4 3 3" xfId="2609" xr:uid="{00000000-0005-0000-0000-0000D3210000}"/>
    <cellStyle name="Normal 3 2 4 3 3 2" xfId="7329" xr:uid="{00000000-0005-0000-0000-0000D4210000}"/>
    <cellStyle name="Normal 3 2 4 3 4" xfId="3635" xr:uid="{00000000-0005-0000-0000-0000D5210000}"/>
    <cellStyle name="Normal 3 2 4 3 4 2" xfId="8355" xr:uid="{00000000-0005-0000-0000-0000D6210000}"/>
    <cellStyle name="Normal 3 2 4 3 5" xfId="5565" xr:uid="{00000000-0005-0000-0000-0000D7210000}"/>
    <cellStyle name="Normal 3 2 4 4" xfId="843" xr:uid="{00000000-0005-0000-0000-0000D8210000}"/>
    <cellStyle name="Normal 3 2 4 4 2" xfId="1573" xr:uid="{00000000-0005-0000-0000-0000D9210000}"/>
    <cellStyle name="Normal 3 2 4 4 2 2" xfId="4375" xr:uid="{00000000-0005-0000-0000-0000DA210000}"/>
    <cellStyle name="Normal 3 2 4 4 2 2 2" xfId="9095" xr:uid="{00000000-0005-0000-0000-0000DB210000}"/>
    <cellStyle name="Normal 3 2 4 4 2 3" xfId="6293" xr:uid="{00000000-0005-0000-0000-0000DC210000}"/>
    <cellStyle name="Normal 3 2 4 4 3" xfId="2610" xr:uid="{00000000-0005-0000-0000-0000DD210000}"/>
    <cellStyle name="Normal 3 2 4 4 3 2" xfId="7330" xr:uid="{00000000-0005-0000-0000-0000DE210000}"/>
    <cellStyle name="Normal 3 2 4 4 4" xfId="3636" xr:uid="{00000000-0005-0000-0000-0000DF210000}"/>
    <cellStyle name="Normal 3 2 4 4 4 2" xfId="8356" xr:uid="{00000000-0005-0000-0000-0000E0210000}"/>
    <cellStyle name="Normal 3 2 4 4 5" xfId="5566" xr:uid="{00000000-0005-0000-0000-0000E1210000}"/>
    <cellStyle name="Normal 3 2 4 5" xfId="844" xr:uid="{00000000-0005-0000-0000-0000E2210000}"/>
    <cellStyle name="Normal 3 2 4 5 2" xfId="1720" xr:uid="{00000000-0005-0000-0000-0000E3210000}"/>
    <cellStyle name="Normal 3 2 4 5 2 2" xfId="4522" xr:uid="{00000000-0005-0000-0000-0000E4210000}"/>
    <cellStyle name="Normal 3 2 4 5 2 2 2" xfId="9242" xr:uid="{00000000-0005-0000-0000-0000E5210000}"/>
    <cellStyle name="Normal 3 2 4 5 2 3" xfId="6440" xr:uid="{00000000-0005-0000-0000-0000E6210000}"/>
    <cellStyle name="Normal 3 2 4 5 3" xfId="2611" xr:uid="{00000000-0005-0000-0000-0000E7210000}"/>
    <cellStyle name="Normal 3 2 4 5 3 2" xfId="7331" xr:uid="{00000000-0005-0000-0000-0000E8210000}"/>
    <cellStyle name="Normal 3 2 4 5 4" xfId="3637" xr:uid="{00000000-0005-0000-0000-0000E9210000}"/>
    <cellStyle name="Normal 3 2 4 5 4 2" xfId="8357" xr:uid="{00000000-0005-0000-0000-0000EA210000}"/>
    <cellStyle name="Normal 3 2 4 5 5" xfId="5567" xr:uid="{00000000-0005-0000-0000-0000EB210000}"/>
    <cellStyle name="Normal 3 2 4 6" xfId="996" xr:uid="{00000000-0005-0000-0000-0000EC210000}"/>
    <cellStyle name="Normal 3 2 4 6 2" xfId="2750" xr:uid="{00000000-0005-0000-0000-0000ED210000}"/>
    <cellStyle name="Normal 3 2 4 6 2 2" xfId="7470" xr:uid="{00000000-0005-0000-0000-0000EE210000}"/>
    <cellStyle name="Normal 3 2 4 6 3" xfId="3798" xr:uid="{00000000-0005-0000-0000-0000EF210000}"/>
    <cellStyle name="Normal 3 2 4 6 3 2" xfId="8518" xr:uid="{00000000-0005-0000-0000-0000F0210000}"/>
    <cellStyle name="Normal 3 2 4 6 4" xfId="5716" xr:uid="{00000000-0005-0000-0000-0000F1210000}"/>
    <cellStyle name="Normal 3 2 4 7" xfId="1871" xr:uid="{00000000-0005-0000-0000-0000F2210000}"/>
    <cellStyle name="Normal 3 2 4 7 2" xfId="4669" xr:uid="{00000000-0005-0000-0000-0000F3210000}"/>
    <cellStyle name="Normal 3 2 4 7 2 2" xfId="9389" xr:uid="{00000000-0005-0000-0000-0000F4210000}"/>
    <cellStyle name="Normal 3 2 4 7 3" xfId="6591" xr:uid="{00000000-0005-0000-0000-0000F5210000}"/>
    <cellStyle name="Normal 3 2 4 8" xfId="3632" xr:uid="{00000000-0005-0000-0000-0000F6210000}"/>
    <cellStyle name="Normal 3 2 4 8 2" xfId="8352" xr:uid="{00000000-0005-0000-0000-0000F7210000}"/>
    <cellStyle name="Normal 3 2 4 9" xfId="5562" xr:uid="{00000000-0005-0000-0000-0000F8210000}"/>
    <cellStyle name="Normal 3 2 5" xfId="845" xr:uid="{00000000-0005-0000-0000-0000F9210000}"/>
    <cellStyle name="Normal 3 2 5 2" xfId="846" xr:uid="{00000000-0005-0000-0000-0000FA210000}"/>
    <cellStyle name="Normal 3 2 5 2 2" xfId="1360" xr:uid="{00000000-0005-0000-0000-0000FB210000}"/>
    <cellStyle name="Normal 3 2 5 2 2 2" xfId="4162" xr:uid="{00000000-0005-0000-0000-0000FC210000}"/>
    <cellStyle name="Normal 3 2 5 2 2 2 2" xfId="8882" xr:uid="{00000000-0005-0000-0000-0000FD210000}"/>
    <cellStyle name="Normal 3 2 5 2 2 3" xfId="6080" xr:uid="{00000000-0005-0000-0000-0000FE210000}"/>
    <cellStyle name="Normal 3 2 5 2 3" xfId="2613" xr:uid="{00000000-0005-0000-0000-0000FF210000}"/>
    <cellStyle name="Normal 3 2 5 2 3 2" xfId="7333" xr:uid="{00000000-0005-0000-0000-000000220000}"/>
    <cellStyle name="Normal 3 2 5 2 4" xfId="3639" xr:uid="{00000000-0005-0000-0000-000001220000}"/>
    <cellStyle name="Normal 3 2 5 2 4 2" xfId="8359" xr:uid="{00000000-0005-0000-0000-000002220000}"/>
    <cellStyle name="Normal 3 2 5 2 5" xfId="5569" xr:uid="{00000000-0005-0000-0000-000003220000}"/>
    <cellStyle name="Normal 3 2 5 3" xfId="1066" xr:uid="{00000000-0005-0000-0000-000004220000}"/>
    <cellStyle name="Normal 3 2 5 3 2" xfId="2821" xr:uid="{00000000-0005-0000-0000-000005220000}"/>
    <cellStyle name="Normal 3 2 5 3 2 2" xfId="7541" xr:uid="{00000000-0005-0000-0000-000006220000}"/>
    <cellStyle name="Normal 3 2 5 3 3" xfId="3868" xr:uid="{00000000-0005-0000-0000-000007220000}"/>
    <cellStyle name="Normal 3 2 5 3 3 2" xfId="8588" xr:uid="{00000000-0005-0000-0000-000008220000}"/>
    <cellStyle name="Normal 3 2 5 3 4" xfId="5786" xr:uid="{00000000-0005-0000-0000-000009220000}"/>
    <cellStyle name="Normal 3 2 5 4" xfId="2612" xr:uid="{00000000-0005-0000-0000-00000A220000}"/>
    <cellStyle name="Normal 3 2 5 4 2" xfId="7332" xr:uid="{00000000-0005-0000-0000-00000B220000}"/>
    <cellStyle name="Normal 3 2 5 5" xfId="3638" xr:uid="{00000000-0005-0000-0000-00000C220000}"/>
    <cellStyle name="Normal 3 2 5 5 2" xfId="8358" xr:uid="{00000000-0005-0000-0000-00000D220000}"/>
    <cellStyle name="Normal 3 2 5 6" xfId="5568" xr:uid="{00000000-0005-0000-0000-00000E220000}"/>
    <cellStyle name="Normal 3 2 6" xfId="847" xr:uid="{00000000-0005-0000-0000-00000F220000}"/>
    <cellStyle name="Normal 3 2 6 2" xfId="1213" xr:uid="{00000000-0005-0000-0000-000010220000}"/>
    <cellStyle name="Normal 3 2 6 2 2" xfId="4015" xr:uid="{00000000-0005-0000-0000-000011220000}"/>
    <cellStyle name="Normal 3 2 6 2 2 2" xfId="8735" xr:uid="{00000000-0005-0000-0000-000012220000}"/>
    <cellStyle name="Normal 3 2 6 2 3" xfId="5933" xr:uid="{00000000-0005-0000-0000-000013220000}"/>
    <cellStyle name="Normal 3 2 6 3" xfId="2614" xr:uid="{00000000-0005-0000-0000-000014220000}"/>
    <cellStyle name="Normal 3 2 6 3 2" xfId="7334" xr:uid="{00000000-0005-0000-0000-000015220000}"/>
    <cellStyle name="Normal 3 2 6 4" xfId="3640" xr:uid="{00000000-0005-0000-0000-000016220000}"/>
    <cellStyle name="Normal 3 2 6 4 2" xfId="8360" xr:uid="{00000000-0005-0000-0000-000017220000}"/>
    <cellStyle name="Normal 3 2 6 5" xfId="5570" xr:uid="{00000000-0005-0000-0000-000018220000}"/>
    <cellStyle name="Normal 3 2 7" xfId="848" xr:uid="{00000000-0005-0000-0000-000019220000}"/>
    <cellStyle name="Normal 3 2 7 2" xfId="1508" xr:uid="{00000000-0005-0000-0000-00001A220000}"/>
    <cellStyle name="Normal 3 2 7 2 2" xfId="4310" xr:uid="{00000000-0005-0000-0000-00001B220000}"/>
    <cellStyle name="Normal 3 2 7 2 2 2" xfId="9030" xr:uid="{00000000-0005-0000-0000-00001C220000}"/>
    <cellStyle name="Normal 3 2 7 2 3" xfId="6228" xr:uid="{00000000-0005-0000-0000-00001D220000}"/>
    <cellStyle name="Normal 3 2 7 3" xfId="2615" xr:uid="{00000000-0005-0000-0000-00001E220000}"/>
    <cellStyle name="Normal 3 2 7 3 2" xfId="7335" xr:uid="{00000000-0005-0000-0000-00001F220000}"/>
    <cellStyle name="Normal 3 2 7 4" xfId="3641" xr:uid="{00000000-0005-0000-0000-000020220000}"/>
    <cellStyle name="Normal 3 2 7 4 2" xfId="8361" xr:uid="{00000000-0005-0000-0000-000021220000}"/>
    <cellStyle name="Normal 3 2 7 5" xfId="5571" xr:uid="{00000000-0005-0000-0000-000022220000}"/>
    <cellStyle name="Normal 3 2 8" xfId="849" xr:uid="{00000000-0005-0000-0000-000023220000}"/>
    <cellStyle name="Normal 3 2 8 2" xfId="1655" xr:uid="{00000000-0005-0000-0000-000024220000}"/>
    <cellStyle name="Normal 3 2 8 2 2" xfId="4457" xr:uid="{00000000-0005-0000-0000-000025220000}"/>
    <cellStyle name="Normal 3 2 8 2 2 2" xfId="9177" xr:uid="{00000000-0005-0000-0000-000026220000}"/>
    <cellStyle name="Normal 3 2 8 2 3" xfId="6375" xr:uid="{00000000-0005-0000-0000-000027220000}"/>
    <cellStyle name="Normal 3 2 8 3" xfId="2616" xr:uid="{00000000-0005-0000-0000-000028220000}"/>
    <cellStyle name="Normal 3 2 8 3 2" xfId="7336" xr:uid="{00000000-0005-0000-0000-000029220000}"/>
    <cellStyle name="Normal 3 2 8 4" xfId="3642" xr:uid="{00000000-0005-0000-0000-00002A220000}"/>
    <cellStyle name="Normal 3 2 8 4 2" xfId="8362" xr:uid="{00000000-0005-0000-0000-00002B220000}"/>
    <cellStyle name="Normal 3 2 8 5" xfId="5572" xr:uid="{00000000-0005-0000-0000-00002C220000}"/>
    <cellStyle name="Normal 3 2 9" xfId="931" xr:uid="{00000000-0005-0000-0000-00002D220000}"/>
    <cellStyle name="Normal 3 2 9 2" xfId="2685" xr:uid="{00000000-0005-0000-0000-00002E220000}"/>
    <cellStyle name="Normal 3 2 9 2 2" xfId="7405" xr:uid="{00000000-0005-0000-0000-00002F220000}"/>
    <cellStyle name="Normal 3 2 9 3" xfId="3733" xr:uid="{00000000-0005-0000-0000-000030220000}"/>
    <cellStyle name="Normal 3 2 9 3 2" xfId="8453" xr:uid="{00000000-0005-0000-0000-000031220000}"/>
    <cellStyle name="Normal 3 2 9 4" xfId="5651" xr:uid="{00000000-0005-0000-0000-000032220000}"/>
    <cellStyle name="Normal 3 3" xfId="850" xr:uid="{00000000-0005-0000-0000-000033220000}"/>
    <cellStyle name="Normal 3 3 10" xfId="3643" xr:uid="{00000000-0005-0000-0000-000034220000}"/>
    <cellStyle name="Normal 3 3 10 2" xfId="8363" xr:uid="{00000000-0005-0000-0000-000035220000}"/>
    <cellStyle name="Normal 3 3 11" xfId="5573" xr:uid="{00000000-0005-0000-0000-000036220000}"/>
    <cellStyle name="Normal 3 3 2" xfId="851" xr:uid="{00000000-0005-0000-0000-000037220000}"/>
    <cellStyle name="Normal 3 3 2 10" xfId="5574" xr:uid="{00000000-0005-0000-0000-000038220000}"/>
    <cellStyle name="Normal 3 3 2 2" xfId="852" xr:uid="{00000000-0005-0000-0000-000039220000}"/>
    <cellStyle name="Normal 3 3 2 2 2" xfId="853" xr:uid="{00000000-0005-0000-0000-00003A220000}"/>
    <cellStyle name="Normal 3 3 2 2 2 2" xfId="854" xr:uid="{00000000-0005-0000-0000-00003B220000}"/>
    <cellStyle name="Normal 3 3 2 2 2 2 2" xfId="1466" xr:uid="{00000000-0005-0000-0000-00003C220000}"/>
    <cellStyle name="Normal 3 3 2 2 2 2 2 2" xfId="4268" xr:uid="{00000000-0005-0000-0000-00003D220000}"/>
    <cellStyle name="Normal 3 3 2 2 2 2 2 2 2" xfId="8988" xr:uid="{00000000-0005-0000-0000-00003E220000}"/>
    <cellStyle name="Normal 3 3 2 2 2 2 2 3" xfId="6186" xr:uid="{00000000-0005-0000-0000-00003F220000}"/>
    <cellStyle name="Normal 3 3 2 2 2 2 3" xfId="2618" xr:uid="{00000000-0005-0000-0000-000040220000}"/>
    <cellStyle name="Normal 3 3 2 2 2 2 3 2" xfId="7338" xr:uid="{00000000-0005-0000-0000-000041220000}"/>
    <cellStyle name="Normal 3 3 2 2 2 2 4" xfId="3647" xr:uid="{00000000-0005-0000-0000-000042220000}"/>
    <cellStyle name="Normal 3 3 2 2 2 2 4 2" xfId="8367" xr:uid="{00000000-0005-0000-0000-000043220000}"/>
    <cellStyle name="Normal 3 3 2 2 2 2 5" xfId="5577" xr:uid="{00000000-0005-0000-0000-000044220000}"/>
    <cellStyle name="Normal 3 3 2 2 2 3" xfId="1172" xr:uid="{00000000-0005-0000-0000-000045220000}"/>
    <cellStyle name="Normal 3 3 2 2 2 3 2" xfId="3974" xr:uid="{00000000-0005-0000-0000-000046220000}"/>
    <cellStyle name="Normal 3 3 2 2 2 3 2 2" xfId="8694" xr:uid="{00000000-0005-0000-0000-000047220000}"/>
    <cellStyle name="Normal 3 3 2 2 2 3 3" xfId="5892" xr:uid="{00000000-0005-0000-0000-000048220000}"/>
    <cellStyle name="Normal 3 3 2 2 2 4" xfId="2617" xr:uid="{00000000-0005-0000-0000-000049220000}"/>
    <cellStyle name="Normal 3 3 2 2 2 4 2" xfId="7337" xr:uid="{00000000-0005-0000-0000-00004A220000}"/>
    <cellStyle name="Normal 3 3 2 2 2 5" xfId="3646" xr:uid="{00000000-0005-0000-0000-00004B220000}"/>
    <cellStyle name="Normal 3 3 2 2 2 5 2" xfId="8366" xr:uid="{00000000-0005-0000-0000-00004C220000}"/>
    <cellStyle name="Normal 3 3 2 2 2 6" xfId="5576" xr:uid="{00000000-0005-0000-0000-00004D220000}"/>
    <cellStyle name="Normal 3 3 2 2 3" xfId="855" xr:uid="{00000000-0005-0000-0000-00004E220000}"/>
    <cellStyle name="Normal 3 3 2 2 3 2" xfId="1319" xr:uid="{00000000-0005-0000-0000-00004F220000}"/>
    <cellStyle name="Normal 3 3 2 2 3 2 2" xfId="4121" xr:uid="{00000000-0005-0000-0000-000050220000}"/>
    <cellStyle name="Normal 3 3 2 2 3 2 2 2" xfId="8841" xr:uid="{00000000-0005-0000-0000-000051220000}"/>
    <cellStyle name="Normal 3 3 2 2 3 2 3" xfId="6039" xr:uid="{00000000-0005-0000-0000-000052220000}"/>
    <cellStyle name="Normal 3 3 2 2 3 3" xfId="2619" xr:uid="{00000000-0005-0000-0000-000053220000}"/>
    <cellStyle name="Normal 3 3 2 2 3 3 2" xfId="7339" xr:uid="{00000000-0005-0000-0000-000054220000}"/>
    <cellStyle name="Normal 3 3 2 2 3 4" xfId="3648" xr:uid="{00000000-0005-0000-0000-000055220000}"/>
    <cellStyle name="Normal 3 3 2 2 3 4 2" xfId="8368" xr:uid="{00000000-0005-0000-0000-000056220000}"/>
    <cellStyle name="Normal 3 3 2 2 3 5" xfId="5578" xr:uid="{00000000-0005-0000-0000-000057220000}"/>
    <cellStyle name="Normal 3 3 2 2 4" xfId="856" xr:uid="{00000000-0005-0000-0000-000058220000}"/>
    <cellStyle name="Normal 3 3 2 2 4 2" xfId="1614" xr:uid="{00000000-0005-0000-0000-000059220000}"/>
    <cellStyle name="Normal 3 3 2 2 4 2 2" xfId="4416" xr:uid="{00000000-0005-0000-0000-00005A220000}"/>
    <cellStyle name="Normal 3 3 2 2 4 2 2 2" xfId="9136" xr:uid="{00000000-0005-0000-0000-00005B220000}"/>
    <cellStyle name="Normal 3 3 2 2 4 2 3" xfId="6334" xr:uid="{00000000-0005-0000-0000-00005C220000}"/>
    <cellStyle name="Normal 3 3 2 2 4 3" xfId="2620" xr:uid="{00000000-0005-0000-0000-00005D220000}"/>
    <cellStyle name="Normal 3 3 2 2 4 3 2" xfId="7340" xr:uid="{00000000-0005-0000-0000-00005E220000}"/>
    <cellStyle name="Normal 3 3 2 2 4 4" xfId="3649" xr:uid="{00000000-0005-0000-0000-00005F220000}"/>
    <cellStyle name="Normal 3 3 2 2 4 4 2" xfId="8369" xr:uid="{00000000-0005-0000-0000-000060220000}"/>
    <cellStyle name="Normal 3 3 2 2 4 5" xfId="5579" xr:uid="{00000000-0005-0000-0000-000061220000}"/>
    <cellStyle name="Normal 3 3 2 2 5" xfId="857" xr:uid="{00000000-0005-0000-0000-000062220000}"/>
    <cellStyle name="Normal 3 3 2 2 5 2" xfId="1761" xr:uid="{00000000-0005-0000-0000-000063220000}"/>
    <cellStyle name="Normal 3 3 2 2 5 2 2" xfId="4563" xr:uid="{00000000-0005-0000-0000-000064220000}"/>
    <cellStyle name="Normal 3 3 2 2 5 2 2 2" xfId="9283" xr:uid="{00000000-0005-0000-0000-000065220000}"/>
    <cellStyle name="Normal 3 3 2 2 5 2 3" xfId="6481" xr:uid="{00000000-0005-0000-0000-000066220000}"/>
    <cellStyle name="Normal 3 3 2 2 5 3" xfId="2621" xr:uid="{00000000-0005-0000-0000-000067220000}"/>
    <cellStyle name="Normal 3 3 2 2 5 3 2" xfId="7341" xr:uid="{00000000-0005-0000-0000-000068220000}"/>
    <cellStyle name="Normal 3 3 2 2 5 4" xfId="3650" xr:uid="{00000000-0005-0000-0000-000069220000}"/>
    <cellStyle name="Normal 3 3 2 2 5 4 2" xfId="8370" xr:uid="{00000000-0005-0000-0000-00006A220000}"/>
    <cellStyle name="Normal 3 3 2 2 5 5" xfId="5580" xr:uid="{00000000-0005-0000-0000-00006B220000}"/>
    <cellStyle name="Normal 3 3 2 2 6" xfId="1037" xr:uid="{00000000-0005-0000-0000-00006C220000}"/>
    <cellStyle name="Normal 3 3 2 2 6 2" xfId="2791" xr:uid="{00000000-0005-0000-0000-00006D220000}"/>
    <cellStyle name="Normal 3 3 2 2 6 2 2" xfId="7511" xr:uid="{00000000-0005-0000-0000-00006E220000}"/>
    <cellStyle name="Normal 3 3 2 2 6 3" xfId="3839" xr:uid="{00000000-0005-0000-0000-00006F220000}"/>
    <cellStyle name="Normal 3 3 2 2 6 3 2" xfId="8559" xr:uid="{00000000-0005-0000-0000-000070220000}"/>
    <cellStyle name="Normal 3 3 2 2 6 4" xfId="5757" xr:uid="{00000000-0005-0000-0000-000071220000}"/>
    <cellStyle name="Normal 3 3 2 2 7" xfId="1912" xr:uid="{00000000-0005-0000-0000-000072220000}"/>
    <cellStyle name="Normal 3 3 2 2 7 2" xfId="4710" xr:uid="{00000000-0005-0000-0000-000073220000}"/>
    <cellStyle name="Normal 3 3 2 2 7 2 2" xfId="9430" xr:uid="{00000000-0005-0000-0000-000074220000}"/>
    <cellStyle name="Normal 3 3 2 2 7 3" xfId="6632" xr:uid="{00000000-0005-0000-0000-000075220000}"/>
    <cellStyle name="Normal 3 3 2 2 8" xfId="3645" xr:uid="{00000000-0005-0000-0000-000076220000}"/>
    <cellStyle name="Normal 3 3 2 2 8 2" xfId="8365" xr:uid="{00000000-0005-0000-0000-000077220000}"/>
    <cellStyle name="Normal 3 3 2 2 9" xfId="5575" xr:uid="{00000000-0005-0000-0000-000078220000}"/>
    <cellStyle name="Normal 3 3 2 3" xfId="858" xr:uid="{00000000-0005-0000-0000-000079220000}"/>
    <cellStyle name="Normal 3 3 2 3 2" xfId="859" xr:uid="{00000000-0005-0000-0000-00007A220000}"/>
    <cellStyle name="Normal 3 3 2 3 2 2" xfId="1401" xr:uid="{00000000-0005-0000-0000-00007B220000}"/>
    <cellStyle name="Normal 3 3 2 3 2 2 2" xfId="4203" xr:uid="{00000000-0005-0000-0000-00007C220000}"/>
    <cellStyle name="Normal 3 3 2 3 2 2 2 2" xfId="8923" xr:uid="{00000000-0005-0000-0000-00007D220000}"/>
    <cellStyle name="Normal 3 3 2 3 2 2 3" xfId="6121" xr:uid="{00000000-0005-0000-0000-00007E220000}"/>
    <cellStyle name="Normal 3 3 2 3 2 3" xfId="2623" xr:uid="{00000000-0005-0000-0000-00007F220000}"/>
    <cellStyle name="Normal 3 3 2 3 2 3 2" xfId="7343" xr:uid="{00000000-0005-0000-0000-000080220000}"/>
    <cellStyle name="Normal 3 3 2 3 2 4" xfId="3652" xr:uid="{00000000-0005-0000-0000-000081220000}"/>
    <cellStyle name="Normal 3 3 2 3 2 4 2" xfId="8372" xr:uid="{00000000-0005-0000-0000-000082220000}"/>
    <cellStyle name="Normal 3 3 2 3 2 5" xfId="5582" xr:uid="{00000000-0005-0000-0000-000083220000}"/>
    <cellStyle name="Normal 3 3 2 3 3" xfId="1107" xr:uid="{00000000-0005-0000-0000-000084220000}"/>
    <cellStyle name="Normal 3 3 2 3 3 2" xfId="3909" xr:uid="{00000000-0005-0000-0000-000085220000}"/>
    <cellStyle name="Normal 3 3 2 3 3 2 2" xfId="8629" xr:uid="{00000000-0005-0000-0000-000086220000}"/>
    <cellStyle name="Normal 3 3 2 3 3 3" xfId="5827" xr:uid="{00000000-0005-0000-0000-000087220000}"/>
    <cellStyle name="Normal 3 3 2 3 4" xfId="2622" xr:uid="{00000000-0005-0000-0000-000088220000}"/>
    <cellStyle name="Normal 3 3 2 3 4 2" xfId="7342" xr:uid="{00000000-0005-0000-0000-000089220000}"/>
    <cellStyle name="Normal 3 3 2 3 5" xfId="3651" xr:uid="{00000000-0005-0000-0000-00008A220000}"/>
    <cellStyle name="Normal 3 3 2 3 5 2" xfId="8371" xr:uid="{00000000-0005-0000-0000-00008B220000}"/>
    <cellStyle name="Normal 3 3 2 3 6" xfId="5581" xr:uid="{00000000-0005-0000-0000-00008C220000}"/>
    <cellStyle name="Normal 3 3 2 4" xfId="860" xr:uid="{00000000-0005-0000-0000-00008D220000}"/>
    <cellStyle name="Normal 3 3 2 4 2" xfId="1254" xr:uid="{00000000-0005-0000-0000-00008E220000}"/>
    <cellStyle name="Normal 3 3 2 4 2 2" xfId="4056" xr:uid="{00000000-0005-0000-0000-00008F220000}"/>
    <cellStyle name="Normal 3 3 2 4 2 2 2" xfId="8776" xr:uid="{00000000-0005-0000-0000-000090220000}"/>
    <cellStyle name="Normal 3 3 2 4 2 3" xfId="5974" xr:uid="{00000000-0005-0000-0000-000091220000}"/>
    <cellStyle name="Normal 3 3 2 4 3" xfId="2624" xr:uid="{00000000-0005-0000-0000-000092220000}"/>
    <cellStyle name="Normal 3 3 2 4 3 2" xfId="7344" xr:uid="{00000000-0005-0000-0000-000093220000}"/>
    <cellStyle name="Normal 3 3 2 4 4" xfId="3653" xr:uid="{00000000-0005-0000-0000-000094220000}"/>
    <cellStyle name="Normal 3 3 2 4 4 2" xfId="8373" xr:uid="{00000000-0005-0000-0000-000095220000}"/>
    <cellStyle name="Normal 3 3 2 4 5" xfId="5583" xr:uid="{00000000-0005-0000-0000-000096220000}"/>
    <cellStyle name="Normal 3 3 2 5" xfId="861" xr:uid="{00000000-0005-0000-0000-000097220000}"/>
    <cellStyle name="Normal 3 3 2 5 2" xfId="1549" xr:uid="{00000000-0005-0000-0000-000098220000}"/>
    <cellStyle name="Normal 3 3 2 5 2 2" xfId="4351" xr:uid="{00000000-0005-0000-0000-000099220000}"/>
    <cellStyle name="Normal 3 3 2 5 2 2 2" xfId="9071" xr:uid="{00000000-0005-0000-0000-00009A220000}"/>
    <cellStyle name="Normal 3 3 2 5 2 3" xfId="6269" xr:uid="{00000000-0005-0000-0000-00009B220000}"/>
    <cellStyle name="Normal 3 3 2 5 3" xfId="2625" xr:uid="{00000000-0005-0000-0000-00009C220000}"/>
    <cellStyle name="Normal 3 3 2 5 3 2" xfId="7345" xr:uid="{00000000-0005-0000-0000-00009D220000}"/>
    <cellStyle name="Normal 3 3 2 5 4" xfId="3654" xr:uid="{00000000-0005-0000-0000-00009E220000}"/>
    <cellStyle name="Normal 3 3 2 5 4 2" xfId="8374" xr:uid="{00000000-0005-0000-0000-00009F220000}"/>
    <cellStyle name="Normal 3 3 2 5 5" xfId="5584" xr:uid="{00000000-0005-0000-0000-0000A0220000}"/>
    <cellStyle name="Normal 3 3 2 6" xfId="862" xr:uid="{00000000-0005-0000-0000-0000A1220000}"/>
    <cellStyle name="Normal 3 3 2 6 2" xfId="1696" xr:uid="{00000000-0005-0000-0000-0000A2220000}"/>
    <cellStyle name="Normal 3 3 2 6 2 2" xfId="4498" xr:uid="{00000000-0005-0000-0000-0000A3220000}"/>
    <cellStyle name="Normal 3 3 2 6 2 2 2" xfId="9218" xr:uid="{00000000-0005-0000-0000-0000A4220000}"/>
    <cellStyle name="Normal 3 3 2 6 2 3" xfId="6416" xr:uid="{00000000-0005-0000-0000-0000A5220000}"/>
    <cellStyle name="Normal 3 3 2 6 3" xfId="2626" xr:uid="{00000000-0005-0000-0000-0000A6220000}"/>
    <cellStyle name="Normal 3 3 2 6 3 2" xfId="7346" xr:uid="{00000000-0005-0000-0000-0000A7220000}"/>
    <cellStyle name="Normal 3 3 2 6 4" xfId="3655" xr:uid="{00000000-0005-0000-0000-0000A8220000}"/>
    <cellStyle name="Normal 3 3 2 6 4 2" xfId="8375" xr:uid="{00000000-0005-0000-0000-0000A9220000}"/>
    <cellStyle name="Normal 3 3 2 6 5" xfId="5585" xr:uid="{00000000-0005-0000-0000-0000AA220000}"/>
    <cellStyle name="Normal 3 3 2 7" xfId="972" xr:uid="{00000000-0005-0000-0000-0000AB220000}"/>
    <cellStyle name="Normal 3 3 2 7 2" xfId="2726" xr:uid="{00000000-0005-0000-0000-0000AC220000}"/>
    <cellStyle name="Normal 3 3 2 7 2 2" xfId="7446" xr:uid="{00000000-0005-0000-0000-0000AD220000}"/>
    <cellStyle name="Normal 3 3 2 7 3" xfId="3774" xr:uid="{00000000-0005-0000-0000-0000AE220000}"/>
    <cellStyle name="Normal 3 3 2 7 3 2" xfId="8494" xr:uid="{00000000-0005-0000-0000-0000AF220000}"/>
    <cellStyle name="Normal 3 3 2 7 4" xfId="5692" xr:uid="{00000000-0005-0000-0000-0000B0220000}"/>
    <cellStyle name="Normal 3 3 2 8" xfId="1847" xr:uid="{00000000-0005-0000-0000-0000B1220000}"/>
    <cellStyle name="Normal 3 3 2 8 2" xfId="4645" xr:uid="{00000000-0005-0000-0000-0000B2220000}"/>
    <cellStyle name="Normal 3 3 2 8 2 2" xfId="9365" xr:uid="{00000000-0005-0000-0000-0000B3220000}"/>
    <cellStyle name="Normal 3 3 2 8 3" xfId="6567" xr:uid="{00000000-0005-0000-0000-0000B4220000}"/>
    <cellStyle name="Normal 3 3 2 9" xfId="3644" xr:uid="{00000000-0005-0000-0000-0000B5220000}"/>
    <cellStyle name="Normal 3 3 2 9 2" xfId="8364" xr:uid="{00000000-0005-0000-0000-0000B6220000}"/>
    <cellStyle name="Normal 3 3 3" xfId="863" xr:uid="{00000000-0005-0000-0000-0000B7220000}"/>
    <cellStyle name="Normal 3 3 3 2" xfId="864" xr:uid="{00000000-0005-0000-0000-0000B8220000}"/>
    <cellStyle name="Normal 3 3 3 2 2" xfId="865" xr:uid="{00000000-0005-0000-0000-0000B9220000}"/>
    <cellStyle name="Normal 3 3 3 2 2 2" xfId="1433" xr:uid="{00000000-0005-0000-0000-0000BA220000}"/>
    <cellStyle name="Normal 3 3 3 2 2 2 2" xfId="4235" xr:uid="{00000000-0005-0000-0000-0000BB220000}"/>
    <cellStyle name="Normal 3 3 3 2 2 2 2 2" xfId="8955" xr:uid="{00000000-0005-0000-0000-0000BC220000}"/>
    <cellStyle name="Normal 3 3 3 2 2 2 3" xfId="6153" xr:uid="{00000000-0005-0000-0000-0000BD220000}"/>
    <cellStyle name="Normal 3 3 3 2 2 3" xfId="2628" xr:uid="{00000000-0005-0000-0000-0000BE220000}"/>
    <cellStyle name="Normal 3 3 3 2 2 3 2" xfId="7348" xr:uid="{00000000-0005-0000-0000-0000BF220000}"/>
    <cellStyle name="Normal 3 3 3 2 2 4" xfId="3658" xr:uid="{00000000-0005-0000-0000-0000C0220000}"/>
    <cellStyle name="Normal 3 3 3 2 2 4 2" xfId="8378" xr:uid="{00000000-0005-0000-0000-0000C1220000}"/>
    <cellStyle name="Normal 3 3 3 2 2 5" xfId="5588" xr:uid="{00000000-0005-0000-0000-0000C2220000}"/>
    <cellStyle name="Normal 3 3 3 2 3" xfId="1139" xr:uid="{00000000-0005-0000-0000-0000C3220000}"/>
    <cellStyle name="Normal 3 3 3 2 3 2" xfId="3941" xr:uid="{00000000-0005-0000-0000-0000C4220000}"/>
    <cellStyle name="Normal 3 3 3 2 3 2 2" xfId="8661" xr:uid="{00000000-0005-0000-0000-0000C5220000}"/>
    <cellStyle name="Normal 3 3 3 2 3 3" xfId="5859" xr:uid="{00000000-0005-0000-0000-0000C6220000}"/>
    <cellStyle name="Normal 3 3 3 2 4" xfId="2627" xr:uid="{00000000-0005-0000-0000-0000C7220000}"/>
    <cellStyle name="Normal 3 3 3 2 4 2" xfId="7347" xr:uid="{00000000-0005-0000-0000-0000C8220000}"/>
    <cellStyle name="Normal 3 3 3 2 5" xfId="3657" xr:uid="{00000000-0005-0000-0000-0000C9220000}"/>
    <cellStyle name="Normal 3 3 3 2 5 2" xfId="8377" xr:uid="{00000000-0005-0000-0000-0000CA220000}"/>
    <cellStyle name="Normal 3 3 3 2 6" xfId="5587" xr:uid="{00000000-0005-0000-0000-0000CB220000}"/>
    <cellStyle name="Normal 3 3 3 3" xfId="866" xr:uid="{00000000-0005-0000-0000-0000CC220000}"/>
    <cellStyle name="Normal 3 3 3 3 2" xfId="1286" xr:uid="{00000000-0005-0000-0000-0000CD220000}"/>
    <cellStyle name="Normal 3 3 3 3 2 2" xfId="4088" xr:uid="{00000000-0005-0000-0000-0000CE220000}"/>
    <cellStyle name="Normal 3 3 3 3 2 2 2" xfId="8808" xr:uid="{00000000-0005-0000-0000-0000CF220000}"/>
    <cellStyle name="Normal 3 3 3 3 2 3" xfId="6006" xr:uid="{00000000-0005-0000-0000-0000D0220000}"/>
    <cellStyle name="Normal 3 3 3 3 3" xfId="2629" xr:uid="{00000000-0005-0000-0000-0000D1220000}"/>
    <cellStyle name="Normal 3 3 3 3 3 2" xfId="7349" xr:uid="{00000000-0005-0000-0000-0000D2220000}"/>
    <cellStyle name="Normal 3 3 3 3 4" xfId="3659" xr:uid="{00000000-0005-0000-0000-0000D3220000}"/>
    <cellStyle name="Normal 3 3 3 3 4 2" xfId="8379" xr:uid="{00000000-0005-0000-0000-0000D4220000}"/>
    <cellStyle name="Normal 3 3 3 3 5" xfId="5589" xr:uid="{00000000-0005-0000-0000-0000D5220000}"/>
    <cellStyle name="Normal 3 3 3 4" xfId="867" xr:uid="{00000000-0005-0000-0000-0000D6220000}"/>
    <cellStyle name="Normal 3 3 3 4 2" xfId="1581" xr:uid="{00000000-0005-0000-0000-0000D7220000}"/>
    <cellStyle name="Normal 3 3 3 4 2 2" xfId="4383" xr:uid="{00000000-0005-0000-0000-0000D8220000}"/>
    <cellStyle name="Normal 3 3 3 4 2 2 2" xfId="9103" xr:uid="{00000000-0005-0000-0000-0000D9220000}"/>
    <cellStyle name="Normal 3 3 3 4 2 3" xfId="6301" xr:uid="{00000000-0005-0000-0000-0000DA220000}"/>
    <cellStyle name="Normal 3 3 3 4 3" xfId="2630" xr:uid="{00000000-0005-0000-0000-0000DB220000}"/>
    <cellStyle name="Normal 3 3 3 4 3 2" xfId="7350" xr:uid="{00000000-0005-0000-0000-0000DC220000}"/>
    <cellStyle name="Normal 3 3 3 4 4" xfId="3660" xr:uid="{00000000-0005-0000-0000-0000DD220000}"/>
    <cellStyle name="Normal 3 3 3 4 4 2" xfId="8380" xr:uid="{00000000-0005-0000-0000-0000DE220000}"/>
    <cellStyle name="Normal 3 3 3 4 5" xfId="5590" xr:uid="{00000000-0005-0000-0000-0000DF220000}"/>
    <cellStyle name="Normal 3 3 3 5" xfId="868" xr:uid="{00000000-0005-0000-0000-0000E0220000}"/>
    <cellStyle name="Normal 3 3 3 5 2" xfId="1728" xr:uid="{00000000-0005-0000-0000-0000E1220000}"/>
    <cellStyle name="Normal 3 3 3 5 2 2" xfId="4530" xr:uid="{00000000-0005-0000-0000-0000E2220000}"/>
    <cellStyle name="Normal 3 3 3 5 2 2 2" xfId="9250" xr:uid="{00000000-0005-0000-0000-0000E3220000}"/>
    <cellStyle name="Normal 3 3 3 5 2 3" xfId="6448" xr:uid="{00000000-0005-0000-0000-0000E4220000}"/>
    <cellStyle name="Normal 3 3 3 5 3" xfId="2631" xr:uid="{00000000-0005-0000-0000-0000E5220000}"/>
    <cellStyle name="Normal 3 3 3 5 3 2" xfId="7351" xr:uid="{00000000-0005-0000-0000-0000E6220000}"/>
    <cellStyle name="Normal 3 3 3 5 4" xfId="3661" xr:uid="{00000000-0005-0000-0000-0000E7220000}"/>
    <cellStyle name="Normal 3 3 3 5 4 2" xfId="8381" xr:uid="{00000000-0005-0000-0000-0000E8220000}"/>
    <cellStyle name="Normal 3 3 3 5 5" xfId="5591" xr:uid="{00000000-0005-0000-0000-0000E9220000}"/>
    <cellStyle name="Normal 3 3 3 6" xfId="1004" xr:uid="{00000000-0005-0000-0000-0000EA220000}"/>
    <cellStyle name="Normal 3 3 3 6 2" xfId="2758" xr:uid="{00000000-0005-0000-0000-0000EB220000}"/>
    <cellStyle name="Normal 3 3 3 6 2 2" xfId="7478" xr:uid="{00000000-0005-0000-0000-0000EC220000}"/>
    <cellStyle name="Normal 3 3 3 6 3" xfId="3806" xr:uid="{00000000-0005-0000-0000-0000ED220000}"/>
    <cellStyle name="Normal 3 3 3 6 3 2" xfId="8526" xr:uid="{00000000-0005-0000-0000-0000EE220000}"/>
    <cellStyle name="Normal 3 3 3 6 4" xfId="5724" xr:uid="{00000000-0005-0000-0000-0000EF220000}"/>
    <cellStyle name="Normal 3 3 3 7" xfId="1879" xr:uid="{00000000-0005-0000-0000-0000F0220000}"/>
    <cellStyle name="Normal 3 3 3 7 2" xfId="4677" xr:uid="{00000000-0005-0000-0000-0000F1220000}"/>
    <cellStyle name="Normal 3 3 3 7 2 2" xfId="9397" xr:uid="{00000000-0005-0000-0000-0000F2220000}"/>
    <cellStyle name="Normal 3 3 3 7 3" xfId="6599" xr:uid="{00000000-0005-0000-0000-0000F3220000}"/>
    <cellStyle name="Normal 3 3 3 8" xfId="3656" xr:uid="{00000000-0005-0000-0000-0000F4220000}"/>
    <cellStyle name="Normal 3 3 3 8 2" xfId="8376" xr:uid="{00000000-0005-0000-0000-0000F5220000}"/>
    <cellStyle name="Normal 3 3 3 9" xfId="5586" xr:uid="{00000000-0005-0000-0000-0000F6220000}"/>
    <cellStyle name="Normal 3 3 4" xfId="869" xr:uid="{00000000-0005-0000-0000-0000F7220000}"/>
    <cellStyle name="Normal 3 3 4 2" xfId="870" xr:uid="{00000000-0005-0000-0000-0000F8220000}"/>
    <cellStyle name="Normal 3 3 4 2 2" xfId="1368" xr:uid="{00000000-0005-0000-0000-0000F9220000}"/>
    <cellStyle name="Normal 3 3 4 2 2 2" xfId="4170" xr:uid="{00000000-0005-0000-0000-0000FA220000}"/>
    <cellStyle name="Normal 3 3 4 2 2 2 2" xfId="8890" xr:uid="{00000000-0005-0000-0000-0000FB220000}"/>
    <cellStyle name="Normal 3 3 4 2 2 3" xfId="6088" xr:uid="{00000000-0005-0000-0000-0000FC220000}"/>
    <cellStyle name="Normal 3 3 4 2 3" xfId="2633" xr:uid="{00000000-0005-0000-0000-0000FD220000}"/>
    <cellStyle name="Normal 3 3 4 2 3 2" xfId="7353" xr:uid="{00000000-0005-0000-0000-0000FE220000}"/>
    <cellStyle name="Normal 3 3 4 2 4" xfId="3663" xr:uid="{00000000-0005-0000-0000-0000FF220000}"/>
    <cellStyle name="Normal 3 3 4 2 4 2" xfId="8383" xr:uid="{00000000-0005-0000-0000-000000230000}"/>
    <cellStyle name="Normal 3 3 4 2 5" xfId="5593" xr:uid="{00000000-0005-0000-0000-000001230000}"/>
    <cellStyle name="Normal 3 3 4 3" xfId="1074" xr:uid="{00000000-0005-0000-0000-000002230000}"/>
    <cellStyle name="Normal 3 3 4 3 2" xfId="3876" xr:uid="{00000000-0005-0000-0000-000003230000}"/>
    <cellStyle name="Normal 3 3 4 3 2 2" xfId="8596" xr:uid="{00000000-0005-0000-0000-000004230000}"/>
    <cellStyle name="Normal 3 3 4 3 3" xfId="5794" xr:uid="{00000000-0005-0000-0000-000005230000}"/>
    <cellStyle name="Normal 3 3 4 4" xfId="2632" xr:uid="{00000000-0005-0000-0000-000006230000}"/>
    <cellStyle name="Normal 3 3 4 4 2" xfId="7352" xr:uid="{00000000-0005-0000-0000-000007230000}"/>
    <cellStyle name="Normal 3 3 4 5" xfId="3662" xr:uid="{00000000-0005-0000-0000-000008230000}"/>
    <cellStyle name="Normal 3 3 4 5 2" xfId="8382" xr:uid="{00000000-0005-0000-0000-000009230000}"/>
    <cellStyle name="Normal 3 3 4 6" xfId="5592" xr:uid="{00000000-0005-0000-0000-00000A230000}"/>
    <cellStyle name="Normal 3 3 5" xfId="871" xr:uid="{00000000-0005-0000-0000-00000B230000}"/>
    <cellStyle name="Normal 3 3 5 2" xfId="1221" xr:uid="{00000000-0005-0000-0000-00000C230000}"/>
    <cellStyle name="Normal 3 3 5 2 2" xfId="4023" xr:uid="{00000000-0005-0000-0000-00000D230000}"/>
    <cellStyle name="Normal 3 3 5 2 2 2" xfId="8743" xr:uid="{00000000-0005-0000-0000-00000E230000}"/>
    <cellStyle name="Normal 3 3 5 2 3" xfId="5941" xr:uid="{00000000-0005-0000-0000-00000F230000}"/>
    <cellStyle name="Normal 3 3 5 3" xfId="2634" xr:uid="{00000000-0005-0000-0000-000010230000}"/>
    <cellStyle name="Normal 3 3 5 3 2" xfId="7354" xr:uid="{00000000-0005-0000-0000-000011230000}"/>
    <cellStyle name="Normal 3 3 5 4" xfId="3664" xr:uid="{00000000-0005-0000-0000-000012230000}"/>
    <cellStyle name="Normal 3 3 5 4 2" xfId="8384" xr:uid="{00000000-0005-0000-0000-000013230000}"/>
    <cellStyle name="Normal 3 3 5 5" xfId="5594" xr:uid="{00000000-0005-0000-0000-000014230000}"/>
    <cellStyle name="Normal 3 3 6" xfId="872" xr:uid="{00000000-0005-0000-0000-000015230000}"/>
    <cellStyle name="Normal 3 3 6 2" xfId="1516" xr:uid="{00000000-0005-0000-0000-000016230000}"/>
    <cellStyle name="Normal 3 3 6 2 2" xfId="4318" xr:uid="{00000000-0005-0000-0000-000017230000}"/>
    <cellStyle name="Normal 3 3 6 2 2 2" xfId="9038" xr:uid="{00000000-0005-0000-0000-000018230000}"/>
    <cellStyle name="Normal 3 3 6 2 3" xfId="6236" xr:uid="{00000000-0005-0000-0000-000019230000}"/>
    <cellStyle name="Normal 3 3 6 3" xfId="2635" xr:uid="{00000000-0005-0000-0000-00001A230000}"/>
    <cellStyle name="Normal 3 3 6 3 2" xfId="7355" xr:uid="{00000000-0005-0000-0000-00001B230000}"/>
    <cellStyle name="Normal 3 3 6 4" xfId="3665" xr:uid="{00000000-0005-0000-0000-00001C230000}"/>
    <cellStyle name="Normal 3 3 6 4 2" xfId="8385" xr:uid="{00000000-0005-0000-0000-00001D230000}"/>
    <cellStyle name="Normal 3 3 6 5" xfId="5595" xr:uid="{00000000-0005-0000-0000-00001E230000}"/>
    <cellStyle name="Normal 3 3 7" xfId="873" xr:uid="{00000000-0005-0000-0000-00001F230000}"/>
    <cellStyle name="Normal 3 3 7 2" xfId="1663" xr:uid="{00000000-0005-0000-0000-000020230000}"/>
    <cellStyle name="Normal 3 3 7 2 2" xfId="4465" xr:uid="{00000000-0005-0000-0000-000021230000}"/>
    <cellStyle name="Normal 3 3 7 2 2 2" xfId="9185" xr:uid="{00000000-0005-0000-0000-000022230000}"/>
    <cellStyle name="Normal 3 3 7 2 3" xfId="6383" xr:uid="{00000000-0005-0000-0000-000023230000}"/>
    <cellStyle name="Normal 3 3 7 3" xfId="2636" xr:uid="{00000000-0005-0000-0000-000024230000}"/>
    <cellStyle name="Normal 3 3 7 3 2" xfId="7356" xr:uid="{00000000-0005-0000-0000-000025230000}"/>
    <cellStyle name="Normal 3 3 7 4" xfId="3666" xr:uid="{00000000-0005-0000-0000-000026230000}"/>
    <cellStyle name="Normal 3 3 7 4 2" xfId="8386" xr:uid="{00000000-0005-0000-0000-000027230000}"/>
    <cellStyle name="Normal 3 3 7 5" xfId="5596" xr:uid="{00000000-0005-0000-0000-000028230000}"/>
    <cellStyle name="Normal 3 3 8" xfId="939" xr:uid="{00000000-0005-0000-0000-000029230000}"/>
    <cellStyle name="Normal 3 3 8 2" xfId="2693" xr:uid="{00000000-0005-0000-0000-00002A230000}"/>
    <cellStyle name="Normal 3 3 8 2 2" xfId="7413" xr:uid="{00000000-0005-0000-0000-00002B230000}"/>
    <cellStyle name="Normal 3 3 8 3" xfId="3741" xr:uid="{00000000-0005-0000-0000-00002C230000}"/>
    <cellStyle name="Normal 3 3 8 3 2" xfId="8461" xr:uid="{00000000-0005-0000-0000-00002D230000}"/>
    <cellStyle name="Normal 3 3 8 4" xfId="5659" xr:uid="{00000000-0005-0000-0000-00002E230000}"/>
    <cellStyle name="Normal 3 3 9" xfId="1813" xr:uid="{00000000-0005-0000-0000-00002F230000}"/>
    <cellStyle name="Normal 3 3 9 2" xfId="4612" xr:uid="{00000000-0005-0000-0000-000030230000}"/>
    <cellStyle name="Normal 3 3 9 2 2" xfId="9332" xr:uid="{00000000-0005-0000-0000-000031230000}"/>
    <cellStyle name="Normal 3 3 9 3" xfId="6533" xr:uid="{00000000-0005-0000-0000-000032230000}"/>
    <cellStyle name="Normal 3 4" xfId="874" xr:uid="{00000000-0005-0000-0000-000033230000}"/>
    <cellStyle name="Normal 3 4 10" xfId="5597" xr:uid="{00000000-0005-0000-0000-000034230000}"/>
    <cellStyle name="Normal 3 4 2" xfId="875" xr:uid="{00000000-0005-0000-0000-000035230000}"/>
    <cellStyle name="Normal 3 4 2 2" xfId="876" xr:uid="{00000000-0005-0000-0000-000036230000}"/>
    <cellStyle name="Normal 3 4 2 2 2" xfId="877" xr:uid="{00000000-0005-0000-0000-000037230000}"/>
    <cellStyle name="Normal 3 4 2 2 2 2" xfId="1450" xr:uid="{00000000-0005-0000-0000-000038230000}"/>
    <cellStyle name="Normal 3 4 2 2 2 2 2" xfId="4252" xr:uid="{00000000-0005-0000-0000-000039230000}"/>
    <cellStyle name="Normal 3 4 2 2 2 2 2 2" xfId="8972" xr:uid="{00000000-0005-0000-0000-00003A230000}"/>
    <cellStyle name="Normal 3 4 2 2 2 2 3" xfId="6170" xr:uid="{00000000-0005-0000-0000-00003B230000}"/>
    <cellStyle name="Normal 3 4 2 2 2 3" xfId="2638" xr:uid="{00000000-0005-0000-0000-00003C230000}"/>
    <cellStyle name="Normal 3 4 2 2 2 3 2" xfId="7358" xr:uid="{00000000-0005-0000-0000-00003D230000}"/>
    <cellStyle name="Normal 3 4 2 2 2 4" xfId="3670" xr:uid="{00000000-0005-0000-0000-00003E230000}"/>
    <cellStyle name="Normal 3 4 2 2 2 4 2" xfId="8390" xr:uid="{00000000-0005-0000-0000-00003F230000}"/>
    <cellStyle name="Normal 3 4 2 2 2 5" xfId="5600" xr:uid="{00000000-0005-0000-0000-000040230000}"/>
    <cellStyle name="Normal 3 4 2 2 3" xfId="1156" xr:uid="{00000000-0005-0000-0000-000041230000}"/>
    <cellStyle name="Normal 3 4 2 2 3 2" xfId="3958" xr:uid="{00000000-0005-0000-0000-000042230000}"/>
    <cellStyle name="Normal 3 4 2 2 3 2 2" xfId="8678" xr:uid="{00000000-0005-0000-0000-000043230000}"/>
    <cellStyle name="Normal 3 4 2 2 3 3" xfId="5876" xr:uid="{00000000-0005-0000-0000-000044230000}"/>
    <cellStyle name="Normal 3 4 2 2 4" xfId="2637" xr:uid="{00000000-0005-0000-0000-000045230000}"/>
    <cellStyle name="Normal 3 4 2 2 4 2" xfId="7357" xr:uid="{00000000-0005-0000-0000-000046230000}"/>
    <cellStyle name="Normal 3 4 2 2 5" xfId="3669" xr:uid="{00000000-0005-0000-0000-000047230000}"/>
    <cellStyle name="Normal 3 4 2 2 5 2" xfId="8389" xr:uid="{00000000-0005-0000-0000-000048230000}"/>
    <cellStyle name="Normal 3 4 2 2 6" xfId="5599" xr:uid="{00000000-0005-0000-0000-000049230000}"/>
    <cellStyle name="Normal 3 4 2 3" xfId="878" xr:uid="{00000000-0005-0000-0000-00004A230000}"/>
    <cellStyle name="Normal 3 4 2 3 2" xfId="1303" xr:uid="{00000000-0005-0000-0000-00004B230000}"/>
    <cellStyle name="Normal 3 4 2 3 2 2" xfId="4105" xr:uid="{00000000-0005-0000-0000-00004C230000}"/>
    <cellStyle name="Normal 3 4 2 3 2 2 2" xfId="8825" xr:uid="{00000000-0005-0000-0000-00004D230000}"/>
    <cellStyle name="Normal 3 4 2 3 2 3" xfId="6023" xr:uid="{00000000-0005-0000-0000-00004E230000}"/>
    <cellStyle name="Normal 3 4 2 3 3" xfId="2639" xr:uid="{00000000-0005-0000-0000-00004F230000}"/>
    <cellStyle name="Normal 3 4 2 3 3 2" xfId="7359" xr:uid="{00000000-0005-0000-0000-000050230000}"/>
    <cellStyle name="Normal 3 4 2 3 4" xfId="3671" xr:uid="{00000000-0005-0000-0000-000051230000}"/>
    <cellStyle name="Normal 3 4 2 3 4 2" xfId="8391" xr:uid="{00000000-0005-0000-0000-000052230000}"/>
    <cellStyle name="Normal 3 4 2 3 5" xfId="5601" xr:uid="{00000000-0005-0000-0000-000053230000}"/>
    <cellStyle name="Normal 3 4 2 4" xfId="879" xr:uid="{00000000-0005-0000-0000-000054230000}"/>
    <cellStyle name="Normal 3 4 2 4 2" xfId="1598" xr:uid="{00000000-0005-0000-0000-000055230000}"/>
    <cellStyle name="Normal 3 4 2 4 2 2" xfId="4400" xr:uid="{00000000-0005-0000-0000-000056230000}"/>
    <cellStyle name="Normal 3 4 2 4 2 2 2" xfId="9120" xr:uid="{00000000-0005-0000-0000-000057230000}"/>
    <cellStyle name="Normal 3 4 2 4 2 3" xfId="6318" xr:uid="{00000000-0005-0000-0000-000058230000}"/>
    <cellStyle name="Normal 3 4 2 4 3" xfId="2640" xr:uid="{00000000-0005-0000-0000-000059230000}"/>
    <cellStyle name="Normal 3 4 2 4 3 2" xfId="7360" xr:uid="{00000000-0005-0000-0000-00005A230000}"/>
    <cellStyle name="Normal 3 4 2 4 4" xfId="3672" xr:uid="{00000000-0005-0000-0000-00005B230000}"/>
    <cellStyle name="Normal 3 4 2 4 4 2" xfId="8392" xr:uid="{00000000-0005-0000-0000-00005C230000}"/>
    <cellStyle name="Normal 3 4 2 4 5" xfId="5602" xr:uid="{00000000-0005-0000-0000-00005D230000}"/>
    <cellStyle name="Normal 3 4 2 5" xfId="880" xr:uid="{00000000-0005-0000-0000-00005E230000}"/>
    <cellStyle name="Normal 3 4 2 5 2" xfId="1745" xr:uid="{00000000-0005-0000-0000-00005F230000}"/>
    <cellStyle name="Normal 3 4 2 5 2 2" xfId="4547" xr:uid="{00000000-0005-0000-0000-000060230000}"/>
    <cellStyle name="Normal 3 4 2 5 2 2 2" xfId="9267" xr:uid="{00000000-0005-0000-0000-000061230000}"/>
    <cellStyle name="Normal 3 4 2 5 2 3" xfId="6465" xr:uid="{00000000-0005-0000-0000-000062230000}"/>
    <cellStyle name="Normal 3 4 2 5 3" xfId="2641" xr:uid="{00000000-0005-0000-0000-000063230000}"/>
    <cellStyle name="Normal 3 4 2 5 3 2" xfId="7361" xr:uid="{00000000-0005-0000-0000-000064230000}"/>
    <cellStyle name="Normal 3 4 2 5 4" xfId="3673" xr:uid="{00000000-0005-0000-0000-000065230000}"/>
    <cellStyle name="Normal 3 4 2 5 4 2" xfId="8393" xr:uid="{00000000-0005-0000-0000-000066230000}"/>
    <cellStyle name="Normal 3 4 2 5 5" xfId="5603" xr:uid="{00000000-0005-0000-0000-000067230000}"/>
    <cellStyle name="Normal 3 4 2 6" xfId="1021" xr:uid="{00000000-0005-0000-0000-000068230000}"/>
    <cellStyle name="Normal 3 4 2 6 2" xfId="2775" xr:uid="{00000000-0005-0000-0000-000069230000}"/>
    <cellStyle name="Normal 3 4 2 6 2 2" xfId="7495" xr:uid="{00000000-0005-0000-0000-00006A230000}"/>
    <cellStyle name="Normal 3 4 2 6 3" xfId="3823" xr:uid="{00000000-0005-0000-0000-00006B230000}"/>
    <cellStyle name="Normal 3 4 2 6 3 2" xfId="8543" xr:uid="{00000000-0005-0000-0000-00006C230000}"/>
    <cellStyle name="Normal 3 4 2 6 4" xfId="5741" xr:uid="{00000000-0005-0000-0000-00006D230000}"/>
    <cellStyle name="Normal 3 4 2 7" xfId="1896" xr:uid="{00000000-0005-0000-0000-00006E230000}"/>
    <cellStyle name="Normal 3 4 2 7 2" xfId="4694" xr:uid="{00000000-0005-0000-0000-00006F230000}"/>
    <cellStyle name="Normal 3 4 2 7 2 2" xfId="9414" xr:uid="{00000000-0005-0000-0000-000070230000}"/>
    <cellStyle name="Normal 3 4 2 7 3" xfId="6616" xr:uid="{00000000-0005-0000-0000-000071230000}"/>
    <cellStyle name="Normal 3 4 2 8" xfId="3668" xr:uid="{00000000-0005-0000-0000-000072230000}"/>
    <cellStyle name="Normal 3 4 2 8 2" xfId="8388" xr:uid="{00000000-0005-0000-0000-000073230000}"/>
    <cellStyle name="Normal 3 4 2 9" xfId="5598" xr:uid="{00000000-0005-0000-0000-000074230000}"/>
    <cellStyle name="Normal 3 4 3" xfId="881" xr:uid="{00000000-0005-0000-0000-000075230000}"/>
    <cellStyle name="Normal 3 4 3 2" xfId="882" xr:uid="{00000000-0005-0000-0000-000076230000}"/>
    <cellStyle name="Normal 3 4 3 2 2" xfId="1385" xr:uid="{00000000-0005-0000-0000-000077230000}"/>
    <cellStyle name="Normal 3 4 3 2 2 2" xfId="4187" xr:uid="{00000000-0005-0000-0000-000078230000}"/>
    <cellStyle name="Normal 3 4 3 2 2 2 2" xfId="8907" xr:uid="{00000000-0005-0000-0000-000079230000}"/>
    <cellStyle name="Normal 3 4 3 2 2 3" xfId="6105" xr:uid="{00000000-0005-0000-0000-00007A230000}"/>
    <cellStyle name="Normal 3 4 3 2 3" xfId="2643" xr:uid="{00000000-0005-0000-0000-00007B230000}"/>
    <cellStyle name="Normal 3 4 3 2 3 2" xfId="7363" xr:uid="{00000000-0005-0000-0000-00007C230000}"/>
    <cellStyle name="Normal 3 4 3 2 4" xfId="3675" xr:uid="{00000000-0005-0000-0000-00007D230000}"/>
    <cellStyle name="Normal 3 4 3 2 4 2" xfId="8395" xr:uid="{00000000-0005-0000-0000-00007E230000}"/>
    <cellStyle name="Normal 3 4 3 2 5" xfId="5605" xr:uid="{00000000-0005-0000-0000-00007F230000}"/>
    <cellStyle name="Normal 3 4 3 3" xfId="1091" xr:uid="{00000000-0005-0000-0000-000080230000}"/>
    <cellStyle name="Normal 3 4 3 3 2" xfId="3893" xr:uid="{00000000-0005-0000-0000-000081230000}"/>
    <cellStyle name="Normal 3 4 3 3 2 2" xfId="8613" xr:uid="{00000000-0005-0000-0000-000082230000}"/>
    <cellStyle name="Normal 3 4 3 3 3" xfId="5811" xr:uid="{00000000-0005-0000-0000-000083230000}"/>
    <cellStyle name="Normal 3 4 3 4" xfId="2642" xr:uid="{00000000-0005-0000-0000-000084230000}"/>
    <cellStyle name="Normal 3 4 3 4 2" xfId="7362" xr:uid="{00000000-0005-0000-0000-000085230000}"/>
    <cellStyle name="Normal 3 4 3 5" xfId="3674" xr:uid="{00000000-0005-0000-0000-000086230000}"/>
    <cellStyle name="Normal 3 4 3 5 2" xfId="8394" xr:uid="{00000000-0005-0000-0000-000087230000}"/>
    <cellStyle name="Normal 3 4 3 6" xfId="5604" xr:uid="{00000000-0005-0000-0000-000088230000}"/>
    <cellStyle name="Normal 3 4 4" xfId="883" xr:uid="{00000000-0005-0000-0000-000089230000}"/>
    <cellStyle name="Normal 3 4 4 2" xfId="1238" xr:uid="{00000000-0005-0000-0000-00008A230000}"/>
    <cellStyle name="Normal 3 4 4 2 2" xfId="4040" xr:uid="{00000000-0005-0000-0000-00008B230000}"/>
    <cellStyle name="Normal 3 4 4 2 2 2" xfId="8760" xr:uid="{00000000-0005-0000-0000-00008C230000}"/>
    <cellStyle name="Normal 3 4 4 2 3" xfId="5958" xr:uid="{00000000-0005-0000-0000-00008D230000}"/>
    <cellStyle name="Normal 3 4 4 3" xfId="2644" xr:uid="{00000000-0005-0000-0000-00008E230000}"/>
    <cellStyle name="Normal 3 4 4 3 2" xfId="7364" xr:uid="{00000000-0005-0000-0000-00008F230000}"/>
    <cellStyle name="Normal 3 4 4 4" xfId="3676" xr:uid="{00000000-0005-0000-0000-000090230000}"/>
    <cellStyle name="Normal 3 4 4 4 2" xfId="8396" xr:uid="{00000000-0005-0000-0000-000091230000}"/>
    <cellStyle name="Normal 3 4 4 5" xfId="5606" xr:uid="{00000000-0005-0000-0000-000092230000}"/>
    <cellStyle name="Normal 3 4 5" xfId="884" xr:uid="{00000000-0005-0000-0000-000093230000}"/>
    <cellStyle name="Normal 3 4 5 2" xfId="1533" xr:uid="{00000000-0005-0000-0000-000094230000}"/>
    <cellStyle name="Normal 3 4 5 2 2" xfId="4335" xr:uid="{00000000-0005-0000-0000-000095230000}"/>
    <cellStyle name="Normal 3 4 5 2 2 2" xfId="9055" xr:uid="{00000000-0005-0000-0000-000096230000}"/>
    <cellStyle name="Normal 3 4 5 2 3" xfId="6253" xr:uid="{00000000-0005-0000-0000-000097230000}"/>
    <cellStyle name="Normal 3 4 5 3" xfId="2645" xr:uid="{00000000-0005-0000-0000-000098230000}"/>
    <cellStyle name="Normal 3 4 5 3 2" xfId="7365" xr:uid="{00000000-0005-0000-0000-000099230000}"/>
    <cellStyle name="Normal 3 4 5 4" xfId="3677" xr:uid="{00000000-0005-0000-0000-00009A230000}"/>
    <cellStyle name="Normal 3 4 5 4 2" xfId="8397" xr:uid="{00000000-0005-0000-0000-00009B230000}"/>
    <cellStyle name="Normal 3 4 5 5" xfId="5607" xr:uid="{00000000-0005-0000-0000-00009C230000}"/>
    <cellStyle name="Normal 3 4 6" xfId="885" xr:uid="{00000000-0005-0000-0000-00009D230000}"/>
    <cellStyle name="Normal 3 4 6 2" xfId="1680" xr:uid="{00000000-0005-0000-0000-00009E230000}"/>
    <cellStyle name="Normal 3 4 6 2 2" xfId="4482" xr:uid="{00000000-0005-0000-0000-00009F230000}"/>
    <cellStyle name="Normal 3 4 6 2 2 2" xfId="9202" xr:uid="{00000000-0005-0000-0000-0000A0230000}"/>
    <cellStyle name="Normal 3 4 6 2 3" xfId="6400" xr:uid="{00000000-0005-0000-0000-0000A1230000}"/>
    <cellStyle name="Normal 3 4 6 3" xfId="2646" xr:uid="{00000000-0005-0000-0000-0000A2230000}"/>
    <cellStyle name="Normal 3 4 6 3 2" xfId="7366" xr:uid="{00000000-0005-0000-0000-0000A3230000}"/>
    <cellStyle name="Normal 3 4 6 4" xfId="3678" xr:uid="{00000000-0005-0000-0000-0000A4230000}"/>
    <cellStyle name="Normal 3 4 6 4 2" xfId="8398" xr:uid="{00000000-0005-0000-0000-0000A5230000}"/>
    <cellStyle name="Normal 3 4 6 5" xfId="5608" xr:uid="{00000000-0005-0000-0000-0000A6230000}"/>
    <cellStyle name="Normal 3 4 7" xfId="956" xr:uid="{00000000-0005-0000-0000-0000A7230000}"/>
    <cellStyle name="Normal 3 4 7 2" xfId="2710" xr:uid="{00000000-0005-0000-0000-0000A8230000}"/>
    <cellStyle name="Normal 3 4 7 2 2" xfId="7430" xr:uid="{00000000-0005-0000-0000-0000A9230000}"/>
    <cellStyle name="Normal 3 4 7 3" xfId="3758" xr:uid="{00000000-0005-0000-0000-0000AA230000}"/>
    <cellStyle name="Normal 3 4 7 3 2" xfId="8478" xr:uid="{00000000-0005-0000-0000-0000AB230000}"/>
    <cellStyle name="Normal 3 4 7 4" xfId="5676" xr:uid="{00000000-0005-0000-0000-0000AC230000}"/>
    <cellStyle name="Normal 3 4 8" xfId="1831" xr:uid="{00000000-0005-0000-0000-0000AD230000}"/>
    <cellStyle name="Normal 3 4 8 2" xfId="4629" xr:uid="{00000000-0005-0000-0000-0000AE230000}"/>
    <cellStyle name="Normal 3 4 8 2 2" xfId="9349" xr:uid="{00000000-0005-0000-0000-0000AF230000}"/>
    <cellStyle name="Normal 3 4 8 3" xfId="6551" xr:uid="{00000000-0005-0000-0000-0000B0230000}"/>
    <cellStyle name="Normal 3 4 9" xfId="3667" xr:uid="{00000000-0005-0000-0000-0000B1230000}"/>
    <cellStyle name="Normal 3 4 9 2" xfId="8387" xr:uid="{00000000-0005-0000-0000-0000B2230000}"/>
    <cellStyle name="Normal 3 5" xfId="886" xr:uid="{00000000-0005-0000-0000-0000B3230000}"/>
    <cellStyle name="Normal 3 5 2" xfId="887" xr:uid="{00000000-0005-0000-0000-0000B4230000}"/>
    <cellStyle name="Normal 3 5 2 2" xfId="888" xr:uid="{00000000-0005-0000-0000-0000B5230000}"/>
    <cellStyle name="Normal 3 5 2 2 2" xfId="1417" xr:uid="{00000000-0005-0000-0000-0000B6230000}"/>
    <cellStyle name="Normal 3 5 2 2 2 2" xfId="4219" xr:uid="{00000000-0005-0000-0000-0000B7230000}"/>
    <cellStyle name="Normal 3 5 2 2 2 2 2" xfId="8939" xr:uid="{00000000-0005-0000-0000-0000B8230000}"/>
    <cellStyle name="Normal 3 5 2 2 2 3" xfId="6137" xr:uid="{00000000-0005-0000-0000-0000B9230000}"/>
    <cellStyle name="Normal 3 5 2 2 3" xfId="2648" xr:uid="{00000000-0005-0000-0000-0000BA230000}"/>
    <cellStyle name="Normal 3 5 2 2 3 2" xfId="7368" xr:uid="{00000000-0005-0000-0000-0000BB230000}"/>
    <cellStyle name="Normal 3 5 2 2 4" xfId="3681" xr:uid="{00000000-0005-0000-0000-0000BC230000}"/>
    <cellStyle name="Normal 3 5 2 2 4 2" xfId="8401" xr:uid="{00000000-0005-0000-0000-0000BD230000}"/>
    <cellStyle name="Normal 3 5 2 2 5" xfId="5611" xr:uid="{00000000-0005-0000-0000-0000BE230000}"/>
    <cellStyle name="Normal 3 5 2 3" xfId="1123" xr:uid="{00000000-0005-0000-0000-0000BF230000}"/>
    <cellStyle name="Normal 3 5 2 3 2" xfId="3925" xr:uid="{00000000-0005-0000-0000-0000C0230000}"/>
    <cellStyle name="Normal 3 5 2 3 2 2" xfId="8645" xr:uid="{00000000-0005-0000-0000-0000C1230000}"/>
    <cellStyle name="Normal 3 5 2 3 3" xfId="5843" xr:uid="{00000000-0005-0000-0000-0000C2230000}"/>
    <cellStyle name="Normal 3 5 2 4" xfId="2647" xr:uid="{00000000-0005-0000-0000-0000C3230000}"/>
    <cellStyle name="Normal 3 5 2 4 2" xfId="7367" xr:uid="{00000000-0005-0000-0000-0000C4230000}"/>
    <cellStyle name="Normal 3 5 2 5" xfId="3680" xr:uid="{00000000-0005-0000-0000-0000C5230000}"/>
    <cellStyle name="Normal 3 5 2 5 2" xfId="8400" xr:uid="{00000000-0005-0000-0000-0000C6230000}"/>
    <cellStyle name="Normal 3 5 2 6" xfId="5610" xr:uid="{00000000-0005-0000-0000-0000C7230000}"/>
    <cellStyle name="Normal 3 5 3" xfId="889" xr:uid="{00000000-0005-0000-0000-0000C8230000}"/>
    <cellStyle name="Normal 3 5 3 2" xfId="1270" xr:uid="{00000000-0005-0000-0000-0000C9230000}"/>
    <cellStyle name="Normal 3 5 3 2 2" xfId="4072" xr:uid="{00000000-0005-0000-0000-0000CA230000}"/>
    <cellStyle name="Normal 3 5 3 2 2 2" xfId="8792" xr:uid="{00000000-0005-0000-0000-0000CB230000}"/>
    <cellStyle name="Normal 3 5 3 2 3" xfId="5990" xr:uid="{00000000-0005-0000-0000-0000CC230000}"/>
    <cellStyle name="Normal 3 5 3 3" xfId="2649" xr:uid="{00000000-0005-0000-0000-0000CD230000}"/>
    <cellStyle name="Normal 3 5 3 3 2" xfId="7369" xr:uid="{00000000-0005-0000-0000-0000CE230000}"/>
    <cellStyle name="Normal 3 5 3 4" xfId="3682" xr:uid="{00000000-0005-0000-0000-0000CF230000}"/>
    <cellStyle name="Normal 3 5 3 4 2" xfId="8402" xr:uid="{00000000-0005-0000-0000-0000D0230000}"/>
    <cellStyle name="Normal 3 5 3 5" xfId="5612" xr:uid="{00000000-0005-0000-0000-0000D1230000}"/>
    <cellStyle name="Normal 3 5 4" xfId="890" xr:uid="{00000000-0005-0000-0000-0000D2230000}"/>
    <cellStyle name="Normal 3 5 4 2" xfId="1565" xr:uid="{00000000-0005-0000-0000-0000D3230000}"/>
    <cellStyle name="Normal 3 5 4 2 2" xfId="4367" xr:uid="{00000000-0005-0000-0000-0000D4230000}"/>
    <cellStyle name="Normal 3 5 4 2 2 2" xfId="9087" xr:uid="{00000000-0005-0000-0000-0000D5230000}"/>
    <cellStyle name="Normal 3 5 4 2 3" xfId="6285" xr:uid="{00000000-0005-0000-0000-0000D6230000}"/>
    <cellStyle name="Normal 3 5 4 3" xfId="2650" xr:uid="{00000000-0005-0000-0000-0000D7230000}"/>
    <cellStyle name="Normal 3 5 4 3 2" xfId="7370" xr:uid="{00000000-0005-0000-0000-0000D8230000}"/>
    <cellStyle name="Normal 3 5 4 4" xfId="3683" xr:uid="{00000000-0005-0000-0000-0000D9230000}"/>
    <cellStyle name="Normal 3 5 4 4 2" xfId="8403" xr:uid="{00000000-0005-0000-0000-0000DA230000}"/>
    <cellStyle name="Normal 3 5 4 5" xfId="5613" xr:uid="{00000000-0005-0000-0000-0000DB230000}"/>
    <cellStyle name="Normal 3 5 5" xfId="891" xr:uid="{00000000-0005-0000-0000-0000DC230000}"/>
    <cellStyle name="Normal 3 5 5 2" xfId="1712" xr:uid="{00000000-0005-0000-0000-0000DD230000}"/>
    <cellStyle name="Normal 3 5 5 2 2" xfId="4514" xr:uid="{00000000-0005-0000-0000-0000DE230000}"/>
    <cellStyle name="Normal 3 5 5 2 2 2" xfId="9234" xr:uid="{00000000-0005-0000-0000-0000DF230000}"/>
    <cellStyle name="Normal 3 5 5 2 3" xfId="6432" xr:uid="{00000000-0005-0000-0000-0000E0230000}"/>
    <cellStyle name="Normal 3 5 5 3" xfId="2651" xr:uid="{00000000-0005-0000-0000-0000E1230000}"/>
    <cellStyle name="Normal 3 5 5 3 2" xfId="7371" xr:uid="{00000000-0005-0000-0000-0000E2230000}"/>
    <cellStyle name="Normal 3 5 5 4" xfId="3684" xr:uid="{00000000-0005-0000-0000-0000E3230000}"/>
    <cellStyle name="Normal 3 5 5 4 2" xfId="8404" xr:uid="{00000000-0005-0000-0000-0000E4230000}"/>
    <cellStyle name="Normal 3 5 5 5" xfId="5614" xr:uid="{00000000-0005-0000-0000-0000E5230000}"/>
    <cellStyle name="Normal 3 5 6" xfId="988" xr:uid="{00000000-0005-0000-0000-0000E6230000}"/>
    <cellStyle name="Normal 3 5 6 2" xfId="2742" xr:uid="{00000000-0005-0000-0000-0000E7230000}"/>
    <cellStyle name="Normal 3 5 6 2 2" xfId="7462" xr:uid="{00000000-0005-0000-0000-0000E8230000}"/>
    <cellStyle name="Normal 3 5 6 3" xfId="3790" xr:uid="{00000000-0005-0000-0000-0000E9230000}"/>
    <cellStyle name="Normal 3 5 6 3 2" xfId="8510" xr:uid="{00000000-0005-0000-0000-0000EA230000}"/>
    <cellStyle name="Normal 3 5 6 4" xfId="5708" xr:uid="{00000000-0005-0000-0000-0000EB230000}"/>
    <cellStyle name="Normal 3 5 7" xfId="1863" xr:uid="{00000000-0005-0000-0000-0000EC230000}"/>
    <cellStyle name="Normal 3 5 7 2" xfId="4661" xr:uid="{00000000-0005-0000-0000-0000ED230000}"/>
    <cellStyle name="Normal 3 5 7 2 2" xfId="9381" xr:uid="{00000000-0005-0000-0000-0000EE230000}"/>
    <cellStyle name="Normal 3 5 7 3" xfId="6583" xr:uid="{00000000-0005-0000-0000-0000EF230000}"/>
    <cellStyle name="Normal 3 5 8" xfId="3679" xr:uid="{00000000-0005-0000-0000-0000F0230000}"/>
    <cellStyle name="Normal 3 5 8 2" xfId="8399" xr:uid="{00000000-0005-0000-0000-0000F1230000}"/>
    <cellStyle name="Normal 3 5 9" xfId="5609" xr:uid="{00000000-0005-0000-0000-0000F2230000}"/>
    <cellStyle name="Normal 3 6" xfId="892" xr:uid="{00000000-0005-0000-0000-0000F3230000}"/>
    <cellStyle name="Normal 3 6 2" xfId="893" xr:uid="{00000000-0005-0000-0000-0000F4230000}"/>
    <cellStyle name="Normal 3 6 2 2" xfId="1352" xr:uid="{00000000-0005-0000-0000-0000F5230000}"/>
    <cellStyle name="Normal 3 6 2 2 2" xfId="4154" xr:uid="{00000000-0005-0000-0000-0000F6230000}"/>
    <cellStyle name="Normal 3 6 2 2 2 2" xfId="8874" xr:uid="{00000000-0005-0000-0000-0000F7230000}"/>
    <cellStyle name="Normal 3 6 2 2 3" xfId="6072" xr:uid="{00000000-0005-0000-0000-0000F8230000}"/>
    <cellStyle name="Normal 3 6 2 3" xfId="2653" xr:uid="{00000000-0005-0000-0000-0000F9230000}"/>
    <cellStyle name="Normal 3 6 2 3 2" xfId="7373" xr:uid="{00000000-0005-0000-0000-0000FA230000}"/>
    <cellStyle name="Normal 3 6 2 4" xfId="3686" xr:uid="{00000000-0005-0000-0000-0000FB230000}"/>
    <cellStyle name="Normal 3 6 2 4 2" xfId="8406" xr:uid="{00000000-0005-0000-0000-0000FC230000}"/>
    <cellStyle name="Normal 3 6 2 5" xfId="5616" xr:uid="{00000000-0005-0000-0000-0000FD230000}"/>
    <cellStyle name="Normal 3 6 3" xfId="1058" xr:uid="{00000000-0005-0000-0000-0000FE230000}"/>
    <cellStyle name="Normal 3 6 3 2" xfId="2813" xr:uid="{00000000-0005-0000-0000-0000FF230000}"/>
    <cellStyle name="Normal 3 6 3 2 2" xfId="7533" xr:uid="{00000000-0005-0000-0000-000000240000}"/>
    <cellStyle name="Normal 3 6 3 3" xfId="3860" xr:uid="{00000000-0005-0000-0000-000001240000}"/>
    <cellStyle name="Normal 3 6 3 3 2" xfId="8580" xr:uid="{00000000-0005-0000-0000-000002240000}"/>
    <cellStyle name="Normal 3 6 3 4" xfId="5778" xr:uid="{00000000-0005-0000-0000-000003240000}"/>
    <cellStyle name="Normal 3 6 4" xfId="2652" xr:uid="{00000000-0005-0000-0000-000004240000}"/>
    <cellStyle name="Normal 3 6 4 2" xfId="7372" xr:uid="{00000000-0005-0000-0000-000005240000}"/>
    <cellStyle name="Normal 3 6 5" xfId="3685" xr:uid="{00000000-0005-0000-0000-000006240000}"/>
    <cellStyle name="Normal 3 6 5 2" xfId="8405" xr:uid="{00000000-0005-0000-0000-000007240000}"/>
    <cellStyle name="Normal 3 6 6" xfId="5615" xr:uid="{00000000-0005-0000-0000-000008240000}"/>
    <cellStyle name="Normal 3 7" xfId="894" xr:uid="{00000000-0005-0000-0000-000009240000}"/>
    <cellStyle name="Normal 3 7 2" xfId="1205" xr:uid="{00000000-0005-0000-0000-00000A240000}"/>
    <cellStyle name="Normal 3 7 2 2" xfId="4007" xr:uid="{00000000-0005-0000-0000-00000B240000}"/>
    <cellStyle name="Normal 3 7 2 2 2" xfId="8727" xr:uid="{00000000-0005-0000-0000-00000C240000}"/>
    <cellStyle name="Normal 3 7 2 3" xfId="5925" xr:uid="{00000000-0005-0000-0000-00000D240000}"/>
    <cellStyle name="Normal 3 7 3" xfId="2654" xr:uid="{00000000-0005-0000-0000-00000E240000}"/>
    <cellStyle name="Normal 3 7 3 2" xfId="7374" xr:uid="{00000000-0005-0000-0000-00000F240000}"/>
    <cellStyle name="Normal 3 7 4" xfId="3687" xr:uid="{00000000-0005-0000-0000-000010240000}"/>
    <cellStyle name="Normal 3 7 4 2" xfId="8407" xr:uid="{00000000-0005-0000-0000-000011240000}"/>
    <cellStyle name="Normal 3 7 5" xfId="5617" xr:uid="{00000000-0005-0000-0000-000012240000}"/>
    <cellStyle name="Normal 3 8" xfId="895" xr:uid="{00000000-0005-0000-0000-000013240000}"/>
    <cellStyle name="Normal 3 8 2" xfId="1500" xr:uid="{00000000-0005-0000-0000-000014240000}"/>
    <cellStyle name="Normal 3 8 2 2" xfId="4302" xr:uid="{00000000-0005-0000-0000-000015240000}"/>
    <cellStyle name="Normal 3 8 2 2 2" xfId="9022" xr:uid="{00000000-0005-0000-0000-000016240000}"/>
    <cellStyle name="Normal 3 8 2 3" xfId="6220" xr:uid="{00000000-0005-0000-0000-000017240000}"/>
    <cellStyle name="Normal 3 8 3" xfId="2655" xr:uid="{00000000-0005-0000-0000-000018240000}"/>
    <cellStyle name="Normal 3 8 3 2" xfId="7375" xr:uid="{00000000-0005-0000-0000-000019240000}"/>
    <cellStyle name="Normal 3 8 4" xfId="3688" xr:uid="{00000000-0005-0000-0000-00001A240000}"/>
    <cellStyle name="Normal 3 8 4 2" xfId="8408" xr:uid="{00000000-0005-0000-0000-00001B240000}"/>
    <cellStyle name="Normal 3 8 5" xfId="5618" xr:uid="{00000000-0005-0000-0000-00001C240000}"/>
    <cellStyle name="Normal 3 9" xfId="896" xr:uid="{00000000-0005-0000-0000-00001D240000}"/>
    <cellStyle name="Normal 3 9 2" xfId="1647" xr:uid="{00000000-0005-0000-0000-00001E240000}"/>
    <cellStyle name="Normal 3 9 2 2" xfId="4449" xr:uid="{00000000-0005-0000-0000-00001F240000}"/>
    <cellStyle name="Normal 3 9 2 2 2" xfId="9169" xr:uid="{00000000-0005-0000-0000-000020240000}"/>
    <cellStyle name="Normal 3 9 2 3" xfId="6367" xr:uid="{00000000-0005-0000-0000-000021240000}"/>
    <cellStyle name="Normal 3 9 3" xfId="2656" xr:uid="{00000000-0005-0000-0000-000022240000}"/>
    <cellStyle name="Normal 3 9 3 2" xfId="7376" xr:uid="{00000000-0005-0000-0000-000023240000}"/>
    <cellStyle name="Normal 3 9 4" xfId="3689" xr:uid="{00000000-0005-0000-0000-000024240000}"/>
    <cellStyle name="Normal 3 9 4 2" xfId="8409" xr:uid="{00000000-0005-0000-0000-000025240000}"/>
    <cellStyle name="Normal 3 9 5" xfId="5619" xr:uid="{00000000-0005-0000-0000-000026240000}"/>
    <cellStyle name="Normal 4" xfId="42" xr:uid="{00000000-0005-0000-0000-000027240000}"/>
    <cellStyle name="Normal 4 2" xfId="897" xr:uid="{00000000-0005-0000-0000-000028240000}"/>
    <cellStyle name="Normal 4 3" xfId="898" xr:uid="{00000000-0005-0000-0000-000029240000}"/>
    <cellStyle name="Normal 4 3 2" xfId="1495" xr:uid="{00000000-0005-0000-0000-00002A240000}"/>
    <cellStyle name="Normal 4 3 2 2" xfId="4297" xr:uid="{00000000-0005-0000-0000-00002B240000}"/>
    <cellStyle name="Normal 4 3 2 2 2" xfId="9017" xr:uid="{00000000-0005-0000-0000-00002C240000}"/>
    <cellStyle name="Normal 4 3 2 3" xfId="6215" xr:uid="{00000000-0005-0000-0000-00002D240000}"/>
    <cellStyle name="Normal 4 3 3" xfId="2657" xr:uid="{00000000-0005-0000-0000-00002E240000}"/>
    <cellStyle name="Normal 4 3 3 2" xfId="7377" xr:uid="{00000000-0005-0000-0000-00002F240000}"/>
    <cellStyle name="Normal 4 3 4" xfId="3690" xr:uid="{00000000-0005-0000-0000-000030240000}"/>
    <cellStyle name="Normal 4 3 4 2" xfId="8410" xr:uid="{00000000-0005-0000-0000-000031240000}"/>
    <cellStyle name="Normal 4 3 5" xfId="5620" xr:uid="{00000000-0005-0000-0000-000032240000}"/>
    <cellStyle name="Normal 4 4" xfId="2808" xr:uid="{00000000-0005-0000-0000-000033240000}"/>
    <cellStyle name="Normal 4 4 2" xfId="4739" xr:uid="{00000000-0005-0000-0000-000034240000}"/>
    <cellStyle name="Normal 4 4 2 2" xfId="9459" xr:uid="{00000000-0005-0000-0000-000035240000}"/>
    <cellStyle name="Normal 4 4 3" xfId="7528" xr:uid="{00000000-0005-0000-0000-000036240000}"/>
    <cellStyle name="Normal 5" xfId="899" xr:uid="{00000000-0005-0000-0000-000037240000}"/>
    <cellStyle name="Normal 5 10" xfId="5621" xr:uid="{00000000-0005-0000-0000-000038240000}"/>
    <cellStyle name="Normal 5 2" xfId="900" xr:uid="{00000000-0005-0000-0000-000039240000}"/>
    <cellStyle name="Normal 5 2 2" xfId="901" xr:uid="{00000000-0005-0000-0000-00003A240000}"/>
    <cellStyle name="Normal 5 2 2 2" xfId="902" xr:uid="{00000000-0005-0000-0000-00003B240000}"/>
    <cellStyle name="Normal 5 2 2 2 2" xfId="1445" xr:uid="{00000000-0005-0000-0000-00003C240000}"/>
    <cellStyle name="Normal 5 2 2 2 2 2" xfId="4247" xr:uid="{00000000-0005-0000-0000-00003D240000}"/>
    <cellStyle name="Normal 5 2 2 2 2 2 2" xfId="8967" xr:uid="{00000000-0005-0000-0000-00003E240000}"/>
    <cellStyle name="Normal 5 2 2 2 2 3" xfId="6165" xr:uid="{00000000-0005-0000-0000-00003F240000}"/>
    <cellStyle name="Normal 5 2 2 2 3" xfId="2659" xr:uid="{00000000-0005-0000-0000-000040240000}"/>
    <cellStyle name="Normal 5 2 2 2 3 2" xfId="7379" xr:uid="{00000000-0005-0000-0000-000041240000}"/>
    <cellStyle name="Normal 5 2 2 2 4" xfId="3694" xr:uid="{00000000-0005-0000-0000-000042240000}"/>
    <cellStyle name="Normal 5 2 2 2 4 2" xfId="8414" xr:uid="{00000000-0005-0000-0000-000043240000}"/>
    <cellStyle name="Normal 5 2 2 2 5" xfId="5624" xr:uid="{00000000-0005-0000-0000-000044240000}"/>
    <cellStyle name="Normal 5 2 2 3" xfId="1151" xr:uid="{00000000-0005-0000-0000-000045240000}"/>
    <cellStyle name="Normal 5 2 2 3 2" xfId="3953" xr:uid="{00000000-0005-0000-0000-000046240000}"/>
    <cellStyle name="Normal 5 2 2 3 2 2" xfId="8673" xr:uid="{00000000-0005-0000-0000-000047240000}"/>
    <cellStyle name="Normal 5 2 2 3 3" xfId="5871" xr:uid="{00000000-0005-0000-0000-000048240000}"/>
    <cellStyle name="Normal 5 2 2 4" xfId="2658" xr:uid="{00000000-0005-0000-0000-000049240000}"/>
    <cellStyle name="Normal 5 2 2 4 2" xfId="7378" xr:uid="{00000000-0005-0000-0000-00004A240000}"/>
    <cellStyle name="Normal 5 2 2 5" xfId="3693" xr:uid="{00000000-0005-0000-0000-00004B240000}"/>
    <cellStyle name="Normal 5 2 2 5 2" xfId="8413" xr:uid="{00000000-0005-0000-0000-00004C240000}"/>
    <cellStyle name="Normal 5 2 2 6" xfId="5623" xr:uid="{00000000-0005-0000-0000-00004D240000}"/>
    <cellStyle name="Normal 5 2 3" xfId="903" xr:uid="{00000000-0005-0000-0000-00004E240000}"/>
    <cellStyle name="Normal 5 2 3 2" xfId="1298" xr:uid="{00000000-0005-0000-0000-00004F240000}"/>
    <cellStyle name="Normal 5 2 3 2 2" xfId="4100" xr:uid="{00000000-0005-0000-0000-000050240000}"/>
    <cellStyle name="Normal 5 2 3 2 2 2" xfId="8820" xr:uid="{00000000-0005-0000-0000-000051240000}"/>
    <cellStyle name="Normal 5 2 3 2 3" xfId="6018" xr:uid="{00000000-0005-0000-0000-000052240000}"/>
    <cellStyle name="Normal 5 2 3 3" xfId="2660" xr:uid="{00000000-0005-0000-0000-000053240000}"/>
    <cellStyle name="Normal 5 2 3 3 2" xfId="7380" xr:uid="{00000000-0005-0000-0000-000054240000}"/>
    <cellStyle name="Normal 5 2 3 4" xfId="3695" xr:uid="{00000000-0005-0000-0000-000055240000}"/>
    <cellStyle name="Normal 5 2 3 4 2" xfId="8415" xr:uid="{00000000-0005-0000-0000-000056240000}"/>
    <cellStyle name="Normal 5 2 3 5" xfId="5625" xr:uid="{00000000-0005-0000-0000-000057240000}"/>
    <cellStyle name="Normal 5 2 4" xfId="904" xr:uid="{00000000-0005-0000-0000-000058240000}"/>
    <cellStyle name="Normal 5 2 4 2" xfId="1593" xr:uid="{00000000-0005-0000-0000-000059240000}"/>
    <cellStyle name="Normal 5 2 4 2 2" xfId="4395" xr:uid="{00000000-0005-0000-0000-00005A240000}"/>
    <cellStyle name="Normal 5 2 4 2 2 2" xfId="9115" xr:uid="{00000000-0005-0000-0000-00005B240000}"/>
    <cellStyle name="Normal 5 2 4 2 3" xfId="6313" xr:uid="{00000000-0005-0000-0000-00005C240000}"/>
    <cellStyle name="Normal 5 2 4 3" xfId="2661" xr:uid="{00000000-0005-0000-0000-00005D240000}"/>
    <cellStyle name="Normal 5 2 4 3 2" xfId="7381" xr:uid="{00000000-0005-0000-0000-00005E240000}"/>
    <cellStyle name="Normal 5 2 4 4" xfId="3696" xr:uid="{00000000-0005-0000-0000-00005F240000}"/>
    <cellStyle name="Normal 5 2 4 4 2" xfId="8416" xr:uid="{00000000-0005-0000-0000-000060240000}"/>
    <cellStyle name="Normal 5 2 4 5" xfId="5626" xr:uid="{00000000-0005-0000-0000-000061240000}"/>
    <cellStyle name="Normal 5 2 5" xfId="905" xr:uid="{00000000-0005-0000-0000-000062240000}"/>
    <cellStyle name="Normal 5 2 5 2" xfId="1740" xr:uid="{00000000-0005-0000-0000-000063240000}"/>
    <cellStyle name="Normal 5 2 5 2 2" xfId="4542" xr:uid="{00000000-0005-0000-0000-000064240000}"/>
    <cellStyle name="Normal 5 2 5 2 2 2" xfId="9262" xr:uid="{00000000-0005-0000-0000-000065240000}"/>
    <cellStyle name="Normal 5 2 5 2 3" xfId="6460" xr:uid="{00000000-0005-0000-0000-000066240000}"/>
    <cellStyle name="Normal 5 2 5 3" xfId="2662" xr:uid="{00000000-0005-0000-0000-000067240000}"/>
    <cellStyle name="Normal 5 2 5 3 2" xfId="7382" xr:uid="{00000000-0005-0000-0000-000068240000}"/>
    <cellStyle name="Normal 5 2 5 4" xfId="3697" xr:uid="{00000000-0005-0000-0000-000069240000}"/>
    <cellStyle name="Normal 5 2 5 4 2" xfId="8417" xr:uid="{00000000-0005-0000-0000-00006A240000}"/>
    <cellStyle name="Normal 5 2 5 5" xfId="5627" xr:uid="{00000000-0005-0000-0000-00006B240000}"/>
    <cellStyle name="Normal 5 2 6" xfId="1016" xr:uid="{00000000-0005-0000-0000-00006C240000}"/>
    <cellStyle name="Normal 5 2 6 2" xfId="2770" xr:uid="{00000000-0005-0000-0000-00006D240000}"/>
    <cellStyle name="Normal 5 2 6 2 2" xfId="7490" xr:uid="{00000000-0005-0000-0000-00006E240000}"/>
    <cellStyle name="Normal 5 2 6 3" xfId="3818" xr:uid="{00000000-0005-0000-0000-00006F240000}"/>
    <cellStyle name="Normal 5 2 6 3 2" xfId="8538" xr:uid="{00000000-0005-0000-0000-000070240000}"/>
    <cellStyle name="Normal 5 2 6 4" xfId="5736" xr:uid="{00000000-0005-0000-0000-000071240000}"/>
    <cellStyle name="Normal 5 2 7" xfId="1891" xr:uid="{00000000-0005-0000-0000-000072240000}"/>
    <cellStyle name="Normal 5 2 7 2" xfId="4689" xr:uid="{00000000-0005-0000-0000-000073240000}"/>
    <cellStyle name="Normal 5 2 7 2 2" xfId="9409" xr:uid="{00000000-0005-0000-0000-000074240000}"/>
    <cellStyle name="Normal 5 2 7 3" xfId="6611" xr:uid="{00000000-0005-0000-0000-000075240000}"/>
    <cellStyle name="Normal 5 2 8" xfId="3692" xr:uid="{00000000-0005-0000-0000-000076240000}"/>
    <cellStyle name="Normal 5 2 8 2" xfId="8412" xr:uid="{00000000-0005-0000-0000-000077240000}"/>
    <cellStyle name="Normal 5 2 9" xfId="5622" xr:uid="{00000000-0005-0000-0000-000078240000}"/>
    <cellStyle name="Normal 5 3" xfId="906" xr:uid="{00000000-0005-0000-0000-000079240000}"/>
    <cellStyle name="Normal 5 3 2" xfId="907" xr:uid="{00000000-0005-0000-0000-00007A240000}"/>
    <cellStyle name="Normal 5 3 2 2" xfId="1380" xr:uid="{00000000-0005-0000-0000-00007B240000}"/>
    <cellStyle name="Normal 5 3 2 2 2" xfId="4182" xr:uid="{00000000-0005-0000-0000-00007C240000}"/>
    <cellStyle name="Normal 5 3 2 2 2 2" xfId="8902" xr:uid="{00000000-0005-0000-0000-00007D240000}"/>
    <cellStyle name="Normal 5 3 2 2 3" xfId="6100" xr:uid="{00000000-0005-0000-0000-00007E240000}"/>
    <cellStyle name="Normal 5 3 2 3" xfId="2664" xr:uid="{00000000-0005-0000-0000-00007F240000}"/>
    <cellStyle name="Normal 5 3 2 3 2" xfId="7384" xr:uid="{00000000-0005-0000-0000-000080240000}"/>
    <cellStyle name="Normal 5 3 2 4" xfId="3699" xr:uid="{00000000-0005-0000-0000-000081240000}"/>
    <cellStyle name="Normal 5 3 2 4 2" xfId="8419" xr:uid="{00000000-0005-0000-0000-000082240000}"/>
    <cellStyle name="Normal 5 3 2 5" xfId="5629" xr:uid="{00000000-0005-0000-0000-000083240000}"/>
    <cellStyle name="Normal 5 3 3" xfId="1086" xr:uid="{00000000-0005-0000-0000-000084240000}"/>
    <cellStyle name="Normal 5 3 3 2" xfId="3888" xr:uid="{00000000-0005-0000-0000-000085240000}"/>
    <cellStyle name="Normal 5 3 3 2 2" xfId="8608" xr:uid="{00000000-0005-0000-0000-000086240000}"/>
    <cellStyle name="Normal 5 3 3 3" xfId="5806" xr:uid="{00000000-0005-0000-0000-000087240000}"/>
    <cellStyle name="Normal 5 3 4" xfId="2663" xr:uid="{00000000-0005-0000-0000-000088240000}"/>
    <cellStyle name="Normal 5 3 4 2" xfId="7383" xr:uid="{00000000-0005-0000-0000-000089240000}"/>
    <cellStyle name="Normal 5 3 5" xfId="3698" xr:uid="{00000000-0005-0000-0000-00008A240000}"/>
    <cellStyle name="Normal 5 3 5 2" xfId="8418" xr:uid="{00000000-0005-0000-0000-00008B240000}"/>
    <cellStyle name="Normal 5 3 6" xfId="5628" xr:uid="{00000000-0005-0000-0000-00008C240000}"/>
    <cellStyle name="Normal 5 4" xfId="908" xr:uid="{00000000-0005-0000-0000-00008D240000}"/>
    <cellStyle name="Normal 5 4 2" xfId="1233" xr:uid="{00000000-0005-0000-0000-00008E240000}"/>
    <cellStyle name="Normal 5 4 2 2" xfId="4035" xr:uid="{00000000-0005-0000-0000-00008F240000}"/>
    <cellStyle name="Normal 5 4 2 2 2" xfId="8755" xr:uid="{00000000-0005-0000-0000-000090240000}"/>
    <cellStyle name="Normal 5 4 2 3" xfId="5953" xr:uid="{00000000-0005-0000-0000-000091240000}"/>
    <cellStyle name="Normal 5 4 3" xfId="2665" xr:uid="{00000000-0005-0000-0000-000092240000}"/>
    <cellStyle name="Normal 5 4 3 2" xfId="7385" xr:uid="{00000000-0005-0000-0000-000093240000}"/>
    <cellStyle name="Normal 5 4 4" xfId="3700" xr:uid="{00000000-0005-0000-0000-000094240000}"/>
    <cellStyle name="Normal 5 4 4 2" xfId="8420" xr:uid="{00000000-0005-0000-0000-000095240000}"/>
    <cellStyle name="Normal 5 4 5" xfId="5630" xr:uid="{00000000-0005-0000-0000-000096240000}"/>
    <cellStyle name="Normal 5 5" xfId="909" xr:uid="{00000000-0005-0000-0000-000097240000}"/>
    <cellStyle name="Normal 5 5 2" xfId="1528" xr:uid="{00000000-0005-0000-0000-000098240000}"/>
    <cellStyle name="Normal 5 5 2 2" xfId="4330" xr:uid="{00000000-0005-0000-0000-000099240000}"/>
    <cellStyle name="Normal 5 5 2 2 2" xfId="9050" xr:uid="{00000000-0005-0000-0000-00009A240000}"/>
    <cellStyle name="Normal 5 5 2 3" xfId="6248" xr:uid="{00000000-0005-0000-0000-00009B240000}"/>
    <cellStyle name="Normal 5 5 3" xfId="2666" xr:uid="{00000000-0005-0000-0000-00009C240000}"/>
    <cellStyle name="Normal 5 5 3 2" xfId="7386" xr:uid="{00000000-0005-0000-0000-00009D240000}"/>
    <cellStyle name="Normal 5 5 4" xfId="3701" xr:uid="{00000000-0005-0000-0000-00009E240000}"/>
    <cellStyle name="Normal 5 5 4 2" xfId="8421" xr:uid="{00000000-0005-0000-0000-00009F240000}"/>
    <cellStyle name="Normal 5 5 5" xfId="5631" xr:uid="{00000000-0005-0000-0000-0000A0240000}"/>
    <cellStyle name="Normal 5 6" xfId="910" xr:uid="{00000000-0005-0000-0000-0000A1240000}"/>
    <cellStyle name="Normal 5 6 2" xfId="1675" xr:uid="{00000000-0005-0000-0000-0000A2240000}"/>
    <cellStyle name="Normal 5 6 2 2" xfId="4477" xr:uid="{00000000-0005-0000-0000-0000A3240000}"/>
    <cellStyle name="Normal 5 6 2 2 2" xfId="9197" xr:uid="{00000000-0005-0000-0000-0000A4240000}"/>
    <cellStyle name="Normal 5 6 2 3" xfId="6395" xr:uid="{00000000-0005-0000-0000-0000A5240000}"/>
    <cellStyle name="Normal 5 6 3" xfId="2667" xr:uid="{00000000-0005-0000-0000-0000A6240000}"/>
    <cellStyle name="Normal 5 6 3 2" xfId="7387" xr:uid="{00000000-0005-0000-0000-0000A7240000}"/>
    <cellStyle name="Normal 5 6 4" xfId="3702" xr:uid="{00000000-0005-0000-0000-0000A8240000}"/>
    <cellStyle name="Normal 5 6 4 2" xfId="8422" xr:uid="{00000000-0005-0000-0000-0000A9240000}"/>
    <cellStyle name="Normal 5 6 5" xfId="5632" xr:uid="{00000000-0005-0000-0000-0000AA240000}"/>
    <cellStyle name="Normal 5 7" xfId="951" xr:uid="{00000000-0005-0000-0000-0000AB240000}"/>
    <cellStyle name="Normal 5 7 2" xfId="2705" xr:uid="{00000000-0005-0000-0000-0000AC240000}"/>
    <cellStyle name="Normal 5 7 2 2" xfId="7425" xr:uid="{00000000-0005-0000-0000-0000AD240000}"/>
    <cellStyle name="Normal 5 7 3" xfId="3753" xr:uid="{00000000-0005-0000-0000-0000AE240000}"/>
    <cellStyle name="Normal 5 7 3 2" xfId="8473" xr:uid="{00000000-0005-0000-0000-0000AF240000}"/>
    <cellStyle name="Normal 5 7 4" xfId="5671" xr:uid="{00000000-0005-0000-0000-0000B0240000}"/>
    <cellStyle name="Normal 5 8" xfId="1825" xr:uid="{00000000-0005-0000-0000-0000B1240000}"/>
    <cellStyle name="Normal 5 8 2" xfId="4624" xr:uid="{00000000-0005-0000-0000-0000B2240000}"/>
    <cellStyle name="Normal 5 8 2 2" xfId="9344" xr:uid="{00000000-0005-0000-0000-0000B3240000}"/>
    <cellStyle name="Normal 5 8 3" xfId="6545" xr:uid="{00000000-0005-0000-0000-0000B4240000}"/>
    <cellStyle name="Normal 5 9" xfId="3691" xr:uid="{00000000-0005-0000-0000-0000B5240000}"/>
    <cellStyle name="Normal 5 9 2" xfId="8411" xr:uid="{00000000-0005-0000-0000-0000B6240000}"/>
    <cellStyle name="Normal 6" xfId="911" xr:uid="{00000000-0005-0000-0000-0000B7240000}"/>
    <cellStyle name="Normal 7" xfId="912" xr:uid="{00000000-0005-0000-0000-0000B8240000}"/>
    <cellStyle name="Normal 7 2" xfId="913" xr:uid="{00000000-0005-0000-0000-0000B9240000}"/>
    <cellStyle name="Normal 7 2 2" xfId="914" xr:uid="{00000000-0005-0000-0000-0000BA240000}"/>
    <cellStyle name="Normal 7 2 2 2" xfId="1490" xr:uid="{00000000-0005-0000-0000-0000BB240000}"/>
    <cellStyle name="Normal 7 2 2 2 2" xfId="4292" xr:uid="{00000000-0005-0000-0000-0000BC240000}"/>
    <cellStyle name="Normal 7 2 2 2 2 2" xfId="9012" xr:uid="{00000000-0005-0000-0000-0000BD240000}"/>
    <cellStyle name="Normal 7 2 2 2 3" xfId="6210" xr:uid="{00000000-0005-0000-0000-0000BE240000}"/>
    <cellStyle name="Normal 7 2 2 3" xfId="2669" xr:uid="{00000000-0005-0000-0000-0000BF240000}"/>
    <cellStyle name="Normal 7 2 2 3 2" xfId="7389" xr:uid="{00000000-0005-0000-0000-0000C0240000}"/>
    <cellStyle name="Normal 7 2 2 4" xfId="3705" xr:uid="{00000000-0005-0000-0000-0000C1240000}"/>
    <cellStyle name="Normal 7 2 2 4 2" xfId="8425" xr:uid="{00000000-0005-0000-0000-0000C2240000}"/>
    <cellStyle name="Normal 7 2 2 5" xfId="5635" xr:uid="{00000000-0005-0000-0000-0000C3240000}"/>
    <cellStyle name="Normal 7 2 3" xfId="1196" xr:uid="{00000000-0005-0000-0000-0000C4240000}"/>
    <cellStyle name="Normal 7 2 3 2" xfId="3998" xr:uid="{00000000-0005-0000-0000-0000C5240000}"/>
    <cellStyle name="Normal 7 2 3 2 2" xfId="8718" xr:uid="{00000000-0005-0000-0000-0000C6240000}"/>
    <cellStyle name="Normal 7 2 3 3" xfId="5916" xr:uid="{00000000-0005-0000-0000-0000C7240000}"/>
    <cellStyle name="Normal 7 2 4" xfId="2668" xr:uid="{00000000-0005-0000-0000-0000C8240000}"/>
    <cellStyle name="Normal 7 2 4 2" xfId="7388" xr:uid="{00000000-0005-0000-0000-0000C9240000}"/>
    <cellStyle name="Normal 7 2 5" xfId="3704" xr:uid="{00000000-0005-0000-0000-0000CA240000}"/>
    <cellStyle name="Normal 7 2 5 2" xfId="8424" xr:uid="{00000000-0005-0000-0000-0000CB240000}"/>
    <cellStyle name="Normal 7 2 6" xfId="5634" xr:uid="{00000000-0005-0000-0000-0000CC240000}"/>
    <cellStyle name="Normal 7 3" xfId="915" xr:uid="{00000000-0005-0000-0000-0000CD240000}"/>
    <cellStyle name="Normal 7 3 2" xfId="1343" xr:uid="{00000000-0005-0000-0000-0000CE240000}"/>
    <cellStyle name="Normal 7 3 2 2" xfId="4145" xr:uid="{00000000-0005-0000-0000-0000CF240000}"/>
    <cellStyle name="Normal 7 3 2 2 2" xfId="8865" xr:uid="{00000000-0005-0000-0000-0000D0240000}"/>
    <cellStyle name="Normal 7 3 2 3" xfId="6063" xr:uid="{00000000-0005-0000-0000-0000D1240000}"/>
    <cellStyle name="Normal 7 3 3" xfId="2670" xr:uid="{00000000-0005-0000-0000-0000D2240000}"/>
    <cellStyle name="Normal 7 3 3 2" xfId="7390" xr:uid="{00000000-0005-0000-0000-0000D3240000}"/>
    <cellStyle name="Normal 7 3 4" xfId="3706" xr:uid="{00000000-0005-0000-0000-0000D4240000}"/>
    <cellStyle name="Normal 7 3 4 2" xfId="8426" xr:uid="{00000000-0005-0000-0000-0000D5240000}"/>
    <cellStyle name="Normal 7 3 5" xfId="5636" xr:uid="{00000000-0005-0000-0000-0000D6240000}"/>
    <cellStyle name="Normal 7 4" xfId="916" xr:uid="{00000000-0005-0000-0000-0000D7240000}"/>
    <cellStyle name="Normal 7 4 2" xfId="1638" xr:uid="{00000000-0005-0000-0000-0000D8240000}"/>
    <cellStyle name="Normal 7 4 2 2" xfId="4440" xr:uid="{00000000-0005-0000-0000-0000D9240000}"/>
    <cellStyle name="Normal 7 4 2 2 2" xfId="9160" xr:uid="{00000000-0005-0000-0000-0000DA240000}"/>
    <cellStyle name="Normal 7 4 2 3" xfId="6358" xr:uid="{00000000-0005-0000-0000-0000DB240000}"/>
    <cellStyle name="Normal 7 4 3" xfId="2671" xr:uid="{00000000-0005-0000-0000-0000DC240000}"/>
    <cellStyle name="Normal 7 4 3 2" xfId="7391" xr:uid="{00000000-0005-0000-0000-0000DD240000}"/>
    <cellStyle name="Normal 7 4 4" xfId="3707" xr:uid="{00000000-0005-0000-0000-0000DE240000}"/>
    <cellStyle name="Normal 7 4 4 2" xfId="8427" xr:uid="{00000000-0005-0000-0000-0000DF240000}"/>
    <cellStyle name="Normal 7 4 5" xfId="5637" xr:uid="{00000000-0005-0000-0000-0000E0240000}"/>
    <cellStyle name="Normal 7 5" xfId="917" xr:uid="{00000000-0005-0000-0000-0000E1240000}"/>
    <cellStyle name="Normal 7 5 2" xfId="1785" xr:uid="{00000000-0005-0000-0000-0000E2240000}"/>
    <cellStyle name="Normal 7 5 2 2" xfId="4587" xr:uid="{00000000-0005-0000-0000-0000E3240000}"/>
    <cellStyle name="Normal 7 5 2 2 2" xfId="9307" xr:uid="{00000000-0005-0000-0000-0000E4240000}"/>
    <cellStyle name="Normal 7 5 2 3" xfId="6505" xr:uid="{00000000-0005-0000-0000-0000E5240000}"/>
    <cellStyle name="Normal 7 5 3" xfId="2672" xr:uid="{00000000-0005-0000-0000-0000E6240000}"/>
    <cellStyle name="Normal 7 5 3 2" xfId="7392" xr:uid="{00000000-0005-0000-0000-0000E7240000}"/>
    <cellStyle name="Normal 7 5 4" xfId="3708" xr:uid="{00000000-0005-0000-0000-0000E8240000}"/>
    <cellStyle name="Normal 7 5 4 2" xfId="8428" xr:uid="{00000000-0005-0000-0000-0000E9240000}"/>
    <cellStyle name="Normal 7 5 5" xfId="5638" xr:uid="{00000000-0005-0000-0000-0000EA240000}"/>
    <cellStyle name="Normal 7 6" xfId="1049" xr:uid="{00000000-0005-0000-0000-0000EB240000}"/>
    <cellStyle name="Normal 7 6 2" xfId="2803" xr:uid="{00000000-0005-0000-0000-0000EC240000}"/>
    <cellStyle name="Normal 7 6 2 2" xfId="7523" xr:uid="{00000000-0005-0000-0000-0000ED240000}"/>
    <cellStyle name="Normal 7 6 3" xfId="3851" xr:uid="{00000000-0005-0000-0000-0000EE240000}"/>
    <cellStyle name="Normal 7 6 3 2" xfId="8571" xr:uid="{00000000-0005-0000-0000-0000EF240000}"/>
    <cellStyle name="Normal 7 6 4" xfId="5769" xr:uid="{00000000-0005-0000-0000-0000F0240000}"/>
    <cellStyle name="Normal 7 7" xfId="1960" xr:uid="{00000000-0005-0000-0000-0000F1240000}"/>
    <cellStyle name="Normal 7 7 2" xfId="4734" xr:uid="{00000000-0005-0000-0000-0000F2240000}"/>
    <cellStyle name="Normal 7 7 2 2" xfId="9454" xr:uid="{00000000-0005-0000-0000-0000F3240000}"/>
    <cellStyle name="Normal 7 7 3" xfId="6680" xr:uid="{00000000-0005-0000-0000-0000F4240000}"/>
    <cellStyle name="Normal 7 8" xfId="3703" xr:uid="{00000000-0005-0000-0000-0000F5240000}"/>
    <cellStyle name="Normal 7 8 2" xfId="8423" xr:uid="{00000000-0005-0000-0000-0000F6240000}"/>
    <cellStyle name="Normal 7 9" xfId="5633" xr:uid="{00000000-0005-0000-0000-0000F7240000}"/>
    <cellStyle name="Normal 8" xfId="918" xr:uid="{00000000-0005-0000-0000-0000F8240000}"/>
    <cellStyle name="Normal 9" xfId="4740" xr:uid="{00000000-0005-0000-0000-0000F9240000}"/>
    <cellStyle name="Normal 9 2" xfId="9460" xr:uid="{00000000-0005-0000-0000-0000FA24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6" builtinId="25" customBuiltin="1"/>
    <cellStyle name="Utdata" xfId="10" builtinId="21" customBuiltin="1"/>
    <cellStyle name="Varningstext" xfId="14" builtinId="11" customBuiltin="1"/>
  </cellStyles>
  <dxfs count="4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FFFF99"/>
      <color rgb="FFB9F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emv&#229;rdsst&#246;d!B5"/><Relationship Id="rId1" Type="http://schemas.openxmlformats.org/officeDocument/2006/relationships/image" Target="../media/image2.png"/><Relationship Id="rId4" Type="http://schemas.openxmlformats.org/officeDocument/2006/relationships/hyperlink" Target="#Hemv&#229;rdsst&#246;d!A9"/></Relationships>
</file>

<file path=xl/drawings/_rels/drawing3.xml.rels><?xml version="1.0" encoding="UTF-8" standalone="yes"?>
<Relationships xmlns="http://schemas.openxmlformats.org/package/2006/relationships"><Relationship Id="rId8" Type="http://schemas.openxmlformats.org/officeDocument/2006/relationships/hyperlink" Target="#'Tj&#228;nster f&#246;r &#228;ldre'!B13"/><Relationship Id="rId13" Type="http://schemas.openxmlformats.org/officeDocument/2006/relationships/hyperlink" Target="#'Tj&#228;nster f&#246;r &#228;ldre'!B10"/><Relationship Id="rId3" Type="http://schemas.openxmlformats.org/officeDocument/2006/relationships/hyperlink" Target="#'Tj&#228;nster f&#246;r &#228;ldre'!B34"/><Relationship Id="rId7" Type="http://schemas.openxmlformats.org/officeDocument/2006/relationships/hyperlink" Target="#'Tj&#228;nster f&#246;r &#228;ldre'!B18"/><Relationship Id="rId12" Type="http://schemas.openxmlformats.org/officeDocument/2006/relationships/image" Target="../media/image4.png"/><Relationship Id="rId2" Type="http://schemas.openxmlformats.org/officeDocument/2006/relationships/hyperlink" Target="#'Tj&#228;nster f&#246;r &#228;ldre'!B40"/><Relationship Id="rId1" Type="http://schemas.openxmlformats.org/officeDocument/2006/relationships/image" Target="../media/image2.png"/><Relationship Id="rId6" Type="http://schemas.openxmlformats.org/officeDocument/2006/relationships/hyperlink" Target="#'Tj&#228;nster f&#246;r &#228;ldre'!B30"/><Relationship Id="rId11" Type="http://schemas.openxmlformats.org/officeDocument/2006/relationships/hyperlink" Target="#'Tj&#228;nster f&#246;r &#228;ldre'!B19"/><Relationship Id="rId5" Type="http://schemas.openxmlformats.org/officeDocument/2006/relationships/hyperlink" Target="#'Tj&#228;nster f&#246;r &#228;ldre'!C32"/><Relationship Id="rId10" Type="http://schemas.openxmlformats.org/officeDocument/2006/relationships/hyperlink" Target="#'Tj&#228;nster f&#246;r &#228;ldre'!B29"/><Relationship Id="rId4" Type="http://schemas.openxmlformats.org/officeDocument/2006/relationships/hyperlink" Target="#'Tj&#228;nster f&#246;r &#228;ldre'!C33"/><Relationship Id="rId9" Type="http://schemas.openxmlformats.org/officeDocument/2006/relationships/hyperlink" Target="#'Tj&#228;nster f&#246;r &#228;ldre'!B21"/><Relationship Id="rId1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hyperlink" Target="#'Anst&#228;llda inom socialv&#229;rden'!B5"/></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Tj&#228;nster f&#246;r barn och familjer'!B13"/><Relationship Id="rId7" Type="http://schemas.openxmlformats.org/officeDocument/2006/relationships/hyperlink" Target="#'Tj&#228;nster f&#246;r barn och familjer'!C6"/><Relationship Id="rId12" Type="http://schemas.openxmlformats.org/officeDocument/2006/relationships/hyperlink" Target="#'Tj&#228;nster f&#246;r barn och familjer'!B43"/><Relationship Id="rId2" Type="http://schemas.openxmlformats.org/officeDocument/2006/relationships/hyperlink" Target="#'Tj&#228;nster f&#246;r barn och familjer'!C15"/><Relationship Id="rId1" Type="http://schemas.openxmlformats.org/officeDocument/2006/relationships/image" Target="../media/image2.png"/><Relationship Id="rId6" Type="http://schemas.openxmlformats.org/officeDocument/2006/relationships/hyperlink" Target="#'Tj&#228;nster f&#246;r barn och familjer'!B40"/><Relationship Id="rId11" Type="http://schemas.openxmlformats.org/officeDocument/2006/relationships/hyperlink" Target="#'Tj&#228;nster f&#246;r barn och familjer'!B44"/><Relationship Id="rId5" Type="http://schemas.openxmlformats.org/officeDocument/2006/relationships/hyperlink" Target="#'Tj&#228;nster f&#246;r barn och familjer'!B33"/><Relationship Id="rId10" Type="http://schemas.openxmlformats.org/officeDocument/2006/relationships/hyperlink" Target="#'Tj&#228;nster f&#246;r barn och familjer'!C12"/><Relationship Id="rId4" Type="http://schemas.openxmlformats.org/officeDocument/2006/relationships/hyperlink" Target="#'Tj&#228;nster f&#246;r barn och familjer'!C16"/><Relationship Id="rId9" Type="http://schemas.openxmlformats.org/officeDocument/2006/relationships/hyperlink" Target="#'Tj&#228;nster f&#246;r barn och familjer'!C8"/></Relationships>
</file>

<file path=xl/drawings/_rels/drawing6.xml.rels><?xml version="1.0" encoding="UTF-8" standalone="yes"?>
<Relationships xmlns="http://schemas.openxmlformats.org/package/2006/relationships"><Relationship Id="rId8" Type="http://schemas.openxmlformats.org/officeDocument/2006/relationships/hyperlink" Target="#'Tj&#228;nster f&#246;r handikappade'!C33"/><Relationship Id="rId3" Type="http://schemas.openxmlformats.org/officeDocument/2006/relationships/hyperlink" Target="#'Tj&#228;nster f&#246;r handikappade'!C14"/><Relationship Id="rId7" Type="http://schemas.openxmlformats.org/officeDocument/2006/relationships/image" Target="../media/image6.png"/><Relationship Id="rId2" Type="http://schemas.openxmlformats.org/officeDocument/2006/relationships/hyperlink" Target="#'Tj&#228;nster f&#246;r handikappade'!C15"/><Relationship Id="rId1" Type="http://schemas.openxmlformats.org/officeDocument/2006/relationships/image" Target="../media/image2.png"/><Relationship Id="rId6" Type="http://schemas.openxmlformats.org/officeDocument/2006/relationships/hyperlink" Target="#'Tj&#228;nster f&#246;r handikappade'!B8"/><Relationship Id="rId5" Type="http://schemas.openxmlformats.org/officeDocument/2006/relationships/hyperlink" Target="#'Tj&#228;nster f&#246;r handikappade'!A4"/><Relationship Id="rId10" Type="http://schemas.openxmlformats.org/officeDocument/2006/relationships/hyperlink" Target="#'Tj&#228;nster f&#246;r handikappade'!C42"/><Relationship Id="rId4" Type="http://schemas.openxmlformats.org/officeDocument/2006/relationships/hyperlink" Target="#'Tj&#228;nster f&#246;r handikappade'!B11"/><Relationship Id="rId9" Type="http://schemas.openxmlformats.org/officeDocument/2006/relationships/hyperlink" Target="#'Tj&#228;nster f&#246;r handikappade'!C40"/></Relationships>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Hemservice!C26"/><Relationship Id="rId3" Type="http://schemas.openxmlformats.org/officeDocument/2006/relationships/image" Target="../media/image7.png"/><Relationship Id="rId7" Type="http://schemas.openxmlformats.org/officeDocument/2006/relationships/hyperlink" Target="#Hemservice!C6"/><Relationship Id="rId12" Type="http://schemas.openxmlformats.org/officeDocument/2006/relationships/hyperlink" Target="#Hemservice!C22"/><Relationship Id="rId2" Type="http://schemas.openxmlformats.org/officeDocument/2006/relationships/hyperlink" Target="#Hemservice!C12"/><Relationship Id="rId1" Type="http://schemas.openxmlformats.org/officeDocument/2006/relationships/image" Target="../media/image2.png"/><Relationship Id="rId6" Type="http://schemas.openxmlformats.org/officeDocument/2006/relationships/hyperlink" Target="#Hemservice!B36"/><Relationship Id="rId11" Type="http://schemas.openxmlformats.org/officeDocument/2006/relationships/hyperlink" Target="#Hemservice!C17"/><Relationship Id="rId5" Type="http://schemas.openxmlformats.org/officeDocument/2006/relationships/hyperlink" Target="#Hemservice!B13"/><Relationship Id="rId10" Type="http://schemas.openxmlformats.org/officeDocument/2006/relationships/hyperlink" Target="#Hemservice!C16"/><Relationship Id="rId4" Type="http://schemas.openxmlformats.org/officeDocument/2006/relationships/hyperlink" Target="#Hemservice!B5"/><Relationship Id="rId9" Type="http://schemas.openxmlformats.org/officeDocument/2006/relationships/hyperlink" Target="#Hemservice!C14"/><Relationship Id="rId14" Type="http://schemas.openxmlformats.org/officeDocument/2006/relationships/hyperlink" Target="#Hemservice!C30"/></Relationships>
</file>

<file path=xl/drawings/_rels/drawing8.xml.rels><?xml version="1.0" encoding="UTF-8" standalone="yes"?>
<Relationships xmlns="http://schemas.openxmlformats.org/package/2006/relationships"><Relationship Id="rId3" Type="http://schemas.openxmlformats.org/officeDocument/2006/relationships/hyperlink" Target="#'&#214;vrig social- och h&#228;lsov&#229;rd'!B26"/><Relationship Id="rId7"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hyperlink" Target="#'&#214;vrig social- och h&#228;lsov&#229;rd'!B19"/><Relationship Id="rId6" Type="http://schemas.openxmlformats.org/officeDocument/2006/relationships/image" Target="../media/image11.png"/><Relationship Id="rId5" Type="http://schemas.openxmlformats.org/officeDocument/2006/relationships/hyperlink" Target="#'&#214;vrig social- och h&#228;lsov&#229;rd'!B18"/><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104775</xdr:rowOff>
    </xdr:from>
    <xdr:to>
      <xdr:col>1</xdr:col>
      <xdr:colOff>2276475</xdr:colOff>
      <xdr:row>0</xdr:row>
      <xdr:rowOff>885825</xdr:rowOff>
    </xdr:to>
    <xdr:pic>
      <xdr:nvPicPr>
        <xdr:cNvPr id="1269" name="Picture 26" descr="W:\ekonom\LOGO.GIF">
          <a:extLst>
            <a:ext uri="{FF2B5EF4-FFF2-40B4-BE49-F238E27FC236}">
              <a16:creationId xmlns:a16="http://schemas.microsoft.com/office/drawing/2014/main" id="{00000000-0008-0000-0000-0000F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22479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247650</xdr:colOff>
      <xdr:row>1</xdr:row>
      <xdr:rowOff>400050</xdr:rowOff>
    </xdr:from>
    <xdr:ext cx="182896" cy="176799"/>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66725" y="781050"/>
          <a:ext cx="182896" cy="176799"/>
        </a:xfrm>
        <a:prstGeom prst="rect">
          <a:avLst/>
        </a:prstGeom>
      </xdr:spPr>
    </xdr:pic>
    <xdr:clientData/>
  </xdr:oneCellAnchor>
  <xdr:twoCellAnchor editAs="oneCell">
    <xdr:from>
      <xdr:col>2</xdr:col>
      <xdr:colOff>0</xdr:colOff>
      <xdr:row>4</xdr:row>
      <xdr:rowOff>0</xdr:rowOff>
    </xdr:from>
    <xdr:to>
      <xdr:col>2</xdr:col>
      <xdr:colOff>182896</xdr:colOff>
      <xdr:row>5</xdr:row>
      <xdr:rowOff>14874</xdr:rowOff>
    </xdr:to>
    <xdr:pic>
      <xdr:nvPicPr>
        <xdr:cNvPr id="4" name="Bildobjekt 3">
          <a:hlinkClick xmlns:r="http://schemas.openxmlformats.org/officeDocument/2006/relationships" r:id="rId2" tooltip=" "/>
          <a:extLst>
            <a:ext uri="{FF2B5EF4-FFF2-40B4-BE49-F238E27FC236}">
              <a16:creationId xmlns:a16="http://schemas.microsoft.com/office/drawing/2014/main" id="{25AF040F-152F-E94A-DD78-C33064E0B32E}"/>
            </a:ext>
          </a:extLst>
        </xdr:cNvPr>
        <xdr:cNvPicPr>
          <a:picLocks noChangeAspect="1"/>
        </xdr:cNvPicPr>
      </xdr:nvPicPr>
      <xdr:blipFill>
        <a:blip xmlns:r="http://schemas.openxmlformats.org/officeDocument/2006/relationships" r:embed="rId3"/>
        <a:stretch>
          <a:fillRect/>
        </a:stretch>
      </xdr:blipFill>
      <xdr:spPr>
        <a:xfrm>
          <a:off x="4076700" y="1752600"/>
          <a:ext cx="182896" cy="176799"/>
        </a:xfrm>
        <a:prstGeom prst="rect">
          <a:avLst/>
        </a:prstGeom>
      </xdr:spPr>
    </xdr:pic>
    <xdr:clientData/>
  </xdr:twoCellAnchor>
  <xdr:twoCellAnchor editAs="oneCell">
    <xdr:from>
      <xdr:col>2</xdr:col>
      <xdr:colOff>0</xdr:colOff>
      <xdr:row>8</xdr:row>
      <xdr:rowOff>0</xdr:rowOff>
    </xdr:from>
    <xdr:to>
      <xdr:col>2</xdr:col>
      <xdr:colOff>182896</xdr:colOff>
      <xdr:row>9</xdr:row>
      <xdr:rowOff>14874</xdr:rowOff>
    </xdr:to>
    <xdr:pic>
      <xdr:nvPicPr>
        <xdr:cNvPr id="5" name="Bildobjekt 4">
          <a:hlinkClick xmlns:r="http://schemas.openxmlformats.org/officeDocument/2006/relationships" r:id="rId4" tooltip=" "/>
          <a:extLst>
            <a:ext uri="{FF2B5EF4-FFF2-40B4-BE49-F238E27FC236}">
              <a16:creationId xmlns:a16="http://schemas.microsoft.com/office/drawing/2014/main" id="{EA02DDA2-3189-9D3F-DF64-7CC6DC44C810}"/>
            </a:ext>
          </a:extLst>
        </xdr:cNvPr>
        <xdr:cNvPicPr>
          <a:picLocks noChangeAspect="1"/>
        </xdr:cNvPicPr>
      </xdr:nvPicPr>
      <xdr:blipFill>
        <a:blip xmlns:r="http://schemas.openxmlformats.org/officeDocument/2006/relationships" r:embed="rId3"/>
        <a:stretch>
          <a:fillRect/>
        </a:stretch>
      </xdr:blipFill>
      <xdr:spPr>
        <a:xfrm>
          <a:off x="4076700" y="2400300"/>
          <a:ext cx="182896" cy="176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180975</xdr:colOff>
      <xdr:row>1</xdr:row>
      <xdr:rowOff>413385</xdr:rowOff>
    </xdr:from>
    <xdr:to>
      <xdr:col>2</xdr:col>
      <xdr:colOff>363871</xdr:colOff>
      <xdr:row>1</xdr:row>
      <xdr:rowOff>590184</xdr:rowOff>
    </xdr:to>
    <xdr:pic>
      <xdr:nvPicPr>
        <xdr:cNvPr id="12" name="Bildobjekt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a:stretch>
          <a:fillRect/>
        </a:stretch>
      </xdr:blipFill>
      <xdr:spPr>
        <a:xfrm>
          <a:off x="523875" y="794385"/>
          <a:ext cx="182896" cy="176799"/>
        </a:xfrm>
        <a:prstGeom prst="rect">
          <a:avLst/>
        </a:prstGeom>
      </xdr:spPr>
    </xdr:pic>
    <xdr:clientData/>
  </xdr:twoCellAnchor>
  <xdr:twoCellAnchor editAs="oneCell">
    <xdr:from>
      <xdr:col>3</xdr:col>
      <xdr:colOff>3794</xdr:colOff>
      <xdr:row>39</xdr:row>
      <xdr:rowOff>0</xdr:rowOff>
    </xdr:from>
    <xdr:to>
      <xdr:col>3</xdr:col>
      <xdr:colOff>186690</xdr:colOff>
      <xdr:row>40</xdr:row>
      <xdr:rowOff>16779</xdr:rowOff>
    </xdr:to>
    <xdr:pic>
      <xdr:nvPicPr>
        <xdr:cNvPr id="13" name="Bildobjekt 12">
          <a:hlinkClick xmlns:r="http://schemas.openxmlformats.org/officeDocument/2006/relationships" r:id="rId2" tooltip=" "/>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5726414" y="6819900"/>
          <a:ext cx="182896" cy="176799"/>
        </a:xfrm>
        <a:prstGeom prst="rect">
          <a:avLst/>
        </a:prstGeom>
      </xdr:spPr>
    </xdr:pic>
    <xdr:clientData/>
  </xdr:twoCellAnchor>
  <xdr:twoCellAnchor editAs="oneCell">
    <xdr:from>
      <xdr:col>3</xdr:col>
      <xdr:colOff>3794</xdr:colOff>
      <xdr:row>33</xdr:row>
      <xdr:rowOff>23226</xdr:rowOff>
    </xdr:from>
    <xdr:to>
      <xdr:col>3</xdr:col>
      <xdr:colOff>186690</xdr:colOff>
      <xdr:row>34</xdr:row>
      <xdr:rowOff>41910</xdr:rowOff>
    </xdr:to>
    <xdr:pic>
      <xdr:nvPicPr>
        <xdr:cNvPr id="14" name="Bildobjekt 13">
          <a:hlinkClick xmlns:r="http://schemas.openxmlformats.org/officeDocument/2006/relationships" r:id="rId3" tooltip=" "/>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5433044" y="6395451"/>
          <a:ext cx="182896" cy="180609"/>
        </a:xfrm>
        <a:prstGeom prst="rect">
          <a:avLst/>
        </a:prstGeom>
      </xdr:spPr>
    </xdr:pic>
    <xdr:clientData/>
  </xdr:twoCellAnchor>
  <xdr:twoCellAnchor editAs="oneCell">
    <xdr:from>
      <xdr:col>3</xdr:col>
      <xdr:colOff>3794</xdr:colOff>
      <xdr:row>31</xdr:row>
      <xdr:rowOff>147051</xdr:rowOff>
    </xdr:from>
    <xdr:to>
      <xdr:col>3</xdr:col>
      <xdr:colOff>186690</xdr:colOff>
      <xdr:row>33</xdr:row>
      <xdr:rowOff>3810</xdr:rowOff>
    </xdr:to>
    <xdr:pic>
      <xdr:nvPicPr>
        <xdr:cNvPr id="15" name="Bildobjekt 14">
          <a:hlinkClick xmlns:r="http://schemas.openxmlformats.org/officeDocument/2006/relationships" r:id="rId4" tooltip=" "/>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a:stretch>
          <a:fillRect/>
        </a:stretch>
      </xdr:blipFill>
      <xdr:spPr>
        <a:xfrm>
          <a:off x="5726414" y="5686791"/>
          <a:ext cx="182896" cy="176799"/>
        </a:xfrm>
        <a:prstGeom prst="rect">
          <a:avLst/>
        </a:prstGeom>
      </xdr:spPr>
    </xdr:pic>
    <xdr:clientData/>
  </xdr:twoCellAnchor>
  <xdr:twoCellAnchor editAs="oneCell">
    <xdr:from>
      <xdr:col>3</xdr:col>
      <xdr:colOff>3794</xdr:colOff>
      <xdr:row>30</xdr:row>
      <xdr:rowOff>147051</xdr:rowOff>
    </xdr:from>
    <xdr:to>
      <xdr:col>3</xdr:col>
      <xdr:colOff>186690</xdr:colOff>
      <xdr:row>32</xdr:row>
      <xdr:rowOff>3810</xdr:rowOff>
    </xdr:to>
    <xdr:pic>
      <xdr:nvPicPr>
        <xdr:cNvPr id="16" name="Bildobjekt 15">
          <a:hlinkClick xmlns:r="http://schemas.openxmlformats.org/officeDocument/2006/relationships" r:id="rId5" tooltip=" "/>
          <a:extLst>
            <a:ext uri="{FF2B5EF4-FFF2-40B4-BE49-F238E27FC236}">
              <a16:creationId xmlns:a16="http://schemas.microsoft.com/office/drawing/2014/main" id="{00000000-0008-0000-0400-000010000000}"/>
            </a:ext>
          </a:extLst>
        </xdr:cNvPr>
        <xdr:cNvPicPr>
          <a:picLocks/>
        </xdr:cNvPicPr>
      </xdr:nvPicPr>
      <xdr:blipFill>
        <a:blip xmlns:r="http://schemas.openxmlformats.org/officeDocument/2006/relationships" r:embed="rId1"/>
        <a:stretch>
          <a:fillRect/>
        </a:stretch>
      </xdr:blipFill>
      <xdr:spPr>
        <a:xfrm>
          <a:off x="5726414" y="5526771"/>
          <a:ext cx="182896" cy="176799"/>
        </a:xfrm>
        <a:prstGeom prst="rect">
          <a:avLst/>
        </a:prstGeom>
      </xdr:spPr>
    </xdr:pic>
    <xdr:clientData/>
  </xdr:twoCellAnchor>
  <xdr:twoCellAnchor editAs="oneCell">
    <xdr:from>
      <xdr:col>3</xdr:col>
      <xdr:colOff>3794</xdr:colOff>
      <xdr:row>29</xdr:row>
      <xdr:rowOff>0</xdr:rowOff>
    </xdr:from>
    <xdr:to>
      <xdr:col>3</xdr:col>
      <xdr:colOff>186690</xdr:colOff>
      <xdr:row>30</xdr:row>
      <xdr:rowOff>16779</xdr:rowOff>
    </xdr:to>
    <xdr:pic>
      <xdr:nvPicPr>
        <xdr:cNvPr id="17" name="Bildobjekt 16">
          <a:hlinkClick xmlns:r="http://schemas.openxmlformats.org/officeDocument/2006/relationships" r:id="rId6" tooltip=" "/>
          <a:extLst>
            <a:ext uri="{FF2B5EF4-FFF2-40B4-BE49-F238E27FC236}">
              <a16:creationId xmlns:a16="http://schemas.microsoft.com/office/drawing/2014/main" id="{00000000-0008-0000-0400-000011000000}"/>
            </a:ext>
          </a:extLst>
        </xdr:cNvPr>
        <xdr:cNvPicPr>
          <a:picLocks/>
        </xdr:cNvPicPr>
      </xdr:nvPicPr>
      <xdr:blipFill>
        <a:blip xmlns:r="http://schemas.openxmlformats.org/officeDocument/2006/relationships" r:embed="rId1"/>
        <a:stretch>
          <a:fillRect/>
        </a:stretch>
      </xdr:blipFill>
      <xdr:spPr>
        <a:xfrm>
          <a:off x="5726414" y="5219700"/>
          <a:ext cx="182896" cy="176799"/>
        </a:xfrm>
        <a:prstGeom prst="rect">
          <a:avLst/>
        </a:prstGeom>
      </xdr:spPr>
    </xdr:pic>
    <xdr:clientData/>
  </xdr:twoCellAnchor>
  <xdr:twoCellAnchor editAs="oneCell">
    <xdr:from>
      <xdr:col>3</xdr:col>
      <xdr:colOff>3794</xdr:colOff>
      <xdr:row>16</xdr:row>
      <xdr:rowOff>147051</xdr:rowOff>
    </xdr:from>
    <xdr:to>
      <xdr:col>3</xdr:col>
      <xdr:colOff>186690</xdr:colOff>
      <xdr:row>18</xdr:row>
      <xdr:rowOff>3810</xdr:rowOff>
    </xdr:to>
    <xdr:pic>
      <xdr:nvPicPr>
        <xdr:cNvPr id="20" name="Bildobjekt 19">
          <a:hlinkClick xmlns:r="http://schemas.openxmlformats.org/officeDocument/2006/relationships" r:id="rId7" tooltip=" "/>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stretch>
          <a:fillRect/>
        </a:stretch>
      </xdr:blipFill>
      <xdr:spPr>
        <a:xfrm>
          <a:off x="5726414" y="3431271"/>
          <a:ext cx="182896" cy="176799"/>
        </a:xfrm>
        <a:prstGeom prst="rect">
          <a:avLst/>
        </a:prstGeom>
      </xdr:spPr>
    </xdr:pic>
    <xdr:clientData/>
  </xdr:twoCellAnchor>
  <xdr:twoCellAnchor editAs="oneCell">
    <xdr:from>
      <xdr:col>3</xdr:col>
      <xdr:colOff>3794</xdr:colOff>
      <xdr:row>12</xdr:row>
      <xdr:rowOff>0</xdr:rowOff>
    </xdr:from>
    <xdr:to>
      <xdr:col>3</xdr:col>
      <xdr:colOff>186690</xdr:colOff>
      <xdr:row>13</xdr:row>
      <xdr:rowOff>16779</xdr:rowOff>
    </xdr:to>
    <xdr:pic>
      <xdr:nvPicPr>
        <xdr:cNvPr id="21" name="Bildobjekt 20">
          <a:hlinkClick xmlns:r="http://schemas.openxmlformats.org/officeDocument/2006/relationships" r:id="rId8" tooltip=" "/>
          <a:extLst>
            <a:ext uri="{FF2B5EF4-FFF2-40B4-BE49-F238E27FC236}">
              <a16:creationId xmlns:a16="http://schemas.microsoft.com/office/drawing/2014/main" id="{00000000-0008-0000-0400-000015000000}"/>
            </a:ext>
          </a:extLst>
        </xdr:cNvPr>
        <xdr:cNvPicPr>
          <a:picLocks/>
        </xdr:cNvPicPr>
      </xdr:nvPicPr>
      <xdr:blipFill>
        <a:blip xmlns:r="http://schemas.openxmlformats.org/officeDocument/2006/relationships" r:embed="rId1"/>
        <a:stretch>
          <a:fillRect/>
        </a:stretch>
      </xdr:blipFill>
      <xdr:spPr>
        <a:xfrm>
          <a:off x="5726414" y="2644140"/>
          <a:ext cx="182896" cy="176799"/>
        </a:xfrm>
        <a:prstGeom prst="rect">
          <a:avLst/>
        </a:prstGeom>
      </xdr:spPr>
    </xdr:pic>
    <xdr:clientData/>
  </xdr:twoCellAnchor>
  <xdr:twoCellAnchor editAs="oneCell">
    <xdr:from>
      <xdr:col>3</xdr:col>
      <xdr:colOff>3794</xdr:colOff>
      <xdr:row>20</xdr:row>
      <xdr:rowOff>0</xdr:rowOff>
    </xdr:from>
    <xdr:to>
      <xdr:col>3</xdr:col>
      <xdr:colOff>186690</xdr:colOff>
      <xdr:row>21</xdr:row>
      <xdr:rowOff>16779</xdr:rowOff>
    </xdr:to>
    <xdr:pic>
      <xdr:nvPicPr>
        <xdr:cNvPr id="11" name="Bildobjekt 10">
          <a:hlinkClick xmlns:r="http://schemas.openxmlformats.org/officeDocument/2006/relationships" r:id="rId9" tooltip=" "/>
          <a:extLst>
            <a:ext uri="{FF2B5EF4-FFF2-40B4-BE49-F238E27FC236}">
              <a16:creationId xmlns:a16="http://schemas.microsoft.com/office/drawing/2014/main" id="{F192725F-2DE5-47DA-86B8-D53BA08EEBCA}"/>
            </a:ext>
          </a:extLst>
        </xdr:cNvPr>
        <xdr:cNvPicPr>
          <a:picLocks noChangeAspect="1"/>
        </xdr:cNvPicPr>
      </xdr:nvPicPr>
      <xdr:blipFill>
        <a:blip xmlns:r="http://schemas.openxmlformats.org/officeDocument/2006/relationships" r:embed="rId1"/>
        <a:stretch>
          <a:fillRect/>
        </a:stretch>
      </xdr:blipFill>
      <xdr:spPr>
        <a:xfrm>
          <a:off x="5726414" y="3939540"/>
          <a:ext cx="182896" cy="176799"/>
        </a:xfrm>
        <a:prstGeom prst="rect">
          <a:avLst/>
        </a:prstGeom>
      </xdr:spPr>
    </xdr:pic>
    <xdr:clientData/>
  </xdr:twoCellAnchor>
  <xdr:twoCellAnchor editAs="oneCell">
    <xdr:from>
      <xdr:col>3</xdr:col>
      <xdr:colOff>3794</xdr:colOff>
      <xdr:row>28</xdr:row>
      <xdr:rowOff>0</xdr:rowOff>
    </xdr:from>
    <xdr:to>
      <xdr:col>3</xdr:col>
      <xdr:colOff>186690</xdr:colOff>
      <xdr:row>29</xdr:row>
      <xdr:rowOff>16779</xdr:rowOff>
    </xdr:to>
    <xdr:pic>
      <xdr:nvPicPr>
        <xdr:cNvPr id="18" name="Bildobjekt 17">
          <a:hlinkClick xmlns:r="http://schemas.openxmlformats.org/officeDocument/2006/relationships" r:id="rId10" tooltip=" "/>
          <a:extLst>
            <a:ext uri="{FF2B5EF4-FFF2-40B4-BE49-F238E27FC236}">
              <a16:creationId xmlns:a16="http://schemas.microsoft.com/office/drawing/2014/main" id="{CC00C020-F521-4548-82C9-C000F5FA1D44}"/>
            </a:ext>
          </a:extLst>
        </xdr:cNvPr>
        <xdr:cNvPicPr>
          <a:picLocks/>
        </xdr:cNvPicPr>
      </xdr:nvPicPr>
      <xdr:blipFill>
        <a:blip xmlns:r="http://schemas.openxmlformats.org/officeDocument/2006/relationships" r:embed="rId1"/>
        <a:stretch>
          <a:fillRect/>
        </a:stretch>
      </xdr:blipFill>
      <xdr:spPr>
        <a:xfrm>
          <a:off x="5726414" y="5059680"/>
          <a:ext cx="182896" cy="176799"/>
        </a:xfrm>
        <a:prstGeom prst="rect">
          <a:avLst/>
        </a:prstGeom>
      </xdr:spPr>
    </xdr:pic>
    <xdr:clientData/>
  </xdr:twoCellAnchor>
  <xdr:twoCellAnchor editAs="oneCell">
    <xdr:from>
      <xdr:col>3</xdr:col>
      <xdr:colOff>0</xdr:colOff>
      <xdr:row>18</xdr:row>
      <xdr:rowOff>0</xdr:rowOff>
    </xdr:from>
    <xdr:to>
      <xdr:col>3</xdr:col>
      <xdr:colOff>182896</xdr:colOff>
      <xdr:row>19</xdr:row>
      <xdr:rowOff>16779</xdr:rowOff>
    </xdr:to>
    <xdr:pic>
      <xdr:nvPicPr>
        <xdr:cNvPr id="3" name="Bildobjekt 2">
          <a:hlinkClick xmlns:r="http://schemas.openxmlformats.org/officeDocument/2006/relationships" r:id="rId11" tooltip=" "/>
          <a:extLst>
            <a:ext uri="{FF2B5EF4-FFF2-40B4-BE49-F238E27FC236}">
              <a16:creationId xmlns:a16="http://schemas.microsoft.com/office/drawing/2014/main" id="{E0B0628B-636F-44BF-BABC-9D88E6B6AF05}"/>
            </a:ext>
          </a:extLst>
        </xdr:cNvPr>
        <xdr:cNvPicPr>
          <a:picLocks/>
        </xdr:cNvPicPr>
      </xdr:nvPicPr>
      <xdr:blipFill>
        <a:blip xmlns:r="http://schemas.openxmlformats.org/officeDocument/2006/relationships" r:embed="rId12"/>
        <a:stretch>
          <a:fillRect/>
        </a:stretch>
      </xdr:blipFill>
      <xdr:spPr>
        <a:xfrm>
          <a:off x="5722620" y="3604260"/>
          <a:ext cx="182896" cy="176799"/>
        </a:xfrm>
        <a:prstGeom prst="rect">
          <a:avLst/>
        </a:prstGeom>
      </xdr:spPr>
    </xdr:pic>
    <xdr:clientData/>
  </xdr:twoCellAnchor>
  <xdr:twoCellAnchor editAs="oneCell">
    <xdr:from>
      <xdr:col>3</xdr:col>
      <xdr:colOff>0</xdr:colOff>
      <xdr:row>9</xdr:row>
      <xdr:rowOff>0</xdr:rowOff>
    </xdr:from>
    <xdr:to>
      <xdr:col>3</xdr:col>
      <xdr:colOff>182896</xdr:colOff>
      <xdr:row>10</xdr:row>
      <xdr:rowOff>14874</xdr:rowOff>
    </xdr:to>
    <xdr:pic>
      <xdr:nvPicPr>
        <xdr:cNvPr id="2" name="Bildobjekt 1">
          <a:hlinkClick xmlns:r="http://schemas.openxmlformats.org/officeDocument/2006/relationships" r:id="rId13" tooltip=" "/>
          <a:extLst>
            <a:ext uri="{FF2B5EF4-FFF2-40B4-BE49-F238E27FC236}">
              <a16:creationId xmlns:a16="http://schemas.microsoft.com/office/drawing/2014/main" id="{EAACCD78-B128-4580-9576-2FB2EC551561}"/>
            </a:ext>
          </a:extLst>
        </xdr:cNvPr>
        <xdr:cNvPicPr>
          <a:picLocks noChangeAspect="1"/>
        </xdr:cNvPicPr>
      </xdr:nvPicPr>
      <xdr:blipFill>
        <a:blip xmlns:r="http://schemas.openxmlformats.org/officeDocument/2006/relationships" r:embed="rId14"/>
        <a:stretch>
          <a:fillRect/>
        </a:stretch>
      </xdr:blipFill>
      <xdr:spPr>
        <a:xfrm>
          <a:off x="6067425" y="2590800"/>
          <a:ext cx="182896" cy="176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236220</xdr:colOff>
      <xdr:row>4</xdr:row>
      <xdr:rowOff>0</xdr:rowOff>
    </xdr:from>
    <xdr:to>
      <xdr:col>3</xdr:col>
      <xdr:colOff>419116</xdr:colOff>
      <xdr:row>5</xdr:row>
      <xdr:rowOff>16779</xdr:rowOff>
    </xdr:to>
    <xdr:pic>
      <xdr:nvPicPr>
        <xdr:cNvPr id="2" name="Bildobjekt 1">
          <a:hlinkClick xmlns:r="http://schemas.openxmlformats.org/officeDocument/2006/relationships" r:id="rId1" tooltip=" "/>
          <a:extLst>
            <a:ext uri="{FF2B5EF4-FFF2-40B4-BE49-F238E27FC236}">
              <a16:creationId xmlns:a16="http://schemas.microsoft.com/office/drawing/2014/main" id="{31350F24-76DA-41FB-BE39-024FB1661859}"/>
            </a:ext>
          </a:extLst>
        </xdr:cNvPr>
        <xdr:cNvPicPr>
          <a:picLocks noChangeAspect="1"/>
        </xdr:cNvPicPr>
      </xdr:nvPicPr>
      <xdr:blipFill>
        <a:blip xmlns:r="http://schemas.openxmlformats.org/officeDocument/2006/relationships" r:embed="rId2"/>
        <a:stretch>
          <a:fillRect/>
        </a:stretch>
      </xdr:blipFill>
      <xdr:spPr>
        <a:xfrm>
          <a:off x="5052060" y="1661160"/>
          <a:ext cx="182896" cy="176799"/>
        </a:xfrm>
        <a:prstGeom prst="rect">
          <a:avLst/>
        </a:prstGeom>
      </xdr:spPr>
    </xdr:pic>
    <xdr:clientData/>
  </xdr:twoCellAnchor>
  <xdr:twoCellAnchor editAs="oneCell">
    <xdr:from>
      <xdr:col>1</xdr:col>
      <xdr:colOff>348615</xdr:colOff>
      <xdr:row>1</xdr:row>
      <xdr:rowOff>409575</xdr:rowOff>
    </xdr:from>
    <xdr:to>
      <xdr:col>2</xdr:col>
      <xdr:colOff>160036</xdr:colOff>
      <xdr:row>1</xdr:row>
      <xdr:rowOff>586374</xdr:rowOff>
    </xdr:to>
    <xdr:pic>
      <xdr:nvPicPr>
        <xdr:cNvPr id="3" name="Bildobjekt 2">
          <a:extLst>
            <a:ext uri="{FF2B5EF4-FFF2-40B4-BE49-F238E27FC236}">
              <a16:creationId xmlns:a16="http://schemas.microsoft.com/office/drawing/2014/main" id="{F0A1E5CD-0F75-4894-A0B5-9DFB89AB3CE0}"/>
            </a:ext>
          </a:extLst>
        </xdr:cNvPr>
        <xdr:cNvPicPr>
          <a:picLocks noChangeAspect="1"/>
        </xdr:cNvPicPr>
      </xdr:nvPicPr>
      <xdr:blipFill>
        <a:blip xmlns:r="http://schemas.openxmlformats.org/officeDocument/2006/relationships" r:embed="rId3"/>
        <a:stretch>
          <a:fillRect/>
        </a:stretch>
      </xdr:blipFill>
      <xdr:spPr>
        <a:xfrm>
          <a:off x="529590" y="790575"/>
          <a:ext cx="182896" cy="1767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161925</xdr:colOff>
      <xdr:row>1</xdr:row>
      <xdr:rowOff>409575</xdr:rowOff>
    </xdr:from>
    <xdr:ext cx="182896" cy="176799"/>
    <xdr:pic>
      <xdr:nvPicPr>
        <xdr:cNvPr id="5" name="Bildobjekt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523875" y="790575"/>
          <a:ext cx="182896" cy="176799"/>
        </a:xfrm>
        <a:prstGeom prst="rect">
          <a:avLst/>
        </a:prstGeom>
      </xdr:spPr>
    </xdr:pic>
    <xdr:clientData/>
  </xdr:oneCellAnchor>
  <xdr:oneCellAnchor>
    <xdr:from>
      <xdr:col>3</xdr:col>
      <xdr:colOff>179054</xdr:colOff>
      <xdr:row>13</xdr:row>
      <xdr:rowOff>114300</xdr:rowOff>
    </xdr:from>
    <xdr:ext cx="182896" cy="176799"/>
    <xdr:pic>
      <xdr:nvPicPr>
        <xdr:cNvPr id="6" name="Bildobjekt 5">
          <a:hlinkClick xmlns:r="http://schemas.openxmlformats.org/officeDocument/2006/relationships" r:id="rId2" tooltip=" "/>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4293854" y="3467100"/>
          <a:ext cx="182896" cy="176799"/>
        </a:xfrm>
        <a:prstGeom prst="rect">
          <a:avLst/>
        </a:prstGeom>
      </xdr:spPr>
    </xdr:pic>
    <xdr:clientData/>
  </xdr:oneCellAnchor>
  <xdr:oneCellAnchor>
    <xdr:from>
      <xdr:col>3</xdr:col>
      <xdr:colOff>169529</xdr:colOff>
      <xdr:row>12</xdr:row>
      <xdr:rowOff>19050</xdr:rowOff>
    </xdr:from>
    <xdr:ext cx="182896" cy="176799"/>
    <xdr:pic>
      <xdr:nvPicPr>
        <xdr:cNvPr id="7" name="Bildobjekt 6">
          <a:hlinkClick xmlns:r="http://schemas.openxmlformats.org/officeDocument/2006/relationships" r:id="rId3" tooltip=" "/>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4284329" y="3209925"/>
          <a:ext cx="182896" cy="176799"/>
        </a:xfrm>
        <a:prstGeom prst="rect">
          <a:avLst/>
        </a:prstGeom>
      </xdr:spPr>
    </xdr:pic>
    <xdr:clientData/>
  </xdr:oneCellAnchor>
  <xdr:oneCellAnchor>
    <xdr:from>
      <xdr:col>3</xdr:col>
      <xdr:colOff>179054</xdr:colOff>
      <xdr:row>14</xdr:row>
      <xdr:rowOff>142875</xdr:rowOff>
    </xdr:from>
    <xdr:ext cx="182896" cy="176799"/>
    <xdr:pic>
      <xdr:nvPicPr>
        <xdr:cNvPr id="8" name="Bildobjekt 7">
          <a:hlinkClick xmlns:r="http://schemas.openxmlformats.org/officeDocument/2006/relationships" r:id="rId4" tooltip=" "/>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4293854" y="3657600"/>
          <a:ext cx="182896" cy="176799"/>
        </a:xfrm>
        <a:prstGeom prst="rect">
          <a:avLst/>
        </a:prstGeom>
      </xdr:spPr>
    </xdr:pic>
    <xdr:clientData/>
  </xdr:oneCellAnchor>
  <xdr:oneCellAnchor>
    <xdr:from>
      <xdr:col>3</xdr:col>
      <xdr:colOff>179054</xdr:colOff>
      <xdr:row>32</xdr:row>
      <xdr:rowOff>0</xdr:rowOff>
    </xdr:from>
    <xdr:ext cx="182896" cy="176799"/>
    <xdr:pic>
      <xdr:nvPicPr>
        <xdr:cNvPr id="9" name="Bildobjekt 8">
          <a:hlinkClick xmlns:r="http://schemas.openxmlformats.org/officeDocument/2006/relationships" r:id="rId5" tooltip=" "/>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4341479" y="6276975"/>
          <a:ext cx="182896" cy="176799"/>
        </a:xfrm>
        <a:prstGeom prst="rect">
          <a:avLst/>
        </a:prstGeom>
      </xdr:spPr>
    </xdr:pic>
    <xdr:clientData/>
  </xdr:oneCellAnchor>
  <xdr:oneCellAnchor>
    <xdr:from>
      <xdr:col>3</xdr:col>
      <xdr:colOff>179054</xdr:colOff>
      <xdr:row>39</xdr:row>
      <xdr:rowOff>0</xdr:rowOff>
    </xdr:from>
    <xdr:ext cx="182896" cy="176799"/>
    <xdr:pic>
      <xdr:nvPicPr>
        <xdr:cNvPr id="10" name="Bildobjekt 9">
          <a:hlinkClick xmlns:r="http://schemas.openxmlformats.org/officeDocument/2006/relationships" r:id="rId6" tooltip=" "/>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4341479" y="7086600"/>
          <a:ext cx="182896" cy="176799"/>
        </a:xfrm>
        <a:prstGeom prst="rect">
          <a:avLst/>
        </a:prstGeom>
      </xdr:spPr>
    </xdr:pic>
    <xdr:clientData/>
  </xdr:oneCellAnchor>
  <xdr:twoCellAnchor editAs="oneCell">
    <xdr:from>
      <xdr:col>3</xdr:col>
      <xdr:colOff>190500</xdr:colOff>
      <xdr:row>5</xdr:row>
      <xdr:rowOff>19050</xdr:rowOff>
    </xdr:from>
    <xdr:to>
      <xdr:col>3</xdr:col>
      <xdr:colOff>373396</xdr:colOff>
      <xdr:row>6</xdr:row>
      <xdr:rowOff>33924</xdr:rowOff>
    </xdr:to>
    <xdr:pic>
      <xdr:nvPicPr>
        <xdr:cNvPr id="2" name="Bildobjekt 1">
          <a:hlinkClick xmlns:r="http://schemas.openxmlformats.org/officeDocument/2006/relationships" r:id="rId7" tooltip=" "/>
          <a:extLst>
            <a:ext uri="{FF2B5EF4-FFF2-40B4-BE49-F238E27FC236}">
              <a16:creationId xmlns:a16="http://schemas.microsoft.com/office/drawing/2014/main" id="{127337E5-F69D-495F-85DB-C7171E82C78F}"/>
            </a:ext>
          </a:extLst>
        </xdr:cNvPr>
        <xdr:cNvPicPr>
          <a:picLocks noChangeAspect="1"/>
        </xdr:cNvPicPr>
      </xdr:nvPicPr>
      <xdr:blipFill>
        <a:blip xmlns:r="http://schemas.openxmlformats.org/officeDocument/2006/relationships" r:embed="rId8"/>
        <a:stretch>
          <a:fillRect/>
        </a:stretch>
      </xdr:blipFill>
      <xdr:spPr>
        <a:xfrm>
          <a:off x="4314825" y="1933575"/>
          <a:ext cx="182896" cy="176799"/>
        </a:xfrm>
        <a:prstGeom prst="rect">
          <a:avLst/>
        </a:prstGeom>
      </xdr:spPr>
    </xdr:pic>
    <xdr:clientData/>
  </xdr:twoCellAnchor>
  <xdr:twoCellAnchor editAs="oneCell">
    <xdr:from>
      <xdr:col>3</xdr:col>
      <xdr:colOff>180975</xdr:colOff>
      <xdr:row>7</xdr:row>
      <xdr:rowOff>9525</xdr:rowOff>
    </xdr:from>
    <xdr:to>
      <xdr:col>3</xdr:col>
      <xdr:colOff>363871</xdr:colOff>
      <xdr:row>8</xdr:row>
      <xdr:rowOff>24399</xdr:rowOff>
    </xdr:to>
    <xdr:pic>
      <xdr:nvPicPr>
        <xdr:cNvPr id="3" name="Bildobjekt 2">
          <a:hlinkClick xmlns:r="http://schemas.openxmlformats.org/officeDocument/2006/relationships" r:id="rId9" tooltip=" "/>
          <a:extLst>
            <a:ext uri="{FF2B5EF4-FFF2-40B4-BE49-F238E27FC236}">
              <a16:creationId xmlns:a16="http://schemas.microsoft.com/office/drawing/2014/main" id="{DF13A606-17C2-4041-9371-9CCA4C6A2037}"/>
            </a:ext>
          </a:extLst>
        </xdr:cNvPr>
        <xdr:cNvPicPr>
          <a:picLocks noChangeAspect="1"/>
        </xdr:cNvPicPr>
      </xdr:nvPicPr>
      <xdr:blipFill>
        <a:blip xmlns:r="http://schemas.openxmlformats.org/officeDocument/2006/relationships" r:embed="rId8"/>
        <a:stretch>
          <a:fillRect/>
        </a:stretch>
      </xdr:blipFill>
      <xdr:spPr>
        <a:xfrm>
          <a:off x="4305300" y="2247900"/>
          <a:ext cx="182896" cy="176799"/>
        </a:xfrm>
        <a:prstGeom prst="rect">
          <a:avLst/>
        </a:prstGeom>
      </xdr:spPr>
    </xdr:pic>
    <xdr:clientData/>
  </xdr:twoCellAnchor>
  <xdr:twoCellAnchor editAs="oneCell">
    <xdr:from>
      <xdr:col>3</xdr:col>
      <xdr:colOff>171450</xdr:colOff>
      <xdr:row>10</xdr:row>
      <xdr:rowOff>152400</xdr:rowOff>
    </xdr:from>
    <xdr:to>
      <xdr:col>3</xdr:col>
      <xdr:colOff>354346</xdr:colOff>
      <xdr:row>12</xdr:row>
      <xdr:rowOff>5349</xdr:rowOff>
    </xdr:to>
    <xdr:pic>
      <xdr:nvPicPr>
        <xdr:cNvPr id="4" name="Bildobjekt 3">
          <a:hlinkClick xmlns:r="http://schemas.openxmlformats.org/officeDocument/2006/relationships" r:id="rId10" tooltip=" "/>
          <a:extLst>
            <a:ext uri="{FF2B5EF4-FFF2-40B4-BE49-F238E27FC236}">
              <a16:creationId xmlns:a16="http://schemas.microsoft.com/office/drawing/2014/main" id="{470AB8CA-B88E-4AD9-B18C-B52C651817E2}"/>
            </a:ext>
          </a:extLst>
        </xdr:cNvPr>
        <xdr:cNvPicPr>
          <a:picLocks noChangeAspect="1"/>
        </xdr:cNvPicPr>
      </xdr:nvPicPr>
      <xdr:blipFill>
        <a:blip xmlns:r="http://schemas.openxmlformats.org/officeDocument/2006/relationships" r:embed="rId8"/>
        <a:stretch>
          <a:fillRect/>
        </a:stretch>
      </xdr:blipFill>
      <xdr:spPr>
        <a:xfrm>
          <a:off x="4295775" y="2876550"/>
          <a:ext cx="182896" cy="176799"/>
        </a:xfrm>
        <a:prstGeom prst="rect">
          <a:avLst/>
        </a:prstGeom>
      </xdr:spPr>
    </xdr:pic>
    <xdr:clientData/>
  </xdr:twoCellAnchor>
  <xdr:oneCellAnchor>
    <xdr:from>
      <xdr:col>3</xdr:col>
      <xdr:colOff>161925</xdr:colOff>
      <xdr:row>42</xdr:row>
      <xdr:rowOff>133350</xdr:rowOff>
    </xdr:from>
    <xdr:ext cx="182896" cy="176799"/>
    <xdr:pic>
      <xdr:nvPicPr>
        <xdr:cNvPr id="12" name="Bildobjekt 11">
          <a:hlinkClick xmlns:r="http://schemas.openxmlformats.org/officeDocument/2006/relationships" r:id="rId11" tooltip=" "/>
          <a:extLst>
            <a:ext uri="{FF2B5EF4-FFF2-40B4-BE49-F238E27FC236}">
              <a16:creationId xmlns:a16="http://schemas.microsoft.com/office/drawing/2014/main" id="{97BD38BE-A2CE-403A-B9C1-DC34A20DBC7E}"/>
            </a:ext>
          </a:extLst>
        </xdr:cNvPr>
        <xdr:cNvPicPr>
          <a:picLocks noChangeAspect="1"/>
        </xdr:cNvPicPr>
      </xdr:nvPicPr>
      <xdr:blipFill>
        <a:blip xmlns:r="http://schemas.openxmlformats.org/officeDocument/2006/relationships" r:embed="rId1"/>
        <a:stretch>
          <a:fillRect/>
        </a:stretch>
      </xdr:blipFill>
      <xdr:spPr>
        <a:xfrm>
          <a:off x="4286250" y="7886700"/>
          <a:ext cx="182896" cy="176799"/>
        </a:xfrm>
        <a:prstGeom prst="rect">
          <a:avLst/>
        </a:prstGeom>
      </xdr:spPr>
    </xdr:pic>
    <xdr:clientData/>
  </xdr:oneCellAnchor>
  <xdr:twoCellAnchor editAs="oneCell">
    <xdr:from>
      <xdr:col>3</xdr:col>
      <xdr:colOff>161925</xdr:colOff>
      <xdr:row>41</xdr:row>
      <xdr:rowOff>142875</xdr:rowOff>
    </xdr:from>
    <xdr:to>
      <xdr:col>3</xdr:col>
      <xdr:colOff>344821</xdr:colOff>
      <xdr:row>42</xdr:row>
      <xdr:rowOff>157749</xdr:rowOff>
    </xdr:to>
    <xdr:pic>
      <xdr:nvPicPr>
        <xdr:cNvPr id="11" name="Bildobjekt 10">
          <a:hlinkClick xmlns:r="http://schemas.openxmlformats.org/officeDocument/2006/relationships" r:id="rId12" tooltip=" "/>
          <a:extLst>
            <a:ext uri="{FF2B5EF4-FFF2-40B4-BE49-F238E27FC236}">
              <a16:creationId xmlns:a16="http://schemas.microsoft.com/office/drawing/2014/main" id="{769ADEED-CDE0-624D-2600-CE2FCF5A5566}"/>
            </a:ext>
          </a:extLst>
        </xdr:cNvPr>
        <xdr:cNvPicPr>
          <a:picLocks noChangeAspect="1"/>
        </xdr:cNvPicPr>
      </xdr:nvPicPr>
      <xdr:blipFill>
        <a:blip xmlns:r="http://schemas.openxmlformats.org/officeDocument/2006/relationships" r:embed="rId8"/>
        <a:stretch>
          <a:fillRect/>
        </a:stretch>
      </xdr:blipFill>
      <xdr:spPr>
        <a:xfrm>
          <a:off x="4286250" y="7734300"/>
          <a:ext cx="182896" cy="176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121920</xdr:colOff>
      <xdr:row>1</xdr:row>
      <xdr:rowOff>350520</xdr:rowOff>
    </xdr:from>
    <xdr:to>
      <xdr:col>2</xdr:col>
      <xdr:colOff>304816</xdr:colOff>
      <xdr:row>1</xdr:row>
      <xdr:rowOff>527319</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521970" y="731520"/>
          <a:ext cx="182896" cy="176799"/>
        </a:xfrm>
        <a:prstGeom prst="rect">
          <a:avLst/>
        </a:prstGeom>
      </xdr:spPr>
    </xdr:pic>
    <xdr:clientData/>
  </xdr:twoCellAnchor>
  <xdr:twoCellAnchor editAs="oneCell">
    <xdr:from>
      <xdr:col>3</xdr:col>
      <xdr:colOff>140954</xdr:colOff>
      <xdr:row>14</xdr:row>
      <xdr:rowOff>9890</xdr:rowOff>
    </xdr:from>
    <xdr:to>
      <xdr:col>3</xdr:col>
      <xdr:colOff>314325</xdr:colOff>
      <xdr:row>15</xdr:row>
      <xdr:rowOff>28574</xdr:rowOff>
    </xdr:to>
    <xdr:pic>
      <xdr:nvPicPr>
        <xdr:cNvPr id="9" name="Bildobjekt 8">
          <a:hlinkClick xmlns:r="http://schemas.openxmlformats.org/officeDocument/2006/relationships" r:id="rId2" tooltip=" "/>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stretch>
          <a:fillRect/>
        </a:stretch>
      </xdr:blipFill>
      <xdr:spPr>
        <a:xfrm>
          <a:off x="4884404" y="3419840"/>
          <a:ext cx="173371" cy="180609"/>
        </a:xfrm>
        <a:prstGeom prst="rect">
          <a:avLst/>
        </a:prstGeom>
      </xdr:spPr>
    </xdr:pic>
    <xdr:clientData/>
  </xdr:twoCellAnchor>
  <xdr:twoCellAnchor editAs="oneCell">
    <xdr:from>
      <xdr:col>3</xdr:col>
      <xdr:colOff>140954</xdr:colOff>
      <xdr:row>12</xdr:row>
      <xdr:rowOff>143241</xdr:rowOff>
    </xdr:from>
    <xdr:to>
      <xdr:col>3</xdr:col>
      <xdr:colOff>322922</xdr:colOff>
      <xdr:row>13</xdr:row>
      <xdr:rowOff>161316</xdr:rowOff>
    </xdr:to>
    <xdr:pic>
      <xdr:nvPicPr>
        <xdr:cNvPr id="10" name="Bildobjekt 9">
          <a:hlinkClick xmlns:r="http://schemas.openxmlformats.org/officeDocument/2006/relationships" r:id="rId3" tooltip=" "/>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4884404" y="3229341"/>
          <a:ext cx="181968" cy="180000"/>
        </a:xfrm>
        <a:prstGeom prst="rect">
          <a:avLst/>
        </a:prstGeom>
      </xdr:spPr>
    </xdr:pic>
    <xdr:clientData/>
  </xdr:twoCellAnchor>
  <xdr:twoCellAnchor editAs="oneCell">
    <xdr:from>
      <xdr:col>3</xdr:col>
      <xdr:colOff>142859</xdr:colOff>
      <xdr:row>10</xdr:row>
      <xdr:rowOff>15240</xdr:rowOff>
    </xdr:from>
    <xdr:to>
      <xdr:col>3</xdr:col>
      <xdr:colOff>322859</xdr:colOff>
      <xdr:row>11</xdr:row>
      <xdr:rowOff>36900</xdr:rowOff>
    </xdr:to>
    <xdr:pic>
      <xdr:nvPicPr>
        <xdr:cNvPr id="11" name="Bildobjekt 10">
          <a:hlinkClick xmlns:r="http://schemas.openxmlformats.org/officeDocument/2006/relationships" r:id="rId4" tooltip=" "/>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a:stretch>
          <a:fillRect/>
        </a:stretch>
      </xdr:blipFill>
      <xdr:spPr>
        <a:xfrm>
          <a:off x="4448159" y="2777490"/>
          <a:ext cx="180000" cy="183585"/>
        </a:xfrm>
        <a:prstGeom prst="rect">
          <a:avLst/>
        </a:prstGeom>
      </xdr:spPr>
    </xdr:pic>
    <xdr:clientData/>
  </xdr:twoCellAnchor>
  <xdr:twoCellAnchor editAs="oneCell">
    <xdr:from>
      <xdr:col>3</xdr:col>
      <xdr:colOff>144765</xdr:colOff>
      <xdr:row>3</xdr:row>
      <xdr:rowOff>36561</xdr:rowOff>
    </xdr:from>
    <xdr:to>
      <xdr:col>3</xdr:col>
      <xdr:colOff>328365</xdr:colOff>
      <xdr:row>4</xdr:row>
      <xdr:rowOff>23312</xdr:rowOff>
    </xdr:to>
    <xdr:pic>
      <xdr:nvPicPr>
        <xdr:cNvPr id="12" name="Bildobjekt 11">
          <a:hlinkClick xmlns:r="http://schemas.openxmlformats.org/officeDocument/2006/relationships" r:id="rId5" tooltip=" "/>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a:stretch>
          <a:fillRect/>
        </a:stretch>
      </xdr:blipFill>
      <xdr:spPr>
        <a:xfrm>
          <a:off x="4450065" y="1589136"/>
          <a:ext cx="183600" cy="186776"/>
        </a:xfrm>
        <a:prstGeom prst="rect">
          <a:avLst/>
        </a:prstGeom>
      </xdr:spPr>
    </xdr:pic>
    <xdr:clientData/>
  </xdr:twoCellAnchor>
  <xdr:twoCellAnchor editAs="oneCell">
    <xdr:from>
      <xdr:col>3</xdr:col>
      <xdr:colOff>144781</xdr:colOff>
      <xdr:row>6</xdr:row>
      <xdr:rowOff>198120</xdr:rowOff>
    </xdr:from>
    <xdr:to>
      <xdr:col>3</xdr:col>
      <xdr:colOff>324781</xdr:colOff>
      <xdr:row>8</xdr:row>
      <xdr:rowOff>16170</xdr:rowOff>
    </xdr:to>
    <xdr:pic>
      <xdr:nvPicPr>
        <xdr:cNvPr id="2" name="Bildobjekt 1">
          <a:hlinkClick xmlns:r="http://schemas.openxmlformats.org/officeDocument/2006/relationships" r:id="rId6" tooltip=" "/>
          <a:extLst>
            <a:ext uri="{FF2B5EF4-FFF2-40B4-BE49-F238E27FC236}">
              <a16:creationId xmlns:a16="http://schemas.microsoft.com/office/drawing/2014/main" id="{EE18C57E-ECC4-435D-A5FC-40D19FCE603E}"/>
            </a:ext>
          </a:extLst>
        </xdr:cNvPr>
        <xdr:cNvPicPr>
          <a:picLocks/>
        </xdr:cNvPicPr>
      </xdr:nvPicPr>
      <xdr:blipFill>
        <a:blip xmlns:r="http://schemas.openxmlformats.org/officeDocument/2006/relationships" r:embed="rId7"/>
        <a:stretch>
          <a:fillRect/>
        </a:stretch>
      </xdr:blipFill>
      <xdr:spPr>
        <a:xfrm>
          <a:off x="4450081" y="2274570"/>
          <a:ext cx="180000" cy="180000"/>
        </a:xfrm>
        <a:prstGeom prst="rect">
          <a:avLst/>
        </a:prstGeom>
      </xdr:spPr>
    </xdr:pic>
    <xdr:clientData/>
  </xdr:twoCellAnchor>
  <xdr:twoCellAnchor editAs="oneCell">
    <xdr:from>
      <xdr:col>3</xdr:col>
      <xdr:colOff>142875</xdr:colOff>
      <xdr:row>32</xdr:row>
      <xdr:rowOff>0</xdr:rowOff>
    </xdr:from>
    <xdr:to>
      <xdr:col>3</xdr:col>
      <xdr:colOff>316246</xdr:colOff>
      <xdr:row>33</xdr:row>
      <xdr:rowOff>18684</xdr:rowOff>
    </xdr:to>
    <xdr:pic>
      <xdr:nvPicPr>
        <xdr:cNvPr id="16" name="Bildobjekt 15">
          <a:hlinkClick xmlns:r="http://schemas.openxmlformats.org/officeDocument/2006/relationships" r:id="rId8" tooltip=" "/>
          <a:extLst>
            <a:ext uri="{FF2B5EF4-FFF2-40B4-BE49-F238E27FC236}">
              <a16:creationId xmlns:a16="http://schemas.microsoft.com/office/drawing/2014/main" id="{CF5055C2-5E8D-404C-8750-7056966063E5}"/>
            </a:ext>
          </a:extLst>
        </xdr:cNvPr>
        <xdr:cNvPicPr>
          <a:picLocks noChangeAspect="1"/>
        </xdr:cNvPicPr>
      </xdr:nvPicPr>
      <xdr:blipFill>
        <a:blip xmlns:r="http://schemas.openxmlformats.org/officeDocument/2006/relationships" r:embed="rId1"/>
        <a:stretch>
          <a:fillRect/>
        </a:stretch>
      </xdr:blipFill>
      <xdr:spPr>
        <a:xfrm>
          <a:off x="4886325" y="6210300"/>
          <a:ext cx="173371" cy="180609"/>
        </a:xfrm>
        <a:prstGeom prst="rect">
          <a:avLst/>
        </a:prstGeom>
      </xdr:spPr>
    </xdr:pic>
    <xdr:clientData/>
  </xdr:twoCellAnchor>
  <xdr:twoCellAnchor editAs="oneCell">
    <xdr:from>
      <xdr:col>3</xdr:col>
      <xdr:colOff>133350</xdr:colOff>
      <xdr:row>39</xdr:row>
      <xdr:rowOff>0</xdr:rowOff>
    </xdr:from>
    <xdr:to>
      <xdr:col>3</xdr:col>
      <xdr:colOff>315318</xdr:colOff>
      <xdr:row>40</xdr:row>
      <xdr:rowOff>18075</xdr:rowOff>
    </xdr:to>
    <xdr:pic>
      <xdr:nvPicPr>
        <xdr:cNvPr id="19" name="Bildobjekt 18">
          <a:hlinkClick xmlns:r="http://schemas.openxmlformats.org/officeDocument/2006/relationships" r:id="rId9" tooltip=" "/>
          <a:extLst>
            <a:ext uri="{FF2B5EF4-FFF2-40B4-BE49-F238E27FC236}">
              <a16:creationId xmlns:a16="http://schemas.microsoft.com/office/drawing/2014/main" id="{6161F2A2-45F7-4768-AAA1-A2F69583C8BF}"/>
            </a:ext>
          </a:extLst>
        </xdr:cNvPr>
        <xdr:cNvPicPr>
          <a:picLocks noChangeAspect="1"/>
        </xdr:cNvPicPr>
      </xdr:nvPicPr>
      <xdr:blipFill>
        <a:blip xmlns:r="http://schemas.openxmlformats.org/officeDocument/2006/relationships" r:embed="rId1"/>
        <a:stretch>
          <a:fillRect/>
        </a:stretch>
      </xdr:blipFill>
      <xdr:spPr>
        <a:xfrm>
          <a:off x="4876800" y="7343775"/>
          <a:ext cx="181968" cy="180000"/>
        </a:xfrm>
        <a:prstGeom prst="rect">
          <a:avLst/>
        </a:prstGeom>
      </xdr:spPr>
    </xdr:pic>
    <xdr:clientData/>
  </xdr:twoCellAnchor>
  <xdr:twoCellAnchor editAs="oneCell">
    <xdr:from>
      <xdr:col>3</xdr:col>
      <xdr:colOff>133350</xdr:colOff>
      <xdr:row>41</xdr:row>
      <xdr:rowOff>9525</xdr:rowOff>
    </xdr:from>
    <xdr:to>
      <xdr:col>3</xdr:col>
      <xdr:colOff>315318</xdr:colOff>
      <xdr:row>41</xdr:row>
      <xdr:rowOff>189525</xdr:rowOff>
    </xdr:to>
    <xdr:pic>
      <xdr:nvPicPr>
        <xdr:cNvPr id="20" name="Bildobjekt 19">
          <a:hlinkClick xmlns:r="http://schemas.openxmlformats.org/officeDocument/2006/relationships" r:id="rId10" tooltip=" "/>
          <a:extLst>
            <a:ext uri="{FF2B5EF4-FFF2-40B4-BE49-F238E27FC236}">
              <a16:creationId xmlns:a16="http://schemas.microsoft.com/office/drawing/2014/main" id="{54AE9228-6005-4024-B975-3C26EE60FEF2}"/>
            </a:ext>
          </a:extLst>
        </xdr:cNvPr>
        <xdr:cNvPicPr>
          <a:picLocks noChangeAspect="1"/>
        </xdr:cNvPicPr>
      </xdr:nvPicPr>
      <xdr:blipFill>
        <a:blip xmlns:r="http://schemas.openxmlformats.org/officeDocument/2006/relationships" r:embed="rId1"/>
        <a:stretch>
          <a:fillRect/>
        </a:stretch>
      </xdr:blipFill>
      <xdr:spPr>
        <a:xfrm>
          <a:off x="4876800" y="7677150"/>
          <a:ext cx="181968" cy="18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158115</xdr:colOff>
      <xdr:row>1</xdr:row>
      <xdr:rowOff>318135</xdr:rowOff>
    </xdr:from>
    <xdr:to>
      <xdr:col>2</xdr:col>
      <xdr:colOff>341011</xdr:colOff>
      <xdr:row>1</xdr:row>
      <xdr:rowOff>494934</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29590" y="699135"/>
          <a:ext cx="182896" cy="176799"/>
        </a:xfrm>
        <a:prstGeom prst="rect">
          <a:avLst/>
        </a:prstGeom>
      </xdr:spPr>
    </xdr:pic>
    <xdr:clientData/>
  </xdr:twoCellAnchor>
  <xdr:twoCellAnchor editAs="oneCell">
    <xdr:from>
      <xdr:col>3</xdr:col>
      <xdr:colOff>5715</xdr:colOff>
      <xdr:row>10</xdr:row>
      <xdr:rowOff>133351</xdr:rowOff>
    </xdr:from>
    <xdr:to>
      <xdr:col>3</xdr:col>
      <xdr:colOff>188611</xdr:colOff>
      <xdr:row>11</xdr:row>
      <xdr:rowOff>142510</xdr:rowOff>
    </xdr:to>
    <xdr:pic>
      <xdr:nvPicPr>
        <xdr:cNvPr id="8" name="Bildobjekt 7">
          <a:hlinkClick xmlns:r="http://schemas.openxmlformats.org/officeDocument/2006/relationships" r:id="rId2" tooltip=" "/>
          <a:extLst>
            <a:ext uri="{FF2B5EF4-FFF2-40B4-BE49-F238E27FC236}">
              <a16:creationId xmlns:a16="http://schemas.microsoft.com/office/drawing/2014/main" id="{929F7932-6954-4D85-BAE1-EABB388A7ECA}"/>
            </a:ext>
          </a:extLst>
        </xdr:cNvPr>
        <xdr:cNvPicPr>
          <a:picLocks noChangeAspect="1"/>
        </xdr:cNvPicPr>
      </xdr:nvPicPr>
      <xdr:blipFill>
        <a:blip xmlns:r="http://schemas.openxmlformats.org/officeDocument/2006/relationships" r:embed="rId3"/>
        <a:stretch>
          <a:fillRect/>
        </a:stretch>
      </xdr:blipFill>
      <xdr:spPr>
        <a:xfrm>
          <a:off x="4168140" y="2819401"/>
          <a:ext cx="182896" cy="171084"/>
        </a:xfrm>
        <a:prstGeom prst="rect">
          <a:avLst/>
        </a:prstGeom>
      </xdr:spPr>
    </xdr:pic>
    <xdr:clientData/>
  </xdr:twoCellAnchor>
  <xdr:twoCellAnchor editAs="oneCell">
    <xdr:from>
      <xdr:col>3</xdr:col>
      <xdr:colOff>15240</xdr:colOff>
      <xdr:row>3</xdr:row>
      <xdr:rowOff>142873</xdr:rowOff>
    </xdr:from>
    <xdr:to>
      <xdr:col>3</xdr:col>
      <xdr:colOff>198136</xdr:colOff>
      <xdr:row>4</xdr:row>
      <xdr:rowOff>161557</xdr:rowOff>
    </xdr:to>
    <xdr:pic>
      <xdr:nvPicPr>
        <xdr:cNvPr id="10" name="Bildobjekt 9">
          <a:hlinkClick xmlns:r="http://schemas.openxmlformats.org/officeDocument/2006/relationships" r:id="rId4" tooltip=" "/>
          <a:extLst>
            <a:ext uri="{FF2B5EF4-FFF2-40B4-BE49-F238E27FC236}">
              <a16:creationId xmlns:a16="http://schemas.microsoft.com/office/drawing/2014/main" id="{2115D5B2-FE01-424E-8609-642AE1EBF047}"/>
            </a:ext>
          </a:extLst>
        </xdr:cNvPr>
        <xdr:cNvPicPr>
          <a:picLocks noChangeAspect="1"/>
        </xdr:cNvPicPr>
      </xdr:nvPicPr>
      <xdr:blipFill>
        <a:blip xmlns:r="http://schemas.openxmlformats.org/officeDocument/2006/relationships" r:embed="rId3"/>
        <a:stretch>
          <a:fillRect/>
        </a:stretch>
      </xdr:blipFill>
      <xdr:spPr>
        <a:xfrm>
          <a:off x="4120515" y="1695448"/>
          <a:ext cx="182896" cy="180609"/>
        </a:xfrm>
        <a:prstGeom prst="rect">
          <a:avLst/>
        </a:prstGeom>
      </xdr:spPr>
    </xdr:pic>
    <xdr:clientData/>
  </xdr:twoCellAnchor>
  <xdr:twoCellAnchor editAs="oneCell">
    <xdr:from>
      <xdr:col>3</xdr:col>
      <xdr:colOff>3810</xdr:colOff>
      <xdr:row>12</xdr:row>
      <xdr:rowOff>7621</xdr:rowOff>
    </xdr:from>
    <xdr:to>
      <xdr:col>3</xdr:col>
      <xdr:colOff>186706</xdr:colOff>
      <xdr:row>12</xdr:row>
      <xdr:rowOff>178705</xdr:rowOff>
    </xdr:to>
    <xdr:pic>
      <xdr:nvPicPr>
        <xdr:cNvPr id="11" name="Bildobjekt 10">
          <a:hlinkClick xmlns:r="http://schemas.openxmlformats.org/officeDocument/2006/relationships" r:id="rId5" tooltip=" "/>
          <a:extLst>
            <a:ext uri="{FF2B5EF4-FFF2-40B4-BE49-F238E27FC236}">
              <a16:creationId xmlns:a16="http://schemas.microsoft.com/office/drawing/2014/main" id="{11B653B7-15EB-4BB4-895B-28E9839AD334}"/>
            </a:ext>
          </a:extLst>
        </xdr:cNvPr>
        <xdr:cNvPicPr>
          <a:picLocks noChangeAspect="1"/>
        </xdr:cNvPicPr>
      </xdr:nvPicPr>
      <xdr:blipFill>
        <a:blip xmlns:r="http://schemas.openxmlformats.org/officeDocument/2006/relationships" r:embed="rId3"/>
        <a:stretch>
          <a:fillRect/>
        </a:stretch>
      </xdr:blipFill>
      <xdr:spPr>
        <a:xfrm>
          <a:off x="4166235" y="3017521"/>
          <a:ext cx="182896" cy="171084"/>
        </a:xfrm>
        <a:prstGeom prst="rect">
          <a:avLst/>
        </a:prstGeom>
      </xdr:spPr>
    </xdr:pic>
    <xdr:clientData/>
  </xdr:twoCellAnchor>
  <xdr:twoCellAnchor editAs="oneCell">
    <xdr:from>
      <xdr:col>2</xdr:col>
      <xdr:colOff>3781424</xdr:colOff>
      <xdr:row>34</xdr:row>
      <xdr:rowOff>148590</xdr:rowOff>
    </xdr:from>
    <xdr:to>
      <xdr:col>3</xdr:col>
      <xdr:colOff>173370</xdr:colOff>
      <xdr:row>35</xdr:row>
      <xdr:rowOff>157749</xdr:rowOff>
    </xdr:to>
    <xdr:pic>
      <xdr:nvPicPr>
        <xdr:cNvPr id="13" name="Bildobjekt 12">
          <a:hlinkClick xmlns:r="http://schemas.openxmlformats.org/officeDocument/2006/relationships" r:id="rId6" tooltip=" "/>
          <a:extLst>
            <a:ext uri="{FF2B5EF4-FFF2-40B4-BE49-F238E27FC236}">
              <a16:creationId xmlns:a16="http://schemas.microsoft.com/office/drawing/2014/main" id="{AF93C347-77AE-4261-8C5F-8DE182C4B9AA}"/>
            </a:ext>
          </a:extLst>
        </xdr:cNvPr>
        <xdr:cNvPicPr>
          <a:picLocks noChangeAspect="1"/>
        </xdr:cNvPicPr>
      </xdr:nvPicPr>
      <xdr:blipFill>
        <a:blip xmlns:r="http://schemas.openxmlformats.org/officeDocument/2006/relationships" r:embed="rId3"/>
        <a:stretch>
          <a:fillRect/>
        </a:stretch>
      </xdr:blipFill>
      <xdr:spPr>
        <a:xfrm>
          <a:off x="4152899" y="6854190"/>
          <a:ext cx="182896" cy="171084"/>
        </a:xfrm>
        <a:prstGeom prst="rect">
          <a:avLst/>
        </a:prstGeom>
      </xdr:spPr>
    </xdr:pic>
    <xdr:clientData/>
  </xdr:twoCellAnchor>
  <xdr:twoCellAnchor editAs="oneCell">
    <xdr:from>
      <xdr:col>3</xdr:col>
      <xdr:colOff>13335</xdr:colOff>
      <xdr:row>4</xdr:row>
      <xdr:rowOff>158115</xdr:rowOff>
    </xdr:from>
    <xdr:to>
      <xdr:col>3</xdr:col>
      <xdr:colOff>196231</xdr:colOff>
      <xdr:row>6</xdr:row>
      <xdr:rowOff>11446</xdr:rowOff>
    </xdr:to>
    <xdr:pic>
      <xdr:nvPicPr>
        <xdr:cNvPr id="4" name="Bildobjekt 3">
          <a:hlinkClick xmlns:r="http://schemas.openxmlformats.org/officeDocument/2006/relationships" r:id="rId7" tooltip=" "/>
          <a:extLst>
            <a:ext uri="{FF2B5EF4-FFF2-40B4-BE49-F238E27FC236}">
              <a16:creationId xmlns:a16="http://schemas.microsoft.com/office/drawing/2014/main" id="{24F5FB27-8013-48A9-B776-7C33E7D0CB07}"/>
            </a:ext>
          </a:extLst>
        </xdr:cNvPr>
        <xdr:cNvPicPr>
          <a:picLocks noChangeAspect="1"/>
        </xdr:cNvPicPr>
      </xdr:nvPicPr>
      <xdr:blipFill>
        <a:blip xmlns:r="http://schemas.openxmlformats.org/officeDocument/2006/relationships" r:embed="rId8"/>
        <a:stretch>
          <a:fillRect/>
        </a:stretch>
      </xdr:blipFill>
      <xdr:spPr>
        <a:xfrm>
          <a:off x="4118610" y="1872615"/>
          <a:ext cx="182896" cy="177181"/>
        </a:xfrm>
        <a:prstGeom prst="rect">
          <a:avLst/>
        </a:prstGeom>
      </xdr:spPr>
    </xdr:pic>
    <xdr:clientData/>
  </xdr:twoCellAnchor>
  <xdr:twoCellAnchor editAs="oneCell">
    <xdr:from>
      <xdr:col>3</xdr:col>
      <xdr:colOff>0</xdr:colOff>
      <xdr:row>13</xdr:row>
      <xdr:rowOff>0</xdr:rowOff>
    </xdr:from>
    <xdr:to>
      <xdr:col>3</xdr:col>
      <xdr:colOff>182896</xdr:colOff>
      <xdr:row>14</xdr:row>
      <xdr:rowOff>15256</xdr:rowOff>
    </xdr:to>
    <xdr:pic>
      <xdr:nvPicPr>
        <xdr:cNvPr id="15" name="Bildobjekt 14">
          <a:hlinkClick xmlns:r="http://schemas.openxmlformats.org/officeDocument/2006/relationships" r:id="rId9" tooltip=" "/>
          <a:extLst>
            <a:ext uri="{FF2B5EF4-FFF2-40B4-BE49-F238E27FC236}">
              <a16:creationId xmlns:a16="http://schemas.microsoft.com/office/drawing/2014/main" id="{9A28D077-9B5F-4359-A1E8-60BCB9B1E7E6}"/>
            </a:ext>
          </a:extLst>
        </xdr:cNvPr>
        <xdr:cNvPicPr>
          <a:picLocks noChangeAspect="1"/>
        </xdr:cNvPicPr>
      </xdr:nvPicPr>
      <xdr:blipFill>
        <a:blip xmlns:r="http://schemas.openxmlformats.org/officeDocument/2006/relationships" r:embed="rId8"/>
        <a:stretch>
          <a:fillRect/>
        </a:stretch>
      </xdr:blipFill>
      <xdr:spPr>
        <a:xfrm>
          <a:off x="4105275" y="3200400"/>
          <a:ext cx="182896" cy="177181"/>
        </a:xfrm>
        <a:prstGeom prst="rect">
          <a:avLst/>
        </a:prstGeom>
      </xdr:spPr>
    </xdr:pic>
    <xdr:clientData/>
  </xdr:twoCellAnchor>
  <xdr:twoCellAnchor editAs="oneCell">
    <xdr:from>
      <xdr:col>3</xdr:col>
      <xdr:colOff>0</xdr:colOff>
      <xdr:row>15</xdr:row>
      <xdr:rowOff>0</xdr:rowOff>
    </xdr:from>
    <xdr:to>
      <xdr:col>3</xdr:col>
      <xdr:colOff>182896</xdr:colOff>
      <xdr:row>16</xdr:row>
      <xdr:rowOff>15256</xdr:rowOff>
    </xdr:to>
    <xdr:pic>
      <xdr:nvPicPr>
        <xdr:cNvPr id="16" name="Bildobjekt 15">
          <a:hlinkClick xmlns:r="http://schemas.openxmlformats.org/officeDocument/2006/relationships" r:id="rId10" tooltip=" "/>
          <a:extLst>
            <a:ext uri="{FF2B5EF4-FFF2-40B4-BE49-F238E27FC236}">
              <a16:creationId xmlns:a16="http://schemas.microsoft.com/office/drawing/2014/main" id="{01B5D4F1-460A-4F41-9DFC-1B2C6015F4AB}"/>
            </a:ext>
          </a:extLst>
        </xdr:cNvPr>
        <xdr:cNvPicPr>
          <a:picLocks noChangeAspect="1"/>
        </xdr:cNvPicPr>
      </xdr:nvPicPr>
      <xdr:blipFill>
        <a:blip xmlns:r="http://schemas.openxmlformats.org/officeDocument/2006/relationships" r:embed="rId8"/>
        <a:stretch>
          <a:fillRect/>
        </a:stretch>
      </xdr:blipFill>
      <xdr:spPr>
        <a:xfrm>
          <a:off x="4105275" y="3524250"/>
          <a:ext cx="182896" cy="177181"/>
        </a:xfrm>
        <a:prstGeom prst="rect">
          <a:avLst/>
        </a:prstGeom>
      </xdr:spPr>
    </xdr:pic>
    <xdr:clientData/>
  </xdr:twoCellAnchor>
  <xdr:twoCellAnchor editAs="oneCell">
    <xdr:from>
      <xdr:col>3</xdr:col>
      <xdr:colOff>0</xdr:colOff>
      <xdr:row>16</xdr:row>
      <xdr:rowOff>0</xdr:rowOff>
    </xdr:from>
    <xdr:to>
      <xdr:col>3</xdr:col>
      <xdr:colOff>182896</xdr:colOff>
      <xdr:row>17</xdr:row>
      <xdr:rowOff>15256</xdr:rowOff>
    </xdr:to>
    <xdr:pic>
      <xdr:nvPicPr>
        <xdr:cNvPr id="17" name="Bildobjekt 16">
          <a:hlinkClick xmlns:r="http://schemas.openxmlformats.org/officeDocument/2006/relationships" r:id="rId11" tooltip=" "/>
          <a:extLst>
            <a:ext uri="{FF2B5EF4-FFF2-40B4-BE49-F238E27FC236}">
              <a16:creationId xmlns:a16="http://schemas.microsoft.com/office/drawing/2014/main" id="{54FE2EA0-CE76-4663-8763-080DCE10D1E4}"/>
            </a:ext>
          </a:extLst>
        </xdr:cNvPr>
        <xdr:cNvPicPr>
          <a:picLocks noChangeAspect="1"/>
        </xdr:cNvPicPr>
      </xdr:nvPicPr>
      <xdr:blipFill>
        <a:blip xmlns:r="http://schemas.openxmlformats.org/officeDocument/2006/relationships" r:embed="rId8"/>
        <a:stretch>
          <a:fillRect/>
        </a:stretch>
      </xdr:blipFill>
      <xdr:spPr>
        <a:xfrm>
          <a:off x="4105275" y="3686175"/>
          <a:ext cx="182896" cy="177181"/>
        </a:xfrm>
        <a:prstGeom prst="rect">
          <a:avLst/>
        </a:prstGeom>
      </xdr:spPr>
    </xdr:pic>
    <xdr:clientData/>
  </xdr:twoCellAnchor>
  <xdr:twoCellAnchor editAs="oneCell">
    <xdr:from>
      <xdr:col>3</xdr:col>
      <xdr:colOff>0</xdr:colOff>
      <xdr:row>21</xdr:row>
      <xdr:rowOff>0</xdr:rowOff>
    </xdr:from>
    <xdr:to>
      <xdr:col>3</xdr:col>
      <xdr:colOff>182896</xdr:colOff>
      <xdr:row>22</xdr:row>
      <xdr:rowOff>15256</xdr:rowOff>
    </xdr:to>
    <xdr:pic>
      <xdr:nvPicPr>
        <xdr:cNvPr id="18" name="Bildobjekt 17">
          <a:hlinkClick xmlns:r="http://schemas.openxmlformats.org/officeDocument/2006/relationships" r:id="rId12" tooltip=" "/>
          <a:extLst>
            <a:ext uri="{FF2B5EF4-FFF2-40B4-BE49-F238E27FC236}">
              <a16:creationId xmlns:a16="http://schemas.microsoft.com/office/drawing/2014/main" id="{AF53D3CF-2791-44C1-8644-32441495D855}"/>
            </a:ext>
          </a:extLst>
        </xdr:cNvPr>
        <xdr:cNvPicPr>
          <a:picLocks noChangeAspect="1"/>
        </xdr:cNvPicPr>
      </xdr:nvPicPr>
      <xdr:blipFill>
        <a:blip xmlns:r="http://schemas.openxmlformats.org/officeDocument/2006/relationships" r:embed="rId8"/>
        <a:stretch>
          <a:fillRect/>
        </a:stretch>
      </xdr:blipFill>
      <xdr:spPr>
        <a:xfrm>
          <a:off x="4105275" y="4495800"/>
          <a:ext cx="182896" cy="177181"/>
        </a:xfrm>
        <a:prstGeom prst="rect">
          <a:avLst/>
        </a:prstGeom>
      </xdr:spPr>
    </xdr:pic>
    <xdr:clientData/>
  </xdr:twoCellAnchor>
  <xdr:twoCellAnchor editAs="oneCell">
    <xdr:from>
      <xdr:col>3</xdr:col>
      <xdr:colOff>0</xdr:colOff>
      <xdr:row>25</xdr:row>
      <xdr:rowOff>0</xdr:rowOff>
    </xdr:from>
    <xdr:to>
      <xdr:col>3</xdr:col>
      <xdr:colOff>182896</xdr:colOff>
      <xdr:row>26</xdr:row>
      <xdr:rowOff>15256</xdr:rowOff>
    </xdr:to>
    <xdr:pic>
      <xdr:nvPicPr>
        <xdr:cNvPr id="19" name="Bildobjekt 18">
          <a:hlinkClick xmlns:r="http://schemas.openxmlformats.org/officeDocument/2006/relationships" r:id="rId13" tooltip=" "/>
          <a:extLst>
            <a:ext uri="{FF2B5EF4-FFF2-40B4-BE49-F238E27FC236}">
              <a16:creationId xmlns:a16="http://schemas.microsoft.com/office/drawing/2014/main" id="{C92189EE-CD19-4852-A866-6AE3CAA2B924}"/>
            </a:ext>
          </a:extLst>
        </xdr:cNvPr>
        <xdr:cNvPicPr>
          <a:picLocks noChangeAspect="1"/>
        </xdr:cNvPicPr>
      </xdr:nvPicPr>
      <xdr:blipFill>
        <a:blip xmlns:r="http://schemas.openxmlformats.org/officeDocument/2006/relationships" r:embed="rId8"/>
        <a:stretch>
          <a:fillRect/>
        </a:stretch>
      </xdr:blipFill>
      <xdr:spPr>
        <a:xfrm>
          <a:off x="4105275" y="5143500"/>
          <a:ext cx="182896" cy="177181"/>
        </a:xfrm>
        <a:prstGeom prst="rect">
          <a:avLst/>
        </a:prstGeom>
      </xdr:spPr>
    </xdr:pic>
    <xdr:clientData/>
  </xdr:twoCellAnchor>
  <xdr:twoCellAnchor editAs="oneCell">
    <xdr:from>
      <xdr:col>3</xdr:col>
      <xdr:colOff>0</xdr:colOff>
      <xdr:row>29</xdr:row>
      <xdr:rowOff>85725</xdr:rowOff>
    </xdr:from>
    <xdr:to>
      <xdr:col>3</xdr:col>
      <xdr:colOff>182896</xdr:colOff>
      <xdr:row>29</xdr:row>
      <xdr:rowOff>262906</xdr:rowOff>
    </xdr:to>
    <xdr:pic>
      <xdr:nvPicPr>
        <xdr:cNvPr id="20" name="Bildobjekt 19">
          <a:hlinkClick xmlns:r="http://schemas.openxmlformats.org/officeDocument/2006/relationships" r:id="rId14" tooltip=" "/>
          <a:extLst>
            <a:ext uri="{FF2B5EF4-FFF2-40B4-BE49-F238E27FC236}">
              <a16:creationId xmlns:a16="http://schemas.microsoft.com/office/drawing/2014/main" id="{971AE9CC-6755-408F-BE97-0BF497BC077E}"/>
            </a:ext>
          </a:extLst>
        </xdr:cNvPr>
        <xdr:cNvPicPr>
          <a:picLocks noChangeAspect="1"/>
        </xdr:cNvPicPr>
      </xdr:nvPicPr>
      <xdr:blipFill>
        <a:blip xmlns:r="http://schemas.openxmlformats.org/officeDocument/2006/relationships" r:embed="rId8"/>
        <a:stretch>
          <a:fillRect/>
        </a:stretch>
      </xdr:blipFill>
      <xdr:spPr>
        <a:xfrm>
          <a:off x="4105275" y="5876925"/>
          <a:ext cx="182896" cy="1771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46695</xdr:colOff>
      <xdr:row>20</xdr:row>
      <xdr:rowOff>42885</xdr:rowOff>
    </xdr:from>
    <xdr:to>
      <xdr:col>3</xdr:col>
      <xdr:colOff>225427</xdr:colOff>
      <xdr:row>21</xdr:row>
      <xdr:rowOff>57787</xdr:rowOff>
    </xdr:to>
    <xdr:pic>
      <xdr:nvPicPr>
        <xdr:cNvPr id="3" name="Bildobjekt 2" descr="C:\Users\JakobS\AppData\Local\Microsoft\Windows\Temporary Internet Files\Content.IE5\53ZXP1HF\1024px-Infobox_info_icon.svg[1].png">
          <a:hlinkClick xmlns:r="http://schemas.openxmlformats.org/officeDocument/2006/relationships" r:id="rId1" tooltip=" "/>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190445" y="3452835"/>
          <a:ext cx="178732" cy="176827"/>
        </a:xfrm>
        <a:prstGeom prst="rect">
          <a:avLst/>
        </a:prstGeom>
        <a:noFill/>
      </xdr:spPr>
    </xdr:pic>
    <xdr:clientData/>
  </xdr:twoCellAnchor>
  <xdr:twoCellAnchor editAs="oneCell">
    <xdr:from>
      <xdr:col>3</xdr:col>
      <xdr:colOff>77175</xdr:colOff>
      <xdr:row>26</xdr:row>
      <xdr:rowOff>129540</xdr:rowOff>
    </xdr:from>
    <xdr:to>
      <xdr:col>3</xdr:col>
      <xdr:colOff>255907</xdr:colOff>
      <xdr:row>27</xdr:row>
      <xdr:rowOff>140632</xdr:rowOff>
    </xdr:to>
    <xdr:pic>
      <xdr:nvPicPr>
        <xdr:cNvPr id="2" name="Bildobjekt 1" descr="C:\Users\JakobS\AppData\Local\Microsoft\Windows\Temporary Internet Files\Content.IE5\53ZXP1HF\1024px-Infobox_info_icon.svg[1].png">
          <a:hlinkClick xmlns:r="http://schemas.openxmlformats.org/officeDocument/2006/relationships" r:id="rId3" tooltip=" "/>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7220925" y="4511040"/>
          <a:ext cx="178732" cy="173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47842</xdr:colOff>
      <xdr:row>15</xdr:row>
      <xdr:rowOff>0</xdr:rowOff>
    </xdr:from>
    <xdr:to>
      <xdr:col>3</xdr:col>
      <xdr:colOff>230738</xdr:colOff>
      <xdr:row>20</xdr:row>
      <xdr:rowOff>16779</xdr:rowOff>
    </xdr:to>
    <xdr:pic>
      <xdr:nvPicPr>
        <xdr:cNvPr id="8" name="Bildobjekt 7">
          <a:hlinkClick xmlns:r="http://schemas.openxmlformats.org/officeDocument/2006/relationships" r:id="rId5" tooltip=" "/>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a:stretch>
          <a:fillRect/>
        </a:stretch>
      </xdr:blipFill>
      <xdr:spPr>
        <a:xfrm>
          <a:off x="7191592" y="3248025"/>
          <a:ext cx="182896" cy="178704"/>
        </a:xfrm>
        <a:prstGeom prst="rect">
          <a:avLst/>
        </a:prstGeom>
      </xdr:spPr>
    </xdr:pic>
    <xdr:clientData/>
  </xdr:twoCellAnchor>
  <xdr:twoCellAnchor editAs="oneCell">
    <xdr:from>
      <xdr:col>2</xdr:col>
      <xdr:colOff>102870</xdr:colOff>
      <xdr:row>1</xdr:row>
      <xdr:rowOff>396240</xdr:rowOff>
    </xdr:from>
    <xdr:to>
      <xdr:col>2</xdr:col>
      <xdr:colOff>285766</xdr:colOff>
      <xdr:row>1</xdr:row>
      <xdr:rowOff>573039</xdr:rowOff>
    </xdr:to>
    <xdr:pic>
      <xdr:nvPicPr>
        <xdr:cNvPr id="9" name="Bildobjekt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7"/>
        <a:stretch>
          <a:fillRect/>
        </a:stretch>
      </xdr:blipFill>
      <xdr:spPr>
        <a:xfrm>
          <a:off x="512445" y="777240"/>
          <a:ext cx="182896" cy="17679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sub.ax/inlamning-offentlig-statisti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sub.ax/inlamning-offentlig-statistik" TargetMode="External"/><Relationship Id="rId1" Type="http://schemas.openxmlformats.org/officeDocument/2006/relationships/hyperlink" Target="https://www.asub.ax/sv/lamna-uppgifter/kommunal-statisti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O51"/>
  <sheetViews>
    <sheetView showGridLines="0" tabSelected="1" zoomScaleNormal="100" workbookViewId="0">
      <selection activeCell="J5" sqref="J5"/>
    </sheetView>
  </sheetViews>
  <sheetFormatPr defaultColWidth="9.33203125" defaultRowHeight="12.75"/>
  <cols>
    <col min="1" max="1" width="4.1640625" style="2" customWidth="1"/>
    <col min="2" max="2" width="40.5" style="2" customWidth="1"/>
    <col min="3" max="5" width="33.83203125" style="2" customWidth="1"/>
    <col min="6" max="6" width="9.33203125" style="2"/>
    <col min="7" max="7" width="9.1640625" style="2" customWidth="1"/>
    <col min="8" max="8" width="8.83203125" style="2" customWidth="1"/>
    <col min="9" max="9" width="9.33203125" style="2" customWidth="1"/>
    <col min="10" max="10" width="9.6640625" customWidth="1"/>
    <col min="11" max="16384" width="9.33203125" style="2"/>
  </cols>
  <sheetData>
    <row r="1" spans="1:15" ht="70.5" customHeight="1">
      <c r="A1" s="1"/>
      <c r="B1" s="1"/>
      <c r="C1" s="1"/>
      <c r="D1" s="1"/>
      <c r="G1"/>
      <c r="H1"/>
    </row>
    <row r="2" spans="1:15" ht="29.25" customHeight="1">
      <c r="B2" s="3" t="s">
        <v>281</v>
      </c>
      <c r="G2"/>
      <c r="H2"/>
    </row>
    <row r="3" spans="1:15" ht="21">
      <c r="B3" s="4">
        <v>2025</v>
      </c>
      <c r="G3"/>
      <c r="H3"/>
      <c r="O3" s="2" t="s">
        <v>2</v>
      </c>
    </row>
    <row r="4" spans="1:15">
      <c r="B4" s="189"/>
      <c r="C4" s="190" t="s">
        <v>241</v>
      </c>
      <c r="D4" s="189"/>
      <c r="E4" s="190" t="s">
        <v>471</v>
      </c>
      <c r="G4"/>
      <c r="H4"/>
    </row>
    <row r="5" spans="1:15" ht="39.950000000000003" customHeight="1">
      <c r="B5" s="191" t="s">
        <v>5</v>
      </c>
      <c r="C5" s="192"/>
      <c r="D5"/>
      <c r="E5" s="192"/>
      <c r="G5"/>
      <c r="H5"/>
    </row>
    <row r="6" spans="1:15" ht="39.950000000000003" customHeight="1">
      <c r="B6" s="193"/>
      <c r="C6" s="190" t="s">
        <v>6</v>
      </c>
      <c r="D6" s="190" t="s">
        <v>242</v>
      </c>
      <c r="E6" s="190" t="s">
        <v>31</v>
      </c>
      <c r="G6"/>
      <c r="H6"/>
      <c r="K6" s="2" t="s">
        <v>2</v>
      </c>
    </row>
    <row r="7" spans="1:15" ht="39.950000000000003" customHeight="1">
      <c r="B7" s="194" t="s">
        <v>243</v>
      </c>
      <c r="C7" s="195"/>
      <c r="D7" s="195"/>
      <c r="E7" s="199"/>
      <c r="G7"/>
      <c r="H7"/>
    </row>
    <row r="8" spans="1:15" ht="39.950000000000003" customHeight="1">
      <c r="B8" s="189"/>
      <c r="C8" s="189"/>
      <c r="D8" s="189"/>
      <c r="E8"/>
      <c r="G8"/>
      <c r="H8"/>
    </row>
    <row r="9" spans="1:15" ht="40.5" customHeight="1">
      <c r="B9" s="248" t="s">
        <v>600</v>
      </c>
      <c r="C9" s="196"/>
      <c r="D9" s="196"/>
      <c r="E9"/>
      <c r="G9"/>
      <c r="H9"/>
    </row>
    <row r="10" spans="1:15" ht="15">
      <c r="B10" s="248" t="s">
        <v>373</v>
      </c>
      <c r="C10" s="189"/>
      <c r="D10" s="189"/>
      <c r="E10"/>
      <c r="G10"/>
      <c r="H10"/>
    </row>
    <row r="11" spans="1:15">
      <c r="B11" s="270" t="s">
        <v>442</v>
      </c>
      <c r="C11" s="189"/>
      <c r="D11" s="189"/>
      <c r="E11"/>
      <c r="G11"/>
      <c r="H11"/>
    </row>
    <row r="12" spans="1:15">
      <c r="C12" s="189"/>
      <c r="D12" s="189"/>
      <c r="E12"/>
      <c r="G12"/>
      <c r="H12"/>
    </row>
    <row r="13" spans="1:15" ht="12" customHeight="1">
      <c r="C13" s="189"/>
      <c r="D13" s="189"/>
      <c r="E13"/>
      <c r="G13"/>
      <c r="H13"/>
    </row>
    <row r="14" spans="1:15" ht="24.75" customHeight="1">
      <c r="B14" s="2" t="s">
        <v>374</v>
      </c>
      <c r="C14" s="189"/>
      <c r="D14" s="189"/>
      <c r="E14"/>
      <c r="G14"/>
      <c r="H14"/>
    </row>
    <row r="15" spans="1:15">
      <c r="B15" s="189"/>
      <c r="C15" s="189"/>
      <c r="D15" s="189"/>
      <c r="E15"/>
      <c r="G15"/>
      <c r="H15"/>
    </row>
    <row r="16" spans="1:15">
      <c r="B16" s="189"/>
      <c r="C16" s="189"/>
      <c r="D16" s="189"/>
      <c r="E16"/>
      <c r="G16"/>
      <c r="H16"/>
    </row>
    <row r="17" spans="2:8">
      <c r="B17" s="189"/>
      <c r="C17" s="189"/>
      <c r="D17" s="189"/>
      <c r="E17"/>
      <c r="G17"/>
      <c r="H17"/>
    </row>
    <row r="18" spans="2:8">
      <c r="B18" s="189"/>
      <c r="C18" s="189" t="s">
        <v>2</v>
      </c>
      <c r="D18" s="189"/>
      <c r="E18"/>
      <c r="G18"/>
      <c r="H18"/>
    </row>
    <row r="19" spans="2:8">
      <c r="B19" s="189"/>
      <c r="C19" s="189"/>
      <c r="D19" s="189"/>
      <c r="E19"/>
      <c r="G19"/>
      <c r="H19"/>
    </row>
    <row r="20" spans="2:8">
      <c r="B20" s="189"/>
      <c r="C20" s="189"/>
      <c r="D20" s="189"/>
      <c r="E20"/>
      <c r="G20"/>
      <c r="H20"/>
    </row>
    <row r="21" spans="2:8" hidden="1">
      <c r="B21" s="189"/>
      <c r="C21" s="189"/>
      <c r="D21" s="189"/>
      <c r="E21"/>
      <c r="G21"/>
      <c r="H21"/>
    </row>
    <row r="22" spans="2:8" hidden="1">
      <c r="B22" s="197" t="s">
        <v>38</v>
      </c>
      <c r="C22" s="197" t="s">
        <v>5</v>
      </c>
      <c r="D22" s="189"/>
      <c r="E22"/>
      <c r="G22"/>
      <c r="H22"/>
    </row>
    <row r="23" spans="2:8" hidden="1">
      <c r="B23" s="198" t="s">
        <v>244</v>
      </c>
      <c r="C23" s="198" t="s">
        <v>245</v>
      </c>
      <c r="D23" s="189"/>
      <c r="E23" s="2" t="s">
        <v>472</v>
      </c>
      <c r="G23"/>
      <c r="H23"/>
    </row>
    <row r="24" spans="2:8" hidden="1">
      <c r="B24" s="198" t="s">
        <v>246</v>
      </c>
      <c r="C24" s="198" t="s">
        <v>247</v>
      </c>
      <c r="D24" s="189"/>
      <c r="E24" s="198" t="s">
        <v>382</v>
      </c>
    </row>
    <row r="25" spans="2:8" hidden="1">
      <c r="B25" s="198" t="s">
        <v>248</v>
      </c>
      <c r="C25" s="198" t="s">
        <v>249</v>
      </c>
      <c r="D25" s="189"/>
      <c r="E25" s="2" t="s">
        <v>33</v>
      </c>
    </row>
    <row r="26" spans="2:8" hidden="1">
      <c r="B26" s="198" t="s">
        <v>250</v>
      </c>
      <c r="C26" s="198" t="s">
        <v>251</v>
      </c>
      <c r="D26" s="189"/>
    </row>
    <row r="27" spans="2:8" hidden="1">
      <c r="B27" s="198" t="s">
        <v>252</v>
      </c>
      <c r="C27" s="198" t="s">
        <v>253</v>
      </c>
      <c r="D27" s="189"/>
    </row>
    <row r="28" spans="2:8" hidden="1">
      <c r="B28" s="198" t="s">
        <v>254</v>
      </c>
      <c r="C28" s="198" t="s">
        <v>255</v>
      </c>
      <c r="D28" s="189"/>
    </row>
    <row r="29" spans="2:8" hidden="1">
      <c r="B29" s="198" t="s">
        <v>256</v>
      </c>
      <c r="C29" s="198" t="s">
        <v>257</v>
      </c>
      <c r="D29" s="189"/>
    </row>
    <row r="30" spans="2:8" hidden="1">
      <c r="B30" s="198" t="s">
        <v>258</v>
      </c>
      <c r="C30" s="198" t="s">
        <v>259</v>
      </c>
      <c r="D30" s="189"/>
    </row>
    <row r="31" spans="2:8" hidden="1">
      <c r="B31" s="198" t="s">
        <v>260</v>
      </c>
      <c r="C31" s="198" t="s">
        <v>261</v>
      </c>
      <c r="D31" s="189"/>
    </row>
    <row r="32" spans="2:8" hidden="1">
      <c r="B32" s="198" t="s">
        <v>262</v>
      </c>
      <c r="C32" s="198" t="s">
        <v>263</v>
      </c>
      <c r="D32" s="189"/>
    </row>
    <row r="33" spans="2:4" hidden="1">
      <c r="B33" s="198" t="s">
        <v>264</v>
      </c>
      <c r="C33" s="198" t="s">
        <v>265</v>
      </c>
      <c r="D33" s="189"/>
    </row>
    <row r="34" spans="2:4" hidden="1">
      <c r="B34" s="198" t="s">
        <v>240</v>
      </c>
      <c r="C34" s="198" t="s">
        <v>266</v>
      </c>
      <c r="D34" s="189"/>
    </row>
    <row r="35" spans="2:4" hidden="1">
      <c r="B35" s="198" t="s">
        <v>267</v>
      </c>
      <c r="C35" s="198" t="s">
        <v>268</v>
      </c>
      <c r="D35" s="189"/>
    </row>
    <row r="36" spans="2:4" hidden="1">
      <c r="B36" s="198" t="s">
        <v>269</v>
      </c>
      <c r="C36" s="198" t="s">
        <v>270</v>
      </c>
      <c r="D36" s="189"/>
    </row>
    <row r="37" spans="2:4" hidden="1">
      <c r="B37" s="198" t="s">
        <v>271</v>
      </c>
      <c r="C37" s="198" t="s">
        <v>272</v>
      </c>
      <c r="D37" s="189"/>
    </row>
    <row r="38" spans="2:4" hidden="1">
      <c r="B38" s="198" t="s">
        <v>273</v>
      </c>
      <c r="C38" s="198" t="s">
        <v>274</v>
      </c>
      <c r="D38" s="189"/>
    </row>
    <row r="39" spans="2:4" hidden="1">
      <c r="B39" s="198" t="s">
        <v>33</v>
      </c>
      <c r="C39" s="198" t="s">
        <v>275</v>
      </c>
      <c r="D39" s="189"/>
    </row>
    <row r="40" spans="2:4" hidden="1">
      <c r="B40" s="198" t="s">
        <v>312</v>
      </c>
      <c r="C40" s="198" t="s">
        <v>276</v>
      </c>
      <c r="D40" s="189"/>
    </row>
    <row r="41" spans="2:4" hidden="1">
      <c r="B41" s="198" t="s">
        <v>277</v>
      </c>
      <c r="C41" s="198" t="s">
        <v>278</v>
      </c>
      <c r="D41" s="189"/>
    </row>
    <row r="42" spans="2:4" hidden="1">
      <c r="B42" s="198" t="s">
        <v>461</v>
      </c>
      <c r="C42" s="198" t="s">
        <v>279</v>
      </c>
      <c r="D42" s="189"/>
    </row>
    <row r="43" spans="2:4" hidden="1">
      <c r="B43" s="198" t="s">
        <v>382</v>
      </c>
      <c r="C43" s="198" t="s">
        <v>510</v>
      </c>
      <c r="D43" s="189"/>
    </row>
    <row r="44" spans="2:4" hidden="1">
      <c r="B44" s="198" t="s">
        <v>462</v>
      </c>
      <c r="C44" s="198" t="s">
        <v>280</v>
      </c>
      <c r="D44" s="189"/>
    </row>
    <row r="45" spans="2:4">
      <c r="B45" s="189"/>
      <c r="C45" s="189"/>
      <c r="D45" s="189"/>
    </row>
    <row r="46" spans="2:4">
      <c r="B46" s="189"/>
      <c r="C46" s="189"/>
      <c r="D46" s="189"/>
    </row>
    <row r="47" spans="2:4">
      <c r="B47" s="189"/>
      <c r="C47" s="189"/>
      <c r="D47" s="189"/>
    </row>
    <row r="48" spans="2:4">
      <c r="B48" s="189"/>
      <c r="C48" s="189"/>
      <c r="D48" s="189"/>
    </row>
    <row r="49" spans="2:4">
      <c r="B49" s="189"/>
      <c r="C49" s="189"/>
      <c r="D49" s="189"/>
    </row>
    <row r="50" spans="2:4">
      <c r="B50" s="189"/>
      <c r="C50" s="189"/>
      <c r="D50" s="189"/>
    </row>
    <row r="51" spans="2:4">
      <c r="B51" s="189"/>
      <c r="C51" s="189"/>
      <c r="D51" s="189"/>
    </row>
  </sheetData>
  <phoneticPr fontId="0" type="noConversion"/>
  <dataValidations count="2">
    <dataValidation type="list" allowBlank="1" showInputMessage="1" showErrorMessage="1" error="Välj kommun/samkommun från listan." sqref="C5" xr:uid="{00000000-0002-0000-0000-000000000000}">
      <formula1>$B$23:$B$44</formula1>
    </dataValidation>
    <dataValidation type="list" allowBlank="1" showInputMessage="1" showErrorMessage="1" sqref="E5" xr:uid="{AF958F9E-36E7-465D-B756-67297ADF9D8D}">
      <formula1>$E$23:$E$25</formula1>
    </dataValidation>
  </dataValidations>
  <hyperlinks>
    <hyperlink ref="B11" r:id="rId1" xr:uid="{50E91A14-5695-4839-821F-2FC7EB0CAEBD}"/>
  </hyperlinks>
  <pageMargins left="0" right="0" top="0" bottom="0" header="0.51181102362204722" footer="0.51181102362204722"/>
  <pageSetup paperSize="9" scale="47" fitToHeight="0" orientation="portrait" horizontalDpi="4294967295" verticalDpi="4294967295"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dimension ref="A1:A15"/>
  <sheetViews>
    <sheetView showGridLines="0" workbookViewId="0">
      <selection activeCell="J39" sqref="J39"/>
    </sheetView>
  </sheetViews>
  <sheetFormatPr defaultColWidth="9.33203125" defaultRowHeight="12"/>
  <cols>
    <col min="1" max="1" width="104.6640625" style="9" customWidth="1"/>
    <col min="2" max="16384" width="9.33203125" style="9"/>
  </cols>
  <sheetData>
    <row r="1" spans="1:1" ht="12.75">
      <c r="A1" s="1" t="s">
        <v>18</v>
      </c>
    </row>
    <row r="3" spans="1:1">
      <c r="A3" s="10"/>
    </row>
    <row r="4" spans="1:1">
      <c r="A4" s="11"/>
    </row>
    <row r="5" spans="1:1">
      <c r="A5" s="11"/>
    </row>
    <row r="6" spans="1:1">
      <c r="A6" s="11"/>
    </row>
    <row r="7" spans="1:1">
      <c r="A7" s="11"/>
    </row>
    <row r="8" spans="1:1">
      <c r="A8" s="11"/>
    </row>
    <row r="9" spans="1:1">
      <c r="A9" s="11"/>
    </row>
    <row r="10" spans="1:1">
      <c r="A10" s="11"/>
    </row>
    <row r="11" spans="1:1">
      <c r="A11" s="11"/>
    </row>
    <row r="12" spans="1:1">
      <c r="A12" s="11"/>
    </row>
    <row r="13" spans="1:1">
      <c r="A13" s="11"/>
    </row>
    <row r="14" spans="1:1">
      <c r="A14" s="11"/>
    </row>
    <row r="15" spans="1:1">
      <c r="A15" s="12"/>
    </row>
  </sheetData>
  <phoneticPr fontId="0" type="noConversion"/>
  <pageMargins left="0.75" right="0.75" top="1" bottom="1" header="0.5" footer="0.5"/>
  <pageSetup paperSize="9" orientation="portrait" horizontalDpi="4294967292"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5"/>
  <dimension ref="A1:S550"/>
  <sheetViews>
    <sheetView workbookViewId="0">
      <selection activeCell="J8" sqref="J8"/>
    </sheetView>
  </sheetViews>
  <sheetFormatPr defaultColWidth="9.33203125" defaultRowHeight="12"/>
  <cols>
    <col min="1" max="1" width="6.1640625" style="259" customWidth="1"/>
    <col min="2" max="2" width="9.5" style="259" bestFit="1" customWidth="1"/>
    <col min="3" max="3" width="12.5" style="259" bestFit="1" customWidth="1"/>
    <col min="4" max="4" width="12.5" style="259" customWidth="1"/>
    <col min="5" max="5" width="5" style="259" bestFit="1" customWidth="1"/>
    <col min="6" max="6" width="29.83203125" style="259" bestFit="1" customWidth="1"/>
    <col min="7" max="7" width="10.5" style="259" bestFit="1" customWidth="1"/>
    <col min="8" max="8" width="39.33203125" style="259" bestFit="1" customWidth="1"/>
    <col min="9" max="9" width="7.1640625" style="259" bestFit="1" customWidth="1"/>
    <col min="10" max="10" width="117.33203125" style="259" customWidth="1"/>
    <col min="11" max="11" width="5.6640625" style="259" customWidth="1"/>
    <col min="12" max="12" width="35.5" style="259" bestFit="1" customWidth="1"/>
    <col min="13" max="13" width="4.5" style="259" bestFit="1" customWidth="1"/>
    <col min="14" max="14" width="6" style="259" bestFit="1" customWidth="1"/>
    <col min="15" max="15" width="16.83203125" style="260" bestFit="1" customWidth="1"/>
    <col min="16" max="16" width="119" style="259" customWidth="1"/>
    <col min="17" max="17" width="9.83203125" style="259" bestFit="1" customWidth="1"/>
    <col min="18" max="18" width="30.1640625" style="259" customWidth="1"/>
    <col min="19" max="19" width="3.83203125" style="259" bestFit="1" customWidth="1"/>
    <col min="20" max="16384" width="9.33203125" style="259"/>
  </cols>
  <sheetData>
    <row r="1" spans="1:19">
      <c r="A1" s="256" t="s">
        <v>24</v>
      </c>
      <c r="B1" s="257" t="s">
        <v>5</v>
      </c>
      <c r="C1" s="257" t="s">
        <v>38</v>
      </c>
      <c r="D1" s="257" t="s">
        <v>468</v>
      </c>
      <c r="E1" s="258" t="s">
        <v>39</v>
      </c>
      <c r="F1" s="258" t="s">
        <v>40</v>
      </c>
      <c r="G1" s="258" t="s">
        <v>314</v>
      </c>
      <c r="H1" s="258" t="s">
        <v>313</v>
      </c>
      <c r="I1" s="257" t="s">
        <v>315</v>
      </c>
      <c r="J1" s="258" t="s">
        <v>316</v>
      </c>
      <c r="K1" s="257" t="s">
        <v>317</v>
      </c>
      <c r="L1" s="257" t="s">
        <v>318</v>
      </c>
      <c r="M1" s="258" t="s">
        <v>42</v>
      </c>
      <c r="N1" s="257" t="s">
        <v>171</v>
      </c>
      <c r="O1" s="258" t="s">
        <v>172</v>
      </c>
      <c r="P1" s="258" t="s">
        <v>173</v>
      </c>
      <c r="Q1" s="258" t="s">
        <v>174</v>
      </c>
      <c r="R1" s="258" t="s">
        <v>176</v>
      </c>
      <c r="S1" s="258" t="s">
        <v>175</v>
      </c>
    </row>
    <row r="2" spans="1:19" s="264" customFormat="1">
      <c r="A2" s="259">
        <f>Första!B3</f>
        <v>2025</v>
      </c>
      <c r="B2" s="259" t="e">
        <f>VLOOKUP($C$2,Första!B23:C44,2,FALSE)</f>
        <v>#N/A</v>
      </c>
      <c r="C2" s="259">
        <f>Första!C5</f>
        <v>0</v>
      </c>
      <c r="D2" s="259">
        <f>Första!E5</f>
        <v>0</v>
      </c>
      <c r="E2" s="259">
        <v>54</v>
      </c>
      <c r="F2" s="259" t="s">
        <v>41</v>
      </c>
      <c r="G2" s="259">
        <v>209</v>
      </c>
      <c r="H2" s="259" t="s">
        <v>9</v>
      </c>
      <c r="I2" s="259">
        <v>100</v>
      </c>
      <c r="J2" s="259" t="s">
        <v>161</v>
      </c>
      <c r="K2" s="259">
        <v>7</v>
      </c>
      <c r="L2" s="259" t="s">
        <v>46</v>
      </c>
      <c r="M2" s="259">
        <f>Hemvårdsstöd!L5</f>
        <v>0</v>
      </c>
      <c r="O2" s="296"/>
      <c r="S2" s="259">
        <f t="shared" ref="S2:S23" si="0">M2</f>
        <v>0</v>
      </c>
    </row>
    <row r="3" spans="1:19" s="264" customFormat="1">
      <c r="A3" s="259">
        <f>$A$2</f>
        <v>2025</v>
      </c>
      <c r="B3" s="259" t="e">
        <f>$B$2</f>
        <v>#N/A</v>
      </c>
      <c r="C3" s="259">
        <f>$C$2</f>
        <v>0</v>
      </c>
      <c r="D3" s="259">
        <f>$D$2</f>
        <v>0</v>
      </c>
      <c r="E3" s="259">
        <v>54</v>
      </c>
      <c r="F3" s="259" t="s">
        <v>41</v>
      </c>
      <c r="G3" s="259">
        <v>209</v>
      </c>
      <c r="H3" s="259" t="s">
        <v>9</v>
      </c>
      <c r="I3" s="259">
        <v>100</v>
      </c>
      <c r="J3" s="259" t="s">
        <v>161</v>
      </c>
      <c r="K3" s="259">
        <v>8</v>
      </c>
      <c r="L3" s="259" t="s">
        <v>107</v>
      </c>
      <c r="M3" s="259">
        <f>Hemvårdsstöd!M5</f>
        <v>0</v>
      </c>
      <c r="O3" s="296"/>
      <c r="S3" s="259">
        <f t="shared" si="0"/>
        <v>0</v>
      </c>
    </row>
    <row r="4" spans="1:19" s="264" customFormat="1">
      <c r="A4" s="259">
        <f>$A$2</f>
        <v>2025</v>
      </c>
      <c r="B4" s="259" t="e">
        <f>$B$2</f>
        <v>#N/A</v>
      </c>
      <c r="C4" s="259">
        <f>$C$2</f>
        <v>0</v>
      </c>
      <c r="D4" s="259">
        <f t="shared" ref="D4:D67" si="1">$D$2</f>
        <v>0</v>
      </c>
      <c r="E4" s="259">
        <v>54</v>
      </c>
      <c r="F4" s="259" t="s">
        <v>41</v>
      </c>
      <c r="G4" s="259">
        <v>209</v>
      </c>
      <c r="H4" s="259" t="s">
        <v>9</v>
      </c>
      <c r="I4" s="259">
        <v>100</v>
      </c>
      <c r="J4" s="259" t="s">
        <v>161</v>
      </c>
      <c r="K4" s="259">
        <v>9</v>
      </c>
      <c r="L4" s="259" t="s">
        <v>108</v>
      </c>
      <c r="M4" s="259">
        <f>Hemvårdsstöd!N5</f>
        <v>0</v>
      </c>
      <c r="O4" s="297"/>
      <c r="S4" s="259">
        <f t="shared" si="0"/>
        <v>0</v>
      </c>
    </row>
    <row r="5" spans="1:19" s="264" customFormat="1">
      <c r="A5" s="259">
        <f t="shared" ref="A5:A68" si="2">$A$2</f>
        <v>2025</v>
      </c>
      <c r="B5" s="259" t="e">
        <f t="shared" ref="B5:B68" si="3">$B$2</f>
        <v>#N/A</v>
      </c>
      <c r="C5" s="259">
        <f t="shared" ref="C5:C68" si="4">$C$2</f>
        <v>0</v>
      </c>
      <c r="D5" s="259">
        <f t="shared" si="1"/>
        <v>0</v>
      </c>
      <c r="E5" s="259">
        <v>54</v>
      </c>
      <c r="F5" s="259" t="s">
        <v>41</v>
      </c>
      <c r="G5" s="259">
        <v>209</v>
      </c>
      <c r="H5" s="259" t="s">
        <v>9</v>
      </c>
      <c r="I5" s="259">
        <v>101</v>
      </c>
      <c r="J5" s="259" t="s">
        <v>437</v>
      </c>
      <c r="K5" s="259">
        <v>7</v>
      </c>
      <c r="L5" s="259" t="s">
        <v>46</v>
      </c>
      <c r="M5" s="259">
        <f>Hemvårdsstöd!L6</f>
        <v>0</v>
      </c>
      <c r="O5" s="260"/>
      <c r="P5" s="259"/>
      <c r="S5" s="259">
        <f t="shared" si="0"/>
        <v>0</v>
      </c>
    </row>
    <row r="6" spans="1:19" s="264" customFormat="1">
      <c r="A6" s="259">
        <f t="shared" si="2"/>
        <v>2025</v>
      </c>
      <c r="B6" s="259" t="e">
        <f t="shared" si="3"/>
        <v>#N/A</v>
      </c>
      <c r="C6" s="259">
        <f t="shared" si="4"/>
        <v>0</v>
      </c>
      <c r="D6" s="259">
        <f t="shared" si="1"/>
        <v>0</v>
      </c>
      <c r="E6" s="259">
        <v>54</v>
      </c>
      <c r="F6" s="259" t="s">
        <v>41</v>
      </c>
      <c r="G6" s="259">
        <v>209</v>
      </c>
      <c r="H6" s="259" t="s">
        <v>9</v>
      </c>
      <c r="I6" s="259">
        <v>101</v>
      </c>
      <c r="J6" s="259" t="s">
        <v>437</v>
      </c>
      <c r="K6" s="259">
        <v>8</v>
      </c>
      <c r="L6" s="259" t="s">
        <v>107</v>
      </c>
      <c r="M6" s="259">
        <f>Hemvårdsstöd!M6</f>
        <v>0</v>
      </c>
      <c r="O6" s="260"/>
      <c r="P6" s="259"/>
      <c r="S6" s="259">
        <f t="shared" si="0"/>
        <v>0</v>
      </c>
    </row>
    <row r="7" spans="1:19" s="264" customFormat="1">
      <c r="A7" s="259">
        <f t="shared" si="2"/>
        <v>2025</v>
      </c>
      <c r="B7" s="259" t="e">
        <f t="shared" si="3"/>
        <v>#N/A</v>
      </c>
      <c r="C7" s="259">
        <f t="shared" si="4"/>
        <v>0</v>
      </c>
      <c r="D7" s="259">
        <f t="shared" si="1"/>
        <v>0</v>
      </c>
      <c r="E7" s="259">
        <v>54</v>
      </c>
      <c r="F7" s="259" t="s">
        <v>41</v>
      </c>
      <c r="G7" s="259">
        <v>209</v>
      </c>
      <c r="H7" s="259" t="s">
        <v>9</v>
      </c>
      <c r="I7" s="259">
        <v>101</v>
      </c>
      <c r="J7" s="259" t="s">
        <v>437</v>
      </c>
      <c r="K7" s="259">
        <v>9</v>
      </c>
      <c r="L7" s="259" t="s">
        <v>108</v>
      </c>
      <c r="M7" s="259">
        <f>Hemvårdsstöd!N6</f>
        <v>0</v>
      </c>
      <c r="S7" s="259">
        <f t="shared" si="0"/>
        <v>0</v>
      </c>
    </row>
    <row r="8" spans="1:19" s="264" customFormat="1">
      <c r="A8" s="259">
        <f t="shared" si="2"/>
        <v>2025</v>
      </c>
      <c r="B8" s="259" t="e">
        <f t="shared" si="3"/>
        <v>#N/A</v>
      </c>
      <c r="C8" s="259">
        <f t="shared" si="4"/>
        <v>0</v>
      </c>
      <c r="D8" s="259">
        <f t="shared" si="1"/>
        <v>0</v>
      </c>
      <c r="E8" s="259">
        <v>54</v>
      </c>
      <c r="F8" s="259" t="s">
        <v>41</v>
      </c>
      <c r="G8" s="259">
        <v>209</v>
      </c>
      <c r="H8" s="259" t="s">
        <v>9</v>
      </c>
      <c r="I8" s="259">
        <v>103</v>
      </c>
      <c r="J8" s="259" t="s">
        <v>162</v>
      </c>
      <c r="K8" s="259">
        <v>7</v>
      </c>
      <c r="L8" s="259" t="s">
        <v>46</v>
      </c>
      <c r="M8" s="259">
        <f>Hemvårdsstöd!L7</f>
        <v>0</v>
      </c>
      <c r="S8" s="259">
        <f t="shared" si="0"/>
        <v>0</v>
      </c>
    </row>
    <row r="9" spans="1:19" s="264" customFormat="1">
      <c r="A9" s="259">
        <f t="shared" si="2"/>
        <v>2025</v>
      </c>
      <c r="B9" s="259" t="e">
        <f t="shared" si="3"/>
        <v>#N/A</v>
      </c>
      <c r="C9" s="259">
        <f t="shared" si="4"/>
        <v>0</v>
      </c>
      <c r="D9" s="259">
        <f t="shared" si="1"/>
        <v>0</v>
      </c>
      <c r="E9" s="259">
        <v>54</v>
      </c>
      <c r="F9" s="259" t="s">
        <v>41</v>
      </c>
      <c r="G9" s="259">
        <v>209</v>
      </c>
      <c r="H9" s="259" t="s">
        <v>9</v>
      </c>
      <c r="I9" s="259">
        <v>103</v>
      </c>
      <c r="J9" s="259" t="s">
        <v>162</v>
      </c>
      <c r="K9" s="259">
        <v>8</v>
      </c>
      <c r="L9" s="259" t="s">
        <v>107</v>
      </c>
      <c r="M9" s="259">
        <f>Hemvårdsstöd!M7</f>
        <v>0</v>
      </c>
      <c r="S9" s="259">
        <f t="shared" si="0"/>
        <v>0</v>
      </c>
    </row>
    <row r="10" spans="1:19" s="264" customFormat="1">
      <c r="A10" s="259">
        <f t="shared" si="2"/>
        <v>2025</v>
      </c>
      <c r="B10" s="259" t="e">
        <f t="shared" si="3"/>
        <v>#N/A</v>
      </c>
      <c r="C10" s="259">
        <f t="shared" si="4"/>
        <v>0</v>
      </c>
      <c r="D10" s="259">
        <f t="shared" si="1"/>
        <v>0</v>
      </c>
      <c r="E10" s="259">
        <v>54</v>
      </c>
      <c r="F10" s="259" t="s">
        <v>41</v>
      </c>
      <c r="G10" s="259">
        <v>209</v>
      </c>
      <c r="H10" s="259" t="s">
        <v>9</v>
      </c>
      <c r="I10" s="259">
        <v>103</v>
      </c>
      <c r="J10" s="259" t="s">
        <v>162</v>
      </c>
      <c r="K10" s="259">
        <v>9</v>
      </c>
      <c r="L10" s="259" t="s">
        <v>108</v>
      </c>
      <c r="M10" s="259">
        <f>Hemvårdsstöd!N7</f>
        <v>0</v>
      </c>
      <c r="O10" s="296"/>
      <c r="S10" s="259">
        <f t="shared" si="0"/>
        <v>0</v>
      </c>
    </row>
    <row r="11" spans="1:19" s="264" customFormat="1">
      <c r="A11" s="259">
        <f t="shared" si="2"/>
        <v>2025</v>
      </c>
      <c r="B11" s="259" t="e">
        <f t="shared" si="3"/>
        <v>#N/A</v>
      </c>
      <c r="C11" s="259">
        <f t="shared" si="4"/>
        <v>0</v>
      </c>
      <c r="D11" s="259">
        <f t="shared" si="1"/>
        <v>0</v>
      </c>
      <c r="E11" s="259">
        <v>54</v>
      </c>
      <c r="F11" s="259" t="s">
        <v>41</v>
      </c>
      <c r="G11" s="259">
        <v>209</v>
      </c>
      <c r="H11" s="259" t="s">
        <v>9</v>
      </c>
      <c r="I11" s="259">
        <v>102</v>
      </c>
      <c r="J11" s="259" t="s">
        <v>163</v>
      </c>
      <c r="K11" s="259">
        <v>7</v>
      </c>
      <c r="L11" s="259" t="s">
        <v>46</v>
      </c>
      <c r="M11" s="259">
        <f>Hemvårdsstöd!L8</f>
        <v>0</v>
      </c>
      <c r="O11" s="296"/>
      <c r="S11" s="259">
        <f t="shared" si="0"/>
        <v>0</v>
      </c>
    </row>
    <row r="12" spans="1:19" s="264" customFormat="1">
      <c r="A12" s="259">
        <f t="shared" si="2"/>
        <v>2025</v>
      </c>
      <c r="B12" s="259" t="e">
        <f t="shared" si="3"/>
        <v>#N/A</v>
      </c>
      <c r="C12" s="259">
        <f t="shared" si="4"/>
        <v>0</v>
      </c>
      <c r="D12" s="259">
        <f t="shared" si="1"/>
        <v>0</v>
      </c>
      <c r="E12" s="259">
        <v>54</v>
      </c>
      <c r="F12" s="259" t="s">
        <v>41</v>
      </c>
      <c r="G12" s="259">
        <v>209</v>
      </c>
      <c r="H12" s="259" t="s">
        <v>9</v>
      </c>
      <c r="I12" s="259">
        <v>102</v>
      </c>
      <c r="J12" s="259" t="s">
        <v>163</v>
      </c>
      <c r="K12" s="259">
        <v>8</v>
      </c>
      <c r="L12" s="259" t="s">
        <v>107</v>
      </c>
      <c r="M12" s="259">
        <f>Hemvårdsstöd!M8</f>
        <v>0</v>
      </c>
      <c r="S12" s="259">
        <f t="shared" si="0"/>
        <v>0</v>
      </c>
    </row>
    <row r="13" spans="1:19" s="264" customFormat="1">
      <c r="A13" s="259">
        <f t="shared" si="2"/>
        <v>2025</v>
      </c>
      <c r="B13" s="259" t="e">
        <f t="shared" si="3"/>
        <v>#N/A</v>
      </c>
      <c r="C13" s="259">
        <f t="shared" si="4"/>
        <v>0</v>
      </c>
      <c r="D13" s="259">
        <f t="shared" si="1"/>
        <v>0</v>
      </c>
      <c r="E13" s="259">
        <v>54</v>
      </c>
      <c r="F13" s="259" t="s">
        <v>41</v>
      </c>
      <c r="G13" s="259">
        <v>209</v>
      </c>
      <c r="H13" s="259" t="s">
        <v>9</v>
      </c>
      <c r="I13" s="259">
        <v>102</v>
      </c>
      <c r="J13" s="259" t="s">
        <v>163</v>
      </c>
      <c r="K13" s="259">
        <v>9</v>
      </c>
      <c r="L13" s="259" t="s">
        <v>108</v>
      </c>
      <c r="M13" s="259">
        <f>Hemvårdsstöd!N8</f>
        <v>0</v>
      </c>
      <c r="S13" s="259">
        <f t="shared" si="0"/>
        <v>0</v>
      </c>
    </row>
    <row r="14" spans="1:19" s="264" customFormat="1">
      <c r="A14" s="259">
        <f t="shared" si="2"/>
        <v>2025</v>
      </c>
      <c r="B14" s="259" t="e">
        <f t="shared" si="3"/>
        <v>#N/A</v>
      </c>
      <c r="C14" s="259">
        <f t="shared" si="4"/>
        <v>0</v>
      </c>
      <c r="D14" s="259">
        <f t="shared" si="1"/>
        <v>0</v>
      </c>
      <c r="E14" s="259">
        <v>54</v>
      </c>
      <c r="F14" s="259" t="s">
        <v>41</v>
      </c>
      <c r="G14" s="259">
        <v>209</v>
      </c>
      <c r="H14" s="259" t="s">
        <v>9</v>
      </c>
      <c r="I14" s="259">
        <v>104</v>
      </c>
      <c r="J14" s="259" t="s">
        <v>438</v>
      </c>
      <c r="K14" s="259">
        <v>7</v>
      </c>
      <c r="L14" s="259" t="s">
        <v>46</v>
      </c>
      <c r="M14" s="259">
        <f>Hemvårdsstöd!L9</f>
        <v>0</v>
      </c>
      <c r="O14" s="296"/>
      <c r="S14" s="259">
        <f t="shared" si="0"/>
        <v>0</v>
      </c>
    </row>
    <row r="15" spans="1:19" s="264" customFormat="1">
      <c r="A15" s="259">
        <f t="shared" si="2"/>
        <v>2025</v>
      </c>
      <c r="B15" s="259" t="e">
        <f t="shared" si="3"/>
        <v>#N/A</v>
      </c>
      <c r="C15" s="259">
        <f t="shared" si="4"/>
        <v>0</v>
      </c>
      <c r="D15" s="259">
        <f t="shared" si="1"/>
        <v>0</v>
      </c>
      <c r="E15" s="259">
        <v>54</v>
      </c>
      <c r="F15" s="259" t="s">
        <v>41</v>
      </c>
      <c r="G15" s="259">
        <v>209</v>
      </c>
      <c r="H15" s="259" t="s">
        <v>9</v>
      </c>
      <c r="I15" s="259">
        <v>104</v>
      </c>
      <c r="J15" s="259" t="s">
        <v>438</v>
      </c>
      <c r="K15" s="259">
        <v>8</v>
      </c>
      <c r="L15" s="259" t="s">
        <v>107</v>
      </c>
      <c r="M15" s="259">
        <f>Hemvårdsstöd!M9</f>
        <v>0</v>
      </c>
      <c r="S15" s="259">
        <f t="shared" si="0"/>
        <v>0</v>
      </c>
    </row>
    <row r="16" spans="1:19" s="264" customFormat="1">
      <c r="A16" s="259">
        <f t="shared" si="2"/>
        <v>2025</v>
      </c>
      <c r="B16" s="259" t="e">
        <f t="shared" si="3"/>
        <v>#N/A</v>
      </c>
      <c r="C16" s="259">
        <f t="shared" si="4"/>
        <v>0</v>
      </c>
      <c r="D16" s="259">
        <f t="shared" si="1"/>
        <v>0</v>
      </c>
      <c r="E16" s="259">
        <v>54</v>
      </c>
      <c r="F16" s="259" t="s">
        <v>41</v>
      </c>
      <c r="G16" s="259">
        <v>209</v>
      </c>
      <c r="H16" s="259" t="s">
        <v>9</v>
      </c>
      <c r="I16" s="259">
        <v>104</v>
      </c>
      <c r="J16" s="259" t="s">
        <v>438</v>
      </c>
      <c r="K16" s="259">
        <v>9</v>
      </c>
      <c r="L16" s="259" t="s">
        <v>108</v>
      </c>
      <c r="M16" s="259">
        <f>Hemvårdsstöd!N9</f>
        <v>0</v>
      </c>
      <c r="O16" s="296"/>
      <c r="S16" s="259">
        <f t="shared" si="0"/>
        <v>0</v>
      </c>
    </row>
    <row r="17" spans="1:19" s="264" customFormat="1">
      <c r="A17" s="259">
        <f t="shared" si="2"/>
        <v>2025</v>
      </c>
      <c r="B17" s="259" t="e">
        <f t="shared" si="3"/>
        <v>#N/A</v>
      </c>
      <c r="C17" s="259">
        <f t="shared" si="4"/>
        <v>0</v>
      </c>
      <c r="D17" s="259">
        <f t="shared" si="1"/>
        <v>0</v>
      </c>
      <c r="E17" s="259">
        <v>54</v>
      </c>
      <c r="F17" s="259" t="s">
        <v>41</v>
      </c>
      <c r="G17" s="259">
        <v>209</v>
      </c>
      <c r="H17" s="259" t="s">
        <v>9</v>
      </c>
      <c r="I17" s="259">
        <v>116</v>
      </c>
      <c r="J17" s="259" t="s">
        <v>439</v>
      </c>
      <c r="K17" s="259">
        <v>7</v>
      </c>
      <c r="L17" s="259" t="s">
        <v>46</v>
      </c>
      <c r="M17" s="259">
        <f>Hemvårdsstöd!L11</f>
        <v>0</v>
      </c>
      <c r="O17" s="296"/>
      <c r="S17" s="259">
        <f t="shared" si="0"/>
        <v>0</v>
      </c>
    </row>
    <row r="18" spans="1:19" s="264" customFormat="1">
      <c r="A18" s="259">
        <f t="shared" si="2"/>
        <v>2025</v>
      </c>
      <c r="B18" s="259" t="e">
        <f t="shared" si="3"/>
        <v>#N/A</v>
      </c>
      <c r="C18" s="259">
        <f t="shared" si="4"/>
        <v>0</v>
      </c>
      <c r="D18" s="259">
        <f t="shared" si="1"/>
        <v>0</v>
      </c>
      <c r="E18" s="259">
        <v>54</v>
      </c>
      <c r="F18" s="259" t="s">
        <v>41</v>
      </c>
      <c r="G18" s="259">
        <v>209</v>
      </c>
      <c r="H18" s="259" t="s">
        <v>9</v>
      </c>
      <c r="I18" s="259">
        <v>117</v>
      </c>
      <c r="J18" s="259" t="s">
        <v>440</v>
      </c>
      <c r="K18" s="259">
        <v>7</v>
      </c>
      <c r="L18" s="259" t="s">
        <v>46</v>
      </c>
      <c r="M18" s="259">
        <f>Hemvårdsstöd!L12</f>
        <v>0</v>
      </c>
      <c r="O18" s="296"/>
      <c r="S18" s="259">
        <f t="shared" si="0"/>
        <v>0</v>
      </c>
    </row>
    <row r="19" spans="1:19" s="264" customFormat="1">
      <c r="A19" s="259">
        <f t="shared" si="2"/>
        <v>2025</v>
      </c>
      <c r="B19" s="259" t="e">
        <f t="shared" si="3"/>
        <v>#N/A</v>
      </c>
      <c r="C19" s="259">
        <f t="shared" si="4"/>
        <v>0</v>
      </c>
      <c r="D19" s="259">
        <f t="shared" si="1"/>
        <v>0</v>
      </c>
      <c r="E19" s="259">
        <v>54</v>
      </c>
      <c r="F19" s="259" t="s">
        <v>41</v>
      </c>
      <c r="G19" s="259">
        <v>209</v>
      </c>
      <c r="H19" s="259" t="s">
        <v>9</v>
      </c>
      <c r="I19" s="259">
        <v>118</v>
      </c>
      <c r="J19" s="259" t="s">
        <v>441</v>
      </c>
      <c r="K19" s="259">
        <v>7</v>
      </c>
      <c r="L19" s="259" t="s">
        <v>46</v>
      </c>
      <c r="M19" s="259">
        <f>Hemvårdsstöd!L13</f>
        <v>0</v>
      </c>
      <c r="O19" s="296"/>
      <c r="S19" s="259">
        <f t="shared" si="0"/>
        <v>0</v>
      </c>
    </row>
    <row r="20" spans="1:19" s="264" customFormat="1">
      <c r="A20" s="259">
        <f t="shared" si="2"/>
        <v>2025</v>
      </c>
      <c r="B20" s="259" t="e">
        <f t="shared" si="3"/>
        <v>#N/A</v>
      </c>
      <c r="C20" s="259">
        <f t="shared" si="4"/>
        <v>0</v>
      </c>
      <c r="D20" s="259">
        <f t="shared" si="1"/>
        <v>0</v>
      </c>
      <c r="E20" s="259">
        <v>54</v>
      </c>
      <c r="F20" s="259" t="s">
        <v>41</v>
      </c>
      <c r="G20" s="259">
        <v>209</v>
      </c>
      <c r="H20" s="259" t="s">
        <v>9</v>
      </c>
      <c r="I20" s="259">
        <v>119</v>
      </c>
      <c r="J20" s="259" t="s">
        <v>355</v>
      </c>
      <c r="K20" s="259">
        <v>7</v>
      </c>
      <c r="L20" s="259" t="s">
        <v>46</v>
      </c>
      <c r="M20" s="259">
        <f>Hemvårdsstöd!L14</f>
        <v>0</v>
      </c>
      <c r="O20" s="296"/>
      <c r="S20" s="259">
        <f t="shared" si="0"/>
        <v>0</v>
      </c>
    </row>
    <row r="21" spans="1:19">
      <c r="A21" s="259">
        <f t="shared" si="2"/>
        <v>2025</v>
      </c>
      <c r="B21" s="259" t="e">
        <f t="shared" si="3"/>
        <v>#N/A</v>
      </c>
      <c r="C21" s="259">
        <f t="shared" si="4"/>
        <v>0</v>
      </c>
      <c r="D21" s="259">
        <f t="shared" si="1"/>
        <v>0</v>
      </c>
      <c r="E21" s="259">
        <v>54</v>
      </c>
      <c r="F21" s="259" t="s">
        <v>41</v>
      </c>
      <c r="G21" s="259">
        <v>212</v>
      </c>
      <c r="H21" s="259" t="s">
        <v>51</v>
      </c>
      <c r="I21" s="259">
        <v>120</v>
      </c>
      <c r="J21" s="259" t="s">
        <v>444</v>
      </c>
      <c r="K21" s="259">
        <v>1</v>
      </c>
      <c r="L21" s="259" t="s">
        <v>43</v>
      </c>
      <c r="M21" s="259">
        <f>'Tjänster för barn och familjer'!G6</f>
        <v>0</v>
      </c>
      <c r="S21" s="259">
        <f t="shared" si="0"/>
        <v>0</v>
      </c>
    </row>
    <row r="22" spans="1:19">
      <c r="A22" s="259">
        <f t="shared" si="2"/>
        <v>2025</v>
      </c>
      <c r="B22" s="259" t="e">
        <f t="shared" si="3"/>
        <v>#N/A</v>
      </c>
      <c r="C22" s="259">
        <f t="shared" si="4"/>
        <v>0</v>
      </c>
      <c r="D22" s="259">
        <f t="shared" si="1"/>
        <v>0</v>
      </c>
      <c r="E22" s="259">
        <v>54</v>
      </c>
      <c r="F22" s="259" t="s">
        <v>41</v>
      </c>
      <c r="G22" s="259">
        <v>212</v>
      </c>
      <c r="H22" s="259" t="s">
        <v>51</v>
      </c>
      <c r="I22" s="259">
        <v>120</v>
      </c>
      <c r="J22" s="259" t="s">
        <v>444</v>
      </c>
      <c r="K22" s="259">
        <v>2</v>
      </c>
      <c r="L22" s="259" t="s">
        <v>0</v>
      </c>
      <c r="M22" s="259">
        <f>'Tjänster för barn och familjer'!H6</f>
        <v>0</v>
      </c>
      <c r="S22" s="259">
        <f t="shared" si="0"/>
        <v>0</v>
      </c>
    </row>
    <row r="23" spans="1:19">
      <c r="A23" s="259">
        <f t="shared" si="2"/>
        <v>2025</v>
      </c>
      <c r="B23" s="259" t="e">
        <f t="shared" si="3"/>
        <v>#N/A</v>
      </c>
      <c r="C23" s="259">
        <f t="shared" si="4"/>
        <v>0</v>
      </c>
      <c r="D23" s="259">
        <f t="shared" si="1"/>
        <v>0</v>
      </c>
      <c r="E23" s="259">
        <v>54</v>
      </c>
      <c r="F23" s="259" t="s">
        <v>41</v>
      </c>
      <c r="G23" s="259">
        <v>212</v>
      </c>
      <c r="H23" s="259" t="s">
        <v>51</v>
      </c>
      <c r="I23" s="259">
        <v>120</v>
      </c>
      <c r="J23" s="259" t="s">
        <v>444</v>
      </c>
      <c r="K23" s="259">
        <v>3</v>
      </c>
      <c r="L23" s="259" t="s">
        <v>37</v>
      </c>
      <c r="M23" s="259">
        <f>'Tjänster för barn och familjer'!I6</f>
        <v>0</v>
      </c>
      <c r="S23" s="259">
        <f t="shared" si="0"/>
        <v>0</v>
      </c>
    </row>
    <row r="24" spans="1:19">
      <c r="A24" s="259">
        <f t="shared" si="2"/>
        <v>2025</v>
      </c>
      <c r="B24" s="259" t="e">
        <f t="shared" si="3"/>
        <v>#N/A</v>
      </c>
      <c r="C24" s="259">
        <f t="shared" si="4"/>
        <v>0</v>
      </c>
      <c r="D24" s="259">
        <f t="shared" si="1"/>
        <v>0</v>
      </c>
      <c r="E24" s="259">
        <v>54</v>
      </c>
      <c r="F24" s="259" t="s">
        <v>41</v>
      </c>
      <c r="G24" s="259">
        <v>212</v>
      </c>
      <c r="H24" s="259" t="s">
        <v>51</v>
      </c>
      <c r="I24" s="259">
        <v>120</v>
      </c>
      <c r="J24" s="259" t="s">
        <v>444</v>
      </c>
      <c r="K24" s="259">
        <v>4</v>
      </c>
      <c r="L24" s="259" t="s">
        <v>44</v>
      </c>
      <c r="M24" s="259">
        <f>'Tjänster för barn och familjer'!J6</f>
        <v>0</v>
      </c>
      <c r="S24" s="259">
        <f t="shared" ref="S24:S86" si="5">M24</f>
        <v>0</v>
      </c>
    </row>
    <row r="25" spans="1:19">
      <c r="A25" s="259">
        <f t="shared" si="2"/>
        <v>2025</v>
      </c>
      <c r="B25" s="259" t="e">
        <f t="shared" si="3"/>
        <v>#N/A</v>
      </c>
      <c r="C25" s="259">
        <f t="shared" si="4"/>
        <v>0</v>
      </c>
      <c r="D25" s="259">
        <f t="shared" si="1"/>
        <v>0</v>
      </c>
      <c r="E25" s="259">
        <v>54</v>
      </c>
      <c r="F25" s="259" t="s">
        <v>41</v>
      </c>
      <c r="G25" s="259">
        <v>212</v>
      </c>
      <c r="H25" s="259" t="s">
        <v>51</v>
      </c>
      <c r="I25" s="259">
        <v>120</v>
      </c>
      <c r="J25" s="259" t="s">
        <v>444</v>
      </c>
      <c r="K25" s="259">
        <v>5</v>
      </c>
      <c r="L25" s="259" t="s">
        <v>45</v>
      </c>
      <c r="M25" s="259">
        <f>'Tjänster för barn och familjer'!K6</f>
        <v>0</v>
      </c>
      <c r="S25" s="259">
        <f t="shared" si="5"/>
        <v>0</v>
      </c>
    </row>
    <row r="26" spans="1:19">
      <c r="A26" s="259">
        <f t="shared" si="2"/>
        <v>2025</v>
      </c>
      <c r="B26" s="259" t="e">
        <f t="shared" si="3"/>
        <v>#N/A</v>
      </c>
      <c r="C26" s="259">
        <f t="shared" si="4"/>
        <v>0</v>
      </c>
      <c r="D26" s="259">
        <f t="shared" si="1"/>
        <v>0</v>
      </c>
      <c r="E26" s="259">
        <v>54</v>
      </c>
      <c r="F26" s="259" t="s">
        <v>41</v>
      </c>
      <c r="G26" s="259">
        <v>212</v>
      </c>
      <c r="H26" s="259" t="s">
        <v>51</v>
      </c>
      <c r="I26" s="259">
        <v>120</v>
      </c>
      <c r="J26" s="259" t="s">
        <v>444</v>
      </c>
      <c r="K26" s="259">
        <v>6</v>
      </c>
      <c r="L26" s="259" t="s">
        <v>1</v>
      </c>
      <c r="M26" s="259">
        <f>'Tjänster för barn och familjer'!L6</f>
        <v>0</v>
      </c>
      <c r="S26" s="259">
        <f t="shared" si="5"/>
        <v>0</v>
      </c>
    </row>
    <row r="27" spans="1:19">
      <c r="A27" s="259">
        <f t="shared" si="2"/>
        <v>2025</v>
      </c>
      <c r="B27" s="259" t="e">
        <f t="shared" si="3"/>
        <v>#N/A</v>
      </c>
      <c r="C27" s="259">
        <f t="shared" si="4"/>
        <v>0</v>
      </c>
      <c r="D27" s="259">
        <f t="shared" si="1"/>
        <v>0</v>
      </c>
      <c r="E27" s="259">
        <v>54</v>
      </c>
      <c r="F27" s="259" t="s">
        <v>41</v>
      </c>
      <c r="G27" s="259">
        <v>212</v>
      </c>
      <c r="H27" s="259" t="s">
        <v>51</v>
      </c>
      <c r="I27" s="259">
        <v>120</v>
      </c>
      <c r="J27" s="259" t="s">
        <v>444</v>
      </c>
      <c r="K27" s="259">
        <v>7</v>
      </c>
      <c r="L27" s="259" t="s">
        <v>46</v>
      </c>
      <c r="M27" s="259">
        <f>'Tjänster för barn och familjer'!M6</f>
        <v>0</v>
      </c>
      <c r="S27" s="259">
        <f t="shared" si="5"/>
        <v>0</v>
      </c>
    </row>
    <row r="28" spans="1:19">
      <c r="A28" s="259">
        <f t="shared" si="2"/>
        <v>2025</v>
      </c>
      <c r="B28" s="259" t="e">
        <f t="shared" si="3"/>
        <v>#N/A</v>
      </c>
      <c r="C28" s="259">
        <f t="shared" si="4"/>
        <v>0</v>
      </c>
      <c r="D28" s="259">
        <f t="shared" si="1"/>
        <v>0</v>
      </c>
      <c r="E28" s="259">
        <v>54</v>
      </c>
      <c r="F28" s="259" t="s">
        <v>41</v>
      </c>
      <c r="G28" s="259">
        <v>212</v>
      </c>
      <c r="H28" s="259" t="s">
        <v>51</v>
      </c>
      <c r="I28" s="259">
        <v>120</v>
      </c>
      <c r="J28" s="259" t="s">
        <v>444</v>
      </c>
      <c r="K28" s="259">
        <v>8</v>
      </c>
      <c r="L28" s="259" t="s">
        <v>107</v>
      </c>
      <c r="M28" s="259">
        <f>'Tjänster för barn och familjer'!N6</f>
        <v>0</v>
      </c>
      <c r="S28" s="259">
        <f t="shared" si="5"/>
        <v>0</v>
      </c>
    </row>
    <row r="29" spans="1:19">
      <c r="A29" s="259">
        <f t="shared" si="2"/>
        <v>2025</v>
      </c>
      <c r="B29" s="259" t="e">
        <f t="shared" si="3"/>
        <v>#N/A</v>
      </c>
      <c r="C29" s="259">
        <f t="shared" si="4"/>
        <v>0</v>
      </c>
      <c r="D29" s="259">
        <f t="shared" si="1"/>
        <v>0</v>
      </c>
      <c r="E29" s="259">
        <v>54</v>
      </c>
      <c r="F29" s="259" t="s">
        <v>41</v>
      </c>
      <c r="G29" s="259">
        <v>212</v>
      </c>
      <c r="H29" s="259" t="s">
        <v>51</v>
      </c>
      <c r="I29" s="259">
        <v>120</v>
      </c>
      <c r="J29" s="259" t="s">
        <v>444</v>
      </c>
      <c r="K29" s="259">
        <v>9</v>
      </c>
      <c r="L29" s="259" t="s">
        <v>108</v>
      </c>
      <c r="M29" s="259">
        <f>'Tjänster för barn och familjer'!O6</f>
        <v>0</v>
      </c>
      <c r="S29" s="259">
        <f t="shared" si="5"/>
        <v>0</v>
      </c>
    </row>
    <row r="30" spans="1:19">
      <c r="A30" s="259">
        <f t="shared" si="2"/>
        <v>2025</v>
      </c>
      <c r="B30" s="259" t="e">
        <f t="shared" si="3"/>
        <v>#N/A</v>
      </c>
      <c r="C30" s="259">
        <f t="shared" si="4"/>
        <v>0</v>
      </c>
      <c r="D30" s="259">
        <f t="shared" si="1"/>
        <v>0</v>
      </c>
      <c r="E30" s="259">
        <v>54</v>
      </c>
      <c r="F30" s="259" t="s">
        <v>41</v>
      </c>
      <c r="G30" s="259">
        <v>212</v>
      </c>
      <c r="H30" s="259" t="s">
        <v>51</v>
      </c>
      <c r="I30" s="259">
        <v>140</v>
      </c>
      <c r="J30" s="259" t="s">
        <v>110</v>
      </c>
      <c r="K30" s="259">
        <v>1</v>
      </c>
      <c r="L30" s="259" t="s">
        <v>43</v>
      </c>
      <c r="M30" s="259">
        <f>'Tjänster för barn och familjer'!G7</f>
        <v>0</v>
      </c>
      <c r="S30" s="259">
        <f t="shared" si="5"/>
        <v>0</v>
      </c>
    </row>
    <row r="31" spans="1:19">
      <c r="A31" s="259">
        <f t="shared" si="2"/>
        <v>2025</v>
      </c>
      <c r="B31" s="259" t="e">
        <f t="shared" si="3"/>
        <v>#N/A</v>
      </c>
      <c r="C31" s="259">
        <f t="shared" si="4"/>
        <v>0</v>
      </c>
      <c r="D31" s="259">
        <f t="shared" si="1"/>
        <v>0</v>
      </c>
      <c r="E31" s="259">
        <v>54</v>
      </c>
      <c r="F31" s="259" t="s">
        <v>41</v>
      </c>
      <c r="G31" s="259">
        <v>212</v>
      </c>
      <c r="H31" s="259" t="s">
        <v>51</v>
      </c>
      <c r="I31" s="259">
        <v>140</v>
      </c>
      <c r="J31" s="259" t="s">
        <v>110</v>
      </c>
      <c r="K31" s="259">
        <v>2</v>
      </c>
      <c r="L31" s="259" t="s">
        <v>0</v>
      </c>
      <c r="M31" s="259">
        <f>'Tjänster för barn och familjer'!H7</f>
        <v>0</v>
      </c>
      <c r="S31" s="259">
        <f t="shared" si="5"/>
        <v>0</v>
      </c>
    </row>
    <row r="32" spans="1:19">
      <c r="A32" s="259">
        <f t="shared" si="2"/>
        <v>2025</v>
      </c>
      <c r="B32" s="259" t="e">
        <f t="shared" si="3"/>
        <v>#N/A</v>
      </c>
      <c r="C32" s="259">
        <f t="shared" si="4"/>
        <v>0</v>
      </c>
      <c r="D32" s="259">
        <f t="shared" si="1"/>
        <v>0</v>
      </c>
      <c r="E32" s="259">
        <v>54</v>
      </c>
      <c r="F32" s="259" t="s">
        <v>41</v>
      </c>
      <c r="G32" s="259">
        <v>212</v>
      </c>
      <c r="H32" s="259" t="s">
        <v>51</v>
      </c>
      <c r="I32" s="259">
        <v>140</v>
      </c>
      <c r="J32" s="259" t="s">
        <v>110</v>
      </c>
      <c r="K32" s="259">
        <v>3</v>
      </c>
      <c r="L32" s="259" t="s">
        <v>37</v>
      </c>
      <c r="M32" s="259">
        <f>'Tjänster för barn och familjer'!I7</f>
        <v>0</v>
      </c>
      <c r="S32" s="259">
        <f t="shared" si="5"/>
        <v>0</v>
      </c>
    </row>
    <row r="33" spans="1:19">
      <c r="A33" s="259">
        <f t="shared" si="2"/>
        <v>2025</v>
      </c>
      <c r="B33" s="259" t="e">
        <f t="shared" si="3"/>
        <v>#N/A</v>
      </c>
      <c r="C33" s="259">
        <f t="shared" si="4"/>
        <v>0</v>
      </c>
      <c r="D33" s="259">
        <f t="shared" si="1"/>
        <v>0</v>
      </c>
      <c r="E33" s="259">
        <v>54</v>
      </c>
      <c r="F33" s="259" t="s">
        <v>41</v>
      </c>
      <c r="G33" s="259">
        <v>212</v>
      </c>
      <c r="H33" s="259" t="s">
        <v>51</v>
      </c>
      <c r="I33" s="259">
        <v>140</v>
      </c>
      <c r="J33" s="259" t="s">
        <v>110</v>
      </c>
      <c r="K33" s="259">
        <v>4</v>
      </c>
      <c r="L33" s="259" t="s">
        <v>44</v>
      </c>
      <c r="M33" s="259">
        <f>'Tjänster för barn och familjer'!J7</f>
        <v>0</v>
      </c>
      <c r="S33" s="259">
        <f t="shared" si="5"/>
        <v>0</v>
      </c>
    </row>
    <row r="34" spans="1:19">
      <c r="A34" s="259">
        <f t="shared" si="2"/>
        <v>2025</v>
      </c>
      <c r="B34" s="259" t="e">
        <f t="shared" si="3"/>
        <v>#N/A</v>
      </c>
      <c r="C34" s="259">
        <f t="shared" si="4"/>
        <v>0</v>
      </c>
      <c r="D34" s="259">
        <f t="shared" si="1"/>
        <v>0</v>
      </c>
      <c r="E34" s="259">
        <v>54</v>
      </c>
      <c r="F34" s="259" t="s">
        <v>41</v>
      </c>
      <c r="G34" s="259">
        <v>212</v>
      </c>
      <c r="H34" s="259" t="s">
        <v>51</v>
      </c>
      <c r="I34" s="259">
        <v>140</v>
      </c>
      <c r="J34" s="259" t="s">
        <v>110</v>
      </c>
      <c r="K34" s="259">
        <v>5</v>
      </c>
      <c r="L34" s="259" t="s">
        <v>45</v>
      </c>
      <c r="M34" s="259">
        <f>'Tjänster för barn och familjer'!K7</f>
        <v>0</v>
      </c>
      <c r="S34" s="259">
        <f t="shared" si="5"/>
        <v>0</v>
      </c>
    </row>
    <row r="35" spans="1:19">
      <c r="A35" s="259">
        <f t="shared" si="2"/>
        <v>2025</v>
      </c>
      <c r="B35" s="259" t="e">
        <f t="shared" si="3"/>
        <v>#N/A</v>
      </c>
      <c r="C35" s="259">
        <f t="shared" si="4"/>
        <v>0</v>
      </c>
      <c r="D35" s="259">
        <f t="shared" si="1"/>
        <v>0</v>
      </c>
      <c r="E35" s="259">
        <v>54</v>
      </c>
      <c r="F35" s="259" t="s">
        <v>41</v>
      </c>
      <c r="G35" s="259">
        <v>212</v>
      </c>
      <c r="H35" s="259" t="s">
        <v>51</v>
      </c>
      <c r="I35" s="259">
        <v>140</v>
      </c>
      <c r="J35" s="259" t="s">
        <v>110</v>
      </c>
      <c r="K35" s="259">
        <v>6</v>
      </c>
      <c r="L35" s="259" t="s">
        <v>1</v>
      </c>
      <c r="M35" s="259">
        <f>'Tjänster för barn och familjer'!L7</f>
        <v>0</v>
      </c>
      <c r="S35" s="259">
        <f t="shared" si="5"/>
        <v>0</v>
      </c>
    </row>
    <row r="36" spans="1:19">
      <c r="A36" s="259">
        <f t="shared" si="2"/>
        <v>2025</v>
      </c>
      <c r="B36" s="259" t="e">
        <f t="shared" si="3"/>
        <v>#N/A</v>
      </c>
      <c r="C36" s="259">
        <f t="shared" si="4"/>
        <v>0</v>
      </c>
      <c r="D36" s="259">
        <f t="shared" si="1"/>
        <v>0</v>
      </c>
      <c r="E36" s="259">
        <v>54</v>
      </c>
      <c r="F36" s="259" t="s">
        <v>41</v>
      </c>
      <c r="G36" s="259">
        <v>212</v>
      </c>
      <c r="H36" s="259" t="s">
        <v>51</v>
      </c>
      <c r="I36" s="259">
        <v>140</v>
      </c>
      <c r="J36" s="259" t="s">
        <v>110</v>
      </c>
      <c r="K36" s="259">
        <v>7</v>
      </c>
      <c r="L36" s="259" t="s">
        <v>46</v>
      </c>
      <c r="M36" s="259">
        <f>'Tjänster för barn och familjer'!M7</f>
        <v>0</v>
      </c>
      <c r="S36" s="259">
        <f t="shared" si="5"/>
        <v>0</v>
      </c>
    </row>
    <row r="37" spans="1:19">
      <c r="A37" s="259">
        <f t="shared" si="2"/>
        <v>2025</v>
      </c>
      <c r="B37" s="259" t="e">
        <f t="shared" si="3"/>
        <v>#N/A</v>
      </c>
      <c r="C37" s="259">
        <f t="shared" si="4"/>
        <v>0</v>
      </c>
      <c r="D37" s="259">
        <f t="shared" si="1"/>
        <v>0</v>
      </c>
      <c r="E37" s="259">
        <v>54</v>
      </c>
      <c r="F37" s="259" t="s">
        <v>41</v>
      </c>
      <c r="G37" s="259">
        <v>212</v>
      </c>
      <c r="H37" s="259" t="s">
        <v>51</v>
      </c>
      <c r="I37" s="259">
        <v>140</v>
      </c>
      <c r="J37" s="259" t="s">
        <v>110</v>
      </c>
      <c r="K37" s="259">
        <v>8</v>
      </c>
      <c r="L37" s="259" t="s">
        <v>107</v>
      </c>
      <c r="M37" s="259">
        <f>'Tjänster för barn och familjer'!N7</f>
        <v>0</v>
      </c>
      <c r="S37" s="259">
        <f t="shared" si="5"/>
        <v>0</v>
      </c>
    </row>
    <row r="38" spans="1:19">
      <c r="A38" s="259">
        <f t="shared" si="2"/>
        <v>2025</v>
      </c>
      <c r="B38" s="259" t="e">
        <f t="shared" si="3"/>
        <v>#N/A</v>
      </c>
      <c r="C38" s="259">
        <f t="shared" si="4"/>
        <v>0</v>
      </c>
      <c r="D38" s="259">
        <f t="shared" si="1"/>
        <v>0</v>
      </c>
      <c r="E38" s="259">
        <v>54</v>
      </c>
      <c r="F38" s="259" t="s">
        <v>41</v>
      </c>
      <c r="G38" s="259">
        <v>212</v>
      </c>
      <c r="H38" s="259" t="s">
        <v>51</v>
      </c>
      <c r="I38" s="259">
        <v>140</v>
      </c>
      <c r="J38" s="259" t="s">
        <v>110</v>
      </c>
      <c r="K38" s="259">
        <v>9</v>
      </c>
      <c r="L38" s="259" t="s">
        <v>108</v>
      </c>
      <c r="M38" s="259">
        <f>'Tjänster för barn och familjer'!O7</f>
        <v>0</v>
      </c>
      <c r="S38" s="259">
        <f t="shared" si="5"/>
        <v>0</v>
      </c>
    </row>
    <row r="39" spans="1:19">
      <c r="A39" s="259">
        <f t="shared" si="2"/>
        <v>2025</v>
      </c>
      <c r="B39" s="259" t="e">
        <f t="shared" si="3"/>
        <v>#N/A</v>
      </c>
      <c r="C39" s="259">
        <f t="shared" si="4"/>
        <v>0</v>
      </c>
      <c r="D39" s="259">
        <f t="shared" si="1"/>
        <v>0</v>
      </c>
      <c r="E39" s="259">
        <v>54</v>
      </c>
      <c r="F39" s="259" t="s">
        <v>41</v>
      </c>
      <c r="G39" s="259">
        <v>212</v>
      </c>
      <c r="H39" s="259" t="s">
        <v>51</v>
      </c>
      <c r="I39" s="259">
        <v>180</v>
      </c>
      <c r="J39" s="259" t="s">
        <v>109</v>
      </c>
      <c r="K39" s="259">
        <v>1</v>
      </c>
      <c r="L39" s="259" t="s">
        <v>43</v>
      </c>
      <c r="M39" s="259">
        <f>'Tjänster för barn och familjer'!G8</f>
        <v>0</v>
      </c>
      <c r="S39" s="259">
        <f t="shared" si="5"/>
        <v>0</v>
      </c>
    </row>
    <row r="40" spans="1:19">
      <c r="A40" s="259">
        <f t="shared" si="2"/>
        <v>2025</v>
      </c>
      <c r="B40" s="259" t="e">
        <f t="shared" si="3"/>
        <v>#N/A</v>
      </c>
      <c r="C40" s="259">
        <f t="shared" si="4"/>
        <v>0</v>
      </c>
      <c r="D40" s="259">
        <f t="shared" si="1"/>
        <v>0</v>
      </c>
      <c r="E40" s="259">
        <v>54</v>
      </c>
      <c r="F40" s="259" t="s">
        <v>41</v>
      </c>
      <c r="G40" s="259">
        <v>212</v>
      </c>
      <c r="H40" s="259" t="s">
        <v>51</v>
      </c>
      <c r="I40" s="259">
        <v>180</v>
      </c>
      <c r="J40" s="259" t="s">
        <v>109</v>
      </c>
      <c r="K40" s="259">
        <v>2</v>
      </c>
      <c r="L40" s="259" t="s">
        <v>0</v>
      </c>
      <c r="M40" s="259">
        <f>'Tjänster för barn och familjer'!H8</f>
        <v>0</v>
      </c>
      <c r="S40" s="259">
        <f t="shared" si="5"/>
        <v>0</v>
      </c>
    </row>
    <row r="41" spans="1:19">
      <c r="A41" s="259">
        <f t="shared" si="2"/>
        <v>2025</v>
      </c>
      <c r="B41" s="259" t="e">
        <f t="shared" si="3"/>
        <v>#N/A</v>
      </c>
      <c r="C41" s="259">
        <f t="shared" si="4"/>
        <v>0</v>
      </c>
      <c r="D41" s="259">
        <f t="shared" si="1"/>
        <v>0</v>
      </c>
      <c r="E41" s="259">
        <v>54</v>
      </c>
      <c r="F41" s="259" t="s">
        <v>41</v>
      </c>
      <c r="G41" s="259">
        <v>212</v>
      </c>
      <c r="H41" s="259" t="s">
        <v>51</v>
      </c>
      <c r="I41" s="259">
        <v>180</v>
      </c>
      <c r="J41" s="259" t="s">
        <v>109</v>
      </c>
      <c r="K41" s="259">
        <v>3</v>
      </c>
      <c r="L41" s="259" t="s">
        <v>37</v>
      </c>
      <c r="M41" s="259">
        <f>'Tjänster för barn och familjer'!I8</f>
        <v>0</v>
      </c>
      <c r="S41" s="259">
        <f t="shared" si="5"/>
        <v>0</v>
      </c>
    </row>
    <row r="42" spans="1:19">
      <c r="A42" s="259">
        <f t="shared" si="2"/>
        <v>2025</v>
      </c>
      <c r="B42" s="259" t="e">
        <f t="shared" si="3"/>
        <v>#N/A</v>
      </c>
      <c r="C42" s="259">
        <f t="shared" si="4"/>
        <v>0</v>
      </c>
      <c r="D42" s="259">
        <f t="shared" si="1"/>
        <v>0</v>
      </c>
      <c r="E42" s="259">
        <v>54</v>
      </c>
      <c r="F42" s="259" t="s">
        <v>41</v>
      </c>
      <c r="G42" s="259">
        <v>212</v>
      </c>
      <c r="H42" s="259" t="s">
        <v>51</v>
      </c>
      <c r="I42" s="259">
        <v>180</v>
      </c>
      <c r="J42" s="259" t="s">
        <v>109</v>
      </c>
      <c r="K42" s="259">
        <v>4</v>
      </c>
      <c r="L42" s="259" t="s">
        <v>44</v>
      </c>
      <c r="M42" s="259">
        <f>'Tjänster för barn och familjer'!J8</f>
        <v>0</v>
      </c>
      <c r="S42" s="259">
        <f t="shared" si="5"/>
        <v>0</v>
      </c>
    </row>
    <row r="43" spans="1:19">
      <c r="A43" s="259">
        <f t="shared" si="2"/>
        <v>2025</v>
      </c>
      <c r="B43" s="259" t="e">
        <f t="shared" si="3"/>
        <v>#N/A</v>
      </c>
      <c r="C43" s="259">
        <f t="shared" si="4"/>
        <v>0</v>
      </c>
      <c r="D43" s="259">
        <f t="shared" si="1"/>
        <v>0</v>
      </c>
      <c r="E43" s="259">
        <v>54</v>
      </c>
      <c r="F43" s="259" t="s">
        <v>41</v>
      </c>
      <c r="G43" s="259">
        <v>212</v>
      </c>
      <c r="H43" s="259" t="s">
        <v>51</v>
      </c>
      <c r="I43" s="259">
        <v>180</v>
      </c>
      <c r="J43" s="259" t="s">
        <v>109</v>
      </c>
      <c r="K43" s="259">
        <v>5</v>
      </c>
      <c r="L43" s="259" t="s">
        <v>45</v>
      </c>
      <c r="M43" s="259">
        <f>'Tjänster för barn och familjer'!K8</f>
        <v>0</v>
      </c>
      <c r="S43" s="259">
        <f t="shared" si="5"/>
        <v>0</v>
      </c>
    </row>
    <row r="44" spans="1:19">
      <c r="A44" s="259">
        <f t="shared" si="2"/>
        <v>2025</v>
      </c>
      <c r="B44" s="259" t="e">
        <f t="shared" si="3"/>
        <v>#N/A</v>
      </c>
      <c r="C44" s="259">
        <f t="shared" si="4"/>
        <v>0</v>
      </c>
      <c r="D44" s="259">
        <f t="shared" si="1"/>
        <v>0</v>
      </c>
      <c r="E44" s="259">
        <v>54</v>
      </c>
      <c r="F44" s="259" t="s">
        <v>41</v>
      </c>
      <c r="G44" s="259">
        <v>212</v>
      </c>
      <c r="H44" s="259" t="s">
        <v>51</v>
      </c>
      <c r="I44" s="259">
        <v>180</v>
      </c>
      <c r="J44" s="259" t="s">
        <v>109</v>
      </c>
      <c r="K44" s="259">
        <v>6</v>
      </c>
      <c r="L44" s="259" t="s">
        <v>1</v>
      </c>
      <c r="M44" s="259">
        <f>'Tjänster för barn och familjer'!L8</f>
        <v>0</v>
      </c>
      <c r="S44" s="259">
        <f t="shared" si="5"/>
        <v>0</v>
      </c>
    </row>
    <row r="45" spans="1:19">
      <c r="A45" s="259">
        <f t="shared" si="2"/>
        <v>2025</v>
      </c>
      <c r="B45" s="259" t="e">
        <f t="shared" si="3"/>
        <v>#N/A</v>
      </c>
      <c r="C45" s="259">
        <f t="shared" si="4"/>
        <v>0</v>
      </c>
      <c r="D45" s="259">
        <f t="shared" si="1"/>
        <v>0</v>
      </c>
      <c r="E45" s="259">
        <v>54</v>
      </c>
      <c r="F45" s="259" t="s">
        <v>41</v>
      </c>
      <c r="G45" s="259">
        <v>212</v>
      </c>
      <c r="H45" s="259" t="s">
        <v>51</v>
      </c>
      <c r="I45" s="259">
        <v>180</v>
      </c>
      <c r="J45" s="259" t="s">
        <v>109</v>
      </c>
      <c r="K45" s="259">
        <v>7</v>
      </c>
      <c r="L45" s="259" t="s">
        <v>46</v>
      </c>
      <c r="M45" s="259">
        <f>'Tjänster för barn och familjer'!M8</f>
        <v>0</v>
      </c>
      <c r="S45" s="259">
        <f t="shared" si="5"/>
        <v>0</v>
      </c>
    </row>
    <row r="46" spans="1:19">
      <c r="A46" s="259">
        <f t="shared" si="2"/>
        <v>2025</v>
      </c>
      <c r="B46" s="259" t="e">
        <f t="shared" si="3"/>
        <v>#N/A</v>
      </c>
      <c r="C46" s="259">
        <f t="shared" si="4"/>
        <v>0</v>
      </c>
      <c r="D46" s="259">
        <f t="shared" si="1"/>
        <v>0</v>
      </c>
      <c r="E46" s="259">
        <v>54</v>
      </c>
      <c r="F46" s="259" t="s">
        <v>41</v>
      </c>
      <c r="G46" s="259">
        <v>212</v>
      </c>
      <c r="H46" s="259" t="s">
        <v>51</v>
      </c>
      <c r="I46" s="259">
        <v>180</v>
      </c>
      <c r="J46" s="259" t="s">
        <v>109</v>
      </c>
      <c r="K46" s="259">
        <v>8</v>
      </c>
      <c r="L46" s="259" t="s">
        <v>107</v>
      </c>
      <c r="M46" s="259">
        <f>'Tjänster för barn och familjer'!N8</f>
        <v>0</v>
      </c>
      <c r="S46" s="259">
        <f t="shared" si="5"/>
        <v>0</v>
      </c>
    </row>
    <row r="47" spans="1:19">
      <c r="A47" s="259">
        <f t="shared" si="2"/>
        <v>2025</v>
      </c>
      <c r="B47" s="259" t="e">
        <f t="shared" si="3"/>
        <v>#N/A</v>
      </c>
      <c r="C47" s="259">
        <f t="shared" si="4"/>
        <v>0</v>
      </c>
      <c r="D47" s="259">
        <f t="shared" si="1"/>
        <v>0</v>
      </c>
      <c r="E47" s="259">
        <v>54</v>
      </c>
      <c r="F47" s="259" t="s">
        <v>41</v>
      </c>
      <c r="G47" s="259">
        <v>212</v>
      </c>
      <c r="H47" s="259" t="s">
        <v>51</v>
      </c>
      <c r="I47" s="259">
        <v>180</v>
      </c>
      <c r="J47" s="259" t="s">
        <v>109</v>
      </c>
      <c r="K47" s="259">
        <v>9</v>
      </c>
      <c r="L47" s="259" t="s">
        <v>108</v>
      </c>
      <c r="M47" s="259">
        <f>'Tjänster för barn och familjer'!O8</f>
        <v>0</v>
      </c>
      <c r="S47" s="259">
        <f t="shared" si="5"/>
        <v>0</v>
      </c>
    </row>
    <row r="48" spans="1:19">
      <c r="A48" s="259">
        <f t="shared" si="2"/>
        <v>2025</v>
      </c>
      <c r="B48" s="259" t="e">
        <f t="shared" si="3"/>
        <v>#N/A</v>
      </c>
      <c r="C48" s="259">
        <f t="shared" si="4"/>
        <v>0</v>
      </c>
      <c r="D48" s="259">
        <f t="shared" si="1"/>
        <v>0</v>
      </c>
      <c r="E48" s="259">
        <v>54</v>
      </c>
      <c r="F48" s="259" t="s">
        <v>41</v>
      </c>
      <c r="G48" s="259">
        <v>212</v>
      </c>
      <c r="H48" s="259" t="s">
        <v>51</v>
      </c>
      <c r="I48" s="259">
        <v>220</v>
      </c>
      <c r="J48" s="259" t="s">
        <v>445</v>
      </c>
      <c r="K48" s="259">
        <v>1</v>
      </c>
      <c r="L48" s="259" t="s">
        <v>43</v>
      </c>
      <c r="M48" s="259">
        <f>'Tjänster för barn och familjer'!G10</f>
        <v>0</v>
      </c>
      <c r="S48" s="259">
        <f t="shared" si="5"/>
        <v>0</v>
      </c>
    </row>
    <row r="49" spans="1:19">
      <c r="A49" s="259">
        <f t="shared" si="2"/>
        <v>2025</v>
      </c>
      <c r="B49" s="259" t="e">
        <f t="shared" si="3"/>
        <v>#N/A</v>
      </c>
      <c r="C49" s="259">
        <f t="shared" si="4"/>
        <v>0</v>
      </c>
      <c r="D49" s="259">
        <f t="shared" si="1"/>
        <v>0</v>
      </c>
      <c r="E49" s="259">
        <v>54</v>
      </c>
      <c r="F49" s="259" t="s">
        <v>41</v>
      </c>
      <c r="G49" s="259">
        <v>212</v>
      </c>
      <c r="H49" s="259" t="s">
        <v>51</v>
      </c>
      <c r="I49" s="259">
        <v>220</v>
      </c>
      <c r="J49" s="259" t="s">
        <v>445</v>
      </c>
      <c r="K49" s="259">
        <v>2</v>
      </c>
      <c r="L49" s="259" t="s">
        <v>0</v>
      </c>
      <c r="M49" s="259">
        <f>'Tjänster för barn och familjer'!H10</f>
        <v>0</v>
      </c>
      <c r="S49" s="259">
        <f t="shared" si="5"/>
        <v>0</v>
      </c>
    </row>
    <row r="50" spans="1:19">
      <c r="A50" s="259">
        <f t="shared" si="2"/>
        <v>2025</v>
      </c>
      <c r="B50" s="259" t="e">
        <f t="shared" si="3"/>
        <v>#N/A</v>
      </c>
      <c r="C50" s="259">
        <f t="shared" si="4"/>
        <v>0</v>
      </c>
      <c r="D50" s="259">
        <f t="shared" si="1"/>
        <v>0</v>
      </c>
      <c r="E50" s="259">
        <v>54</v>
      </c>
      <c r="F50" s="259" t="s">
        <v>41</v>
      </c>
      <c r="G50" s="259">
        <v>212</v>
      </c>
      <c r="H50" s="259" t="s">
        <v>51</v>
      </c>
      <c r="I50" s="259">
        <v>220</v>
      </c>
      <c r="J50" s="259" t="s">
        <v>445</v>
      </c>
      <c r="K50" s="259">
        <v>3</v>
      </c>
      <c r="L50" s="259" t="s">
        <v>37</v>
      </c>
      <c r="M50" s="259">
        <f>'Tjänster för barn och familjer'!I10</f>
        <v>0</v>
      </c>
      <c r="S50" s="259">
        <f t="shared" si="5"/>
        <v>0</v>
      </c>
    </row>
    <row r="51" spans="1:19">
      <c r="A51" s="259">
        <f t="shared" si="2"/>
        <v>2025</v>
      </c>
      <c r="B51" s="259" t="e">
        <f t="shared" si="3"/>
        <v>#N/A</v>
      </c>
      <c r="C51" s="259">
        <f t="shared" si="4"/>
        <v>0</v>
      </c>
      <c r="D51" s="259">
        <f t="shared" si="1"/>
        <v>0</v>
      </c>
      <c r="E51" s="259">
        <v>54</v>
      </c>
      <c r="F51" s="259" t="s">
        <v>41</v>
      </c>
      <c r="G51" s="259">
        <v>212</v>
      </c>
      <c r="H51" s="259" t="s">
        <v>51</v>
      </c>
      <c r="I51" s="259">
        <v>220</v>
      </c>
      <c r="J51" s="259" t="s">
        <v>445</v>
      </c>
      <c r="K51" s="259">
        <v>4</v>
      </c>
      <c r="L51" s="259" t="s">
        <v>44</v>
      </c>
      <c r="M51" s="259">
        <f>'Tjänster för barn och familjer'!J10</f>
        <v>0</v>
      </c>
      <c r="S51" s="259">
        <f t="shared" si="5"/>
        <v>0</v>
      </c>
    </row>
    <row r="52" spans="1:19">
      <c r="A52" s="259">
        <f t="shared" si="2"/>
        <v>2025</v>
      </c>
      <c r="B52" s="259" t="e">
        <f t="shared" si="3"/>
        <v>#N/A</v>
      </c>
      <c r="C52" s="259">
        <f t="shared" si="4"/>
        <v>0</v>
      </c>
      <c r="D52" s="259">
        <f t="shared" si="1"/>
        <v>0</v>
      </c>
      <c r="E52" s="259">
        <v>54</v>
      </c>
      <c r="F52" s="259" t="s">
        <v>41</v>
      </c>
      <c r="G52" s="259">
        <v>212</v>
      </c>
      <c r="H52" s="259" t="s">
        <v>51</v>
      </c>
      <c r="I52" s="259">
        <v>220</v>
      </c>
      <c r="J52" s="259" t="s">
        <v>445</v>
      </c>
      <c r="K52" s="259">
        <v>5</v>
      </c>
      <c r="L52" s="259" t="s">
        <v>45</v>
      </c>
      <c r="M52" s="259">
        <f>'Tjänster för barn och familjer'!K10</f>
        <v>0</v>
      </c>
      <c r="S52" s="259">
        <f t="shared" si="5"/>
        <v>0</v>
      </c>
    </row>
    <row r="53" spans="1:19">
      <c r="A53" s="259">
        <f t="shared" si="2"/>
        <v>2025</v>
      </c>
      <c r="B53" s="259" t="e">
        <f t="shared" si="3"/>
        <v>#N/A</v>
      </c>
      <c r="C53" s="259">
        <f t="shared" si="4"/>
        <v>0</v>
      </c>
      <c r="D53" s="259">
        <f t="shared" si="1"/>
        <v>0</v>
      </c>
      <c r="E53" s="259">
        <v>54</v>
      </c>
      <c r="F53" s="259" t="s">
        <v>41</v>
      </c>
      <c r="G53" s="259">
        <v>212</v>
      </c>
      <c r="H53" s="259" t="s">
        <v>51</v>
      </c>
      <c r="I53" s="259">
        <v>220</v>
      </c>
      <c r="J53" s="259" t="s">
        <v>445</v>
      </c>
      <c r="K53" s="259">
        <v>6</v>
      </c>
      <c r="L53" s="259" t="s">
        <v>1</v>
      </c>
      <c r="M53" s="259">
        <f>'Tjänster för barn och familjer'!L10</f>
        <v>0</v>
      </c>
      <c r="S53" s="259">
        <f t="shared" si="5"/>
        <v>0</v>
      </c>
    </row>
    <row r="54" spans="1:19">
      <c r="A54" s="259">
        <f t="shared" si="2"/>
        <v>2025</v>
      </c>
      <c r="B54" s="259" t="e">
        <f t="shared" si="3"/>
        <v>#N/A</v>
      </c>
      <c r="C54" s="259">
        <f t="shared" si="4"/>
        <v>0</v>
      </c>
      <c r="D54" s="259">
        <f t="shared" si="1"/>
        <v>0</v>
      </c>
      <c r="E54" s="259">
        <v>54</v>
      </c>
      <c r="F54" s="259" t="s">
        <v>41</v>
      </c>
      <c r="G54" s="259">
        <v>212</v>
      </c>
      <c r="H54" s="259" t="s">
        <v>51</v>
      </c>
      <c r="I54" s="259">
        <v>220</v>
      </c>
      <c r="J54" s="259" t="s">
        <v>445</v>
      </c>
      <c r="K54" s="259">
        <v>7</v>
      </c>
      <c r="L54" s="259" t="s">
        <v>46</v>
      </c>
      <c r="M54" s="259">
        <f>'Tjänster för barn och familjer'!M10</f>
        <v>0</v>
      </c>
      <c r="S54" s="259">
        <f t="shared" si="5"/>
        <v>0</v>
      </c>
    </row>
    <row r="55" spans="1:19">
      <c r="A55" s="259">
        <f t="shared" si="2"/>
        <v>2025</v>
      </c>
      <c r="B55" s="259" t="e">
        <f t="shared" si="3"/>
        <v>#N/A</v>
      </c>
      <c r="C55" s="259">
        <f t="shared" si="4"/>
        <v>0</v>
      </c>
      <c r="D55" s="259">
        <f t="shared" si="1"/>
        <v>0</v>
      </c>
      <c r="E55" s="259">
        <v>54</v>
      </c>
      <c r="F55" s="259" t="s">
        <v>41</v>
      </c>
      <c r="G55" s="259">
        <v>212</v>
      </c>
      <c r="H55" s="259" t="s">
        <v>51</v>
      </c>
      <c r="I55" s="259">
        <v>240</v>
      </c>
      <c r="J55" s="259" t="s">
        <v>111</v>
      </c>
      <c r="K55" s="259">
        <v>1</v>
      </c>
      <c r="L55" s="259" t="s">
        <v>43</v>
      </c>
      <c r="M55" s="259">
        <f>'Tjänster för barn och familjer'!G11</f>
        <v>0</v>
      </c>
      <c r="S55" s="259">
        <f t="shared" si="5"/>
        <v>0</v>
      </c>
    </row>
    <row r="56" spans="1:19">
      <c r="A56" s="259">
        <f t="shared" si="2"/>
        <v>2025</v>
      </c>
      <c r="B56" s="259" t="e">
        <f t="shared" si="3"/>
        <v>#N/A</v>
      </c>
      <c r="C56" s="259">
        <f t="shared" si="4"/>
        <v>0</v>
      </c>
      <c r="D56" s="259">
        <f t="shared" si="1"/>
        <v>0</v>
      </c>
      <c r="E56" s="259">
        <v>54</v>
      </c>
      <c r="F56" s="259" t="s">
        <v>41</v>
      </c>
      <c r="G56" s="259">
        <v>212</v>
      </c>
      <c r="H56" s="259" t="s">
        <v>51</v>
      </c>
      <c r="I56" s="259">
        <v>240</v>
      </c>
      <c r="J56" s="259" t="s">
        <v>111</v>
      </c>
      <c r="K56" s="259">
        <v>2</v>
      </c>
      <c r="L56" s="259" t="s">
        <v>0</v>
      </c>
      <c r="M56" s="259">
        <f>'Tjänster för barn och familjer'!H11</f>
        <v>0</v>
      </c>
      <c r="S56" s="259">
        <f t="shared" si="5"/>
        <v>0</v>
      </c>
    </row>
    <row r="57" spans="1:19">
      <c r="A57" s="259">
        <f t="shared" si="2"/>
        <v>2025</v>
      </c>
      <c r="B57" s="259" t="e">
        <f t="shared" si="3"/>
        <v>#N/A</v>
      </c>
      <c r="C57" s="259">
        <f t="shared" si="4"/>
        <v>0</v>
      </c>
      <c r="D57" s="259">
        <f t="shared" si="1"/>
        <v>0</v>
      </c>
      <c r="E57" s="259">
        <v>54</v>
      </c>
      <c r="F57" s="259" t="s">
        <v>41</v>
      </c>
      <c r="G57" s="259">
        <v>212</v>
      </c>
      <c r="H57" s="259" t="s">
        <v>51</v>
      </c>
      <c r="I57" s="259">
        <v>240</v>
      </c>
      <c r="J57" s="259" t="s">
        <v>111</v>
      </c>
      <c r="K57" s="259">
        <v>3</v>
      </c>
      <c r="L57" s="259" t="s">
        <v>37</v>
      </c>
      <c r="M57" s="259">
        <f>'Tjänster för barn och familjer'!I11</f>
        <v>0</v>
      </c>
      <c r="S57" s="259">
        <f t="shared" si="5"/>
        <v>0</v>
      </c>
    </row>
    <row r="58" spans="1:19">
      <c r="A58" s="259">
        <f t="shared" si="2"/>
        <v>2025</v>
      </c>
      <c r="B58" s="259" t="e">
        <f t="shared" si="3"/>
        <v>#N/A</v>
      </c>
      <c r="C58" s="259">
        <f t="shared" si="4"/>
        <v>0</v>
      </c>
      <c r="D58" s="259">
        <f t="shared" si="1"/>
        <v>0</v>
      </c>
      <c r="E58" s="259">
        <v>54</v>
      </c>
      <c r="F58" s="259" t="s">
        <v>41</v>
      </c>
      <c r="G58" s="259">
        <v>212</v>
      </c>
      <c r="H58" s="259" t="s">
        <v>51</v>
      </c>
      <c r="I58" s="259">
        <v>240</v>
      </c>
      <c r="J58" s="259" t="s">
        <v>111</v>
      </c>
      <c r="K58" s="259">
        <v>4</v>
      </c>
      <c r="L58" s="259" t="s">
        <v>44</v>
      </c>
      <c r="M58" s="259">
        <f>'Tjänster för barn och familjer'!J11</f>
        <v>0</v>
      </c>
      <c r="S58" s="259">
        <f t="shared" si="5"/>
        <v>0</v>
      </c>
    </row>
    <row r="59" spans="1:19">
      <c r="A59" s="259">
        <f t="shared" si="2"/>
        <v>2025</v>
      </c>
      <c r="B59" s="259" t="e">
        <f t="shared" si="3"/>
        <v>#N/A</v>
      </c>
      <c r="C59" s="259">
        <f t="shared" si="4"/>
        <v>0</v>
      </c>
      <c r="D59" s="259">
        <f t="shared" si="1"/>
        <v>0</v>
      </c>
      <c r="E59" s="259">
        <v>54</v>
      </c>
      <c r="F59" s="259" t="s">
        <v>41</v>
      </c>
      <c r="G59" s="259">
        <v>212</v>
      </c>
      <c r="H59" s="259" t="s">
        <v>51</v>
      </c>
      <c r="I59" s="259">
        <v>240</v>
      </c>
      <c r="J59" s="259" t="s">
        <v>111</v>
      </c>
      <c r="K59" s="259">
        <v>5</v>
      </c>
      <c r="L59" s="259" t="s">
        <v>45</v>
      </c>
      <c r="M59" s="259">
        <f>'Tjänster för barn och familjer'!K11</f>
        <v>0</v>
      </c>
      <c r="S59" s="259">
        <f t="shared" si="5"/>
        <v>0</v>
      </c>
    </row>
    <row r="60" spans="1:19">
      <c r="A60" s="259">
        <f t="shared" si="2"/>
        <v>2025</v>
      </c>
      <c r="B60" s="259" t="e">
        <f t="shared" si="3"/>
        <v>#N/A</v>
      </c>
      <c r="C60" s="259">
        <f t="shared" si="4"/>
        <v>0</v>
      </c>
      <c r="D60" s="259">
        <f t="shared" si="1"/>
        <v>0</v>
      </c>
      <c r="E60" s="259">
        <v>54</v>
      </c>
      <c r="F60" s="259" t="s">
        <v>41</v>
      </c>
      <c r="G60" s="259">
        <v>212</v>
      </c>
      <c r="H60" s="259" t="s">
        <v>51</v>
      </c>
      <c r="I60" s="259">
        <v>240</v>
      </c>
      <c r="J60" s="259" t="s">
        <v>111</v>
      </c>
      <c r="K60" s="259">
        <v>6</v>
      </c>
      <c r="L60" s="259" t="s">
        <v>1</v>
      </c>
      <c r="M60" s="259">
        <f>'Tjänster för barn och familjer'!L11</f>
        <v>0</v>
      </c>
      <c r="S60" s="259">
        <f t="shared" si="5"/>
        <v>0</v>
      </c>
    </row>
    <row r="61" spans="1:19">
      <c r="A61" s="259">
        <f t="shared" si="2"/>
        <v>2025</v>
      </c>
      <c r="B61" s="259" t="e">
        <f t="shared" si="3"/>
        <v>#N/A</v>
      </c>
      <c r="C61" s="259">
        <f t="shared" si="4"/>
        <v>0</v>
      </c>
      <c r="D61" s="259">
        <f t="shared" si="1"/>
        <v>0</v>
      </c>
      <c r="E61" s="259">
        <v>54</v>
      </c>
      <c r="F61" s="259" t="s">
        <v>41</v>
      </c>
      <c r="G61" s="259">
        <v>212</v>
      </c>
      <c r="H61" s="259" t="s">
        <v>51</v>
      </c>
      <c r="I61" s="259">
        <v>240</v>
      </c>
      <c r="J61" s="259" t="s">
        <v>111</v>
      </c>
      <c r="K61" s="259">
        <v>7</v>
      </c>
      <c r="L61" s="259" t="s">
        <v>46</v>
      </c>
      <c r="M61" s="259">
        <f>'Tjänster för barn och familjer'!M11</f>
        <v>0</v>
      </c>
      <c r="S61" s="259">
        <f t="shared" si="5"/>
        <v>0</v>
      </c>
    </row>
    <row r="62" spans="1:19">
      <c r="A62" s="259">
        <f t="shared" si="2"/>
        <v>2025</v>
      </c>
      <c r="B62" s="259" t="e">
        <f t="shared" si="3"/>
        <v>#N/A</v>
      </c>
      <c r="C62" s="259">
        <f t="shared" si="4"/>
        <v>0</v>
      </c>
      <c r="D62" s="259">
        <f t="shared" si="1"/>
        <v>0</v>
      </c>
      <c r="E62" s="259">
        <v>54</v>
      </c>
      <c r="F62" s="259" t="s">
        <v>41</v>
      </c>
      <c r="G62" s="259">
        <v>212</v>
      </c>
      <c r="H62" s="259" t="s">
        <v>51</v>
      </c>
      <c r="I62" s="259">
        <v>280</v>
      </c>
      <c r="J62" s="259" t="s">
        <v>112</v>
      </c>
      <c r="K62" s="259">
        <v>1</v>
      </c>
      <c r="L62" s="259" t="s">
        <v>43</v>
      </c>
      <c r="M62" s="259">
        <f>'Tjänster för barn och familjer'!G12</f>
        <v>0</v>
      </c>
      <c r="S62" s="259">
        <f t="shared" si="5"/>
        <v>0</v>
      </c>
    </row>
    <row r="63" spans="1:19">
      <c r="A63" s="259">
        <f t="shared" si="2"/>
        <v>2025</v>
      </c>
      <c r="B63" s="259" t="e">
        <f t="shared" si="3"/>
        <v>#N/A</v>
      </c>
      <c r="C63" s="259">
        <f t="shared" si="4"/>
        <v>0</v>
      </c>
      <c r="D63" s="259">
        <f t="shared" si="1"/>
        <v>0</v>
      </c>
      <c r="E63" s="259">
        <v>54</v>
      </c>
      <c r="F63" s="259" t="s">
        <v>41</v>
      </c>
      <c r="G63" s="259">
        <v>212</v>
      </c>
      <c r="H63" s="259" t="s">
        <v>51</v>
      </c>
      <c r="I63" s="259">
        <v>280</v>
      </c>
      <c r="J63" s="259" t="s">
        <v>112</v>
      </c>
      <c r="K63" s="259">
        <v>2</v>
      </c>
      <c r="L63" s="259" t="s">
        <v>0</v>
      </c>
      <c r="M63" s="259">
        <f>'Tjänster för barn och familjer'!H12</f>
        <v>0</v>
      </c>
      <c r="S63" s="259">
        <f t="shared" si="5"/>
        <v>0</v>
      </c>
    </row>
    <row r="64" spans="1:19">
      <c r="A64" s="259">
        <f t="shared" si="2"/>
        <v>2025</v>
      </c>
      <c r="B64" s="259" t="e">
        <f t="shared" si="3"/>
        <v>#N/A</v>
      </c>
      <c r="C64" s="259">
        <f t="shared" si="4"/>
        <v>0</v>
      </c>
      <c r="D64" s="259">
        <f t="shared" si="1"/>
        <v>0</v>
      </c>
      <c r="E64" s="259">
        <v>54</v>
      </c>
      <c r="F64" s="259" t="s">
        <v>41</v>
      </c>
      <c r="G64" s="259">
        <v>212</v>
      </c>
      <c r="H64" s="259" t="s">
        <v>51</v>
      </c>
      <c r="I64" s="259">
        <v>280</v>
      </c>
      <c r="J64" s="259" t="s">
        <v>112</v>
      </c>
      <c r="K64" s="259">
        <v>3</v>
      </c>
      <c r="L64" s="259" t="s">
        <v>37</v>
      </c>
      <c r="M64" s="259">
        <f>'Tjänster för barn och familjer'!I12</f>
        <v>0</v>
      </c>
      <c r="S64" s="259">
        <f t="shared" si="5"/>
        <v>0</v>
      </c>
    </row>
    <row r="65" spans="1:19">
      <c r="A65" s="259">
        <f t="shared" si="2"/>
        <v>2025</v>
      </c>
      <c r="B65" s="259" t="e">
        <f t="shared" si="3"/>
        <v>#N/A</v>
      </c>
      <c r="C65" s="259">
        <f t="shared" si="4"/>
        <v>0</v>
      </c>
      <c r="D65" s="259">
        <f t="shared" si="1"/>
        <v>0</v>
      </c>
      <c r="E65" s="259">
        <v>54</v>
      </c>
      <c r="F65" s="259" t="s">
        <v>41</v>
      </c>
      <c r="G65" s="259">
        <v>212</v>
      </c>
      <c r="H65" s="259" t="s">
        <v>51</v>
      </c>
      <c r="I65" s="259">
        <v>280</v>
      </c>
      <c r="J65" s="259" t="s">
        <v>112</v>
      </c>
      <c r="K65" s="259">
        <v>4</v>
      </c>
      <c r="L65" s="259" t="s">
        <v>44</v>
      </c>
      <c r="M65" s="259">
        <f>'Tjänster för barn och familjer'!J12</f>
        <v>0</v>
      </c>
      <c r="S65" s="259">
        <f t="shared" si="5"/>
        <v>0</v>
      </c>
    </row>
    <row r="66" spans="1:19">
      <c r="A66" s="259">
        <f t="shared" si="2"/>
        <v>2025</v>
      </c>
      <c r="B66" s="259" t="e">
        <f t="shared" si="3"/>
        <v>#N/A</v>
      </c>
      <c r="C66" s="259">
        <f t="shared" si="4"/>
        <v>0</v>
      </c>
      <c r="D66" s="259">
        <f t="shared" si="1"/>
        <v>0</v>
      </c>
      <c r="E66" s="259">
        <v>54</v>
      </c>
      <c r="F66" s="259" t="s">
        <v>41</v>
      </c>
      <c r="G66" s="259">
        <v>212</v>
      </c>
      <c r="H66" s="259" t="s">
        <v>51</v>
      </c>
      <c r="I66" s="259">
        <v>280</v>
      </c>
      <c r="J66" s="259" t="s">
        <v>112</v>
      </c>
      <c r="K66" s="259">
        <v>5</v>
      </c>
      <c r="L66" s="259" t="s">
        <v>45</v>
      </c>
      <c r="M66" s="259">
        <f>'Tjänster för barn och familjer'!K12</f>
        <v>0</v>
      </c>
      <c r="S66" s="259">
        <f t="shared" si="5"/>
        <v>0</v>
      </c>
    </row>
    <row r="67" spans="1:19">
      <c r="A67" s="259">
        <f t="shared" si="2"/>
        <v>2025</v>
      </c>
      <c r="B67" s="259" t="e">
        <f t="shared" si="3"/>
        <v>#N/A</v>
      </c>
      <c r="C67" s="259">
        <f t="shared" si="4"/>
        <v>0</v>
      </c>
      <c r="D67" s="259">
        <f t="shared" si="1"/>
        <v>0</v>
      </c>
      <c r="E67" s="259">
        <v>54</v>
      </c>
      <c r="F67" s="259" t="s">
        <v>41</v>
      </c>
      <c r="G67" s="259">
        <v>212</v>
      </c>
      <c r="H67" s="259" t="s">
        <v>51</v>
      </c>
      <c r="I67" s="259">
        <v>280</v>
      </c>
      <c r="J67" s="259" t="s">
        <v>112</v>
      </c>
      <c r="K67" s="259">
        <v>6</v>
      </c>
      <c r="L67" s="259" t="s">
        <v>1</v>
      </c>
      <c r="M67" s="259">
        <f>'Tjänster för barn och familjer'!L12</f>
        <v>0</v>
      </c>
      <c r="S67" s="259">
        <f t="shared" si="5"/>
        <v>0</v>
      </c>
    </row>
    <row r="68" spans="1:19">
      <c r="A68" s="259">
        <f t="shared" si="2"/>
        <v>2025</v>
      </c>
      <c r="B68" s="259" t="e">
        <f t="shared" si="3"/>
        <v>#N/A</v>
      </c>
      <c r="C68" s="259">
        <f t="shared" si="4"/>
        <v>0</v>
      </c>
      <c r="D68" s="259">
        <f t="shared" ref="D68:D133" si="6">$D$2</f>
        <v>0</v>
      </c>
      <c r="E68" s="259">
        <v>54</v>
      </c>
      <c r="F68" s="259" t="s">
        <v>41</v>
      </c>
      <c r="G68" s="259">
        <v>212</v>
      </c>
      <c r="H68" s="259" t="s">
        <v>51</v>
      </c>
      <c r="I68" s="259">
        <v>280</v>
      </c>
      <c r="J68" s="259" t="s">
        <v>112</v>
      </c>
      <c r="K68" s="259">
        <v>7</v>
      </c>
      <c r="L68" s="259" t="s">
        <v>46</v>
      </c>
      <c r="M68" s="259">
        <f>'Tjänster för barn och familjer'!M12</f>
        <v>0</v>
      </c>
      <c r="S68" s="259">
        <f t="shared" si="5"/>
        <v>0</v>
      </c>
    </row>
    <row r="69" spans="1:19">
      <c r="A69" s="259">
        <f t="shared" ref="A69:A134" si="7">$A$2</f>
        <v>2025</v>
      </c>
      <c r="B69" s="259" t="e">
        <f t="shared" ref="B69:B134" si="8">$B$2</f>
        <v>#N/A</v>
      </c>
      <c r="C69" s="259">
        <f t="shared" ref="C69:C134" si="9">$C$2</f>
        <v>0</v>
      </c>
      <c r="D69" s="259">
        <f t="shared" si="6"/>
        <v>0</v>
      </c>
      <c r="E69" s="259">
        <v>54</v>
      </c>
      <c r="F69" s="259" t="s">
        <v>41</v>
      </c>
      <c r="G69" s="259">
        <v>212</v>
      </c>
      <c r="H69" s="259" t="s">
        <v>51</v>
      </c>
      <c r="I69" s="259">
        <v>350</v>
      </c>
      <c r="J69" s="259" t="s">
        <v>446</v>
      </c>
      <c r="K69" s="259">
        <v>7</v>
      </c>
      <c r="L69" s="259" t="s">
        <v>46</v>
      </c>
      <c r="M69" s="259">
        <f>'Tjänster för barn och familjer'!M14</f>
        <v>0</v>
      </c>
      <c r="S69" s="259">
        <f t="shared" si="5"/>
        <v>0</v>
      </c>
    </row>
    <row r="70" spans="1:19">
      <c r="A70" s="259">
        <f t="shared" si="7"/>
        <v>2025</v>
      </c>
      <c r="B70" s="259" t="e">
        <f t="shared" si="8"/>
        <v>#N/A</v>
      </c>
      <c r="C70" s="259">
        <f t="shared" si="9"/>
        <v>0</v>
      </c>
      <c r="D70" s="259">
        <f t="shared" si="6"/>
        <v>0</v>
      </c>
      <c r="E70" s="259">
        <v>54</v>
      </c>
      <c r="F70" s="259" t="s">
        <v>41</v>
      </c>
      <c r="G70" s="259">
        <v>212</v>
      </c>
      <c r="H70" s="259" t="s">
        <v>51</v>
      </c>
      <c r="I70" s="259">
        <v>360</v>
      </c>
      <c r="J70" s="259" t="s">
        <v>447</v>
      </c>
      <c r="K70" s="259">
        <v>7</v>
      </c>
      <c r="L70" s="259" t="s">
        <v>46</v>
      </c>
      <c r="M70" s="259">
        <f>'Tjänster för barn och familjer'!M15</f>
        <v>0</v>
      </c>
      <c r="S70" s="259">
        <f t="shared" si="5"/>
        <v>0</v>
      </c>
    </row>
    <row r="71" spans="1:19">
      <c r="A71" s="259">
        <f t="shared" si="7"/>
        <v>2025</v>
      </c>
      <c r="B71" s="259" t="e">
        <f t="shared" si="8"/>
        <v>#N/A</v>
      </c>
      <c r="C71" s="259">
        <f t="shared" si="9"/>
        <v>0</v>
      </c>
      <c r="D71" s="259">
        <f t="shared" si="6"/>
        <v>0</v>
      </c>
      <c r="E71" s="259">
        <v>54</v>
      </c>
      <c r="F71" s="259" t="s">
        <v>41</v>
      </c>
      <c r="G71" s="259">
        <v>212</v>
      </c>
      <c r="H71" s="259" t="s">
        <v>51</v>
      </c>
      <c r="I71" s="259">
        <v>380</v>
      </c>
      <c r="J71" s="259" t="s">
        <v>449</v>
      </c>
      <c r="K71" s="259">
        <v>7</v>
      </c>
      <c r="L71" s="259" t="s">
        <v>46</v>
      </c>
      <c r="M71" s="259">
        <f>'Tjänster för barn och familjer'!M16</f>
        <v>0</v>
      </c>
      <c r="N71" s="259">
        <v>86</v>
      </c>
      <c r="O71" s="259">
        <v>212380</v>
      </c>
      <c r="P71" s="259" t="s">
        <v>193</v>
      </c>
      <c r="Q71" s="259">
        <v>5</v>
      </c>
      <c r="R71" s="259" t="s">
        <v>181</v>
      </c>
      <c r="S71" s="259">
        <f t="shared" si="5"/>
        <v>0</v>
      </c>
    </row>
    <row r="72" spans="1:19">
      <c r="A72" s="259">
        <f t="shared" si="7"/>
        <v>2025</v>
      </c>
      <c r="B72" s="259" t="e">
        <f t="shared" si="8"/>
        <v>#N/A</v>
      </c>
      <c r="C72" s="259">
        <f t="shared" si="9"/>
        <v>0</v>
      </c>
      <c r="D72" s="259">
        <f t="shared" si="6"/>
        <v>0</v>
      </c>
      <c r="E72" s="259">
        <v>54</v>
      </c>
      <c r="F72" s="259" t="s">
        <v>41</v>
      </c>
      <c r="G72" s="259">
        <v>212</v>
      </c>
      <c r="H72" s="259" t="s">
        <v>51</v>
      </c>
      <c r="I72" s="259">
        <v>400</v>
      </c>
      <c r="J72" s="259" t="s">
        <v>448</v>
      </c>
      <c r="K72" s="259">
        <v>7</v>
      </c>
      <c r="L72" s="259" t="s">
        <v>46</v>
      </c>
      <c r="M72" s="259">
        <f>'Tjänster för barn och familjer'!M17</f>
        <v>0</v>
      </c>
      <c r="N72" s="259">
        <v>87</v>
      </c>
      <c r="O72" s="259">
        <v>212400</v>
      </c>
      <c r="P72" s="259" t="s">
        <v>194</v>
      </c>
      <c r="Q72" s="259">
        <v>5</v>
      </c>
      <c r="R72" s="259" t="s">
        <v>181</v>
      </c>
      <c r="S72" s="259">
        <f t="shared" si="5"/>
        <v>0</v>
      </c>
    </row>
    <row r="73" spans="1:19">
      <c r="A73" s="259">
        <f t="shared" si="7"/>
        <v>2025</v>
      </c>
      <c r="B73" s="259" t="e">
        <f t="shared" si="8"/>
        <v>#N/A</v>
      </c>
      <c r="C73" s="259">
        <f t="shared" si="9"/>
        <v>0</v>
      </c>
      <c r="D73" s="259">
        <f t="shared" si="6"/>
        <v>0</v>
      </c>
      <c r="E73" s="259">
        <v>54</v>
      </c>
      <c r="F73" s="259" t="s">
        <v>41</v>
      </c>
      <c r="G73" s="259">
        <v>213</v>
      </c>
      <c r="H73" s="259" t="s">
        <v>56</v>
      </c>
      <c r="I73" s="259">
        <v>100</v>
      </c>
      <c r="J73" s="259" t="s">
        <v>26</v>
      </c>
      <c r="K73" s="259">
        <v>7</v>
      </c>
      <c r="L73" s="259" t="s">
        <v>46</v>
      </c>
      <c r="M73" s="259">
        <f>'Tjänster för barn och familjer'!M19</f>
        <v>0</v>
      </c>
      <c r="S73" s="259">
        <f t="shared" si="5"/>
        <v>0</v>
      </c>
    </row>
    <row r="74" spans="1:19">
      <c r="A74" s="259">
        <f t="shared" si="7"/>
        <v>2025</v>
      </c>
      <c r="B74" s="259" t="e">
        <f t="shared" si="8"/>
        <v>#N/A</v>
      </c>
      <c r="C74" s="259">
        <f t="shared" si="9"/>
        <v>0</v>
      </c>
      <c r="D74" s="259">
        <f t="shared" si="6"/>
        <v>0</v>
      </c>
      <c r="E74" s="259">
        <v>54</v>
      </c>
      <c r="F74" s="259" t="s">
        <v>41</v>
      </c>
      <c r="G74" s="259">
        <v>213</v>
      </c>
      <c r="H74" s="259" t="s">
        <v>56</v>
      </c>
      <c r="I74" s="259">
        <v>101</v>
      </c>
      <c r="J74" s="259" t="s">
        <v>27</v>
      </c>
      <c r="K74" s="259">
        <v>7</v>
      </c>
      <c r="L74" s="259" t="s">
        <v>46</v>
      </c>
      <c r="M74" s="259">
        <f>'Tjänster för barn och familjer'!M20</f>
        <v>0</v>
      </c>
      <c r="S74" s="259">
        <f t="shared" si="5"/>
        <v>0</v>
      </c>
    </row>
    <row r="75" spans="1:19">
      <c r="A75" s="259">
        <f t="shared" si="7"/>
        <v>2025</v>
      </c>
      <c r="B75" s="259" t="e">
        <f t="shared" si="8"/>
        <v>#N/A</v>
      </c>
      <c r="C75" s="259">
        <f t="shared" si="9"/>
        <v>0</v>
      </c>
      <c r="D75" s="259">
        <f t="shared" si="6"/>
        <v>0</v>
      </c>
      <c r="E75" s="259">
        <v>54</v>
      </c>
      <c r="F75" s="259" t="s">
        <v>41</v>
      </c>
      <c r="G75" s="259">
        <v>213</v>
      </c>
      <c r="H75" s="259" t="s">
        <v>56</v>
      </c>
      <c r="I75" s="259">
        <v>101</v>
      </c>
      <c r="J75" s="259" t="s">
        <v>27</v>
      </c>
      <c r="K75" s="259">
        <v>8</v>
      </c>
      <c r="L75" s="259" t="s">
        <v>107</v>
      </c>
      <c r="M75" s="259">
        <f>'Tjänster för barn och familjer'!N20</f>
        <v>0</v>
      </c>
      <c r="S75" s="259">
        <f t="shared" si="5"/>
        <v>0</v>
      </c>
    </row>
    <row r="76" spans="1:19">
      <c r="A76" s="259">
        <f t="shared" si="7"/>
        <v>2025</v>
      </c>
      <c r="B76" s="259" t="e">
        <f t="shared" si="8"/>
        <v>#N/A</v>
      </c>
      <c r="C76" s="259">
        <f t="shared" si="9"/>
        <v>0</v>
      </c>
      <c r="D76" s="259">
        <f t="shared" si="6"/>
        <v>0</v>
      </c>
      <c r="E76" s="259">
        <v>54</v>
      </c>
      <c r="F76" s="259" t="s">
        <v>41</v>
      </c>
      <c r="G76" s="259">
        <v>213</v>
      </c>
      <c r="H76" s="259" t="s">
        <v>56</v>
      </c>
      <c r="I76" s="259">
        <v>101</v>
      </c>
      <c r="J76" s="259" t="s">
        <v>27</v>
      </c>
      <c r="K76" s="259">
        <v>9</v>
      </c>
      <c r="L76" s="259" t="s">
        <v>108</v>
      </c>
      <c r="M76" s="259">
        <f>'Tjänster för barn och familjer'!O20</f>
        <v>0</v>
      </c>
      <c r="S76" s="259">
        <f t="shared" si="5"/>
        <v>0</v>
      </c>
    </row>
    <row r="77" spans="1:19">
      <c r="A77" s="259">
        <f t="shared" si="7"/>
        <v>2025</v>
      </c>
      <c r="B77" s="259" t="e">
        <f t="shared" si="8"/>
        <v>#N/A</v>
      </c>
      <c r="C77" s="259">
        <f t="shared" si="9"/>
        <v>0</v>
      </c>
      <c r="D77" s="259">
        <f t="shared" si="6"/>
        <v>0</v>
      </c>
      <c r="E77" s="259">
        <v>54</v>
      </c>
      <c r="F77" s="259" t="s">
        <v>41</v>
      </c>
      <c r="G77" s="259">
        <v>213</v>
      </c>
      <c r="H77" s="259" t="s">
        <v>56</v>
      </c>
      <c r="I77" s="259">
        <v>102</v>
      </c>
      <c r="J77" s="259" t="s">
        <v>30</v>
      </c>
      <c r="K77" s="259">
        <v>7</v>
      </c>
      <c r="L77" s="259" t="s">
        <v>46</v>
      </c>
      <c r="M77" s="259">
        <f>'Tjänster för barn och familjer'!M21</f>
        <v>0</v>
      </c>
      <c r="S77" s="259">
        <f t="shared" si="5"/>
        <v>0</v>
      </c>
    </row>
    <row r="78" spans="1:19">
      <c r="A78" s="259">
        <f t="shared" si="7"/>
        <v>2025</v>
      </c>
      <c r="B78" s="259" t="e">
        <f t="shared" si="8"/>
        <v>#N/A</v>
      </c>
      <c r="C78" s="259">
        <f t="shared" si="9"/>
        <v>0</v>
      </c>
      <c r="D78" s="259">
        <f t="shared" si="6"/>
        <v>0</v>
      </c>
      <c r="E78" s="259">
        <v>54</v>
      </c>
      <c r="F78" s="259" t="s">
        <v>41</v>
      </c>
      <c r="G78" s="259">
        <v>213</v>
      </c>
      <c r="H78" s="259" t="s">
        <v>56</v>
      </c>
      <c r="I78" s="259">
        <v>102</v>
      </c>
      <c r="J78" s="259" t="s">
        <v>30</v>
      </c>
      <c r="K78" s="259">
        <v>8</v>
      </c>
      <c r="L78" s="259" t="s">
        <v>107</v>
      </c>
      <c r="M78" s="259">
        <f>'Tjänster för barn och familjer'!N21</f>
        <v>0</v>
      </c>
      <c r="S78" s="259">
        <f t="shared" si="5"/>
        <v>0</v>
      </c>
    </row>
    <row r="79" spans="1:19">
      <c r="A79" s="259">
        <f t="shared" si="7"/>
        <v>2025</v>
      </c>
      <c r="B79" s="259" t="e">
        <f t="shared" si="8"/>
        <v>#N/A</v>
      </c>
      <c r="C79" s="259">
        <f t="shared" si="9"/>
        <v>0</v>
      </c>
      <c r="D79" s="259">
        <f t="shared" si="6"/>
        <v>0</v>
      </c>
      <c r="E79" s="259">
        <v>54</v>
      </c>
      <c r="F79" s="259" t="s">
        <v>41</v>
      </c>
      <c r="G79" s="259">
        <v>213</v>
      </c>
      <c r="H79" s="259" t="s">
        <v>56</v>
      </c>
      <c r="I79" s="259">
        <v>102</v>
      </c>
      <c r="J79" s="259" t="s">
        <v>30</v>
      </c>
      <c r="K79" s="259">
        <v>9</v>
      </c>
      <c r="L79" s="259" t="s">
        <v>108</v>
      </c>
      <c r="M79" s="259">
        <f>'Tjänster för barn och familjer'!O21</f>
        <v>0</v>
      </c>
      <c r="S79" s="259">
        <f t="shared" si="5"/>
        <v>0</v>
      </c>
    </row>
    <row r="80" spans="1:19">
      <c r="A80" s="259">
        <f t="shared" si="7"/>
        <v>2025</v>
      </c>
      <c r="B80" s="259" t="e">
        <f t="shared" si="8"/>
        <v>#N/A</v>
      </c>
      <c r="C80" s="259">
        <f t="shared" si="9"/>
        <v>0</v>
      </c>
      <c r="D80" s="259">
        <f t="shared" si="6"/>
        <v>0</v>
      </c>
      <c r="E80" s="259">
        <v>54</v>
      </c>
      <c r="F80" s="259" t="s">
        <v>41</v>
      </c>
      <c r="G80" s="259">
        <v>213</v>
      </c>
      <c r="H80" s="259" t="s">
        <v>56</v>
      </c>
      <c r="I80" s="259">
        <v>103</v>
      </c>
      <c r="J80" s="259" t="s">
        <v>29</v>
      </c>
      <c r="K80" s="259">
        <v>7</v>
      </c>
      <c r="L80" s="259" t="s">
        <v>46</v>
      </c>
      <c r="M80" s="259">
        <f>'Tjänster för barn och familjer'!M22</f>
        <v>0</v>
      </c>
      <c r="S80" s="259">
        <f t="shared" si="5"/>
        <v>0</v>
      </c>
    </row>
    <row r="81" spans="1:19">
      <c r="A81" s="259">
        <f t="shared" si="7"/>
        <v>2025</v>
      </c>
      <c r="B81" s="259" t="e">
        <f t="shared" si="8"/>
        <v>#N/A</v>
      </c>
      <c r="C81" s="259">
        <f t="shared" si="9"/>
        <v>0</v>
      </c>
      <c r="D81" s="259">
        <f t="shared" si="6"/>
        <v>0</v>
      </c>
      <c r="E81" s="259">
        <v>54</v>
      </c>
      <c r="F81" s="259" t="s">
        <v>41</v>
      </c>
      <c r="G81" s="259">
        <v>213</v>
      </c>
      <c r="H81" s="259" t="s">
        <v>56</v>
      </c>
      <c r="I81" s="259">
        <v>103</v>
      </c>
      <c r="J81" s="259" t="s">
        <v>29</v>
      </c>
      <c r="K81" s="259">
        <v>8</v>
      </c>
      <c r="L81" s="259" t="s">
        <v>107</v>
      </c>
      <c r="M81" s="259">
        <f>'Tjänster för barn och familjer'!N22</f>
        <v>0</v>
      </c>
      <c r="S81" s="259">
        <f t="shared" si="5"/>
        <v>0</v>
      </c>
    </row>
    <row r="82" spans="1:19">
      <c r="A82" s="259">
        <f t="shared" si="7"/>
        <v>2025</v>
      </c>
      <c r="B82" s="259" t="e">
        <f t="shared" si="8"/>
        <v>#N/A</v>
      </c>
      <c r="C82" s="259">
        <f t="shared" si="9"/>
        <v>0</v>
      </c>
      <c r="D82" s="259">
        <f t="shared" si="6"/>
        <v>0</v>
      </c>
      <c r="E82" s="259">
        <v>54</v>
      </c>
      <c r="F82" s="259" t="s">
        <v>41</v>
      </c>
      <c r="G82" s="259">
        <v>213</v>
      </c>
      <c r="H82" s="259" t="s">
        <v>56</v>
      </c>
      <c r="I82" s="259">
        <v>103</v>
      </c>
      <c r="J82" s="259" t="s">
        <v>29</v>
      </c>
      <c r="K82" s="259">
        <v>9</v>
      </c>
      <c r="L82" s="259" t="s">
        <v>108</v>
      </c>
      <c r="M82" s="259">
        <f>'Tjänster för barn och familjer'!O22</f>
        <v>0</v>
      </c>
      <c r="S82" s="259">
        <f t="shared" si="5"/>
        <v>0</v>
      </c>
    </row>
    <row r="83" spans="1:19">
      <c r="A83" s="259">
        <f t="shared" si="7"/>
        <v>2025</v>
      </c>
      <c r="B83" s="259" t="e">
        <f t="shared" si="8"/>
        <v>#N/A</v>
      </c>
      <c r="C83" s="259">
        <f t="shared" si="9"/>
        <v>0</v>
      </c>
      <c r="D83" s="259">
        <f t="shared" si="6"/>
        <v>0</v>
      </c>
      <c r="E83" s="259">
        <v>54</v>
      </c>
      <c r="F83" s="259" t="s">
        <v>41</v>
      </c>
      <c r="G83" s="259">
        <v>213</v>
      </c>
      <c r="H83" s="259" t="s">
        <v>56</v>
      </c>
      <c r="I83" s="259">
        <v>104</v>
      </c>
      <c r="J83" s="259" t="s">
        <v>28</v>
      </c>
      <c r="K83" s="259">
        <v>7</v>
      </c>
      <c r="L83" s="259" t="s">
        <v>46</v>
      </c>
      <c r="M83" s="259">
        <f>'Tjänster för barn och familjer'!M23</f>
        <v>0</v>
      </c>
      <c r="S83" s="259">
        <f t="shared" si="5"/>
        <v>0</v>
      </c>
    </row>
    <row r="84" spans="1:19">
      <c r="A84" s="259">
        <f t="shared" si="7"/>
        <v>2025</v>
      </c>
      <c r="B84" s="259" t="e">
        <f t="shared" si="8"/>
        <v>#N/A</v>
      </c>
      <c r="C84" s="259">
        <f t="shared" si="9"/>
        <v>0</v>
      </c>
      <c r="D84" s="259">
        <f t="shared" si="6"/>
        <v>0</v>
      </c>
      <c r="E84" s="259">
        <v>54</v>
      </c>
      <c r="F84" s="259" t="s">
        <v>41</v>
      </c>
      <c r="G84" s="259">
        <v>213</v>
      </c>
      <c r="H84" s="259" t="s">
        <v>56</v>
      </c>
      <c r="I84" s="259">
        <v>104</v>
      </c>
      <c r="J84" s="259" t="s">
        <v>28</v>
      </c>
      <c r="K84" s="259">
        <v>8</v>
      </c>
      <c r="L84" s="259" t="s">
        <v>107</v>
      </c>
      <c r="M84" s="259">
        <f>'Tjänster för barn och familjer'!N23</f>
        <v>0</v>
      </c>
      <c r="S84" s="259">
        <f t="shared" si="5"/>
        <v>0</v>
      </c>
    </row>
    <row r="85" spans="1:19">
      <c r="A85" s="259">
        <f t="shared" si="7"/>
        <v>2025</v>
      </c>
      <c r="B85" s="259" t="e">
        <f t="shared" si="8"/>
        <v>#N/A</v>
      </c>
      <c r="C85" s="259">
        <f t="shared" si="9"/>
        <v>0</v>
      </c>
      <c r="D85" s="259">
        <f t="shared" si="6"/>
        <v>0</v>
      </c>
      <c r="E85" s="259">
        <v>54</v>
      </c>
      <c r="F85" s="259" t="s">
        <v>41</v>
      </c>
      <c r="G85" s="259">
        <v>213</v>
      </c>
      <c r="H85" s="259" t="s">
        <v>56</v>
      </c>
      <c r="I85" s="259">
        <v>104</v>
      </c>
      <c r="J85" s="259" t="s">
        <v>28</v>
      </c>
      <c r="K85" s="259">
        <v>9</v>
      </c>
      <c r="L85" s="259" t="s">
        <v>108</v>
      </c>
      <c r="M85" s="259">
        <f>'Tjänster för barn och familjer'!O23</f>
        <v>0</v>
      </c>
      <c r="S85" s="259">
        <f t="shared" si="5"/>
        <v>0</v>
      </c>
    </row>
    <row r="86" spans="1:19">
      <c r="A86" s="259">
        <f t="shared" si="7"/>
        <v>2025</v>
      </c>
      <c r="B86" s="259" t="e">
        <f t="shared" si="8"/>
        <v>#N/A</v>
      </c>
      <c r="C86" s="259">
        <f t="shared" si="9"/>
        <v>0</v>
      </c>
      <c r="D86" s="259">
        <f t="shared" si="6"/>
        <v>0</v>
      </c>
      <c r="E86" s="259">
        <v>54</v>
      </c>
      <c r="F86" s="259" t="s">
        <v>41</v>
      </c>
      <c r="G86" s="259">
        <v>213</v>
      </c>
      <c r="H86" s="259" t="s">
        <v>56</v>
      </c>
      <c r="I86" s="259">
        <v>200</v>
      </c>
      <c r="J86" s="259" t="s">
        <v>195</v>
      </c>
      <c r="K86" s="259">
        <v>7</v>
      </c>
      <c r="L86" s="259" t="s">
        <v>46</v>
      </c>
      <c r="M86" s="259">
        <f>'Tjänster för barn och familjer'!M25</f>
        <v>0</v>
      </c>
      <c r="N86" s="259">
        <v>89</v>
      </c>
      <c r="O86" s="259">
        <v>218110</v>
      </c>
      <c r="P86" s="259" t="s">
        <v>198</v>
      </c>
      <c r="Q86" s="259">
        <v>5</v>
      </c>
      <c r="R86" s="259" t="s">
        <v>181</v>
      </c>
      <c r="S86" s="259">
        <f t="shared" si="5"/>
        <v>0</v>
      </c>
    </row>
    <row r="87" spans="1:19">
      <c r="A87" s="259">
        <f t="shared" si="7"/>
        <v>2025</v>
      </c>
      <c r="B87" s="259" t="e">
        <f t="shared" si="8"/>
        <v>#N/A</v>
      </c>
      <c r="C87" s="259">
        <f t="shared" si="9"/>
        <v>0</v>
      </c>
      <c r="D87" s="259">
        <f t="shared" si="6"/>
        <v>0</v>
      </c>
      <c r="E87" s="259">
        <v>54</v>
      </c>
      <c r="F87" s="259" t="s">
        <v>41</v>
      </c>
      <c r="G87" s="259">
        <v>214</v>
      </c>
      <c r="H87" s="259" t="s">
        <v>56</v>
      </c>
      <c r="I87" s="259">
        <v>100</v>
      </c>
      <c r="J87" s="259" t="s">
        <v>343</v>
      </c>
      <c r="K87" s="259">
        <v>7</v>
      </c>
      <c r="L87" s="259" t="s">
        <v>46</v>
      </c>
      <c r="M87" s="259">
        <f>'Tjänster för barn och familjer'!M26</f>
        <v>0</v>
      </c>
      <c r="N87" s="259">
        <v>90</v>
      </c>
      <c r="O87" s="259">
        <v>218120</v>
      </c>
      <c r="P87" s="259" t="s">
        <v>479</v>
      </c>
      <c r="Q87" s="259">
        <v>5</v>
      </c>
      <c r="R87" s="259" t="s">
        <v>181</v>
      </c>
      <c r="S87" s="259">
        <f>M87</f>
        <v>0</v>
      </c>
    </row>
    <row r="88" spans="1:19">
      <c r="A88" s="259">
        <f t="shared" si="7"/>
        <v>2025</v>
      </c>
      <c r="B88" s="259" t="e">
        <f t="shared" si="8"/>
        <v>#N/A</v>
      </c>
      <c r="C88" s="259">
        <f t="shared" si="9"/>
        <v>0</v>
      </c>
      <c r="D88" s="259">
        <f t="shared" si="6"/>
        <v>0</v>
      </c>
      <c r="E88" s="259">
        <v>54</v>
      </c>
      <c r="F88" s="259" t="s">
        <v>41</v>
      </c>
      <c r="G88" s="259">
        <v>214</v>
      </c>
      <c r="H88" s="259" t="s">
        <v>56</v>
      </c>
      <c r="I88" s="264">
        <v>101</v>
      </c>
      <c r="J88" s="259" t="s">
        <v>527</v>
      </c>
      <c r="K88" s="259">
        <v>7</v>
      </c>
      <c r="L88" s="259" t="s">
        <v>46</v>
      </c>
      <c r="M88" s="259">
        <f>'Tjänster för barn och familjer'!M27</f>
        <v>0</v>
      </c>
      <c r="O88" s="259"/>
      <c r="S88" s="259">
        <f>M88</f>
        <v>0</v>
      </c>
    </row>
    <row r="89" spans="1:19">
      <c r="A89" s="259">
        <f t="shared" si="7"/>
        <v>2025</v>
      </c>
      <c r="B89" s="259" t="e">
        <f t="shared" si="8"/>
        <v>#N/A</v>
      </c>
      <c r="C89" s="259">
        <f t="shared" si="9"/>
        <v>0</v>
      </c>
      <c r="D89" s="259">
        <f t="shared" si="6"/>
        <v>0</v>
      </c>
      <c r="E89" s="259">
        <v>54</v>
      </c>
      <c r="F89" s="259" t="s">
        <v>41</v>
      </c>
      <c r="G89" s="259">
        <v>213</v>
      </c>
      <c r="H89" s="259" t="s">
        <v>36</v>
      </c>
      <c r="I89" s="259">
        <v>201</v>
      </c>
      <c r="J89" s="259" t="s">
        <v>196</v>
      </c>
      <c r="K89" s="259">
        <v>7</v>
      </c>
      <c r="L89" s="259" t="s">
        <v>46</v>
      </c>
      <c r="M89" s="259">
        <f>'Tjänster för barn och familjer'!M30</f>
        <v>0</v>
      </c>
      <c r="N89" s="259">
        <v>91</v>
      </c>
      <c r="O89" s="259">
        <v>218210</v>
      </c>
      <c r="P89" s="259" t="s">
        <v>480</v>
      </c>
      <c r="Q89" s="259">
        <v>5</v>
      </c>
      <c r="R89" s="259" t="s">
        <v>181</v>
      </c>
      <c r="S89" s="259">
        <f>M89</f>
        <v>0</v>
      </c>
    </row>
    <row r="90" spans="1:19">
      <c r="A90" s="259">
        <f t="shared" si="7"/>
        <v>2025</v>
      </c>
      <c r="B90" s="259" t="e">
        <f t="shared" si="8"/>
        <v>#N/A</v>
      </c>
      <c r="C90" s="259">
        <f t="shared" si="9"/>
        <v>0</v>
      </c>
      <c r="D90" s="259">
        <f t="shared" si="6"/>
        <v>0</v>
      </c>
      <c r="E90" s="259">
        <v>54</v>
      </c>
      <c r="F90" s="259" t="s">
        <v>41</v>
      </c>
      <c r="G90" s="259">
        <v>214</v>
      </c>
      <c r="H90" s="259" t="s">
        <v>36</v>
      </c>
      <c r="I90" s="264">
        <v>102</v>
      </c>
      <c r="J90" s="259" t="s">
        <v>344</v>
      </c>
      <c r="K90" s="259">
        <v>7</v>
      </c>
      <c r="L90" s="259" t="s">
        <v>46</v>
      </c>
      <c r="M90" s="259">
        <f>'Tjänster för barn och familjer'!M31</f>
        <v>0</v>
      </c>
      <c r="N90" s="259">
        <v>92</v>
      </c>
      <c r="O90" s="259">
        <v>218220</v>
      </c>
      <c r="P90" s="259" t="s">
        <v>481</v>
      </c>
      <c r="Q90" s="259">
        <v>5</v>
      </c>
      <c r="R90" s="259" t="s">
        <v>181</v>
      </c>
      <c r="S90" s="259">
        <f t="shared" ref="S90:S181" si="10">M90</f>
        <v>0</v>
      </c>
    </row>
    <row r="91" spans="1:19">
      <c r="A91" s="259">
        <f t="shared" si="7"/>
        <v>2025</v>
      </c>
      <c r="B91" s="259" t="e">
        <f t="shared" si="8"/>
        <v>#N/A</v>
      </c>
      <c r="C91" s="259">
        <f t="shared" si="9"/>
        <v>0</v>
      </c>
      <c r="D91" s="259">
        <f t="shared" si="6"/>
        <v>0</v>
      </c>
      <c r="E91" s="259">
        <v>54</v>
      </c>
      <c r="F91" s="259" t="s">
        <v>41</v>
      </c>
      <c r="G91" s="259">
        <v>214</v>
      </c>
      <c r="H91" s="259" t="s">
        <v>36</v>
      </c>
      <c r="I91" s="264">
        <v>103</v>
      </c>
      <c r="J91" s="259" t="s">
        <v>528</v>
      </c>
      <c r="K91" s="259">
        <v>7</v>
      </c>
      <c r="L91" s="259" t="s">
        <v>46</v>
      </c>
      <c r="M91" s="259">
        <f>'Tjänster för barn och familjer'!M32</f>
        <v>0</v>
      </c>
      <c r="O91" s="259"/>
      <c r="S91" s="259">
        <f t="shared" si="10"/>
        <v>0</v>
      </c>
    </row>
    <row r="92" spans="1:19">
      <c r="A92" s="259">
        <f t="shared" si="7"/>
        <v>2025</v>
      </c>
      <c r="B92" s="259" t="e">
        <f t="shared" si="8"/>
        <v>#N/A</v>
      </c>
      <c r="C92" s="259">
        <f t="shared" si="9"/>
        <v>0</v>
      </c>
      <c r="D92" s="259">
        <f t="shared" si="6"/>
        <v>0</v>
      </c>
      <c r="E92" s="259">
        <v>54</v>
      </c>
      <c r="F92" s="259" t="s">
        <v>41</v>
      </c>
      <c r="G92" s="259">
        <v>214</v>
      </c>
      <c r="H92" s="259" t="s">
        <v>36</v>
      </c>
      <c r="I92" s="259">
        <v>311</v>
      </c>
      <c r="J92" s="259" t="s">
        <v>284</v>
      </c>
      <c r="K92" s="259">
        <v>7</v>
      </c>
      <c r="L92" s="259" t="s">
        <v>46</v>
      </c>
      <c r="M92" s="259">
        <f>'Tjänster för barn och familjer'!M34</f>
        <v>0</v>
      </c>
      <c r="N92" s="259">
        <v>93</v>
      </c>
      <c r="O92" s="259">
        <v>217311</v>
      </c>
      <c r="P92" s="259" t="s">
        <v>482</v>
      </c>
      <c r="Q92" s="259">
        <v>5</v>
      </c>
      <c r="R92" s="259" t="s">
        <v>181</v>
      </c>
      <c r="S92" s="259">
        <f t="shared" si="10"/>
        <v>0</v>
      </c>
    </row>
    <row r="93" spans="1:19">
      <c r="A93" s="259">
        <f t="shared" si="7"/>
        <v>2025</v>
      </c>
      <c r="B93" s="259" t="e">
        <f t="shared" si="8"/>
        <v>#N/A</v>
      </c>
      <c r="C93" s="259">
        <f t="shared" si="9"/>
        <v>0</v>
      </c>
      <c r="D93" s="259">
        <f t="shared" si="6"/>
        <v>0</v>
      </c>
      <c r="E93" s="259">
        <v>54</v>
      </c>
      <c r="F93" s="259" t="s">
        <v>41</v>
      </c>
      <c r="G93" s="259">
        <v>214</v>
      </c>
      <c r="H93" s="259" t="s">
        <v>36</v>
      </c>
      <c r="I93" s="259">
        <v>313</v>
      </c>
      <c r="J93" s="259" t="s">
        <v>285</v>
      </c>
      <c r="K93" s="259">
        <v>7</v>
      </c>
      <c r="L93" s="259" t="s">
        <v>46</v>
      </c>
      <c r="M93" s="259">
        <f>'Tjänster för barn och familjer'!M35</f>
        <v>0</v>
      </c>
      <c r="N93" s="259">
        <v>94</v>
      </c>
      <c r="O93" s="259">
        <v>217313</v>
      </c>
      <c r="P93" s="259" t="s">
        <v>483</v>
      </c>
      <c r="Q93" s="259">
        <v>5</v>
      </c>
      <c r="R93" s="259" t="s">
        <v>181</v>
      </c>
      <c r="S93" s="259">
        <f t="shared" si="10"/>
        <v>0</v>
      </c>
    </row>
    <row r="94" spans="1:19">
      <c r="A94" s="259">
        <f t="shared" si="7"/>
        <v>2025</v>
      </c>
      <c r="B94" s="259" t="e">
        <f t="shared" si="8"/>
        <v>#N/A</v>
      </c>
      <c r="C94" s="259">
        <f t="shared" si="9"/>
        <v>0</v>
      </c>
      <c r="D94" s="259">
        <f t="shared" si="6"/>
        <v>0</v>
      </c>
      <c r="E94" s="259">
        <v>54</v>
      </c>
      <c r="F94" s="259" t="s">
        <v>41</v>
      </c>
      <c r="G94" s="259">
        <v>214</v>
      </c>
      <c r="H94" s="259" t="s">
        <v>36</v>
      </c>
      <c r="I94" s="259">
        <v>316</v>
      </c>
      <c r="J94" s="259" t="s">
        <v>454</v>
      </c>
      <c r="K94" s="259">
        <v>7</v>
      </c>
      <c r="L94" s="259" t="s">
        <v>46</v>
      </c>
      <c r="M94" s="259">
        <f>'Tjänster för barn och familjer'!M36</f>
        <v>0</v>
      </c>
      <c r="N94" s="259">
        <v>95</v>
      </c>
      <c r="O94" s="259">
        <v>217314</v>
      </c>
      <c r="P94" s="259" t="s">
        <v>484</v>
      </c>
      <c r="Q94" s="259">
        <v>5</v>
      </c>
      <c r="R94" s="259" t="s">
        <v>181</v>
      </c>
      <c r="S94" s="259">
        <f>M94+M95</f>
        <v>0</v>
      </c>
    </row>
    <row r="95" spans="1:19">
      <c r="A95" s="259">
        <f t="shared" si="7"/>
        <v>2025</v>
      </c>
      <c r="B95" s="259" t="e">
        <f t="shared" si="8"/>
        <v>#N/A</v>
      </c>
      <c r="C95" s="259">
        <f t="shared" si="9"/>
        <v>0</v>
      </c>
      <c r="D95" s="259">
        <f t="shared" si="6"/>
        <v>0</v>
      </c>
      <c r="E95" s="259">
        <v>54</v>
      </c>
      <c r="F95" s="259" t="s">
        <v>41</v>
      </c>
      <c r="G95" s="259">
        <v>214</v>
      </c>
      <c r="H95" s="259" t="s">
        <v>36</v>
      </c>
      <c r="I95" s="259">
        <v>317</v>
      </c>
      <c r="J95" s="259" t="s">
        <v>455</v>
      </c>
      <c r="K95" s="259">
        <v>7</v>
      </c>
      <c r="L95" s="259" t="s">
        <v>46</v>
      </c>
      <c r="M95" s="259">
        <f>'Tjänster för barn och familjer'!M37</f>
        <v>0</v>
      </c>
      <c r="O95" s="259"/>
    </row>
    <row r="96" spans="1:19">
      <c r="A96" s="259">
        <f t="shared" si="7"/>
        <v>2025</v>
      </c>
      <c r="B96" s="259" t="e">
        <f t="shared" si="8"/>
        <v>#N/A</v>
      </c>
      <c r="C96" s="259">
        <f t="shared" si="9"/>
        <v>0</v>
      </c>
      <c r="D96" s="259">
        <f t="shared" si="6"/>
        <v>0</v>
      </c>
      <c r="E96" s="259">
        <v>54</v>
      </c>
      <c r="F96" s="259" t="s">
        <v>41</v>
      </c>
      <c r="G96" s="259">
        <v>214</v>
      </c>
      <c r="H96" s="259" t="s">
        <v>36</v>
      </c>
      <c r="I96" s="259">
        <v>318</v>
      </c>
      <c r="J96" s="259" t="s">
        <v>505</v>
      </c>
      <c r="K96" s="259">
        <v>7</v>
      </c>
      <c r="L96" s="259" t="s">
        <v>46</v>
      </c>
      <c r="M96" s="259">
        <f>'Tjänster för barn och familjer'!M38</f>
        <v>0</v>
      </c>
      <c r="O96" s="259"/>
    </row>
    <row r="97" spans="1:19">
      <c r="A97" s="259">
        <f t="shared" si="7"/>
        <v>2025</v>
      </c>
      <c r="B97" s="259" t="e">
        <f t="shared" si="8"/>
        <v>#N/A</v>
      </c>
      <c r="C97" s="259">
        <f t="shared" si="9"/>
        <v>0</v>
      </c>
      <c r="D97" s="259">
        <f t="shared" si="6"/>
        <v>0</v>
      </c>
      <c r="E97" s="259">
        <v>54</v>
      </c>
      <c r="F97" s="259" t="s">
        <v>41</v>
      </c>
      <c r="G97" s="259">
        <v>214</v>
      </c>
      <c r="H97" s="259" t="s">
        <v>36</v>
      </c>
      <c r="I97" s="259">
        <v>319</v>
      </c>
      <c r="J97" s="259" t="s">
        <v>113</v>
      </c>
      <c r="K97" s="259">
        <v>7</v>
      </c>
      <c r="L97" s="259" t="s">
        <v>46</v>
      </c>
      <c r="M97" s="259">
        <f>'Tjänster för barn och familjer'!M39</f>
        <v>0</v>
      </c>
      <c r="N97" s="259">
        <v>96</v>
      </c>
      <c r="O97" s="259">
        <v>217315</v>
      </c>
      <c r="P97" s="259" t="s">
        <v>199</v>
      </c>
      <c r="Q97" s="259">
        <v>5</v>
      </c>
      <c r="R97" s="259" t="s">
        <v>181</v>
      </c>
      <c r="S97" s="259">
        <f>M96+M97</f>
        <v>0</v>
      </c>
    </row>
    <row r="98" spans="1:19">
      <c r="A98" s="259">
        <f t="shared" si="7"/>
        <v>2025</v>
      </c>
      <c r="B98" s="259" t="e">
        <f t="shared" si="8"/>
        <v>#N/A</v>
      </c>
      <c r="C98" s="259">
        <f t="shared" si="9"/>
        <v>0</v>
      </c>
      <c r="D98" s="259">
        <f t="shared" si="6"/>
        <v>0</v>
      </c>
      <c r="E98" s="259">
        <v>54</v>
      </c>
      <c r="F98" s="259" t="s">
        <v>41</v>
      </c>
      <c r="G98" s="259">
        <v>214</v>
      </c>
      <c r="H98" s="259" t="s">
        <v>36</v>
      </c>
      <c r="I98" s="259">
        <v>412</v>
      </c>
      <c r="J98" s="259" t="s">
        <v>503</v>
      </c>
      <c r="K98" s="259">
        <v>7</v>
      </c>
      <c r="L98" s="259" t="s">
        <v>46</v>
      </c>
      <c r="M98" s="259">
        <f>'Tjänster för barn och familjer'!M41</f>
        <v>0</v>
      </c>
      <c r="N98" s="259">
        <v>97</v>
      </c>
      <c r="O98" s="259">
        <v>217412</v>
      </c>
      <c r="P98" s="259" t="s">
        <v>200</v>
      </c>
      <c r="Q98" s="259">
        <v>5</v>
      </c>
      <c r="R98" s="259" t="s">
        <v>181</v>
      </c>
      <c r="S98" s="259">
        <f t="shared" si="10"/>
        <v>0</v>
      </c>
    </row>
    <row r="99" spans="1:19">
      <c r="A99" s="259">
        <f t="shared" si="7"/>
        <v>2025</v>
      </c>
      <c r="B99" s="259" t="e">
        <f t="shared" si="8"/>
        <v>#N/A</v>
      </c>
      <c r="C99" s="259">
        <f t="shared" si="9"/>
        <v>0</v>
      </c>
      <c r="D99" s="259">
        <f t="shared" si="6"/>
        <v>0</v>
      </c>
      <c r="E99" s="259">
        <v>54</v>
      </c>
      <c r="F99" s="259" t="s">
        <v>41</v>
      </c>
      <c r="G99" s="259">
        <v>214</v>
      </c>
      <c r="H99" s="259" t="s">
        <v>36</v>
      </c>
      <c r="I99" s="259">
        <v>415</v>
      </c>
      <c r="J99" s="259" t="s">
        <v>508</v>
      </c>
      <c r="K99" s="259">
        <v>7</v>
      </c>
      <c r="L99" s="259" t="s">
        <v>46</v>
      </c>
      <c r="M99" s="259">
        <f>'Tjänster för barn och familjer'!M42</f>
        <v>0</v>
      </c>
      <c r="N99" s="259">
        <v>98</v>
      </c>
      <c r="O99" s="259">
        <v>217415</v>
      </c>
      <c r="P99" s="259" t="s">
        <v>201</v>
      </c>
      <c r="Q99" s="259">
        <v>5</v>
      </c>
      <c r="R99" s="259" t="s">
        <v>181</v>
      </c>
      <c r="S99" s="259">
        <f t="shared" si="10"/>
        <v>0</v>
      </c>
    </row>
    <row r="100" spans="1:19">
      <c r="A100" s="259">
        <f t="shared" si="7"/>
        <v>2025</v>
      </c>
      <c r="B100" s="259" t="e">
        <f t="shared" si="8"/>
        <v>#N/A</v>
      </c>
      <c r="C100" s="259">
        <f t="shared" si="9"/>
        <v>0</v>
      </c>
      <c r="D100" s="259">
        <f t="shared" si="6"/>
        <v>0</v>
      </c>
      <c r="E100" s="259">
        <v>54</v>
      </c>
      <c r="F100" s="259" t="s">
        <v>41</v>
      </c>
      <c r="G100" s="259">
        <v>214</v>
      </c>
      <c r="H100" s="259" t="s">
        <v>36</v>
      </c>
      <c r="I100" s="259">
        <v>420</v>
      </c>
      <c r="J100" s="259" t="s">
        <v>504</v>
      </c>
      <c r="K100" s="259">
        <v>1</v>
      </c>
      <c r="L100" s="259" t="s">
        <v>43</v>
      </c>
      <c r="M100" s="259">
        <f>'Tjänster för barn och familjer'!G43</f>
        <v>0</v>
      </c>
      <c r="S100" s="259">
        <f t="shared" si="10"/>
        <v>0</v>
      </c>
    </row>
    <row r="101" spans="1:19">
      <c r="A101" s="259">
        <f t="shared" si="7"/>
        <v>2025</v>
      </c>
      <c r="B101" s="259" t="e">
        <f t="shared" si="8"/>
        <v>#N/A</v>
      </c>
      <c r="C101" s="259">
        <f t="shared" si="9"/>
        <v>0</v>
      </c>
      <c r="D101" s="259">
        <f t="shared" si="6"/>
        <v>0</v>
      </c>
      <c r="E101" s="259">
        <v>54</v>
      </c>
      <c r="F101" s="259" t="s">
        <v>41</v>
      </c>
      <c r="G101" s="259">
        <v>214</v>
      </c>
      <c r="H101" s="259" t="s">
        <v>36</v>
      </c>
      <c r="I101" s="259">
        <v>420</v>
      </c>
      <c r="J101" s="259" t="s">
        <v>504</v>
      </c>
      <c r="K101" s="259">
        <v>2</v>
      </c>
      <c r="L101" s="259" t="s">
        <v>0</v>
      </c>
      <c r="M101" s="259">
        <f>'Tjänster för barn och familjer'!H43</f>
        <v>0</v>
      </c>
      <c r="S101" s="259">
        <f t="shared" si="10"/>
        <v>0</v>
      </c>
    </row>
    <row r="102" spans="1:19">
      <c r="A102" s="259">
        <f t="shared" si="7"/>
        <v>2025</v>
      </c>
      <c r="B102" s="259" t="e">
        <f t="shared" si="8"/>
        <v>#N/A</v>
      </c>
      <c r="C102" s="259">
        <f t="shared" si="9"/>
        <v>0</v>
      </c>
      <c r="D102" s="259">
        <f t="shared" si="6"/>
        <v>0</v>
      </c>
      <c r="E102" s="259">
        <v>54</v>
      </c>
      <c r="F102" s="259" t="s">
        <v>41</v>
      </c>
      <c r="G102" s="259">
        <v>214</v>
      </c>
      <c r="H102" s="259" t="s">
        <v>36</v>
      </c>
      <c r="I102" s="259">
        <v>420</v>
      </c>
      <c r="J102" s="259" t="s">
        <v>504</v>
      </c>
      <c r="K102" s="259">
        <v>3</v>
      </c>
      <c r="L102" s="259" t="s">
        <v>37</v>
      </c>
      <c r="M102" s="259">
        <f>'Tjänster för barn och familjer'!I43</f>
        <v>0</v>
      </c>
      <c r="S102" s="259">
        <f t="shared" si="10"/>
        <v>0</v>
      </c>
    </row>
    <row r="103" spans="1:19">
      <c r="A103" s="259">
        <f t="shared" si="7"/>
        <v>2025</v>
      </c>
      <c r="B103" s="259" t="e">
        <f t="shared" si="8"/>
        <v>#N/A</v>
      </c>
      <c r="C103" s="259">
        <f t="shared" si="9"/>
        <v>0</v>
      </c>
      <c r="D103" s="259">
        <f t="shared" si="6"/>
        <v>0</v>
      </c>
      <c r="E103" s="259">
        <v>54</v>
      </c>
      <c r="F103" s="259" t="s">
        <v>41</v>
      </c>
      <c r="G103" s="259">
        <v>214</v>
      </c>
      <c r="H103" s="259" t="s">
        <v>36</v>
      </c>
      <c r="I103" s="259">
        <v>420</v>
      </c>
      <c r="J103" s="259" t="s">
        <v>504</v>
      </c>
      <c r="K103" s="259">
        <v>4</v>
      </c>
      <c r="L103" s="259" t="s">
        <v>44</v>
      </c>
      <c r="M103" s="259">
        <f>'Tjänster för barn och familjer'!J43</f>
        <v>0</v>
      </c>
      <c r="S103" s="259">
        <f t="shared" si="10"/>
        <v>0</v>
      </c>
    </row>
    <row r="104" spans="1:19">
      <c r="A104" s="259">
        <f t="shared" si="7"/>
        <v>2025</v>
      </c>
      <c r="B104" s="259" t="e">
        <f t="shared" si="8"/>
        <v>#N/A</v>
      </c>
      <c r="C104" s="259">
        <f t="shared" si="9"/>
        <v>0</v>
      </c>
      <c r="D104" s="259">
        <f t="shared" si="6"/>
        <v>0</v>
      </c>
      <c r="E104" s="259">
        <v>54</v>
      </c>
      <c r="F104" s="259" t="s">
        <v>41</v>
      </c>
      <c r="G104" s="259">
        <v>214</v>
      </c>
      <c r="H104" s="259" t="s">
        <v>36</v>
      </c>
      <c r="I104" s="259">
        <v>420</v>
      </c>
      <c r="J104" s="259" t="s">
        <v>504</v>
      </c>
      <c r="K104" s="259">
        <v>5</v>
      </c>
      <c r="L104" s="259" t="s">
        <v>45</v>
      </c>
      <c r="M104" s="259">
        <f>'Tjänster för barn och familjer'!K43</f>
        <v>0</v>
      </c>
      <c r="S104" s="259">
        <f t="shared" si="10"/>
        <v>0</v>
      </c>
    </row>
    <row r="105" spans="1:19">
      <c r="A105" s="259">
        <f t="shared" si="7"/>
        <v>2025</v>
      </c>
      <c r="B105" s="259" t="e">
        <f t="shared" si="8"/>
        <v>#N/A</v>
      </c>
      <c r="C105" s="259">
        <f t="shared" si="9"/>
        <v>0</v>
      </c>
      <c r="D105" s="259">
        <f t="shared" si="6"/>
        <v>0</v>
      </c>
      <c r="E105" s="259">
        <v>54</v>
      </c>
      <c r="F105" s="259" t="s">
        <v>41</v>
      </c>
      <c r="G105" s="259">
        <v>214</v>
      </c>
      <c r="H105" s="259" t="s">
        <v>36</v>
      </c>
      <c r="I105" s="259">
        <v>420</v>
      </c>
      <c r="J105" s="259" t="s">
        <v>504</v>
      </c>
      <c r="K105" s="259">
        <v>6</v>
      </c>
      <c r="L105" s="259" t="s">
        <v>1</v>
      </c>
      <c r="M105" s="259">
        <f>'Tjänster för barn och familjer'!L43</f>
        <v>0</v>
      </c>
      <c r="S105" s="259">
        <f t="shared" si="10"/>
        <v>0</v>
      </c>
    </row>
    <row r="106" spans="1:19">
      <c r="A106" s="259">
        <f t="shared" si="7"/>
        <v>2025</v>
      </c>
      <c r="B106" s="259" t="e">
        <f t="shared" si="8"/>
        <v>#N/A</v>
      </c>
      <c r="C106" s="259">
        <f t="shared" si="9"/>
        <v>0</v>
      </c>
      <c r="D106" s="259">
        <f t="shared" si="6"/>
        <v>0</v>
      </c>
      <c r="E106" s="259">
        <v>54</v>
      </c>
      <c r="F106" s="259" t="s">
        <v>41</v>
      </c>
      <c r="G106" s="259">
        <v>214</v>
      </c>
      <c r="H106" s="259" t="s">
        <v>36</v>
      </c>
      <c r="I106" s="259">
        <v>420</v>
      </c>
      <c r="J106" s="259" t="s">
        <v>504</v>
      </c>
      <c r="K106" s="259">
        <v>7</v>
      </c>
      <c r="L106" s="259" t="s">
        <v>46</v>
      </c>
      <c r="M106" s="259">
        <f>'Tjänster för barn och familjer'!M43</f>
        <v>0</v>
      </c>
      <c r="N106" s="259">
        <v>99</v>
      </c>
      <c r="O106" s="259">
        <v>217420</v>
      </c>
      <c r="P106" s="259" t="s">
        <v>202</v>
      </c>
      <c r="Q106" s="259">
        <v>5</v>
      </c>
      <c r="R106" s="259" t="s">
        <v>181</v>
      </c>
      <c r="S106" s="259">
        <f t="shared" si="10"/>
        <v>0</v>
      </c>
    </row>
    <row r="107" spans="1:19">
      <c r="A107" s="259">
        <f t="shared" si="7"/>
        <v>2025</v>
      </c>
      <c r="B107" s="259" t="e">
        <f t="shared" si="8"/>
        <v>#N/A</v>
      </c>
      <c r="C107" s="259">
        <f t="shared" si="9"/>
        <v>0</v>
      </c>
      <c r="D107" s="259">
        <f t="shared" si="6"/>
        <v>0</v>
      </c>
      <c r="E107" s="259">
        <v>54</v>
      </c>
      <c r="F107" s="259" t="s">
        <v>41</v>
      </c>
      <c r="G107" s="259">
        <v>214</v>
      </c>
      <c r="H107" s="259" t="s">
        <v>36</v>
      </c>
      <c r="I107" s="259">
        <v>610</v>
      </c>
      <c r="J107" s="259" t="s">
        <v>516</v>
      </c>
      <c r="K107" s="259">
        <v>7</v>
      </c>
      <c r="L107" s="259" t="s">
        <v>46</v>
      </c>
      <c r="M107" s="259">
        <f>'Tjänster för barn och familjer'!M44</f>
        <v>0</v>
      </c>
      <c r="O107" s="259"/>
      <c r="S107" s="259">
        <f t="shared" si="10"/>
        <v>0</v>
      </c>
    </row>
    <row r="108" spans="1:19">
      <c r="A108" s="259">
        <f t="shared" si="7"/>
        <v>2025</v>
      </c>
      <c r="B108" s="259" t="e">
        <f t="shared" si="8"/>
        <v>#N/A</v>
      </c>
      <c r="C108" s="259">
        <f t="shared" si="9"/>
        <v>0</v>
      </c>
      <c r="D108" s="259">
        <f t="shared" si="6"/>
        <v>0</v>
      </c>
      <c r="E108" s="259">
        <v>54</v>
      </c>
      <c r="F108" s="259" t="s">
        <v>41</v>
      </c>
      <c r="G108" s="259">
        <v>220</v>
      </c>
      <c r="H108" s="259" t="s">
        <v>32</v>
      </c>
      <c r="I108" s="259">
        <v>100</v>
      </c>
      <c r="J108" s="259" t="s">
        <v>114</v>
      </c>
      <c r="K108" s="259">
        <v>1</v>
      </c>
      <c r="L108" s="259" t="s">
        <v>43</v>
      </c>
      <c r="M108" s="259">
        <f>'Tjänster för äldre'!G5</f>
        <v>0</v>
      </c>
      <c r="S108" s="259">
        <f t="shared" si="10"/>
        <v>0</v>
      </c>
    </row>
    <row r="109" spans="1:19">
      <c r="A109" s="259">
        <f t="shared" si="7"/>
        <v>2025</v>
      </c>
      <c r="B109" s="259" t="e">
        <f t="shared" si="8"/>
        <v>#N/A</v>
      </c>
      <c r="C109" s="259">
        <f t="shared" si="9"/>
        <v>0</v>
      </c>
      <c r="D109" s="259">
        <f t="shared" si="6"/>
        <v>0</v>
      </c>
      <c r="E109" s="259">
        <v>54</v>
      </c>
      <c r="F109" s="259" t="s">
        <v>41</v>
      </c>
      <c r="G109" s="259">
        <v>220</v>
      </c>
      <c r="H109" s="259" t="s">
        <v>32</v>
      </c>
      <c r="I109" s="259">
        <v>100</v>
      </c>
      <c r="J109" s="259" t="s">
        <v>114</v>
      </c>
      <c r="K109" s="259">
        <v>2</v>
      </c>
      <c r="L109" s="259" t="s">
        <v>0</v>
      </c>
      <c r="M109" s="259">
        <f>'Tjänster för äldre'!H5</f>
        <v>0</v>
      </c>
      <c r="S109" s="259">
        <f t="shared" si="10"/>
        <v>0</v>
      </c>
    </row>
    <row r="110" spans="1:19">
      <c r="A110" s="259">
        <f t="shared" si="7"/>
        <v>2025</v>
      </c>
      <c r="B110" s="259" t="e">
        <f t="shared" si="8"/>
        <v>#N/A</v>
      </c>
      <c r="C110" s="259">
        <f t="shared" si="9"/>
        <v>0</v>
      </c>
      <c r="D110" s="259">
        <f t="shared" si="6"/>
        <v>0</v>
      </c>
      <c r="E110" s="259">
        <v>54</v>
      </c>
      <c r="F110" s="259" t="s">
        <v>41</v>
      </c>
      <c r="G110" s="259">
        <v>220</v>
      </c>
      <c r="H110" s="259" t="s">
        <v>32</v>
      </c>
      <c r="I110" s="259">
        <v>100</v>
      </c>
      <c r="J110" s="259" t="s">
        <v>114</v>
      </c>
      <c r="K110" s="259">
        <v>3</v>
      </c>
      <c r="L110" s="259" t="s">
        <v>37</v>
      </c>
      <c r="M110" s="259">
        <f>'Tjänster för äldre'!I5</f>
        <v>0</v>
      </c>
      <c r="S110" s="259">
        <f t="shared" si="10"/>
        <v>0</v>
      </c>
    </row>
    <row r="111" spans="1:19">
      <c r="A111" s="259">
        <f t="shared" si="7"/>
        <v>2025</v>
      </c>
      <c r="B111" s="259" t="e">
        <f t="shared" si="8"/>
        <v>#N/A</v>
      </c>
      <c r="C111" s="259">
        <f t="shared" si="9"/>
        <v>0</v>
      </c>
      <c r="D111" s="259">
        <f t="shared" si="6"/>
        <v>0</v>
      </c>
      <c r="E111" s="259">
        <v>54</v>
      </c>
      <c r="F111" s="259" t="s">
        <v>41</v>
      </c>
      <c r="G111" s="259">
        <v>220</v>
      </c>
      <c r="H111" s="259" t="s">
        <v>32</v>
      </c>
      <c r="I111" s="259">
        <v>100</v>
      </c>
      <c r="J111" s="259" t="s">
        <v>114</v>
      </c>
      <c r="K111" s="259">
        <v>4</v>
      </c>
      <c r="L111" s="259" t="s">
        <v>44</v>
      </c>
      <c r="M111" s="259">
        <f>'Tjänster för äldre'!J5</f>
        <v>0</v>
      </c>
      <c r="S111" s="259">
        <f t="shared" si="10"/>
        <v>0</v>
      </c>
    </row>
    <row r="112" spans="1:19">
      <c r="A112" s="259">
        <f t="shared" si="7"/>
        <v>2025</v>
      </c>
      <c r="B112" s="259" t="e">
        <f t="shared" si="8"/>
        <v>#N/A</v>
      </c>
      <c r="C112" s="259">
        <f t="shared" si="9"/>
        <v>0</v>
      </c>
      <c r="D112" s="259">
        <f t="shared" si="6"/>
        <v>0</v>
      </c>
      <c r="E112" s="259">
        <v>54</v>
      </c>
      <c r="F112" s="259" t="s">
        <v>41</v>
      </c>
      <c r="G112" s="259">
        <v>220</v>
      </c>
      <c r="H112" s="259" t="s">
        <v>32</v>
      </c>
      <c r="I112" s="259">
        <v>100</v>
      </c>
      <c r="J112" s="259" t="s">
        <v>114</v>
      </c>
      <c r="K112" s="259">
        <v>5</v>
      </c>
      <c r="L112" s="259" t="s">
        <v>45</v>
      </c>
      <c r="M112" s="259">
        <f>'Tjänster för äldre'!K5</f>
        <v>0</v>
      </c>
      <c r="S112" s="259">
        <f t="shared" si="10"/>
        <v>0</v>
      </c>
    </row>
    <row r="113" spans="1:19">
      <c r="A113" s="259">
        <f t="shared" si="7"/>
        <v>2025</v>
      </c>
      <c r="B113" s="259" t="e">
        <f t="shared" si="8"/>
        <v>#N/A</v>
      </c>
      <c r="C113" s="259">
        <f t="shared" si="9"/>
        <v>0</v>
      </c>
      <c r="D113" s="259">
        <f t="shared" si="6"/>
        <v>0</v>
      </c>
      <c r="E113" s="259">
        <v>54</v>
      </c>
      <c r="F113" s="259" t="s">
        <v>41</v>
      </c>
      <c r="G113" s="259">
        <v>220</v>
      </c>
      <c r="H113" s="259" t="s">
        <v>32</v>
      </c>
      <c r="I113" s="259">
        <v>100</v>
      </c>
      <c r="J113" s="259" t="s">
        <v>114</v>
      </c>
      <c r="K113" s="259">
        <v>6</v>
      </c>
      <c r="L113" s="259" t="s">
        <v>1</v>
      </c>
      <c r="M113" s="259">
        <f>'Tjänster för äldre'!L5</f>
        <v>0</v>
      </c>
      <c r="S113" s="259">
        <f t="shared" si="10"/>
        <v>0</v>
      </c>
    </row>
    <row r="114" spans="1:19">
      <c r="A114" s="259">
        <f t="shared" si="7"/>
        <v>2025</v>
      </c>
      <c r="B114" s="259" t="e">
        <f t="shared" si="8"/>
        <v>#N/A</v>
      </c>
      <c r="C114" s="259">
        <f t="shared" si="9"/>
        <v>0</v>
      </c>
      <c r="D114" s="259">
        <f t="shared" si="6"/>
        <v>0</v>
      </c>
      <c r="E114" s="259">
        <v>54</v>
      </c>
      <c r="F114" s="259" t="s">
        <v>41</v>
      </c>
      <c r="G114" s="259">
        <v>220</v>
      </c>
      <c r="H114" s="259" t="s">
        <v>32</v>
      </c>
      <c r="I114" s="259">
        <v>100</v>
      </c>
      <c r="J114" s="259" t="s">
        <v>114</v>
      </c>
      <c r="K114" s="259">
        <v>7</v>
      </c>
      <c r="L114" s="259" t="s">
        <v>46</v>
      </c>
      <c r="M114" s="259">
        <f>'Tjänster för äldre'!M5</f>
        <v>0</v>
      </c>
      <c r="S114" s="259">
        <f t="shared" si="10"/>
        <v>0</v>
      </c>
    </row>
    <row r="115" spans="1:19">
      <c r="A115" s="259">
        <f t="shared" si="7"/>
        <v>2025</v>
      </c>
      <c r="B115" s="259" t="e">
        <f t="shared" si="8"/>
        <v>#N/A</v>
      </c>
      <c r="C115" s="259">
        <f t="shared" si="9"/>
        <v>0</v>
      </c>
      <c r="D115" s="259">
        <f t="shared" si="6"/>
        <v>0</v>
      </c>
      <c r="E115" s="259">
        <v>54</v>
      </c>
      <c r="F115" s="259" t="s">
        <v>41</v>
      </c>
      <c r="G115" s="259">
        <v>220</v>
      </c>
      <c r="H115" s="259" t="s">
        <v>32</v>
      </c>
      <c r="I115" s="259">
        <v>100</v>
      </c>
      <c r="J115" s="259" t="s">
        <v>114</v>
      </c>
      <c r="K115" s="259">
        <v>8</v>
      </c>
      <c r="L115" s="259" t="s">
        <v>107</v>
      </c>
      <c r="M115" s="259">
        <f>'Tjänster för äldre'!N5</f>
        <v>0</v>
      </c>
      <c r="S115" s="259">
        <f t="shared" si="10"/>
        <v>0</v>
      </c>
    </row>
    <row r="116" spans="1:19">
      <c r="A116" s="259">
        <f t="shared" si="7"/>
        <v>2025</v>
      </c>
      <c r="B116" s="259" t="e">
        <f t="shared" si="8"/>
        <v>#N/A</v>
      </c>
      <c r="C116" s="259">
        <f t="shared" si="9"/>
        <v>0</v>
      </c>
      <c r="D116" s="259">
        <f t="shared" si="6"/>
        <v>0</v>
      </c>
      <c r="E116" s="259">
        <v>54</v>
      </c>
      <c r="F116" s="259" t="s">
        <v>41</v>
      </c>
      <c r="G116" s="259">
        <v>220</v>
      </c>
      <c r="H116" s="259" t="s">
        <v>32</v>
      </c>
      <c r="I116" s="259">
        <v>100</v>
      </c>
      <c r="J116" s="259" t="s">
        <v>114</v>
      </c>
      <c r="K116" s="259">
        <v>9</v>
      </c>
      <c r="L116" s="259" t="s">
        <v>108</v>
      </c>
      <c r="M116" s="259">
        <f>'Tjänster för äldre'!O5</f>
        <v>0</v>
      </c>
      <c r="S116" s="259">
        <f t="shared" si="10"/>
        <v>0</v>
      </c>
    </row>
    <row r="117" spans="1:19">
      <c r="A117" s="259">
        <f t="shared" si="7"/>
        <v>2025</v>
      </c>
      <c r="B117" s="259" t="e">
        <f t="shared" si="8"/>
        <v>#N/A</v>
      </c>
      <c r="C117" s="259">
        <f t="shared" si="9"/>
        <v>0</v>
      </c>
      <c r="D117" s="259">
        <f t="shared" si="6"/>
        <v>0</v>
      </c>
      <c r="E117" s="259">
        <v>54</v>
      </c>
      <c r="F117" s="259" t="s">
        <v>41</v>
      </c>
      <c r="G117" s="259">
        <v>220</v>
      </c>
      <c r="H117" s="259" t="s">
        <v>32</v>
      </c>
      <c r="I117" s="259">
        <v>109</v>
      </c>
      <c r="J117" s="259" t="s">
        <v>115</v>
      </c>
      <c r="K117" s="259">
        <v>7</v>
      </c>
      <c r="L117" s="259" t="s">
        <v>46</v>
      </c>
      <c r="M117" s="259">
        <f>'Tjänster för äldre'!M6</f>
        <v>0</v>
      </c>
      <c r="S117" s="259">
        <f t="shared" si="10"/>
        <v>0</v>
      </c>
    </row>
    <row r="118" spans="1:19">
      <c r="A118" s="259">
        <f t="shared" si="7"/>
        <v>2025</v>
      </c>
      <c r="B118" s="259" t="e">
        <f t="shared" si="8"/>
        <v>#N/A</v>
      </c>
      <c r="C118" s="259">
        <f t="shared" si="9"/>
        <v>0</v>
      </c>
      <c r="D118" s="259">
        <f t="shared" si="6"/>
        <v>0</v>
      </c>
      <c r="E118" s="259">
        <v>54</v>
      </c>
      <c r="F118" s="259" t="s">
        <v>41</v>
      </c>
      <c r="G118" s="259">
        <v>220</v>
      </c>
      <c r="H118" s="259" t="s">
        <v>32</v>
      </c>
      <c r="I118" s="259">
        <v>109</v>
      </c>
      <c r="J118" s="259" t="s">
        <v>115</v>
      </c>
      <c r="K118" s="259">
        <v>8</v>
      </c>
      <c r="L118" s="259" t="s">
        <v>107</v>
      </c>
      <c r="M118" s="259">
        <f>'Tjänster för äldre'!N6</f>
        <v>0</v>
      </c>
      <c r="S118" s="259">
        <f t="shared" si="10"/>
        <v>0</v>
      </c>
    </row>
    <row r="119" spans="1:19">
      <c r="A119" s="259">
        <f t="shared" si="7"/>
        <v>2025</v>
      </c>
      <c r="B119" s="259" t="e">
        <f t="shared" si="8"/>
        <v>#N/A</v>
      </c>
      <c r="C119" s="259">
        <f t="shared" si="9"/>
        <v>0</v>
      </c>
      <c r="D119" s="259">
        <f t="shared" si="6"/>
        <v>0</v>
      </c>
      <c r="E119" s="259">
        <v>54</v>
      </c>
      <c r="F119" s="259" t="s">
        <v>41</v>
      </c>
      <c r="G119" s="259">
        <v>220</v>
      </c>
      <c r="H119" s="259" t="s">
        <v>32</v>
      </c>
      <c r="I119" s="259">
        <v>109</v>
      </c>
      <c r="J119" s="259" t="s">
        <v>115</v>
      </c>
      <c r="K119" s="259">
        <v>9</v>
      </c>
      <c r="L119" s="259" t="s">
        <v>108</v>
      </c>
      <c r="M119" s="259">
        <f>'Tjänster för äldre'!O6</f>
        <v>0</v>
      </c>
      <c r="S119" s="259">
        <f t="shared" si="10"/>
        <v>0</v>
      </c>
    </row>
    <row r="120" spans="1:19">
      <c r="A120" s="259">
        <f t="shared" si="7"/>
        <v>2025</v>
      </c>
      <c r="B120" s="259" t="e">
        <f t="shared" si="8"/>
        <v>#N/A</v>
      </c>
      <c r="C120" s="259">
        <f t="shared" si="9"/>
        <v>0</v>
      </c>
      <c r="D120" s="259">
        <f t="shared" si="6"/>
        <v>0</v>
      </c>
      <c r="E120" s="259">
        <v>54</v>
      </c>
      <c r="F120" s="259" t="s">
        <v>41</v>
      </c>
      <c r="G120" s="259">
        <v>220</v>
      </c>
      <c r="H120" s="259" t="s">
        <v>32</v>
      </c>
      <c r="I120" s="259">
        <v>110</v>
      </c>
      <c r="J120" s="259" t="s">
        <v>116</v>
      </c>
      <c r="K120" s="259">
        <v>7</v>
      </c>
      <c r="L120" s="259" t="s">
        <v>46</v>
      </c>
      <c r="M120" s="259">
        <f>'Tjänster för äldre'!M7</f>
        <v>0</v>
      </c>
      <c r="S120" s="259">
        <f t="shared" si="10"/>
        <v>0</v>
      </c>
    </row>
    <row r="121" spans="1:19">
      <c r="A121" s="259">
        <f t="shared" si="7"/>
        <v>2025</v>
      </c>
      <c r="B121" s="259" t="e">
        <f t="shared" si="8"/>
        <v>#N/A</v>
      </c>
      <c r="C121" s="259">
        <f t="shared" si="9"/>
        <v>0</v>
      </c>
      <c r="D121" s="259">
        <f t="shared" si="6"/>
        <v>0</v>
      </c>
      <c r="E121" s="259">
        <v>54</v>
      </c>
      <c r="F121" s="259" t="s">
        <v>41</v>
      </c>
      <c r="G121" s="259">
        <v>220</v>
      </c>
      <c r="H121" s="259" t="s">
        <v>32</v>
      </c>
      <c r="I121" s="259">
        <v>110</v>
      </c>
      <c r="J121" s="259" t="s">
        <v>116</v>
      </c>
      <c r="K121" s="259">
        <v>8</v>
      </c>
      <c r="L121" s="259" t="s">
        <v>107</v>
      </c>
      <c r="M121" s="259">
        <f>'Tjänster för äldre'!N7</f>
        <v>0</v>
      </c>
      <c r="S121" s="259">
        <f t="shared" si="10"/>
        <v>0</v>
      </c>
    </row>
    <row r="122" spans="1:19">
      <c r="A122" s="259">
        <f t="shared" si="7"/>
        <v>2025</v>
      </c>
      <c r="B122" s="259" t="e">
        <f t="shared" si="8"/>
        <v>#N/A</v>
      </c>
      <c r="C122" s="259">
        <f t="shared" si="9"/>
        <v>0</v>
      </c>
      <c r="D122" s="259">
        <f t="shared" si="6"/>
        <v>0</v>
      </c>
      <c r="E122" s="259">
        <v>54</v>
      </c>
      <c r="F122" s="259" t="s">
        <v>41</v>
      </c>
      <c r="G122" s="259">
        <v>220</v>
      </c>
      <c r="H122" s="259" t="s">
        <v>32</v>
      </c>
      <c r="I122" s="259">
        <v>110</v>
      </c>
      <c r="J122" s="259" t="s">
        <v>116</v>
      </c>
      <c r="K122" s="259">
        <v>9</v>
      </c>
      <c r="L122" s="259" t="s">
        <v>108</v>
      </c>
      <c r="M122" s="259">
        <f>'Tjänster för äldre'!O7</f>
        <v>0</v>
      </c>
      <c r="S122" s="259">
        <f t="shared" si="10"/>
        <v>0</v>
      </c>
    </row>
    <row r="123" spans="1:19">
      <c r="A123" s="259">
        <f t="shared" si="7"/>
        <v>2025</v>
      </c>
      <c r="B123" s="259" t="e">
        <f t="shared" si="8"/>
        <v>#N/A</v>
      </c>
      <c r="C123" s="259">
        <f t="shared" si="9"/>
        <v>0</v>
      </c>
      <c r="D123" s="259">
        <f t="shared" si="6"/>
        <v>0</v>
      </c>
      <c r="E123" s="259">
        <v>54</v>
      </c>
      <c r="F123" s="259" t="s">
        <v>41</v>
      </c>
      <c r="G123" s="259">
        <v>220</v>
      </c>
      <c r="H123" s="259" t="s">
        <v>32</v>
      </c>
      <c r="I123" s="259">
        <v>140</v>
      </c>
      <c r="J123" s="259" t="s">
        <v>117</v>
      </c>
      <c r="K123" s="259">
        <v>7</v>
      </c>
      <c r="L123" s="259" t="s">
        <v>46</v>
      </c>
      <c r="M123" s="259">
        <f>'Tjänster för äldre'!M8</f>
        <v>0</v>
      </c>
      <c r="S123" s="259">
        <f t="shared" si="10"/>
        <v>0</v>
      </c>
    </row>
    <row r="124" spans="1:19">
      <c r="A124" s="259">
        <f t="shared" si="7"/>
        <v>2025</v>
      </c>
      <c r="B124" s="259" t="e">
        <f t="shared" si="8"/>
        <v>#N/A</v>
      </c>
      <c r="C124" s="259">
        <f t="shared" si="9"/>
        <v>0</v>
      </c>
      <c r="D124" s="259">
        <f t="shared" si="6"/>
        <v>0</v>
      </c>
      <c r="E124" s="259">
        <v>54</v>
      </c>
      <c r="F124" s="259" t="s">
        <v>41</v>
      </c>
      <c r="G124" s="259">
        <v>220</v>
      </c>
      <c r="H124" s="259" t="s">
        <v>32</v>
      </c>
      <c r="I124" s="259">
        <v>140</v>
      </c>
      <c r="J124" s="259" t="s">
        <v>117</v>
      </c>
      <c r="K124" s="259">
        <v>8</v>
      </c>
      <c r="L124" s="259" t="s">
        <v>107</v>
      </c>
      <c r="M124" s="259">
        <f>'Tjänster för äldre'!N8</f>
        <v>0</v>
      </c>
      <c r="S124" s="259">
        <f t="shared" si="10"/>
        <v>0</v>
      </c>
    </row>
    <row r="125" spans="1:19">
      <c r="A125" s="259">
        <f t="shared" si="7"/>
        <v>2025</v>
      </c>
      <c r="B125" s="259" t="e">
        <f t="shared" si="8"/>
        <v>#N/A</v>
      </c>
      <c r="C125" s="259">
        <f t="shared" si="9"/>
        <v>0</v>
      </c>
      <c r="D125" s="259">
        <f t="shared" si="6"/>
        <v>0</v>
      </c>
      <c r="E125" s="259">
        <v>54</v>
      </c>
      <c r="F125" s="259" t="s">
        <v>41</v>
      </c>
      <c r="G125" s="259">
        <v>220</v>
      </c>
      <c r="H125" s="259" t="s">
        <v>32</v>
      </c>
      <c r="I125" s="259">
        <v>140</v>
      </c>
      <c r="J125" s="259" t="s">
        <v>117</v>
      </c>
      <c r="K125" s="259">
        <v>9</v>
      </c>
      <c r="L125" s="259" t="s">
        <v>108</v>
      </c>
      <c r="M125" s="259">
        <f>'Tjänster för äldre'!O8</f>
        <v>0</v>
      </c>
      <c r="S125" s="259">
        <f t="shared" si="10"/>
        <v>0</v>
      </c>
    </row>
    <row r="126" spans="1:19">
      <c r="A126" s="259">
        <f t="shared" si="7"/>
        <v>2025</v>
      </c>
      <c r="B126" s="259" t="e">
        <f t="shared" si="8"/>
        <v>#N/A</v>
      </c>
      <c r="C126" s="259">
        <f t="shared" si="9"/>
        <v>0</v>
      </c>
      <c r="D126" s="259">
        <f t="shared" si="6"/>
        <v>0</v>
      </c>
      <c r="E126" s="259">
        <v>54</v>
      </c>
      <c r="F126" s="259" t="s">
        <v>41</v>
      </c>
      <c r="G126" s="259">
        <v>220</v>
      </c>
      <c r="H126" s="259" t="s">
        <v>32</v>
      </c>
      <c r="I126" s="259">
        <v>170</v>
      </c>
      <c r="J126" s="259" t="s">
        <v>118</v>
      </c>
      <c r="K126" s="259">
        <v>7</v>
      </c>
      <c r="L126" s="259" t="s">
        <v>46</v>
      </c>
      <c r="M126" s="259">
        <f>'Tjänster för äldre'!M9</f>
        <v>0</v>
      </c>
      <c r="S126" s="259">
        <f t="shared" si="10"/>
        <v>0</v>
      </c>
    </row>
    <row r="127" spans="1:19">
      <c r="A127" s="259">
        <f t="shared" si="7"/>
        <v>2025</v>
      </c>
      <c r="B127" s="259" t="e">
        <f t="shared" si="8"/>
        <v>#N/A</v>
      </c>
      <c r="C127" s="259">
        <f t="shared" si="9"/>
        <v>0</v>
      </c>
      <c r="D127" s="259">
        <f t="shared" si="6"/>
        <v>0</v>
      </c>
      <c r="E127" s="259">
        <v>54</v>
      </c>
      <c r="F127" s="259" t="s">
        <v>41</v>
      </c>
      <c r="G127" s="259">
        <v>220</v>
      </c>
      <c r="H127" s="259" t="s">
        <v>32</v>
      </c>
      <c r="I127" s="259">
        <v>170</v>
      </c>
      <c r="J127" s="259" t="s">
        <v>118</v>
      </c>
      <c r="K127" s="259">
        <v>8</v>
      </c>
      <c r="L127" s="259" t="s">
        <v>107</v>
      </c>
      <c r="M127" s="259">
        <f>'Tjänster för äldre'!N9</f>
        <v>0</v>
      </c>
      <c r="S127" s="259">
        <f t="shared" si="10"/>
        <v>0</v>
      </c>
    </row>
    <row r="128" spans="1:19">
      <c r="A128" s="259">
        <f t="shared" si="7"/>
        <v>2025</v>
      </c>
      <c r="B128" s="259" t="e">
        <f t="shared" si="8"/>
        <v>#N/A</v>
      </c>
      <c r="C128" s="259">
        <f t="shared" si="9"/>
        <v>0</v>
      </c>
      <c r="D128" s="259">
        <f t="shared" si="6"/>
        <v>0</v>
      </c>
      <c r="E128" s="259">
        <v>54</v>
      </c>
      <c r="F128" s="259" t="s">
        <v>41</v>
      </c>
      <c r="G128" s="259">
        <v>220</v>
      </c>
      <c r="H128" s="259" t="s">
        <v>32</v>
      </c>
      <c r="I128" s="259">
        <v>170</v>
      </c>
      <c r="J128" s="259" t="s">
        <v>118</v>
      </c>
      <c r="K128" s="259">
        <v>9</v>
      </c>
      <c r="L128" s="259" t="s">
        <v>108</v>
      </c>
      <c r="M128" s="259">
        <f>'Tjänster för äldre'!O9</f>
        <v>0</v>
      </c>
      <c r="S128" s="259">
        <f t="shared" si="10"/>
        <v>0</v>
      </c>
    </row>
    <row r="129" spans="1:19">
      <c r="A129" s="259">
        <f t="shared" si="7"/>
        <v>2025</v>
      </c>
      <c r="B129" s="259" t="e">
        <f t="shared" si="8"/>
        <v>#N/A</v>
      </c>
      <c r="C129" s="259">
        <f t="shared" si="9"/>
        <v>0</v>
      </c>
      <c r="D129" s="259">
        <f t="shared" si="6"/>
        <v>0</v>
      </c>
      <c r="E129" s="259">
        <v>54</v>
      </c>
      <c r="F129" s="259" t="s">
        <v>41</v>
      </c>
      <c r="G129" s="259">
        <v>220</v>
      </c>
      <c r="H129" s="259" t="s">
        <v>32</v>
      </c>
      <c r="I129" s="259">
        <v>180</v>
      </c>
      <c r="J129" s="259" t="s">
        <v>98</v>
      </c>
      <c r="K129" s="259">
        <v>1</v>
      </c>
      <c r="L129" s="259" t="s">
        <v>43</v>
      </c>
      <c r="M129" s="259">
        <f>'Tjänster för äldre'!G10</f>
        <v>0</v>
      </c>
      <c r="S129" s="259">
        <f t="shared" si="10"/>
        <v>0</v>
      </c>
    </row>
    <row r="130" spans="1:19">
      <c r="A130" s="259">
        <f t="shared" si="7"/>
        <v>2025</v>
      </c>
      <c r="B130" s="259" t="e">
        <f t="shared" si="8"/>
        <v>#N/A</v>
      </c>
      <c r="C130" s="259">
        <f t="shared" si="9"/>
        <v>0</v>
      </c>
      <c r="D130" s="259">
        <f t="shared" si="6"/>
        <v>0</v>
      </c>
      <c r="E130" s="259">
        <v>54</v>
      </c>
      <c r="F130" s="259" t="s">
        <v>41</v>
      </c>
      <c r="G130" s="259">
        <v>220</v>
      </c>
      <c r="H130" s="259" t="s">
        <v>32</v>
      </c>
      <c r="I130" s="259">
        <v>180</v>
      </c>
      <c r="J130" s="259" t="s">
        <v>98</v>
      </c>
      <c r="K130" s="259">
        <v>2</v>
      </c>
      <c r="L130" s="259" t="s">
        <v>0</v>
      </c>
      <c r="M130" s="259">
        <f>'Tjänster för äldre'!H10</f>
        <v>0</v>
      </c>
      <c r="S130" s="259">
        <f t="shared" si="10"/>
        <v>0</v>
      </c>
    </row>
    <row r="131" spans="1:19">
      <c r="A131" s="259">
        <f t="shared" si="7"/>
        <v>2025</v>
      </c>
      <c r="B131" s="259" t="e">
        <f t="shared" si="8"/>
        <v>#N/A</v>
      </c>
      <c r="C131" s="259">
        <f t="shared" si="9"/>
        <v>0</v>
      </c>
      <c r="D131" s="259">
        <f t="shared" si="6"/>
        <v>0</v>
      </c>
      <c r="E131" s="259">
        <v>54</v>
      </c>
      <c r="F131" s="259" t="s">
        <v>41</v>
      </c>
      <c r="G131" s="259">
        <v>220</v>
      </c>
      <c r="H131" s="259" t="s">
        <v>32</v>
      </c>
      <c r="I131" s="259">
        <v>180</v>
      </c>
      <c r="J131" s="259" t="s">
        <v>98</v>
      </c>
      <c r="K131" s="259">
        <v>3</v>
      </c>
      <c r="L131" s="259" t="s">
        <v>37</v>
      </c>
      <c r="M131" s="259">
        <f>'Tjänster för äldre'!I10</f>
        <v>0</v>
      </c>
      <c r="S131" s="259">
        <f t="shared" si="10"/>
        <v>0</v>
      </c>
    </row>
    <row r="132" spans="1:19">
      <c r="A132" s="259">
        <f t="shared" si="7"/>
        <v>2025</v>
      </c>
      <c r="B132" s="259" t="e">
        <f t="shared" si="8"/>
        <v>#N/A</v>
      </c>
      <c r="C132" s="259">
        <f t="shared" si="9"/>
        <v>0</v>
      </c>
      <c r="D132" s="259">
        <f t="shared" si="6"/>
        <v>0</v>
      </c>
      <c r="E132" s="259">
        <v>54</v>
      </c>
      <c r="F132" s="259" t="s">
        <v>41</v>
      </c>
      <c r="G132" s="259">
        <v>220</v>
      </c>
      <c r="H132" s="259" t="s">
        <v>32</v>
      </c>
      <c r="I132" s="259">
        <v>180</v>
      </c>
      <c r="J132" s="259" t="s">
        <v>98</v>
      </c>
      <c r="K132" s="259">
        <v>4</v>
      </c>
      <c r="L132" s="259" t="s">
        <v>44</v>
      </c>
      <c r="M132" s="259">
        <f>'Tjänster för äldre'!J10</f>
        <v>0</v>
      </c>
      <c r="S132" s="259">
        <f t="shared" si="10"/>
        <v>0</v>
      </c>
    </row>
    <row r="133" spans="1:19">
      <c r="A133" s="259">
        <f t="shared" si="7"/>
        <v>2025</v>
      </c>
      <c r="B133" s="259" t="e">
        <f t="shared" si="8"/>
        <v>#N/A</v>
      </c>
      <c r="C133" s="259">
        <f t="shared" si="9"/>
        <v>0</v>
      </c>
      <c r="D133" s="259">
        <f t="shared" si="6"/>
        <v>0</v>
      </c>
      <c r="E133" s="259">
        <v>54</v>
      </c>
      <c r="F133" s="259" t="s">
        <v>41</v>
      </c>
      <c r="G133" s="259">
        <v>220</v>
      </c>
      <c r="H133" s="259" t="s">
        <v>32</v>
      </c>
      <c r="I133" s="259">
        <v>180</v>
      </c>
      <c r="J133" s="259" t="s">
        <v>98</v>
      </c>
      <c r="K133" s="259">
        <v>5</v>
      </c>
      <c r="L133" s="259" t="s">
        <v>45</v>
      </c>
      <c r="M133" s="259">
        <f>'Tjänster för äldre'!K10</f>
        <v>0</v>
      </c>
      <c r="S133" s="259">
        <f t="shared" si="10"/>
        <v>0</v>
      </c>
    </row>
    <row r="134" spans="1:19">
      <c r="A134" s="259">
        <f t="shared" si="7"/>
        <v>2025</v>
      </c>
      <c r="B134" s="259" t="e">
        <f t="shared" si="8"/>
        <v>#N/A</v>
      </c>
      <c r="C134" s="259">
        <f t="shared" si="9"/>
        <v>0</v>
      </c>
      <c r="D134" s="259">
        <f t="shared" ref="D134:D197" si="11">$D$2</f>
        <v>0</v>
      </c>
      <c r="E134" s="259">
        <v>54</v>
      </c>
      <c r="F134" s="259" t="s">
        <v>41</v>
      </c>
      <c r="G134" s="259">
        <v>220</v>
      </c>
      <c r="H134" s="259" t="s">
        <v>32</v>
      </c>
      <c r="I134" s="259">
        <v>180</v>
      </c>
      <c r="J134" s="259" t="s">
        <v>98</v>
      </c>
      <c r="K134" s="259">
        <v>6</v>
      </c>
      <c r="L134" s="259" t="s">
        <v>1</v>
      </c>
      <c r="M134" s="259">
        <f>'Tjänster för äldre'!L10</f>
        <v>0</v>
      </c>
      <c r="S134" s="259">
        <f t="shared" si="10"/>
        <v>0</v>
      </c>
    </row>
    <row r="135" spans="1:19">
      <c r="A135" s="259">
        <f t="shared" ref="A135:A198" si="12">$A$2</f>
        <v>2025</v>
      </c>
      <c r="B135" s="259" t="e">
        <f t="shared" ref="B135:B198" si="13">$B$2</f>
        <v>#N/A</v>
      </c>
      <c r="C135" s="259">
        <f t="shared" ref="C135:C198" si="14">$C$2</f>
        <v>0</v>
      </c>
      <c r="D135" s="259">
        <f t="shared" si="11"/>
        <v>0</v>
      </c>
      <c r="E135" s="259">
        <v>54</v>
      </c>
      <c r="F135" s="259" t="s">
        <v>41</v>
      </c>
      <c r="G135" s="259">
        <v>220</v>
      </c>
      <c r="H135" s="259" t="s">
        <v>32</v>
      </c>
      <c r="I135" s="259">
        <v>180</v>
      </c>
      <c r="J135" s="259" t="s">
        <v>98</v>
      </c>
      <c r="K135" s="259">
        <v>7</v>
      </c>
      <c r="L135" s="259" t="s">
        <v>46</v>
      </c>
      <c r="M135" s="259">
        <f>'Tjänster för äldre'!M10</f>
        <v>0</v>
      </c>
      <c r="S135" s="259">
        <f t="shared" si="10"/>
        <v>0</v>
      </c>
    </row>
    <row r="136" spans="1:19">
      <c r="A136" s="259">
        <f t="shared" si="12"/>
        <v>2025</v>
      </c>
      <c r="B136" s="259" t="e">
        <f t="shared" si="13"/>
        <v>#N/A</v>
      </c>
      <c r="C136" s="259">
        <f t="shared" si="14"/>
        <v>0</v>
      </c>
      <c r="D136" s="259">
        <f t="shared" si="11"/>
        <v>0</v>
      </c>
      <c r="E136" s="259">
        <v>54</v>
      </c>
      <c r="F136" s="259" t="s">
        <v>41</v>
      </c>
      <c r="G136" s="259">
        <v>220</v>
      </c>
      <c r="H136" s="259" t="s">
        <v>32</v>
      </c>
      <c r="I136" s="259">
        <v>180</v>
      </c>
      <c r="J136" s="259" t="s">
        <v>98</v>
      </c>
      <c r="K136" s="259">
        <v>8</v>
      </c>
      <c r="L136" s="259" t="s">
        <v>107</v>
      </c>
      <c r="M136" s="259">
        <f>'Tjänster för äldre'!N10</f>
        <v>0</v>
      </c>
      <c r="S136" s="259">
        <f t="shared" si="10"/>
        <v>0</v>
      </c>
    </row>
    <row r="137" spans="1:19">
      <c r="A137" s="259">
        <f t="shared" si="12"/>
        <v>2025</v>
      </c>
      <c r="B137" s="259" t="e">
        <f t="shared" si="13"/>
        <v>#N/A</v>
      </c>
      <c r="C137" s="259">
        <f t="shared" si="14"/>
        <v>0</v>
      </c>
      <c r="D137" s="259">
        <f t="shared" si="11"/>
        <v>0</v>
      </c>
      <c r="E137" s="259">
        <v>54</v>
      </c>
      <c r="F137" s="259" t="s">
        <v>41</v>
      </c>
      <c r="G137" s="259">
        <v>220</v>
      </c>
      <c r="H137" s="259" t="s">
        <v>32</v>
      </c>
      <c r="I137" s="259">
        <v>180</v>
      </c>
      <c r="J137" s="259" t="s">
        <v>98</v>
      </c>
      <c r="K137" s="259">
        <v>9</v>
      </c>
      <c r="L137" s="259" t="s">
        <v>108</v>
      </c>
      <c r="M137" s="259">
        <f>'Tjänster för äldre'!O10</f>
        <v>0</v>
      </c>
      <c r="S137" s="259">
        <f t="shared" si="10"/>
        <v>0</v>
      </c>
    </row>
    <row r="138" spans="1:19">
      <c r="A138" s="259">
        <f t="shared" si="12"/>
        <v>2025</v>
      </c>
      <c r="B138" s="259" t="e">
        <f t="shared" si="13"/>
        <v>#N/A</v>
      </c>
      <c r="C138" s="259">
        <f t="shared" si="14"/>
        <v>0</v>
      </c>
      <c r="D138" s="259">
        <f t="shared" si="11"/>
        <v>0</v>
      </c>
      <c r="E138" s="259">
        <v>54</v>
      </c>
      <c r="F138" s="259" t="s">
        <v>41</v>
      </c>
      <c r="G138" s="259">
        <v>220</v>
      </c>
      <c r="H138" s="259" t="s">
        <v>32</v>
      </c>
      <c r="I138" s="259">
        <v>200</v>
      </c>
      <c r="J138" s="259" t="s">
        <v>12</v>
      </c>
      <c r="K138" s="259">
        <v>1</v>
      </c>
      <c r="L138" s="259" t="s">
        <v>43</v>
      </c>
      <c r="M138" s="259">
        <f>'Tjänster för äldre'!G11</f>
        <v>0</v>
      </c>
      <c r="S138" s="259">
        <f t="shared" si="10"/>
        <v>0</v>
      </c>
    </row>
    <row r="139" spans="1:19">
      <c r="A139" s="259">
        <f t="shared" si="12"/>
        <v>2025</v>
      </c>
      <c r="B139" s="259" t="e">
        <f t="shared" si="13"/>
        <v>#N/A</v>
      </c>
      <c r="C139" s="259">
        <f t="shared" si="14"/>
        <v>0</v>
      </c>
      <c r="D139" s="259">
        <f t="shared" si="11"/>
        <v>0</v>
      </c>
      <c r="E139" s="259">
        <v>54</v>
      </c>
      <c r="F139" s="259" t="s">
        <v>41</v>
      </c>
      <c r="G139" s="259">
        <v>220</v>
      </c>
      <c r="H139" s="259" t="s">
        <v>32</v>
      </c>
      <c r="I139" s="259">
        <v>200</v>
      </c>
      <c r="J139" s="259" t="s">
        <v>12</v>
      </c>
      <c r="K139" s="259">
        <v>2</v>
      </c>
      <c r="L139" s="259" t="s">
        <v>0</v>
      </c>
      <c r="M139" s="259">
        <f>'Tjänster för äldre'!H11</f>
        <v>0</v>
      </c>
      <c r="S139" s="259">
        <f t="shared" si="10"/>
        <v>0</v>
      </c>
    </row>
    <row r="140" spans="1:19">
      <c r="A140" s="259">
        <f t="shared" si="12"/>
        <v>2025</v>
      </c>
      <c r="B140" s="259" t="e">
        <f t="shared" si="13"/>
        <v>#N/A</v>
      </c>
      <c r="C140" s="259">
        <f t="shared" si="14"/>
        <v>0</v>
      </c>
      <c r="D140" s="259">
        <f t="shared" si="11"/>
        <v>0</v>
      </c>
      <c r="E140" s="259">
        <v>54</v>
      </c>
      <c r="F140" s="259" t="s">
        <v>41</v>
      </c>
      <c r="G140" s="259">
        <v>220</v>
      </c>
      <c r="H140" s="259" t="s">
        <v>32</v>
      </c>
      <c r="I140" s="259">
        <v>200</v>
      </c>
      <c r="J140" s="259" t="s">
        <v>12</v>
      </c>
      <c r="K140" s="259">
        <v>3</v>
      </c>
      <c r="L140" s="259" t="s">
        <v>37</v>
      </c>
      <c r="M140" s="259">
        <f>'Tjänster för äldre'!I11</f>
        <v>0</v>
      </c>
      <c r="S140" s="259">
        <f t="shared" si="10"/>
        <v>0</v>
      </c>
    </row>
    <row r="141" spans="1:19">
      <c r="A141" s="259">
        <f t="shared" si="12"/>
        <v>2025</v>
      </c>
      <c r="B141" s="259" t="e">
        <f t="shared" si="13"/>
        <v>#N/A</v>
      </c>
      <c r="C141" s="259">
        <f t="shared" si="14"/>
        <v>0</v>
      </c>
      <c r="D141" s="259">
        <f t="shared" si="11"/>
        <v>0</v>
      </c>
      <c r="E141" s="259">
        <v>54</v>
      </c>
      <c r="F141" s="259" t="s">
        <v>41</v>
      </c>
      <c r="G141" s="259">
        <v>220</v>
      </c>
      <c r="H141" s="259" t="s">
        <v>32</v>
      </c>
      <c r="I141" s="259">
        <v>200</v>
      </c>
      <c r="J141" s="259" t="s">
        <v>12</v>
      </c>
      <c r="K141" s="259">
        <v>4</v>
      </c>
      <c r="L141" s="259" t="s">
        <v>44</v>
      </c>
      <c r="M141" s="259">
        <f>'Tjänster för äldre'!J11</f>
        <v>0</v>
      </c>
      <c r="S141" s="259">
        <f t="shared" si="10"/>
        <v>0</v>
      </c>
    </row>
    <row r="142" spans="1:19">
      <c r="A142" s="259">
        <f t="shared" si="12"/>
        <v>2025</v>
      </c>
      <c r="B142" s="259" t="e">
        <f t="shared" si="13"/>
        <v>#N/A</v>
      </c>
      <c r="C142" s="259">
        <f t="shared" si="14"/>
        <v>0</v>
      </c>
      <c r="D142" s="259">
        <f t="shared" si="11"/>
        <v>0</v>
      </c>
      <c r="E142" s="259">
        <v>54</v>
      </c>
      <c r="F142" s="259" t="s">
        <v>41</v>
      </c>
      <c r="G142" s="259">
        <v>220</v>
      </c>
      <c r="H142" s="259" t="s">
        <v>32</v>
      </c>
      <c r="I142" s="259">
        <v>200</v>
      </c>
      <c r="J142" s="259" t="s">
        <v>12</v>
      </c>
      <c r="K142" s="259">
        <v>5</v>
      </c>
      <c r="L142" s="259" t="s">
        <v>45</v>
      </c>
      <c r="M142" s="259">
        <f>'Tjänster för äldre'!K11</f>
        <v>0</v>
      </c>
      <c r="S142" s="259">
        <f t="shared" si="10"/>
        <v>0</v>
      </c>
    </row>
    <row r="143" spans="1:19">
      <c r="A143" s="259">
        <f t="shared" si="12"/>
        <v>2025</v>
      </c>
      <c r="B143" s="259" t="e">
        <f t="shared" si="13"/>
        <v>#N/A</v>
      </c>
      <c r="C143" s="259">
        <f t="shared" si="14"/>
        <v>0</v>
      </c>
      <c r="D143" s="259">
        <f t="shared" si="11"/>
        <v>0</v>
      </c>
      <c r="E143" s="259">
        <v>54</v>
      </c>
      <c r="F143" s="259" t="s">
        <v>41</v>
      </c>
      <c r="G143" s="259">
        <v>220</v>
      </c>
      <c r="H143" s="259" t="s">
        <v>32</v>
      </c>
      <c r="I143" s="259">
        <v>200</v>
      </c>
      <c r="J143" s="259" t="s">
        <v>12</v>
      </c>
      <c r="K143" s="259">
        <v>6</v>
      </c>
      <c r="L143" s="259" t="s">
        <v>1</v>
      </c>
      <c r="M143" s="259">
        <f>'Tjänster för äldre'!L11</f>
        <v>0</v>
      </c>
      <c r="S143" s="259">
        <f t="shared" si="10"/>
        <v>0</v>
      </c>
    </row>
    <row r="144" spans="1:19">
      <c r="A144" s="259">
        <f t="shared" si="12"/>
        <v>2025</v>
      </c>
      <c r="B144" s="259" t="e">
        <f t="shared" si="13"/>
        <v>#N/A</v>
      </c>
      <c r="C144" s="259">
        <f t="shared" si="14"/>
        <v>0</v>
      </c>
      <c r="D144" s="259">
        <f t="shared" si="11"/>
        <v>0</v>
      </c>
      <c r="E144" s="259">
        <v>54</v>
      </c>
      <c r="F144" s="259" t="s">
        <v>41</v>
      </c>
      <c r="G144" s="259">
        <v>220</v>
      </c>
      <c r="H144" s="259" t="s">
        <v>32</v>
      </c>
      <c r="I144" s="259">
        <v>200</v>
      </c>
      <c r="J144" s="259" t="s">
        <v>12</v>
      </c>
      <c r="K144" s="259">
        <v>7</v>
      </c>
      <c r="L144" s="259" t="s">
        <v>46</v>
      </c>
      <c r="M144" s="259">
        <f>'Tjänster för äldre'!M11</f>
        <v>0</v>
      </c>
      <c r="S144" s="259">
        <f t="shared" si="10"/>
        <v>0</v>
      </c>
    </row>
    <row r="145" spans="1:19">
      <c r="A145" s="259">
        <f t="shared" si="12"/>
        <v>2025</v>
      </c>
      <c r="B145" s="259" t="e">
        <f t="shared" si="13"/>
        <v>#N/A</v>
      </c>
      <c r="C145" s="259">
        <f t="shared" si="14"/>
        <v>0</v>
      </c>
      <c r="D145" s="259">
        <f t="shared" si="11"/>
        <v>0</v>
      </c>
      <c r="E145" s="259">
        <v>54</v>
      </c>
      <c r="F145" s="259" t="s">
        <v>41</v>
      </c>
      <c r="G145" s="259">
        <v>223</v>
      </c>
      <c r="H145" s="259" t="s">
        <v>299</v>
      </c>
      <c r="I145" s="259">
        <v>100</v>
      </c>
      <c r="J145" s="259" t="s">
        <v>294</v>
      </c>
      <c r="K145" s="259">
        <v>1</v>
      </c>
      <c r="L145" s="259" t="s">
        <v>43</v>
      </c>
      <c r="M145" s="259">
        <f>'Tjänster för äldre'!G13</f>
        <v>0</v>
      </c>
      <c r="S145" s="259">
        <f t="shared" ref="S145:S170" si="15">M145</f>
        <v>0</v>
      </c>
    </row>
    <row r="146" spans="1:19">
      <c r="A146" s="259">
        <f t="shared" si="12"/>
        <v>2025</v>
      </c>
      <c r="B146" s="259" t="e">
        <f t="shared" si="13"/>
        <v>#N/A</v>
      </c>
      <c r="C146" s="259">
        <f t="shared" si="14"/>
        <v>0</v>
      </c>
      <c r="D146" s="259">
        <f t="shared" si="11"/>
        <v>0</v>
      </c>
      <c r="E146" s="259">
        <v>54</v>
      </c>
      <c r="F146" s="259" t="s">
        <v>41</v>
      </c>
      <c r="G146" s="259">
        <v>223</v>
      </c>
      <c r="H146" s="259" t="s">
        <v>299</v>
      </c>
      <c r="I146" s="259">
        <v>100</v>
      </c>
      <c r="J146" s="259" t="s">
        <v>294</v>
      </c>
      <c r="K146" s="259">
        <v>2</v>
      </c>
      <c r="L146" s="259" t="s">
        <v>0</v>
      </c>
      <c r="M146" s="259">
        <f>'Tjänster för äldre'!H13</f>
        <v>0</v>
      </c>
      <c r="S146" s="259">
        <f t="shared" si="15"/>
        <v>0</v>
      </c>
    </row>
    <row r="147" spans="1:19">
      <c r="A147" s="259">
        <f t="shared" si="12"/>
        <v>2025</v>
      </c>
      <c r="B147" s="259" t="e">
        <f t="shared" si="13"/>
        <v>#N/A</v>
      </c>
      <c r="C147" s="259">
        <f t="shared" si="14"/>
        <v>0</v>
      </c>
      <c r="D147" s="259">
        <f t="shared" si="11"/>
        <v>0</v>
      </c>
      <c r="E147" s="259">
        <v>54</v>
      </c>
      <c r="F147" s="259" t="s">
        <v>41</v>
      </c>
      <c r="G147" s="259">
        <v>223</v>
      </c>
      <c r="H147" s="259" t="s">
        <v>299</v>
      </c>
      <c r="I147" s="259">
        <v>100</v>
      </c>
      <c r="J147" s="259" t="s">
        <v>294</v>
      </c>
      <c r="K147" s="259">
        <v>3</v>
      </c>
      <c r="L147" s="259" t="s">
        <v>37</v>
      </c>
      <c r="M147" s="259">
        <f>'Tjänster för äldre'!I13</f>
        <v>0</v>
      </c>
      <c r="S147" s="259">
        <f t="shared" si="15"/>
        <v>0</v>
      </c>
    </row>
    <row r="148" spans="1:19">
      <c r="A148" s="259">
        <f t="shared" si="12"/>
        <v>2025</v>
      </c>
      <c r="B148" s="259" t="e">
        <f t="shared" si="13"/>
        <v>#N/A</v>
      </c>
      <c r="C148" s="259">
        <f t="shared" si="14"/>
        <v>0</v>
      </c>
      <c r="D148" s="259">
        <f t="shared" si="11"/>
        <v>0</v>
      </c>
      <c r="E148" s="259">
        <v>54</v>
      </c>
      <c r="F148" s="259" t="s">
        <v>41</v>
      </c>
      <c r="G148" s="259">
        <v>223</v>
      </c>
      <c r="H148" s="259" t="s">
        <v>299</v>
      </c>
      <c r="I148" s="259">
        <v>100</v>
      </c>
      <c r="J148" s="259" t="s">
        <v>294</v>
      </c>
      <c r="K148" s="259">
        <v>4</v>
      </c>
      <c r="L148" s="259" t="s">
        <v>44</v>
      </c>
      <c r="M148" s="259">
        <f>'Tjänster för äldre'!J13</f>
        <v>0</v>
      </c>
      <c r="S148" s="259">
        <f t="shared" si="15"/>
        <v>0</v>
      </c>
    </row>
    <row r="149" spans="1:19">
      <c r="A149" s="259">
        <f t="shared" si="12"/>
        <v>2025</v>
      </c>
      <c r="B149" s="259" t="e">
        <f t="shared" si="13"/>
        <v>#N/A</v>
      </c>
      <c r="C149" s="259">
        <f t="shared" si="14"/>
        <v>0</v>
      </c>
      <c r="D149" s="259">
        <f t="shared" si="11"/>
        <v>0</v>
      </c>
      <c r="E149" s="259">
        <v>54</v>
      </c>
      <c r="F149" s="259" t="s">
        <v>41</v>
      </c>
      <c r="G149" s="259">
        <v>223</v>
      </c>
      <c r="H149" s="259" t="s">
        <v>299</v>
      </c>
      <c r="I149" s="259">
        <v>100</v>
      </c>
      <c r="J149" s="259" t="s">
        <v>294</v>
      </c>
      <c r="K149" s="259">
        <v>5</v>
      </c>
      <c r="L149" s="259" t="s">
        <v>45</v>
      </c>
      <c r="M149" s="259">
        <f>'Tjänster för äldre'!K13</f>
        <v>0</v>
      </c>
      <c r="S149" s="259">
        <f t="shared" si="15"/>
        <v>0</v>
      </c>
    </row>
    <row r="150" spans="1:19">
      <c r="A150" s="259">
        <f t="shared" si="12"/>
        <v>2025</v>
      </c>
      <c r="B150" s="259" t="e">
        <f t="shared" si="13"/>
        <v>#N/A</v>
      </c>
      <c r="C150" s="259">
        <f t="shared" si="14"/>
        <v>0</v>
      </c>
      <c r="D150" s="259">
        <f t="shared" si="11"/>
        <v>0</v>
      </c>
      <c r="E150" s="259">
        <v>54</v>
      </c>
      <c r="F150" s="259" t="s">
        <v>41</v>
      </c>
      <c r="G150" s="259">
        <v>223</v>
      </c>
      <c r="H150" s="259" t="s">
        <v>299</v>
      </c>
      <c r="I150" s="259">
        <v>100</v>
      </c>
      <c r="J150" s="259" t="s">
        <v>294</v>
      </c>
      <c r="K150" s="259">
        <v>6</v>
      </c>
      <c r="L150" s="259" t="s">
        <v>1</v>
      </c>
      <c r="M150" s="259">
        <f>'Tjänster för äldre'!L13</f>
        <v>0</v>
      </c>
      <c r="S150" s="259">
        <f t="shared" si="15"/>
        <v>0</v>
      </c>
    </row>
    <row r="151" spans="1:19">
      <c r="A151" s="259">
        <f t="shared" si="12"/>
        <v>2025</v>
      </c>
      <c r="B151" s="259" t="e">
        <f t="shared" si="13"/>
        <v>#N/A</v>
      </c>
      <c r="C151" s="259">
        <f t="shared" si="14"/>
        <v>0</v>
      </c>
      <c r="D151" s="259">
        <f t="shared" si="11"/>
        <v>0</v>
      </c>
      <c r="E151" s="259">
        <v>54</v>
      </c>
      <c r="F151" s="259" t="s">
        <v>41</v>
      </c>
      <c r="G151" s="259">
        <v>223</v>
      </c>
      <c r="H151" s="259" t="s">
        <v>299</v>
      </c>
      <c r="I151" s="259">
        <v>100</v>
      </c>
      <c r="J151" s="259" t="s">
        <v>294</v>
      </c>
      <c r="K151" s="259">
        <v>7</v>
      </c>
      <c r="L151" s="259" t="s">
        <v>46</v>
      </c>
      <c r="M151" s="259">
        <f>'Tjänster för äldre'!M13</f>
        <v>0</v>
      </c>
      <c r="S151" s="259">
        <f t="shared" si="15"/>
        <v>0</v>
      </c>
    </row>
    <row r="152" spans="1:19">
      <c r="A152" s="259">
        <f t="shared" si="12"/>
        <v>2025</v>
      </c>
      <c r="B152" s="259" t="e">
        <f t="shared" si="13"/>
        <v>#N/A</v>
      </c>
      <c r="C152" s="259">
        <f t="shared" si="14"/>
        <v>0</v>
      </c>
      <c r="D152" s="259">
        <f t="shared" si="11"/>
        <v>0</v>
      </c>
      <c r="E152" s="259">
        <v>54</v>
      </c>
      <c r="F152" s="259" t="s">
        <v>41</v>
      </c>
      <c r="G152" s="259">
        <v>223</v>
      </c>
      <c r="H152" s="259" t="s">
        <v>299</v>
      </c>
      <c r="I152" s="259">
        <v>100</v>
      </c>
      <c r="J152" s="259" t="s">
        <v>294</v>
      </c>
      <c r="K152" s="259">
        <v>8</v>
      </c>
      <c r="L152" s="259" t="s">
        <v>107</v>
      </c>
      <c r="M152" s="259">
        <f>'Tjänster för äldre'!N13</f>
        <v>0</v>
      </c>
      <c r="S152" s="259">
        <f t="shared" si="15"/>
        <v>0</v>
      </c>
    </row>
    <row r="153" spans="1:19">
      <c r="A153" s="259">
        <f t="shared" si="12"/>
        <v>2025</v>
      </c>
      <c r="B153" s="259" t="e">
        <f t="shared" si="13"/>
        <v>#N/A</v>
      </c>
      <c r="C153" s="259">
        <f t="shared" si="14"/>
        <v>0</v>
      </c>
      <c r="D153" s="259">
        <f t="shared" si="11"/>
        <v>0</v>
      </c>
      <c r="E153" s="259">
        <v>54</v>
      </c>
      <c r="F153" s="259" t="s">
        <v>41</v>
      </c>
      <c r="G153" s="259">
        <v>223</v>
      </c>
      <c r="H153" s="259" t="s">
        <v>299</v>
      </c>
      <c r="I153" s="259">
        <v>100</v>
      </c>
      <c r="J153" s="259" t="s">
        <v>294</v>
      </c>
      <c r="K153" s="259">
        <v>9</v>
      </c>
      <c r="L153" s="259" t="s">
        <v>108</v>
      </c>
      <c r="M153" s="259">
        <f>'Tjänster för äldre'!O13</f>
        <v>0</v>
      </c>
      <c r="S153" s="259">
        <f t="shared" si="15"/>
        <v>0</v>
      </c>
    </row>
    <row r="154" spans="1:19">
      <c r="A154" s="259">
        <f t="shared" si="12"/>
        <v>2025</v>
      </c>
      <c r="B154" s="259" t="e">
        <f t="shared" si="13"/>
        <v>#N/A</v>
      </c>
      <c r="C154" s="259">
        <f t="shared" si="14"/>
        <v>0</v>
      </c>
      <c r="D154" s="259">
        <f t="shared" si="11"/>
        <v>0</v>
      </c>
      <c r="E154" s="259">
        <v>54</v>
      </c>
      <c r="F154" s="259" t="s">
        <v>41</v>
      </c>
      <c r="G154" s="259">
        <v>223</v>
      </c>
      <c r="H154" s="259" t="s">
        <v>299</v>
      </c>
      <c r="I154" s="259">
        <v>109</v>
      </c>
      <c r="J154" s="259" t="s">
        <v>300</v>
      </c>
      <c r="K154" s="259">
        <v>7</v>
      </c>
      <c r="L154" s="259" t="s">
        <v>46</v>
      </c>
      <c r="M154" s="259">
        <f>'Tjänster för äldre'!M14</f>
        <v>0</v>
      </c>
      <c r="S154" s="259">
        <f t="shared" si="15"/>
        <v>0</v>
      </c>
    </row>
    <row r="155" spans="1:19">
      <c r="A155" s="259">
        <f t="shared" si="12"/>
        <v>2025</v>
      </c>
      <c r="B155" s="259" t="e">
        <f t="shared" si="13"/>
        <v>#N/A</v>
      </c>
      <c r="C155" s="259">
        <f t="shared" si="14"/>
        <v>0</v>
      </c>
      <c r="D155" s="259">
        <f t="shared" si="11"/>
        <v>0</v>
      </c>
      <c r="E155" s="259">
        <v>54</v>
      </c>
      <c r="F155" s="259" t="s">
        <v>41</v>
      </c>
      <c r="G155" s="259">
        <v>223</v>
      </c>
      <c r="H155" s="259" t="s">
        <v>299</v>
      </c>
      <c r="I155" s="259">
        <v>109</v>
      </c>
      <c r="J155" s="259" t="s">
        <v>300</v>
      </c>
      <c r="K155" s="259">
        <v>8</v>
      </c>
      <c r="L155" s="259" t="s">
        <v>107</v>
      </c>
      <c r="M155" s="259">
        <f>'Tjänster för äldre'!N14</f>
        <v>0</v>
      </c>
      <c r="S155" s="259">
        <f t="shared" si="15"/>
        <v>0</v>
      </c>
    </row>
    <row r="156" spans="1:19">
      <c r="A156" s="259">
        <f t="shared" si="12"/>
        <v>2025</v>
      </c>
      <c r="B156" s="259" t="e">
        <f t="shared" si="13"/>
        <v>#N/A</v>
      </c>
      <c r="C156" s="259">
        <f t="shared" si="14"/>
        <v>0</v>
      </c>
      <c r="D156" s="259">
        <f t="shared" si="11"/>
        <v>0</v>
      </c>
      <c r="E156" s="259">
        <v>54</v>
      </c>
      <c r="F156" s="259" t="s">
        <v>41</v>
      </c>
      <c r="G156" s="259">
        <v>223</v>
      </c>
      <c r="H156" s="259" t="s">
        <v>299</v>
      </c>
      <c r="I156" s="259">
        <v>109</v>
      </c>
      <c r="J156" s="259" t="s">
        <v>300</v>
      </c>
      <c r="K156" s="259">
        <v>9</v>
      </c>
      <c r="L156" s="259" t="s">
        <v>108</v>
      </c>
      <c r="M156" s="259">
        <f>'Tjänster för äldre'!O14</f>
        <v>0</v>
      </c>
      <c r="S156" s="259">
        <f t="shared" si="15"/>
        <v>0</v>
      </c>
    </row>
    <row r="157" spans="1:19">
      <c r="A157" s="259">
        <f t="shared" si="12"/>
        <v>2025</v>
      </c>
      <c r="B157" s="259" t="e">
        <f t="shared" si="13"/>
        <v>#N/A</v>
      </c>
      <c r="C157" s="259">
        <f t="shared" si="14"/>
        <v>0</v>
      </c>
      <c r="D157" s="259">
        <f t="shared" si="11"/>
        <v>0</v>
      </c>
      <c r="E157" s="259">
        <v>54</v>
      </c>
      <c r="F157" s="259" t="s">
        <v>41</v>
      </c>
      <c r="G157" s="259">
        <v>223</v>
      </c>
      <c r="H157" s="259" t="s">
        <v>299</v>
      </c>
      <c r="I157" s="259">
        <v>110</v>
      </c>
      <c r="J157" s="259" t="s">
        <v>301</v>
      </c>
      <c r="K157" s="259">
        <v>7</v>
      </c>
      <c r="L157" s="259" t="s">
        <v>46</v>
      </c>
      <c r="M157" s="259">
        <f>'Tjänster för äldre'!M15</f>
        <v>0</v>
      </c>
      <c r="S157" s="259">
        <f t="shared" si="15"/>
        <v>0</v>
      </c>
    </row>
    <row r="158" spans="1:19">
      <c r="A158" s="259">
        <f t="shared" si="12"/>
        <v>2025</v>
      </c>
      <c r="B158" s="259" t="e">
        <f t="shared" si="13"/>
        <v>#N/A</v>
      </c>
      <c r="C158" s="259">
        <f t="shared" si="14"/>
        <v>0</v>
      </c>
      <c r="D158" s="259">
        <f t="shared" si="11"/>
        <v>0</v>
      </c>
      <c r="E158" s="259">
        <v>54</v>
      </c>
      <c r="F158" s="259" t="s">
        <v>41</v>
      </c>
      <c r="G158" s="259">
        <v>223</v>
      </c>
      <c r="H158" s="259" t="s">
        <v>299</v>
      </c>
      <c r="I158" s="259">
        <v>110</v>
      </c>
      <c r="J158" s="259" t="s">
        <v>301</v>
      </c>
      <c r="K158" s="259">
        <v>8</v>
      </c>
      <c r="L158" s="259" t="s">
        <v>107</v>
      </c>
      <c r="M158" s="259">
        <f>'Tjänster för äldre'!N15</f>
        <v>0</v>
      </c>
      <c r="S158" s="259">
        <f t="shared" si="15"/>
        <v>0</v>
      </c>
    </row>
    <row r="159" spans="1:19">
      <c r="A159" s="259">
        <f t="shared" si="12"/>
        <v>2025</v>
      </c>
      <c r="B159" s="259" t="e">
        <f t="shared" si="13"/>
        <v>#N/A</v>
      </c>
      <c r="C159" s="259">
        <f t="shared" si="14"/>
        <v>0</v>
      </c>
      <c r="D159" s="259">
        <f t="shared" si="11"/>
        <v>0</v>
      </c>
      <c r="E159" s="259">
        <v>54</v>
      </c>
      <c r="F159" s="259" t="s">
        <v>41</v>
      </c>
      <c r="G159" s="259">
        <v>223</v>
      </c>
      <c r="H159" s="259" t="s">
        <v>299</v>
      </c>
      <c r="I159" s="259">
        <v>110</v>
      </c>
      <c r="J159" s="259" t="s">
        <v>301</v>
      </c>
      <c r="K159" s="259">
        <v>9</v>
      </c>
      <c r="L159" s="259" t="s">
        <v>108</v>
      </c>
      <c r="M159" s="259">
        <f>'Tjänster för äldre'!O15</f>
        <v>0</v>
      </c>
      <c r="S159" s="259">
        <f t="shared" si="15"/>
        <v>0</v>
      </c>
    </row>
    <row r="160" spans="1:19">
      <c r="A160" s="259">
        <f t="shared" si="12"/>
        <v>2025</v>
      </c>
      <c r="B160" s="259" t="e">
        <f t="shared" si="13"/>
        <v>#N/A</v>
      </c>
      <c r="C160" s="259">
        <f t="shared" si="14"/>
        <v>0</v>
      </c>
      <c r="D160" s="259">
        <f t="shared" si="11"/>
        <v>0</v>
      </c>
      <c r="E160" s="259">
        <v>54</v>
      </c>
      <c r="F160" s="259" t="s">
        <v>41</v>
      </c>
      <c r="G160" s="259">
        <v>223</v>
      </c>
      <c r="H160" s="259" t="s">
        <v>299</v>
      </c>
      <c r="I160" s="259">
        <v>140</v>
      </c>
      <c r="J160" s="259" t="s">
        <v>302</v>
      </c>
      <c r="K160" s="259">
        <v>7</v>
      </c>
      <c r="L160" s="259" t="s">
        <v>46</v>
      </c>
      <c r="M160" s="259">
        <f>'Tjänster för äldre'!M16</f>
        <v>0</v>
      </c>
      <c r="S160" s="259">
        <f t="shared" si="15"/>
        <v>0</v>
      </c>
    </row>
    <row r="161" spans="1:19">
      <c r="A161" s="259">
        <f t="shared" si="12"/>
        <v>2025</v>
      </c>
      <c r="B161" s="259" t="e">
        <f t="shared" si="13"/>
        <v>#N/A</v>
      </c>
      <c r="C161" s="259">
        <f t="shared" si="14"/>
        <v>0</v>
      </c>
      <c r="D161" s="259">
        <f t="shared" si="11"/>
        <v>0</v>
      </c>
      <c r="E161" s="259">
        <v>54</v>
      </c>
      <c r="F161" s="259" t="s">
        <v>41</v>
      </c>
      <c r="G161" s="259">
        <v>223</v>
      </c>
      <c r="H161" s="259" t="s">
        <v>299</v>
      </c>
      <c r="I161" s="259">
        <v>140</v>
      </c>
      <c r="J161" s="259" t="s">
        <v>302</v>
      </c>
      <c r="K161" s="259">
        <v>8</v>
      </c>
      <c r="L161" s="259" t="s">
        <v>107</v>
      </c>
      <c r="M161" s="259">
        <f>'Tjänster för äldre'!N16</f>
        <v>0</v>
      </c>
      <c r="S161" s="259">
        <f t="shared" si="15"/>
        <v>0</v>
      </c>
    </row>
    <row r="162" spans="1:19">
      <c r="A162" s="259">
        <f t="shared" si="12"/>
        <v>2025</v>
      </c>
      <c r="B162" s="259" t="e">
        <f t="shared" si="13"/>
        <v>#N/A</v>
      </c>
      <c r="C162" s="259">
        <f t="shared" si="14"/>
        <v>0</v>
      </c>
      <c r="D162" s="259">
        <f t="shared" si="11"/>
        <v>0</v>
      </c>
      <c r="E162" s="259">
        <v>54</v>
      </c>
      <c r="F162" s="259" t="s">
        <v>41</v>
      </c>
      <c r="G162" s="259">
        <v>223</v>
      </c>
      <c r="H162" s="259" t="s">
        <v>299</v>
      </c>
      <c r="I162" s="259">
        <v>140</v>
      </c>
      <c r="J162" s="259" t="s">
        <v>302</v>
      </c>
      <c r="K162" s="259">
        <v>9</v>
      </c>
      <c r="L162" s="259" t="s">
        <v>108</v>
      </c>
      <c r="M162" s="259">
        <f>'Tjänster för äldre'!O16</f>
        <v>0</v>
      </c>
      <c r="S162" s="259">
        <f t="shared" si="15"/>
        <v>0</v>
      </c>
    </row>
    <row r="163" spans="1:19">
      <c r="A163" s="259">
        <f t="shared" si="12"/>
        <v>2025</v>
      </c>
      <c r="B163" s="259" t="e">
        <f t="shared" si="13"/>
        <v>#N/A</v>
      </c>
      <c r="C163" s="259">
        <f t="shared" si="14"/>
        <v>0</v>
      </c>
      <c r="D163" s="259">
        <f t="shared" si="11"/>
        <v>0</v>
      </c>
      <c r="E163" s="259">
        <v>54</v>
      </c>
      <c r="F163" s="259" t="s">
        <v>41</v>
      </c>
      <c r="G163" s="259">
        <v>223</v>
      </c>
      <c r="H163" s="259" t="s">
        <v>299</v>
      </c>
      <c r="I163" s="259">
        <v>170</v>
      </c>
      <c r="J163" s="259" t="s">
        <v>303</v>
      </c>
      <c r="K163" s="259">
        <v>7</v>
      </c>
      <c r="L163" s="259" t="s">
        <v>46</v>
      </c>
      <c r="M163" s="259">
        <f>'Tjänster för äldre'!M17</f>
        <v>0</v>
      </c>
      <c r="S163" s="259">
        <f t="shared" si="15"/>
        <v>0</v>
      </c>
    </row>
    <row r="164" spans="1:19">
      <c r="A164" s="259">
        <f t="shared" si="12"/>
        <v>2025</v>
      </c>
      <c r="B164" s="259" t="e">
        <f t="shared" si="13"/>
        <v>#N/A</v>
      </c>
      <c r="C164" s="259">
        <f t="shared" si="14"/>
        <v>0</v>
      </c>
      <c r="D164" s="259">
        <f t="shared" si="11"/>
        <v>0</v>
      </c>
      <c r="E164" s="259">
        <v>54</v>
      </c>
      <c r="F164" s="259" t="s">
        <v>41</v>
      </c>
      <c r="G164" s="259">
        <v>223</v>
      </c>
      <c r="H164" s="259" t="s">
        <v>299</v>
      </c>
      <c r="I164" s="259">
        <v>170</v>
      </c>
      <c r="J164" s="259" t="s">
        <v>303</v>
      </c>
      <c r="K164" s="259">
        <v>8</v>
      </c>
      <c r="L164" s="259" t="s">
        <v>107</v>
      </c>
      <c r="M164" s="259">
        <f>'Tjänster för äldre'!N17</f>
        <v>0</v>
      </c>
      <c r="S164" s="259">
        <f t="shared" si="15"/>
        <v>0</v>
      </c>
    </row>
    <row r="165" spans="1:19">
      <c r="A165" s="259">
        <f t="shared" si="12"/>
        <v>2025</v>
      </c>
      <c r="B165" s="259" t="e">
        <f t="shared" si="13"/>
        <v>#N/A</v>
      </c>
      <c r="C165" s="259">
        <f t="shared" si="14"/>
        <v>0</v>
      </c>
      <c r="D165" s="259">
        <f t="shared" si="11"/>
        <v>0</v>
      </c>
      <c r="E165" s="259">
        <v>54</v>
      </c>
      <c r="F165" s="259" t="s">
        <v>41</v>
      </c>
      <c r="G165" s="259">
        <v>223</v>
      </c>
      <c r="H165" s="259" t="s">
        <v>299</v>
      </c>
      <c r="I165" s="259">
        <v>170</v>
      </c>
      <c r="J165" s="259" t="s">
        <v>303</v>
      </c>
      <c r="K165" s="259">
        <v>9</v>
      </c>
      <c r="L165" s="259" t="s">
        <v>108</v>
      </c>
      <c r="M165" s="259">
        <f>'Tjänster för äldre'!O17</f>
        <v>0</v>
      </c>
      <c r="S165" s="259">
        <f t="shared" si="15"/>
        <v>0</v>
      </c>
    </row>
    <row r="166" spans="1:19">
      <c r="A166" s="259">
        <f t="shared" si="12"/>
        <v>2025</v>
      </c>
      <c r="B166" s="259" t="e">
        <f t="shared" si="13"/>
        <v>#N/A</v>
      </c>
      <c r="C166" s="259">
        <f t="shared" si="14"/>
        <v>0</v>
      </c>
      <c r="D166" s="259">
        <f t="shared" si="11"/>
        <v>0</v>
      </c>
      <c r="E166" s="259">
        <v>54</v>
      </c>
      <c r="F166" s="259" t="s">
        <v>41</v>
      </c>
      <c r="G166" s="259">
        <v>223</v>
      </c>
      <c r="H166" s="259" t="s">
        <v>299</v>
      </c>
      <c r="I166" s="259">
        <v>180</v>
      </c>
      <c r="J166" s="259" t="s">
        <v>295</v>
      </c>
      <c r="K166" s="259">
        <v>7</v>
      </c>
      <c r="L166" s="259" t="s">
        <v>46</v>
      </c>
      <c r="M166" s="259">
        <f>'Tjänster för äldre'!M18</f>
        <v>0</v>
      </c>
      <c r="S166" s="259">
        <f t="shared" si="15"/>
        <v>0</v>
      </c>
    </row>
    <row r="167" spans="1:19">
      <c r="A167" s="259">
        <f t="shared" si="12"/>
        <v>2025</v>
      </c>
      <c r="B167" s="259" t="e">
        <f t="shared" si="13"/>
        <v>#N/A</v>
      </c>
      <c r="C167" s="259">
        <f t="shared" si="14"/>
        <v>0</v>
      </c>
      <c r="D167" s="259">
        <f t="shared" si="11"/>
        <v>0</v>
      </c>
      <c r="E167" s="259">
        <v>54</v>
      </c>
      <c r="F167" s="259" t="s">
        <v>41</v>
      </c>
      <c r="G167" s="259">
        <v>223</v>
      </c>
      <c r="H167" s="259" t="s">
        <v>299</v>
      </c>
      <c r="I167" s="259">
        <v>180</v>
      </c>
      <c r="J167" s="259" t="s">
        <v>295</v>
      </c>
      <c r="K167" s="259">
        <v>8</v>
      </c>
      <c r="L167" s="259" t="s">
        <v>107</v>
      </c>
      <c r="M167" s="259">
        <f>'Tjänster för äldre'!N18</f>
        <v>0</v>
      </c>
      <c r="S167" s="259">
        <f t="shared" si="15"/>
        <v>0</v>
      </c>
    </row>
    <row r="168" spans="1:19">
      <c r="A168" s="259">
        <f t="shared" si="12"/>
        <v>2025</v>
      </c>
      <c r="B168" s="259" t="e">
        <f t="shared" si="13"/>
        <v>#N/A</v>
      </c>
      <c r="C168" s="259">
        <f t="shared" si="14"/>
        <v>0</v>
      </c>
      <c r="D168" s="259">
        <f t="shared" si="11"/>
        <v>0</v>
      </c>
      <c r="E168" s="259">
        <v>54</v>
      </c>
      <c r="F168" s="259" t="s">
        <v>41</v>
      </c>
      <c r="G168" s="259">
        <v>223</v>
      </c>
      <c r="H168" s="259" t="s">
        <v>299</v>
      </c>
      <c r="I168" s="259">
        <v>180</v>
      </c>
      <c r="J168" s="259" t="s">
        <v>295</v>
      </c>
      <c r="K168" s="259">
        <v>9</v>
      </c>
      <c r="L168" s="259" t="s">
        <v>108</v>
      </c>
      <c r="M168" s="259">
        <f>'Tjänster för äldre'!O18</f>
        <v>0</v>
      </c>
      <c r="S168" s="259">
        <f t="shared" si="15"/>
        <v>0</v>
      </c>
    </row>
    <row r="169" spans="1:19">
      <c r="A169" s="259">
        <f t="shared" si="12"/>
        <v>2025</v>
      </c>
      <c r="B169" s="259" t="e">
        <f t="shared" si="13"/>
        <v>#N/A</v>
      </c>
      <c r="C169" s="259">
        <f t="shared" si="14"/>
        <v>0</v>
      </c>
      <c r="D169" s="259">
        <f t="shared" si="11"/>
        <v>0</v>
      </c>
      <c r="E169" s="259">
        <v>54</v>
      </c>
      <c r="F169" s="259" t="s">
        <v>41</v>
      </c>
      <c r="G169" s="259">
        <v>223</v>
      </c>
      <c r="H169" s="259" t="s">
        <v>299</v>
      </c>
      <c r="I169" s="259">
        <v>2100</v>
      </c>
      <c r="J169" s="259" t="s">
        <v>304</v>
      </c>
      <c r="K169" s="259">
        <v>7</v>
      </c>
      <c r="L169" s="259" t="s">
        <v>46</v>
      </c>
      <c r="M169" s="259">
        <f>'Tjänster för äldre'!M19</f>
        <v>0</v>
      </c>
      <c r="S169" s="259">
        <f t="shared" si="15"/>
        <v>0</v>
      </c>
    </row>
    <row r="170" spans="1:19">
      <c r="A170" s="259">
        <f t="shared" si="12"/>
        <v>2025</v>
      </c>
      <c r="B170" s="259" t="e">
        <f t="shared" si="13"/>
        <v>#N/A</v>
      </c>
      <c r="C170" s="259">
        <f t="shared" si="14"/>
        <v>0</v>
      </c>
      <c r="D170" s="259">
        <f t="shared" si="11"/>
        <v>0</v>
      </c>
      <c r="E170" s="259">
        <v>54</v>
      </c>
      <c r="F170" s="259" t="s">
        <v>41</v>
      </c>
      <c r="G170" s="259">
        <v>223</v>
      </c>
      <c r="H170" s="259" t="s">
        <v>299</v>
      </c>
      <c r="I170" s="259">
        <v>2110</v>
      </c>
      <c r="J170" s="259" t="s">
        <v>305</v>
      </c>
      <c r="K170" s="259">
        <v>7</v>
      </c>
      <c r="L170" s="259" t="s">
        <v>46</v>
      </c>
      <c r="M170" s="259">
        <f>'Tjänster för äldre'!M20</f>
        <v>0</v>
      </c>
      <c r="S170" s="259">
        <f t="shared" si="15"/>
        <v>0</v>
      </c>
    </row>
    <row r="171" spans="1:19">
      <c r="A171" s="259">
        <f t="shared" si="12"/>
        <v>2025</v>
      </c>
      <c r="B171" s="259" t="e">
        <f t="shared" si="13"/>
        <v>#N/A</v>
      </c>
      <c r="C171" s="259">
        <f t="shared" si="14"/>
        <v>0</v>
      </c>
      <c r="D171" s="259">
        <f t="shared" si="11"/>
        <v>0</v>
      </c>
      <c r="E171" s="259">
        <v>54</v>
      </c>
      <c r="F171" s="259" t="s">
        <v>41</v>
      </c>
      <c r="G171" s="259">
        <v>221</v>
      </c>
      <c r="H171" s="259" t="s">
        <v>119</v>
      </c>
      <c r="I171" s="259">
        <v>190</v>
      </c>
      <c r="J171" s="259" t="s">
        <v>120</v>
      </c>
      <c r="K171" s="259">
        <v>1</v>
      </c>
      <c r="L171" s="259" t="s">
        <v>43</v>
      </c>
      <c r="M171" s="259">
        <f>'Tjänster för äldre'!G21</f>
        <v>0</v>
      </c>
      <c r="S171" s="259">
        <f t="shared" si="10"/>
        <v>0</v>
      </c>
    </row>
    <row r="172" spans="1:19">
      <c r="A172" s="259">
        <f t="shared" si="12"/>
        <v>2025</v>
      </c>
      <c r="B172" s="259" t="e">
        <f t="shared" si="13"/>
        <v>#N/A</v>
      </c>
      <c r="C172" s="259">
        <f t="shared" si="14"/>
        <v>0</v>
      </c>
      <c r="D172" s="259">
        <f t="shared" si="11"/>
        <v>0</v>
      </c>
      <c r="E172" s="259">
        <v>54</v>
      </c>
      <c r="F172" s="259" t="s">
        <v>41</v>
      </c>
      <c r="G172" s="259">
        <v>221</v>
      </c>
      <c r="H172" s="259" t="s">
        <v>119</v>
      </c>
      <c r="I172" s="259">
        <v>190</v>
      </c>
      <c r="J172" s="259" t="s">
        <v>120</v>
      </c>
      <c r="K172" s="259">
        <v>2</v>
      </c>
      <c r="L172" s="259" t="s">
        <v>0</v>
      </c>
      <c r="M172" s="259">
        <f>'Tjänster för äldre'!H21</f>
        <v>0</v>
      </c>
      <c r="S172" s="259">
        <f t="shared" si="10"/>
        <v>0</v>
      </c>
    </row>
    <row r="173" spans="1:19">
      <c r="A173" s="259">
        <f t="shared" si="12"/>
        <v>2025</v>
      </c>
      <c r="B173" s="259" t="e">
        <f t="shared" si="13"/>
        <v>#N/A</v>
      </c>
      <c r="C173" s="259">
        <f t="shared" si="14"/>
        <v>0</v>
      </c>
      <c r="D173" s="259">
        <f t="shared" si="11"/>
        <v>0</v>
      </c>
      <c r="E173" s="259">
        <v>54</v>
      </c>
      <c r="F173" s="259" t="s">
        <v>41</v>
      </c>
      <c r="G173" s="259">
        <v>221</v>
      </c>
      <c r="H173" s="259" t="s">
        <v>119</v>
      </c>
      <c r="I173" s="259">
        <v>190</v>
      </c>
      <c r="J173" s="259" t="s">
        <v>120</v>
      </c>
      <c r="K173" s="259">
        <v>3</v>
      </c>
      <c r="L173" s="259" t="s">
        <v>37</v>
      </c>
      <c r="M173" s="259">
        <f>'Tjänster för äldre'!I21</f>
        <v>0</v>
      </c>
      <c r="S173" s="259">
        <f t="shared" si="10"/>
        <v>0</v>
      </c>
    </row>
    <row r="174" spans="1:19">
      <c r="A174" s="259">
        <f t="shared" si="12"/>
        <v>2025</v>
      </c>
      <c r="B174" s="259" t="e">
        <f t="shared" si="13"/>
        <v>#N/A</v>
      </c>
      <c r="C174" s="259">
        <f t="shared" si="14"/>
        <v>0</v>
      </c>
      <c r="D174" s="259">
        <f t="shared" si="11"/>
        <v>0</v>
      </c>
      <c r="E174" s="259">
        <v>54</v>
      </c>
      <c r="F174" s="259" t="s">
        <v>41</v>
      </c>
      <c r="G174" s="259">
        <v>221</v>
      </c>
      <c r="H174" s="259" t="s">
        <v>119</v>
      </c>
      <c r="I174" s="259">
        <v>190</v>
      </c>
      <c r="J174" s="259" t="s">
        <v>120</v>
      </c>
      <c r="K174" s="259">
        <v>4</v>
      </c>
      <c r="L174" s="259" t="s">
        <v>44</v>
      </c>
      <c r="M174" s="259">
        <f>'Tjänster för äldre'!J21</f>
        <v>0</v>
      </c>
      <c r="S174" s="259">
        <f t="shared" si="10"/>
        <v>0</v>
      </c>
    </row>
    <row r="175" spans="1:19">
      <c r="A175" s="259">
        <f t="shared" si="12"/>
        <v>2025</v>
      </c>
      <c r="B175" s="259" t="e">
        <f t="shared" si="13"/>
        <v>#N/A</v>
      </c>
      <c r="C175" s="259">
        <f t="shared" si="14"/>
        <v>0</v>
      </c>
      <c r="D175" s="259">
        <f t="shared" si="11"/>
        <v>0</v>
      </c>
      <c r="E175" s="259">
        <v>54</v>
      </c>
      <c r="F175" s="259" t="s">
        <v>41</v>
      </c>
      <c r="G175" s="259">
        <v>221</v>
      </c>
      <c r="H175" s="259" t="s">
        <v>119</v>
      </c>
      <c r="I175" s="259">
        <v>190</v>
      </c>
      <c r="J175" s="259" t="s">
        <v>120</v>
      </c>
      <c r="K175" s="259">
        <v>5</v>
      </c>
      <c r="L175" s="259" t="s">
        <v>45</v>
      </c>
      <c r="M175" s="259">
        <f>'Tjänster för äldre'!K21</f>
        <v>0</v>
      </c>
      <c r="S175" s="259">
        <f t="shared" si="10"/>
        <v>0</v>
      </c>
    </row>
    <row r="176" spans="1:19">
      <c r="A176" s="259">
        <f t="shared" si="12"/>
        <v>2025</v>
      </c>
      <c r="B176" s="259" t="e">
        <f t="shared" si="13"/>
        <v>#N/A</v>
      </c>
      <c r="C176" s="259">
        <f t="shared" si="14"/>
        <v>0</v>
      </c>
      <c r="D176" s="259">
        <f t="shared" si="11"/>
        <v>0</v>
      </c>
      <c r="E176" s="259">
        <v>54</v>
      </c>
      <c r="F176" s="259" t="s">
        <v>41</v>
      </c>
      <c r="G176" s="259">
        <v>221</v>
      </c>
      <c r="H176" s="259" t="s">
        <v>119</v>
      </c>
      <c r="I176" s="259">
        <v>190</v>
      </c>
      <c r="J176" s="259" t="s">
        <v>120</v>
      </c>
      <c r="K176" s="259">
        <v>6</v>
      </c>
      <c r="L176" s="259" t="s">
        <v>1</v>
      </c>
      <c r="M176" s="259">
        <f>'Tjänster för äldre'!L21</f>
        <v>0</v>
      </c>
      <c r="S176" s="259">
        <f t="shared" si="10"/>
        <v>0</v>
      </c>
    </row>
    <row r="177" spans="1:19">
      <c r="A177" s="259">
        <f t="shared" si="12"/>
        <v>2025</v>
      </c>
      <c r="B177" s="259" t="e">
        <f t="shared" si="13"/>
        <v>#N/A</v>
      </c>
      <c r="C177" s="259">
        <f t="shared" si="14"/>
        <v>0</v>
      </c>
      <c r="D177" s="259">
        <f t="shared" si="11"/>
        <v>0</v>
      </c>
      <c r="E177" s="259">
        <v>54</v>
      </c>
      <c r="F177" s="259" t="s">
        <v>41</v>
      </c>
      <c r="G177" s="259">
        <v>221</v>
      </c>
      <c r="H177" s="259" t="s">
        <v>119</v>
      </c>
      <c r="I177" s="259">
        <v>190</v>
      </c>
      <c r="J177" s="259" t="s">
        <v>120</v>
      </c>
      <c r="K177" s="259">
        <v>7</v>
      </c>
      <c r="L177" s="259" t="s">
        <v>46</v>
      </c>
      <c r="M177" s="259">
        <f>'Tjänster för äldre'!M21</f>
        <v>0</v>
      </c>
      <c r="S177" s="259">
        <f t="shared" si="10"/>
        <v>0</v>
      </c>
    </row>
    <row r="178" spans="1:19">
      <c r="A178" s="259">
        <f t="shared" si="12"/>
        <v>2025</v>
      </c>
      <c r="B178" s="259" t="e">
        <f t="shared" si="13"/>
        <v>#N/A</v>
      </c>
      <c r="C178" s="259">
        <f t="shared" si="14"/>
        <v>0</v>
      </c>
      <c r="D178" s="259">
        <f t="shared" si="11"/>
        <v>0</v>
      </c>
      <c r="E178" s="259">
        <v>54</v>
      </c>
      <c r="F178" s="259" t="s">
        <v>41</v>
      </c>
      <c r="G178" s="259">
        <v>221</v>
      </c>
      <c r="H178" s="259" t="s">
        <v>119</v>
      </c>
      <c r="I178" s="259">
        <v>190</v>
      </c>
      <c r="J178" s="259" t="s">
        <v>120</v>
      </c>
      <c r="K178" s="259">
        <v>8</v>
      </c>
      <c r="L178" s="259" t="s">
        <v>107</v>
      </c>
      <c r="M178" s="259">
        <f>'Tjänster för äldre'!N21</f>
        <v>0</v>
      </c>
      <c r="S178" s="259">
        <f t="shared" si="10"/>
        <v>0</v>
      </c>
    </row>
    <row r="179" spans="1:19">
      <c r="A179" s="259">
        <f t="shared" si="12"/>
        <v>2025</v>
      </c>
      <c r="B179" s="259" t="e">
        <f t="shared" si="13"/>
        <v>#N/A</v>
      </c>
      <c r="C179" s="259">
        <f t="shared" si="14"/>
        <v>0</v>
      </c>
      <c r="D179" s="259">
        <f t="shared" si="11"/>
        <v>0</v>
      </c>
      <c r="E179" s="259">
        <v>54</v>
      </c>
      <c r="F179" s="259" t="s">
        <v>41</v>
      </c>
      <c r="G179" s="259">
        <v>221</v>
      </c>
      <c r="H179" s="259" t="s">
        <v>119</v>
      </c>
      <c r="I179" s="259">
        <v>190</v>
      </c>
      <c r="J179" s="259" t="s">
        <v>120</v>
      </c>
      <c r="K179" s="259">
        <v>9</v>
      </c>
      <c r="L179" s="259" t="s">
        <v>108</v>
      </c>
      <c r="M179" s="259">
        <f>'Tjänster för äldre'!O21</f>
        <v>0</v>
      </c>
      <c r="S179" s="259">
        <f t="shared" si="10"/>
        <v>0</v>
      </c>
    </row>
    <row r="180" spans="1:19">
      <c r="A180" s="259">
        <f t="shared" si="12"/>
        <v>2025</v>
      </c>
      <c r="B180" s="259" t="e">
        <f t="shared" si="13"/>
        <v>#N/A</v>
      </c>
      <c r="C180" s="259">
        <f t="shared" si="14"/>
        <v>0</v>
      </c>
      <c r="D180" s="259">
        <f t="shared" si="11"/>
        <v>0</v>
      </c>
      <c r="E180" s="259">
        <v>54</v>
      </c>
      <c r="F180" s="259" t="s">
        <v>41</v>
      </c>
      <c r="G180" s="259">
        <v>221</v>
      </c>
      <c r="H180" s="259" t="s">
        <v>119</v>
      </c>
      <c r="I180" s="259">
        <v>191</v>
      </c>
      <c r="J180" s="259" t="s">
        <v>121</v>
      </c>
      <c r="K180" s="259">
        <v>7</v>
      </c>
      <c r="L180" s="259" t="s">
        <v>46</v>
      </c>
      <c r="M180" s="259">
        <f>'Tjänster för äldre'!M22</f>
        <v>0</v>
      </c>
      <c r="S180" s="259">
        <f t="shared" si="10"/>
        <v>0</v>
      </c>
    </row>
    <row r="181" spans="1:19">
      <c r="A181" s="259">
        <f t="shared" si="12"/>
        <v>2025</v>
      </c>
      <c r="B181" s="259" t="e">
        <f t="shared" si="13"/>
        <v>#N/A</v>
      </c>
      <c r="C181" s="259">
        <f t="shared" si="14"/>
        <v>0</v>
      </c>
      <c r="D181" s="259">
        <f t="shared" si="11"/>
        <v>0</v>
      </c>
      <c r="E181" s="259">
        <v>54</v>
      </c>
      <c r="F181" s="259" t="s">
        <v>41</v>
      </c>
      <c r="G181" s="259">
        <v>221</v>
      </c>
      <c r="H181" s="259" t="s">
        <v>119</v>
      </c>
      <c r="I181" s="259">
        <v>191</v>
      </c>
      <c r="J181" s="259" t="s">
        <v>121</v>
      </c>
      <c r="K181" s="259">
        <v>8</v>
      </c>
      <c r="L181" s="259" t="s">
        <v>107</v>
      </c>
      <c r="M181" s="259">
        <f>'Tjänster för äldre'!N22</f>
        <v>0</v>
      </c>
      <c r="S181" s="259">
        <f t="shared" si="10"/>
        <v>0</v>
      </c>
    </row>
    <row r="182" spans="1:19">
      <c r="A182" s="259">
        <f t="shared" si="12"/>
        <v>2025</v>
      </c>
      <c r="B182" s="259" t="e">
        <f t="shared" si="13"/>
        <v>#N/A</v>
      </c>
      <c r="C182" s="259">
        <f t="shared" si="14"/>
        <v>0</v>
      </c>
      <c r="D182" s="259">
        <f t="shared" si="11"/>
        <v>0</v>
      </c>
      <c r="E182" s="259">
        <v>54</v>
      </c>
      <c r="F182" s="259" t="s">
        <v>41</v>
      </c>
      <c r="G182" s="259">
        <v>221</v>
      </c>
      <c r="H182" s="259" t="s">
        <v>119</v>
      </c>
      <c r="I182" s="259">
        <v>191</v>
      </c>
      <c r="J182" s="259" t="s">
        <v>121</v>
      </c>
      <c r="K182" s="259">
        <v>9</v>
      </c>
      <c r="L182" s="259" t="s">
        <v>108</v>
      </c>
      <c r="M182" s="259">
        <f>'Tjänster för äldre'!O22</f>
        <v>0</v>
      </c>
      <c r="S182" s="259">
        <f t="shared" ref="S182:S224" si="16">M182</f>
        <v>0</v>
      </c>
    </row>
    <row r="183" spans="1:19">
      <c r="A183" s="259">
        <f t="shared" si="12"/>
        <v>2025</v>
      </c>
      <c r="B183" s="259" t="e">
        <f t="shared" si="13"/>
        <v>#N/A</v>
      </c>
      <c r="C183" s="259">
        <f t="shared" si="14"/>
        <v>0</v>
      </c>
      <c r="D183" s="259">
        <f t="shared" si="11"/>
        <v>0</v>
      </c>
      <c r="E183" s="259">
        <v>54</v>
      </c>
      <c r="F183" s="259" t="s">
        <v>41</v>
      </c>
      <c r="G183" s="259">
        <v>221</v>
      </c>
      <c r="H183" s="259" t="s">
        <v>119</v>
      </c>
      <c r="I183" s="259">
        <v>193</v>
      </c>
      <c r="J183" s="259" t="s">
        <v>122</v>
      </c>
      <c r="K183" s="259">
        <v>7</v>
      </c>
      <c r="L183" s="259" t="s">
        <v>46</v>
      </c>
      <c r="M183" s="259">
        <f>'Tjänster för äldre'!M23</f>
        <v>0</v>
      </c>
      <c r="S183" s="259">
        <f t="shared" si="16"/>
        <v>0</v>
      </c>
    </row>
    <row r="184" spans="1:19">
      <c r="A184" s="259">
        <f t="shared" si="12"/>
        <v>2025</v>
      </c>
      <c r="B184" s="259" t="e">
        <f t="shared" si="13"/>
        <v>#N/A</v>
      </c>
      <c r="C184" s="259">
        <f t="shared" si="14"/>
        <v>0</v>
      </c>
      <c r="D184" s="259">
        <f t="shared" si="11"/>
        <v>0</v>
      </c>
      <c r="E184" s="259">
        <v>54</v>
      </c>
      <c r="F184" s="259" t="s">
        <v>41</v>
      </c>
      <c r="G184" s="259">
        <v>221</v>
      </c>
      <c r="H184" s="259" t="s">
        <v>119</v>
      </c>
      <c r="I184" s="259">
        <v>193</v>
      </c>
      <c r="J184" s="259" t="s">
        <v>122</v>
      </c>
      <c r="K184" s="259">
        <v>8</v>
      </c>
      <c r="L184" s="259" t="s">
        <v>107</v>
      </c>
      <c r="M184" s="259">
        <f>'Tjänster för äldre'!N23</f>
        <v>0</v>
      </c>
      <c r="S184" s="259">
        <f t="shared" si="16"/>
        <v>0</v>
      </c>
    </row>
    <row r="185" spans="1:19">
      <c r="A185" s="259">
        <f t="shared" si="12"/>
        <v>2025</v>
      </c>
      <c r="B185" s="259" t="e">
        <f t="shared" si="13"/>
        <v>#N/A</v>
      </c>
      <c r="C185" s="259">
        <f t="shared" si="14"/>
        <v>0</v>
      </c>
      <c r="D185" s="259">
        <f t="shared" si="11"/>
        <v>0</v>
      </c>
      <c r="E185" s="259">
        <v>54</v>
      </c>
      <c r="F185" s="259" t="s">
        <v>41</v>
      </c>
      <c r="G185" s="259">
        <v>221</v>
      </c>
      <c r="H185" s="259" t="s">
        <v>119</v>
      </c>
      <c r="I185" s="259">
        <v>193</v>
      </c>
      <c r="J185" s="259" t="s">
        <v>122</v>
      </c>
      <c r="K185" s="259">
        <v>9</v>
      </c>
      <c r="L185" s="259" t="s">
        <v>108</v>
      </c>
      <c r="M185" s="259">
        <f>'Tjänster för äldre'!O23</f>
        <v>0</v>
      </c>
      <c r="S185" s="259">
        <f t="shared" si="16"/>
        <v>0</v>
      </c>
    </row>
    <row r="186" spans="1:19">
      <c r="A186" s="259">
        <f t="shared" si="12"/>
        <v>2025</v>
      </c>
      <c r="B186" s="259" t="e">
        <f t="shared" si="13"/>
        <v>#N/A</v>
      </c>
      <c r="C186" s="259">
        <f t="shared" si="14"/>
        <v>0</v>
      </c>
      <c r="D186" s="259">
        <f t="shared" si="11"/>
        <v>0</v>
      </c>
      <c r="E186" s="259">
        <v>54</v>
      </c>
      <c r="F186" s="259" t="s">
        <v>41</v>
      </c>
      <c r="G186" s="259">
        <v>221</v>
      </c>
      <c r="H186" s="259" t="s">
        <v>119</v>
      </c>
      <c r="I186" s="259">
        <v>195</v>
      </c>
      <c r="J186" s="259" t="s">
        <v>123</v>
      </c>
      <c r="K186" s="259">
        <v>7</v>
      </c>
      <c r="L186" s="259" t="s">
        <v>46</v>
      </c>
      <c r="M186" s="259">
        <f>'Tjänster för äldre'!M24</f>
        <v>0</v>
      </c>
      <c r="S186" s="259">
        <f t="shared" si="16"/>
        <v>0</v>
      </c>
    </row>
    <row r="187" spans="1:19">
      <c r="A187" s="259">
        <f t="shared" si="12"/>
        <v>2025</v>
      </c>
      <c r="B187" s="259" t="e">
        <f t="shared" si="13"/>
        <v>#N/A</v>
      </c>
      <c r="C187" s="259">
        <f t="shared" si="14"/>
        <v>0</v>
      </c>
      <c r="D187" s="259">
        <f t="shared" si="11"/>
        <v>0</v>
      </c>
      <c r="E187" s="259">
        <v>54</v>
      </c>
      <c r="F187" s="259" t="s">
        <v>41</v>
      </c>
      <c r="G187" s="259">
        <v>221</v>
      </c>
      <c r="H187" s="259" t="s">
        <v>119</v>
      </c>
      <c r="I187" s="259">
        <v>195</v>
      </c>
      <c r="J187" s="259" t="s">
        <v>123</v>
      </c>
      <c r="K187" s="259">
        <v>8</v>
      </c>
      <c r="L187" s="259" t="s">
        <v>107</v>
      </c>
      <c r="M187" s="259">
        <f>'Tjänster för äldre'!N24</f>
        <v>0</v>
      </c>
      <c r="S187" s="259">
        <f t="shared" si="16"/>
        <v>0</v>
      </c>
    </row>
    <row r="188" spans="1:19">
      <c r="A188" s="259">
        <f t="shared" si="12"/>
        <v>2025</v>
      </c>
      <c r="B188" s="259" t="e">
        <f t="shared" si="13"/>
        <v>#N/A</v>
      </c>
      <c r="C188" s="259">
        <f t="shared" si="14"/>
        <v>0</v>
      </c>
      <c r="D188" s="259">
        <f t="shared" si="11"/>
        <v>0</v>
      </c>
      <c r="E188" s="259">
        <v>54</v>
      </c>
      <c r="F188" s="259" t="s">
        <v>41</v>
      </c>
      <c r="G188" s="259">
        <v>221</v>
      </c>
      <c r="H188" s="259" t="s">
        <v>119</v>
      </c>
      <c r="I188" s="259">
        <v>195</v>
      </c>
      <c r="J188" s="259" t="s">
        <v>123</v>
      </c>
      <c r="K188" s="259">
        <v>9</v>
      </c>
      <c r="L188" s="259" t="s">
        <v>108</v>
      </c>
      <c r="M188" s="259">
        <f>'Tjänster för äldre'!O24</f>
        <v>0</v>
      </c>
      <c r="S188" s="259">
        <f t="shared" si="16"/>
        <v>0</v>
      </c>
    </row>
    <row r="189" spans="1:19">
      <c r="A189" s="259">
        <f t="shared" si="12"/>
        <v>2025</v>
      </c>
      <c r="B189" s="259" t="e">
        <f t="shared" si="13"/>
        <v>#N/A</v>
      </c>
      <c r="C189" s="259">
        <f t="shared" si="14"/>
        <v>0</v>
      </c>
      <c r="D189" s="259">
        <f t="shared" si="11"/>
        <v>0</v>
      </c>
      <c r="E189" s="259">
        <v>54</v>
      </c>
      <c r="F189" s="259" t="s">
        <v>41</v>
      </c>
      <c r="G189" s="259">
        <v>221</v>
      </c>
      <c r="H189" s="259" t="s">
        <v>119</v>
      </c>
      <c r="I189" s="259">
        <v>197</v>
      </c>
      <c r="J189" s="259" t="s">
        <v>124</v>
      </c>
      <c r="K189" s="259">
        <v>7</v>
      </c>
      <c r="L189" s="259" t="s">
        <v>46</v>
      </c>
      <c r="M189" s="259">
        <f>'Tjänster för äldre'!M25</f>
        <v>0</v>
      </c>
      <c r="S189" s="259">
        <f t="shared" si="16"/>
        <v>0</v>
      </c>
    </row>
    <row r="190" spans="1:19">
      <c r="A190" s="259">
        <f t="shared" si="12"/>
        <v>2025</v>
      </c>
      <c r="B190" s="259" t="e">
        <f t="shared" si="13"/>
        <v>#N/A</v>
      </c>
      <c r="C190" s="259">
        <f t="shared" si="14"/>
        <v>0</v>
      </c>
      <c r="D190" s="259">
        <f t="shared" si="11"/>
        <v>0</v>
      </c>
      <c r="E190" s="259">
        <v>54</v>
      </c>
      <c r="F190" s="259" t="s">
        <v>41</v>
      </c>
      <c r="G190" s="259">
        <v>221</v>
      </c>
      <c r="H190" s="259" t="s">
        <v>119</v>
      </c>
      <c r="I190" s="259">
        <v>197</v>
      </c>
      <c r="J190" s="259" t="s">
        <v>124</v>
      </c>
      <c r="K190" s="259">
        <v>8</v>
      </c>
      <c r="L190" s="259" t="s">
        <v>107</v>
      </c>
      <c r="M190" s="259">
        <f>'Tjänster för äldre'!N25</f>
        <v>0</v>
      </c>
      <c r="S190" s="259">
        <f t="shared" si="16"/>
        <v>0</v>
      </c>
    </row>
    <row r="191" spans="1:19">
      <c r="A191" s="259">
        <f t="shared" si="12"/>
        <v>2025</v>
      </c>
      <c r="B191" s="259" t="e">
        <f t="shared" si="13"/>
        <v>#N/A</v>
      </c>
      <c r="C191" s="259">
        <f t="shared" si="14"/>
        <v>0</v>
      </c>
      <c r="D191" s="259">
        <f t="shared" si="11"/>
        <v>0</v>
      </c>
      <c r="E191" s="259">
        <v>54</v>
      </c>
      <c r="F191" s="259" t="s">
        <v>41</v>
      </c>
      <c r="G191" s="259">
        <v>221</v>
      </c>
      <c r="H191" s="259" t="s">
        <v>119</v>
      </c>
      <c r="I191" s="259">
        <v>197</v>
      </c>
      <c r="J191" s="259" t="s">
        <v>124</v>
      </c>
      <c r="K191" s="259">
        <v>9</v>
      </c>
      <c r="L191" s="259" t="s">
        <v>108</v>
      </c>
      <c r="M191" s="259">
        <f>'Tjänster för äldre'!O25</f>
        <v>0</v>
      </c>
      <c r="S191" s="259">
        <f t="shared" si="16"/>
        <v>0</v>
      </c>
    </row>
    <row r="192" spans="1:19">
      <c r="A192" s="259">
        <f t="shared" si="12"/>
        <v>2025</v>
      </c>
      <c r="B192" s="259" t="e">
        <f t="shared" si="13"/>
        <v>#N/A</v>
      </c>
      <c r="C192" s="259">
        <f t="shared" si="14"/>
        <v>0</v>
      </c>
      <c r="D192" s="259">
        <f t="shared" si="11"/>
        <v>0</v>
      </c>
      <c r="E192" s="259">
        <v>54</v>
      </c>
      <c r="F192" s="259" t="s">
        <v>41</v>
      </c>
      <c r="G192" s="259">
        <v>221</v>
      </c>
      <c r="H192" s="259" t="s">
        <v>119</v>
      </c>
      <c r="I192" s="259">
        <v>2105</v>
      </c>
      <c r="J192" s="259" t="s">
        <v>68</v>
      </c>
      <c r="K192" s="259">
        <v>7</v>
      </c>
      <c r="L192" s="259" t="s">
        <v>46</v>
      </c>
      <c r="M192" s="259">
        <f>'Tjänster för äldre'!M26</f>
        <v>0</v>
      </c>
      <c r="S192" s="259">
        <f t="shared" si="16"/>
        <v>0</v>
      </c>
    </row>
    <row r="193" spans="1:19">
      <c r="A193" s="259">
        <f t="shared" si="12"/>
        <v>2025</v>
      </c>
      <c r="B193" s="259" t="e">
        <f t="shared" si="13"/>
        <v>#N/A</v>
      </c>
      <c r="C193" s="259">
        <f t="shared" si="14"/>
        <v>0</v>
      </c>
      <c r="D193" s="259">
        <f t="shared" si="11"/>
        <v>0</v>
      </c>
      <c r="E193" s="259">
        <v>54</v>
      </c>
      <c r="F193" s="259" t="s">
        <v>41</v>
      </c>
      <c r="G193" s="259">
        <v>221</v>
      </c>
      <c r="H193" s="259" t="s">
        <v>119</v>
      </c>
      <c r="I193" s="259">
        <v>2115</v>
      </c>
      <c r="J193" s="259" t="s">
        <v>306</v>
      </c>
      <c r="K193" s="259">
        <v>7</v>
      </c>
      <c r="L193" s="259" t="s">
        <v>46</v>
      </c>
      <c r="M193" s="259">
        <f>'Tjänster för äldre'!M27</f>
        <v>0</v>
      </c>
      <c r="S193" s="259">
        <f t="shared" si="16"/>
        <v>0</v>
      </c>
    </row>
    <row r="194" spans="1:19">
      <c r="A194" s="259">
        <f t="shared" si="12"/>
        <v>2025</v>
      </c>
      <c r="B194" s="259" t="e">
        <f t="shared" si="13"/>
        <v>#N/A</v>
      </c>
      <c r="C194" s="259">
        <f t="shared" si="14"/>
        <v>0</v>
      </c>
      <c r="D194" s="259">
        <f t="shared" si="11"/>
        <v>0</v>
      </c>
      <c r="E194" s="259">
        <v>54</v>
      </c>
      <c r="F194" s="259" t="s">
        <v>41</v>
      </c>
      <c r="G194" s="259">
        <v>222</v>
      </c>
      <c r="H194" s="259" t="s">
        <v>67</v>
      </c>
      <c r="I194" s="259">
        <v>200</v>
      </c>
      <c r="J194" s="259" t="s">
        <v>356</v>
      </c>
      <c r="K194" s="259">
        <v>1</v>
      </c>
      <c r="L194" s="259" t="s">
        <v>43</v>
      </c>
      <c r="M194" s="259">
        <f>'Tjänster för äldre'!G29</f>
        <v>0</v>
      </c>
      <c r="S194" s="259">
        <f t="shared" si="16"/>
        <v>0</v>
      </c>
    </row>
    <row r="195" spans="1:19">
      <c r="A195" s="259">
        <f t="shared" si="12"/>
        <v>2025</v>
      </c>
      <c r="B195" s="259" t="e">
        <f t="shared" si="13"/>
        <v>#N/A</v>
      </c>
      <c r="C195" s="259">
        <f t="shared" si="14"/>
        <v>0</v>
      </c>
      <c r="D195" s="259">
        <f t="shared" si="11"/>
        <v>0</v>
      </c>
      <c r="E195" s="259">
        <v>54</v>
      </c>
      <c r="F195" s="259" t="s">
        <v>41</v>
      </c>
      <c r="G195" s="259">
        <v>222</v>
      </c>
      <c r="H195" s="259" t="s">
        <v>67</v>
      </c>
      <c r="I195" s="259">
        <v>200</v>
      </c>
      <c r="J195" s="259" t="s">
        <v>356</v>
      </c>
      <c r="K195" s="259">
        <v>2</v>
      </c>
      <c r="L195" s="259" t="s">
        <v>0</v>
      </c>
      <c r="M195" s="259">
        <f>'Tjänster för äldre'!H29</f>
        <v>0</v>
      </c>
      <c r="S195" s="259">
        <f t="shared" si="16"/>
        <v>0</v>
      </c>
    </row>
    <row r="196" spans="1:19">
      <c r="A196" s="259">
        <f t="shared" si="12"/>
        <v>2025</v>
      </c>
      <c r="B196" s="259" t="e">
        <f t="shared" si="13"/>
        <v>#N/A</v>
      </c>
      <c r="C196" s="259">
        <f t="shared" si="14"/>
        <v>0</v>
      </c>
      <c r="D196" s="259">
        <f t="shared" si="11"/>
        <v>0</v>
      </c>
      <c r="E196" s="259">
        <v>54</v>
      </c>
      <c r="F196" s="259" t="s">
        <v>41</v>
      </c>
      <c r="G196" s="259">
        <v>222</v>
      </c>
      <c r="H196" s="259" t="s">
        <v>67</v>
      </c>
      <c r="I196" s="259">
        <v>200</v>
      </c>
      <c r="J196" s="259" t="s">
        <v>356</v>
      </c>
      <c r="K196" s="259">
        <v>3</v>
      </c>
      <c r="L196" s="259" t="s">
        <v>37</v>
      </c>
      <c r="M196" s="259">
        <f>'Tjänster för äldre'!I29</f>
        <v>0</v>
      </c>
      <c r="S196" s="259">
        <f t="shared" si="16"/>
        <v>0</v>
      </c>
    </row>
    <row r="197" spans="1:19">
      <c r="A197" s="259">
        <f t="shared" si="12"/>
        <v>2025</v>
      </c>
      <c r="B197" s="259" t="e">
        <f t="shared" si="13"/>
        <v>#N/A</v>
      </c>
      <c r="C197" s="259">
        <f t="shared" si="14"/>
        <v>0</v>
      </c>
      <c r="D197" s="259">
        <f t="shared" si="11"/>
        <v>0</v>
      </c>
      <c r="E197" s="259">
        <v>54</v>
      </c>
      <c r="F197" s="259" t="s">
        <v>41</v>
      </c>
      <c r="G197" s="259">
        <v>222</v>
      </c>
      <c r="H197" s="259" t="s">
        <v>67</v>
      </c>
      <c r="I197" s="259">
        <v>200</v>
      </c>
      <c r="J197" s="259" t="s">
        <v>356</v>
      </c>
      <c r="K197" s="259">
        <v>4</v>
      </c>
      <c r="L197" s="259" t="s">
        <v>44</v>
      </c>
      <c r="M197" s="259">
        <f>'Tjänster för äldre'!J29</f>
        <v>0</v>
      </c>
      <c r="S197" s="259">
        <f t="shared" si="16"/>
        <v>0</v>
      </c>
    </row>
    <row r="198" spans="1:19">
      <c r="A198" s="259">
        <f t="shared" si="12"/>
        <v>2025</v>
      </c>
      <c r="B198" s="259" t="e">
        <f t="shared" si="13"/>
        <v>#N/A</v>
      </c>
      <c r="C198" s="259">
        <f t="shared" si="14"/>
        <v>0</v>
      </c>
      <c r="D198" s="259">
        <f t="shared" ref="D198:D261" si="17">$D$2</f>
        <v>0</v>
      </c>
      <c r="E198" s="259">
        <v>54</v>
      </c>
      <c r="F198" s="259" t="s">
        <v>41</v>
      </c>
      <c r="G198" s="259">
        <v>222</v>
      </c>
      <c r="H198" s="259" t="s">
        <v>67</v>
      </c>
      <c r="I198" s="259">
        <v>200</v>
      </c>
      <c r="J198" s="259" t="s">
        <v>356</v>
      </c>
      <c r="K198" s="259">
        <v>5</v>
      </c>
      <c r="L198" s="259" t="s">
        <v>45</v>
      </c>
      <c r="M198" s="259">
        <f>'Tjänster för äldre'!K29</f>
        <v>0</v>
      </c>
      <c r="S198" s="259">
        <f t="shared" si="16"/>
        <v>0</v>
      </c>
    </row>
    <row r="199" spans="1:19">
      <c r="A199" s="259">
        <f t="shared" ref="A199:A268" si="18">$A$2</f>
        <v>2025</v>
      </c>
      <c r="B199" s="259" t="e">
        <f t="shared" ref="B199:B268" si="19">$B$2</f>
        <v>#N/A</v>
      </c>
      <c r="C199" s="259">
        <f t="shared" ref="C199:C268" si="20">$C$2</f>
        <v>0</v>
      </c>
      <c r="D199" s="259">
        <f t="shared" si="17"/>
        <v>0</v>
      </c>
      <c r="E199" s="259">
        <v>54</v>
      </c>
      <c r="F199" s="259" t="s">
        <v>41</v>
      </c>
      <c r="G199" s="259">
        <v>222</v>
      </c>
      <c r="H199" s="259" t="s">
        <v>67</v>
      </c>
      <c r="I199" s="259">
        <v>200</v>
      </c>
      <c r="J199" s="259" t="s">
        <v>356</v>
      </c>
      <c r="K199" s="259">
        <v>6</v>
      </c>
      <c r="L199" s="259" t="s">
        <v>1</v>
      </c>
      <c r="M199" s="259">
        <f>'Tjänster för äldre'!L29</f>
        <v>0</v>
      </c>
      <c r="S199" s="259">
        <f t="shared" si="16"/>
        <v>0</v>
      </c>
    </row>
    <row r="200" spans="1:19">
      <c r="A200" s="259">
        <f t="shared" si="18"/>
        <v>2025</v>
      </c>
      <c r="B200" s="259" t="e">
        <f t="shared" si="19"/>
        <v>#N/A</v>
      </c>
      <c r="C200" s="259">
        <f t="shared" si="20"/>
        <v>0</v>
      </c>
      <c r="D200" s="259">
        <f t="shared" si="17"/>
        <v>0</v>
      </c>
      <c r="E200" s="259">
        <v>54</v>
      </c>
      <c r="F200" s="259" t="s">
        <v>41</v>
      </c>
      <c r="G200" s="259">
        <v>222</v>
      </c>
      <c r="H200" s="259" t="s">
        <v>67</v>
      </c>
      <c r="I200" s="259">
        <v>200</v>
      </c>
      <c r="J200" s="259" t="s">
        <v>356</v>
      </c>
      <c r="K200" s="259">
        <v>7</v>
      </c>
      <c r="L200" s="259" t="s">
        <v>46</v>
      </c>
      <c r="M200" s="259">
        <f>'Tjänster för äldre'!M29</f>
        <v>0</v>
      </c>
      <c r="S200" s="259">
        <f t="shared" si="16"/>
        <v>0</v>
      </c>
    </row>
    <row r="201" spans="1:19">
      <c r="A201" s="259">
        <f t="shared" si="18"/>
        <v>2025</v>
      </c>
      <c r="B201" s="259" t="e">
        <f t="shared" si="19"/>
        <v>#N/A</v>
      </c>
      <c r="C201" s="259">
        <f t="shared" si="20"/>
        <v>0</v>
      </c>
      <c r="D201" s="259">
        <f t="shared" si="17"/>
        <v>0</v>
      </c>
      <c r="E201" s="259">
        <v>54</v>
      </c>
      <c r="F201" s="259" t="s">
        <v>41</v>
      </c>
      <c r="G201" s="259">
        <v>222</v>
      </c>
      <c r="H201" s="259" t="s">
        <v>67</v>
      </c>
      <c r="I201" s="259">
        <v>200</v>
      </c>
      <c r="J201" s="259" t="s">
        <v>356</v>
      </c>
      <c r="K201" s="259">
        <v>8</v>
      </c>
      <c r="L201" s="259" t="s">
        <v>107</v>
      </c>
      <c r="M201" s="259">
        <f>'Tjänster för äldre'!N29</f>
        <v>0</v>
      </c>
      <c r="S201" s="259">
        <f t="shared" si="16"/>
        <v>0</v>
      </c>
    </row>
    <row r="202" spans="1:19">
      <c r="A202" s="259">
        <f t="shared" si="18"/>
        <v>2025</v>
      </c>
      <c r="B202" s="259" t="e">
        <f t="shared" si="19"/>
        <v>#N/A</v>
      </c>
      <c r="C202" s="259">
        <f t="shared" si="20"/>
        <v>0</v>
      </c>
      <c r="D202" s="259">
        <f t="shared" si="17"/>
        <v>0</v>
      </c>
      <c r="E202" s="259">
        <v>54</v>
      </c>
      <c r="F202" s="259" t="s">
        <v>41</v>
      </c>
      <c r="G202" s="259">
        <v>222</v>
      </c>
      <c r="H202" s="259" t="s">
        <v>67</v>
      </c>
      <c r="I202" s="259">
        <v>200</v>
      </c>
      <c r="J202" s="259" t="s">
        <v>356</v>
      </c>
      <c r="K202" s="259">
        <v>9</v>
      </c>
      <c r="L202" s="259" t="s">
        <v>108</v>
      </c>
      <c r="M202" s="259">
        <f>'Tjänster för äldre'!O29</f>
        <v>0</v>
      </c>
      <c r="S202" s="259">
        <f t="shared" si="16"/>
        <v>0</v>
      </c>
    </row>
    <row r="203" spans="1:19">
      <c r="A203" s="259">
        <f t="shared" si="18"/>
        <v>2025</v>
      </c>
      <c r="B203" s="259" t="e">
        <f t="shared" si="19"/>
        <v>#N/A</v>
      </c>
      <c r="C203" s="259">
        <f t="shared" si="20"/>
        <v>0</v>
      </c>
      <c r="D203" s="259">
        <f t="shared" si="17"/>
        <v>0</v>
      </c>
      <c r="E203" s="259">
        <v>54</v>
      </c>
      <c r="F203" s="259" t="s">
        <v>41</v>
      </c>
      <c r="G203" s="259">
        <v>222</v>
      </c>
      <c r="H203" s="259" t="s">
        <v>67</v>
      </c>
      <c r="I203" s="259">
        <v>250</v>
      </c>
      <c r="J203" s="259" t="s">
        <v>126</v>
      </c>
      <c r="K203" s="259">
        <v>7</v>
      </c>
      <c r="L203" s="259" t="s">
        <v>46</v>
      </c>
      <c r="M203" s="259">
        <f>'Tjänster för äldre'!M31</f>
        <v>0</v>
      </c>
      <c r="N203" s="259">
        <v>141</v>
      </c>
      <c r="O203" s="259">
        <v>240250</v>
      </c>
      <c r="P203" s="259" t="s">
        <v>226</v>
      </c>
      <c r="Q203" s="259">
        <v>5</v>
      </c>
      <c r="R203" s="259" t="s">
        <v>181</v>
      </c>
      <c r="S203" s="259">
        <f t="shared" si="16"/>
        <v>0</v>
      </c>
    </row>
    <row r="204" spans="1:19">
      <c r="A204" s="259">
        <f t="shared" si="18"/>
        <v>2025</v>
      </c>
      <c r="B204" s="259" t="e">
        <f t="shared" si="19"/>
        <v>#N/A</v>
      </c>
      <c r="C204" s="259">
        <f t="shared" si="20"/>
        <v>0</v>
      </c>
      <c r="D204" s="259">
        <f t="shared" si="17"/>
        <v>0</v>
      </c>
      <c r="E204" s="259">
        <v>54</v>
      </c>
      <c r="F204" s="259" t="s">
        <v>41</v>
      </c>
      <c r="G204" s="259">
        <v>222</v>
      </c>
      <c r="H204" s="259" t="s">
        <v>67</v>
      </c>
      <c r="I204" s="259">
        <v>250</v>
      </c>
      <c r="J204" s="259" t="s">
        <v>126</v>
      </c>
      <c r="K204" s="259">
        <v>8</v>
      </c>
      <c r="L204" s="259" t="s">
        <v>107</v>
      </c>
      <c r="M204" s="259">
        <f>'Tjänster för äldre'!N31</f>
        <v>0</v>
      </c>
      <c r="S204" s="259">
        <f t="shared" si="16"/>
        <v>0</v>
      </c>
    </row>
    <row r="205" spans="1:19">
      <c r="A205" s="259">
        <f t="shared" si="18"/>
        <v>2025</v>
      </c>
      <c r="B205" s="259" t="e">
        <f t="shared" si="19"/>
        <v>#N/A</v>
      </c>
      <c r="C205" s="259">
        <f t="shared" si="20"/>
        <v>0</v>
      </c>
      <c r="D205" s="259">
        <f t="shared" si="17"/>
        <v>0</v>
      </c>
      <c r="E205" s="259">
        <v>54</v>
      </c>
      <c r="F205" s="259" t="s">
        <v>41</v>
      </c>
      <c r="G205" s="259">
        <v>222</v>
      </c>
      <c r="H205" s="259" t="s">
        <v>67</v>
      </c>
      <c r="I205" s="259">
        <v>250</v>
      </c>
      <c r="J205" s="259" t="s">
        <v>126</v>
      </c>
      <c r="K205" s="259">
        <v>9</v>
      </c>
      <c r="L205" s="259" t="s">
        <v>108</v>
      </c>
      <c r="M205" s="259">
        <f>'Tjänster för äldre'!O31</f>
        <v>0</v>
      </c>
      <c r="S205" s="259">
        <f t="shared" si="16"/>
        <v>0</v>
      </c>
    </row>
    <row r="206" spans="1:19">
      <c r="A206" s="259">
        <f t="shared" si="18"/>
        <v>2025</v>
      </c>
      <c r="B206" s="259" t="e">
        <f t="shared" si="19"/>
        <v>#N/A</v>
      </c>
      <c r="C206" s="259">
        <f t="shared" si="20"/>
        <v>0</v>
      </c>
      <c r="D206" s="259">
        <f t="shared" si="17"/>
        <v>0</v>
      </c>
      <c r="E206" s="259">
        <v>54</v>
      </c>
      <c r="F206" s="259" t="s">
        <v>41</v>
      </c>
      <c r="G206" s="259">
        <v>222</v>
      </c>
      <c r="H206" s="259" t="s">
        <v>67</v>
      </c>
      <c r="I206" s="259">
        <v>260</v>
      </c>
      <c r="J206" s="259" t="s">
        <v>127</v>
      </c>
      <c r="K206" s="259">
        <v>7</v>
      </c>
      <c r="L206" s="259" t="s">
        <v>46</v>
      </c>
      <c r="M206" s="259">
        <f>'Tjänster för äldre'!M32</f>
        <v>0</v>
      </c>
      <c r="N206" s="259">
        <v>142</v>
      </c>
      <c r="O206" s="259">
        <v>240260</v>
      </c>
      <c r="P206" s="259" t="s">
        <v>227</v>
      </c>
      <c r="Q206" s="259">
        <v>5</v>
      </c>
      <c r="R206" s="259" t="s">
        <v>181</v>
      </c>
      <c r="S206" s="259">
        <f t="shared" si="16"/>
        <v>0</v>
      </c>
    </row>
    <row r="207" spans="1:19">
      <c r="A207" s="259">
        <f t="shared" si="18"/>
        <v>2025</v>
      </c>
      <c r="B207" s="259" t="e">
        <f t="shared" si="19"/>
        <v>#N/A</v>
      </c>
      <c r="C207" s="259">
        <f t="shared" si="20"/>
        <v>0</v>
      </c>
      <c r="D207" s="259">
        <f t="shared" si="17"/>
        <v>0</v>
      </c>
      <c r="E207" s="259">
        <v>54</v>
      </c>
      <c r="F207" s="259" t="s">
        <v>41</v>
      </c>
      <c r="G207" s="259">
        <v>222</v>
      </c>
      <c r="H207" s="259" t="s">
        <v>67</v>
      </c>
      <c r="I207" s="259">
        <v>280</v>
      </c>
      <c r="J207" s="259" t="s">
        <v>128</v>
      </c>
      <c r="K207" s="259">
        <v>7</v>
      </c>
      <c r="L207" s="259" t="s">
        <v>46</v>
      </c>
      <c r="M207" s="259">
        <f>'Tjänster för äldre'!M33</f>
        <v>0</v>
      </c>
      <c r="N207" s="259">
        <v>143</v>
      </c>
      <c r="O207" s="259">
        <v>240280</v>
      </c>
      <c r="P207" s="259" t="s">
        <v>228</v>
      </c>
      <c r="Q207" s="259">
        <v>5</v>
      </c>
      <c r="R207" s="259" t="s">
        <v>181</v>
      </c>
      <c r="S207" s="259">
        <f t="shared" si="16"/>
        <v>0</v>
      </c>
    </row>
    <row r="208" spans="1:19">
      <c r="A208" s="259">
        <f t="shared" si="18"/>
        <v>2025</v>
      </c>
      <c r="B208" s="259" t="e">
        <f t="shared" si="19"/>
        <v>#N/A</v>
      </c>
      <c r="C208" s="259">
        <f t="shared" si="20"/>
        <v>0</v>
      </c>
      <c r="D208" s="259">
        <f t="shared" si="17"/>
        <v>0</v>
      </c>
      <c r="E208" s="259">
        <v>54</v>
      </c>
      <c r="F208" s="259" t="s">
        <v>41</v>
      </c>
      <c r="G208" s="259">
        <v>222</v>
      </c>
      <c r="H208" s="259" t="s">
        <v>67</v>
      </c>
      <c r="I208" s="259">
        <v>610</v>
      </c>
      <c r="J208" s="259" t="s">
        <v>129</v>
      </c>
      <c r="K208" s="259">
        <v>7</v>
      </c>
      <c r="L208" s="259" t="s">
        <v>46</v>
      </c>
      <c r="M208" s="259">
        <f>'Tjänster för äldre'!M34</f>
        <v>0</v>
      </c>
      <c r="N208" s="259">
        <v>138</v>
      </c>
      <c r="O208" s="259">
        <v>240600</v>
      </c>
      <c r="P208" s="259" t="s">
        <v>223</v>
      </c>
      <c r="Q208" s="259">
        <v>5</v>
      </c>
      <c r="R208" s="259" t="s">
        <v>181</v>
      </c>
      <c r="S208" s="259">
        <f t="shared" si="16"/>
        <v>0</v>
      </c>
    </row>
    <row r="209" spans="1:19">
      <c r="A209" s="259">
        <f t="shared" si="18"/>
        <v>2025</v>
      </c>
      <c r="B209" s="259" t="e">
        <f t="shared" si="19"/>
        <v>#N/A</v>
      </c>
      <c r="C209" s="259">
        <f t="shared" si="20"/>
        <v>0</v>
      </c>
      <c r="D209" s="259">
        <f t="shared" si="17"/>
        <v>0</v>
      </c>
      <c r="E209" s="259">
        <v>54</v>
      </c>
      <c r="F209" s="259" t="s">
        <v>41</v>
      </c>
      <c r="G209" s="259">
        <v>222</v>
      </c>
      <c r="H209" s="259" t="s">
        <v>67</v>
      </c>
      <c r="I209" s="259">
        <v>610</v>
      </c>
      <c r="J209" s="259" t="s">
        <v>129</v>
      </c>
      <c r="K209" s="259">
        <v>8</v>
      </c>
      <c r="L209" s="259" t="s">
        <v>107</v>
      </c>
      <c r="M209" s="259">
        <f>'Tjänster för äldre'!N34</f>
        <v>0</v>
      </c>
      <c r="S209" s="259">
        <f t="shared" si="16"/>
        <v>0</v>
      </c>
    </row>
    <row r="210" spans="1:19">
      <c r="A210" s="259">
        <f t="shared" si="18"/>
        <v>2025</v>
      </c>
      <c r="B210" s="259" t="e">
        <f t="shared" si="19"/>
        <v>#N/A</v>
      </c>
      <c r="C210" s="259">
        <f t="shared" si="20"/>
        <v>0</v>
      </c>
      <c r="D210" s="259">
        <f t="shared" si="17"/>
        <v>0</v>
      </c>
      <c r="E210" s="259">
        <v>54</v>
      </c>
      <c r="F210" s="259" t="s">
        <v>41</v>
      </c>
      <c r="G210" s="259">
        <v>222</v>
      </c>
      <c r="H210" s="259" t="s">
        <v>67</v>
      </c>
      <c r="I210" s="259">
        <v>610</v>
      </c>
      <c r="J210" s="259" t="s">
        <v>129</v>
      </c>
      <c r="K210" s="259">
        <v>9</v>
      </c>
      <c r="L210" s="259" t="s">
        <v>108</v>
      </c>
      <c r="M210" s="259">
        <f>'Tjänster för äldre'!O34</f>
        <v>0</v>
      </c>
      <c r="S210" s="259">
        <f t="shared" si="16"/>
        <v>0</v>
      </c>
    </row>
    <row r="211" spans="1:19">
      <c r="A211" s="259">
        <f t="shared" si="18"/>
        <v>2025</v>
      </c>
      <c r="B211" s="259" t="e">
        <f t="shared" si="19"/>
        <v>#N/A</v>
      </c>
      <c r="C211" s="259">
        <f t="shared" si="20"/>
        <v>0</v>
      </c>
      <c r="D211" s="259">
        <f t="shared" si="17"/>
        <v>0</v>
      </c>
      <c r="E211" s="259">
        <v>54</v>
      </c>
      <c r="F211" s="259" t="s">
        <v>41</v>
      </c>
      <c r="G211" s="259">
        <v>222</v>
      </c>
      <c r="H211" s="259" t="s">
        <v>67</v>
      </c>
      <c r="I211" s="259">
        <v>612</v>
      </c>
      <c r="J211" s="259" t="s">
        <v>130</v>
      </c>
      <c r="K211" s="259">
        <v>7</v>
      </c>
      <c r="L211" s="259" t="s">
        <v>46</v>
      </c>
      <c r="M211" s="259">
        <f>'Tjänster för äldre'!M35</f>
        <v>0</v>
      </c>
      <c r="N211" s="259">
        <v>133</v>
      </c>
      <c r="O211" s="259">
        <v>240613</v>
      </c>
      <c r="P211" s="259" t="s">
        <v>499</v>
      </c>
      <c r="Q211" s="259">
        <v>5</v>
      </c>
      <c r="R211" s="259" t="s">
        <v>181</v>
      </c>
      <c r="S211" s="259">
        <f t="shared" si="16"/>
        <v>0</v>
      </c>
    </row>
    <row r="212" spans="1:19">
      <c r="A212" s="259">
        <f t="shared" si="18"/>
        <v>2025</v>
      </c>
      <c r="B212" s="259" t="e">
        <f t="shared" si="19"/>
        <v>#N/A</v>
      </c>
      <c r="C212" s="259">
        <f t="shared" si="20"/>
        <v>0</v>
      </c>
      <c r="D212" s="259">
        <f t="shared" si="17"/>
        <v>0</v>
      </c>
      <c r="E212" s="259">
        <v>54</v>
      </c>
      <c r="F212" s="259" t="s">
        <v>41</v>
      </c>
      <c r="G212" s="259">
        <v>222</v>
      </c>
      <c r="H212" s="259" t="s">
        <v>67</v>
      </c>
      <c r="I212" s="259">
        <v>612</v>
      </c>
      <c r="J212" s="259" t="s">
        <v>130</v>
      </c>
      <c r="K212" s="259">
        <v>8</v>
      </c>
      <c r="L212" s="259" t="s">
        <v>107</v>
      </c>
      <c r="M212" s="259">
        <f>'Tjänster för äldre'!N35</f>
        <v>0</v>
      </c>
      <c r="S212" s="259">
        <f t="shared" si="16"/>
        <v>0</v>
      </c>
    </row>
    <row r="213" spans="1:19">
      <c r="A213" s="259">
        <f t="shared" si="18"/>
        <v>2025</v>
      </c>
      <c r="B213" s="259" t="e">
        <f t="shared" si="19"/>
        <v>#N/A</v>
      </c>
      <c r="C213" s="259">
        <f t="shared" si="20"/>
        <v>0</v>
      </c>
      <c r="D213" s="259">
        <f t="shared" si="17"/>
        <v>0</v>
      </c>
      <c r="E213" s="259">
        <v>54</v>
      </c>
      <c r="F213" s="259" t="s">
        <v>41</v>
      </c>
      <c r="G213" s="259">
        <v>222</v>
      </c>
      <c r="H213" s="259" t="s">
        <v>67</v>
      </c>
      <c r="I213" s="259">
        <v>612</v>
      </c>
      <c r="J213" s="259" t="s">
        <v>130</v>
      </c>
      <c r="K213" s="259">
        <v>9</v>
      </c>
      <c r="L213" s="259" t="s">
        <v>108</v>
      </c>
      <c r="M213" s="259">
        <f>'Tjänster för äldre'!O35</f>
        <v>0</v>
      </c>
      <c r="S213" s="259">
        <f t="shared" si="16"/>
        <v>0</v>
      </c>
    </row>
    <row r="214" spans="1:19">
      <c r="A214" s="259">
        <f t="shared" si="18"/>
        <v>2025</v>
      </c>
      <c r="B214" s="259" t="e">
        <f t="shared" si="19"/>
        <v>#N/A</v>
      </c>
      <c r="C214" s="259">
        <f t="shared" si="20"/>
        <v>0</v>
      </c>
      <c r="D214" s="259">
        <f t="shared" si="17"/>
        <v>0</v>
      </c>
      <c r="E214" s="259">
        <v>54</v>
      </c>
      <c r="F214" s="259" t="s">
        <v>41</v>
      </c>
      <c r="G214" s="259">
        <v>222</v>
      </c>
      <c r="H214" s="259" t="s">
        <v>67</v>
      </c>
      <c r="I214" s="259">
        <v>615</v>
      </c>
      <c r="J214" s="259" t="s">
        <v>131</v>
      </c>
      <c r="K214" s="259">
        <v>7</v>
      </c>
      <c r="L214" s="259" t="s">
        <v>46</v>
      </c>
      <c r="M214" s="259">
        <f>'Tjänster för äldre'!M36</f>
        <v>0</v>
      </c>
      <c r="N214" s="259">
        <v>134</v>
      </c>
      <c r="O214" s="259">
        <v>240615</v>
      </c>
      <c r="P214" s="259" t="s">
        <v>500</v>
      </c>
      <c r="Q214" s="259">
        <v>5</v>
      </c>
      <c r="R214" s="259" t="s">
        <v>181</v>
      </c>
      <c r="S214" s="259">
        <f t="shared" si="16"/>
        <v>0</v>
      </c>
    </row>
    <row r="215" spans="1:19">
      <c r="A215" s="259">
        <f t="shared" si="18"/>
        <v>2025</v>
      </c>
      <c r="B215" s="259" t="e">
        <f t="shared" si="19"/>
        <v>#N/A</v>
      </c>
      <c r="C215" s="259">
        <f t="shared" si="20"/>
        <v>0</v>
      </c>
      <c r="D215" s="259">
        <f t="shared" si="17"/>
        <v>0</v>
      </c>
      <c r="E215" s="259">
        <v>54</v>
      </c>
      <c r="F215" s="259" t="s">
        <v>41</v>
      </c>
      <c r="G215" s="259">
        <v>222</v>
      </c>
      <c r="H215" s="259" t="s">
        <v>67</v>
      </c>
      <c r="I215" s="259">
        <v>615</v>
      </c>
      <c r="J215" s="259" t="s">
        <v>131</v>
      </c>
      <c r="K215" s="259">
        <v>8</v>
      </c>
      <c r="L215" s="259" t="s">
        <v>107</v>
      </c>
      <c r="M215" s="259">
        <f>'Tjänster för äldre'!N36</f>
        <v>0</v>
      </c>
      <c r="S215" s="259">
        <f t="shared" si="16"/>
        <v>0</v>
      </c>
    </row>
    <row r="216" spans="1:19">
      <c r="A216" s="259">
        <f t="shared" si="18"/>
        <v>2025</v>
      </c>
      <c r="B216" s="259" t="e">
        <f t="shared" si="19"/>
        <v>#N/A</v>
      </c>
      <c r="C216" s="259">
        <f t="shared" si="20"/>
        <v>0</v>
      </c>
      <c r="D216" s="259">
        <f t="shared" si="17"/>
        <v>0</v>
      </c>
      <c r="E216" s="259">
        <v>54</v>
      </c>
      <c r="F216" s="259" t="s">
        <v>41</v>
      </c>
      <c r="G216" s="259">
        <v>222</v>
      </c>
      <c r="H216" s="259" t="s">
        <v>67</v>
      </c>
      <c r="I216" s="259">
        <v>615</v>
      </c>
      <c r="J216" s="259" t="s">
        <v>131</v>
      </c>
      <c r="K216" s="259">
        <v>9</v>
      </c>
      <c r="L216" s="259" t="s">
        <v>108</v>
      </c>
      <c r="M216" s="259">
        <f>'Tjänster för äldre'!O36</f>
        <v>0</v>
      </c>
      <c r="S216" s="259">
        <f t="shared" si="16"/>
        <v>0</v>
      </c>
    </row>
    <row r="217" spans="1:19">
      <c r="A217" s="259">
        <f t="shared" si="18"/>
        <v>2025</v>
      </c>
      <c r="B217" s="259" t="e">
        <f t="shared" si="19"/>
        <v>#N/A</v>
      </c>
      <c r="C217" s="259">
        <f t="shared" si="20"/>
        <v>0</v>
      </c>
      <c r="D217" s="259">
        <f t="shared" si="17"/>
        <v>0</v>
      </c>
      <c r="E217" s="259">
        <v>54</v>
      </c>
      <c r="F217" s="259" t="s">
        <v>41</v>
      </c>
      <c r="G217" s="259">
        <v>222</v>
      </c>
      <c r="H217" s="259" t="s">
        <v>67</v>
      </c>
      <c r="I217" s="259">
        <v>616</v>
      </c>
      <c r="J217" s="259" t="s">
        <v>132</v>
      </c>
      <c r="K217" s="259">
        <v>7</v>
      </c>
      <c r="L217" s="259" t="s">
        <v>46</v>
      </c>
      <c r="M217" s="259">
        <f>'Tjänster för äldre'!M37</f>
        <v>0</v>
      </c>
      <c r="N217" s="259">
        <v>135</v>
      </c>
      <c r="O217" s="259">
        <v>240617</v>
      </c>
      <c r="P217" s="259" t="s">
        <v>501</v>
      </c>
      <c r="Q217" s="259">
        <v>5</v>
      </c>
      <c r="R217" s="259" t="s">
        <v>181</v>
      </c>
      <c r="S217" s="259">
        <f t="shared" si="16"/>
        <v>0</v>
      </c>
    </row>
    <row r="218" spans="1:19">
      <c r="A218" s="259">
        <f t="shared" si="18"/>
        <v>2025</v>
      </c>
      <c r="B218" s="259" t="e">
        <f t="shared" si="19"/>
        <v>#N/A</v>
      </c>
      <c r="C218" s="259">
        <f t="shared" si="20"/>
        <v>0</v>
      </c>
      <c r="D218" s="259">
        <f t="shared" si="17"/>
        <v>0</v>
      </c>
      <c r="E218" s="259">
        <v>54</v>
      </c>
      <c r="F218" s="259" t="s">
        <v>41</v>
      </c>
      <c r="G218" s="259">
        <v>222</v>
      </c>
      <c r="H218" s="259" t="s">
        <v>67</v>
      </c>
      <c r="I218" s="259">
        <v>616</v>
      </c>
      <c r="J218" s="259" t="s">
        <v>132</v>
      </c>
      <c r="K218" s="259">
        <v>8</v>
      </c>
      <c r="L218" s="259" t="s">
        <v>107</v>
      </c>
      <c r="M218" s="259">
        <f>'Tjänster för äldre'!N37</f>
        <v>0</v>
      </c>
      <c r="S218" s="259">
        <f t="shared" si="16"/>
        <v>0</v>
      </c>
    </row>
    <row r="219" spans="1:19">
      <c r="A219" s="259">
        <f t="shared" si="18"/>
        <v>2025</v>
      </c>
      <c r="B219" s="259" t="e">
        <f t="shared" si="19"/>
        <v>#N/A</v>
      </c>
      <c r="C219" s="259">
        <f t="shared" si="20"/>
        <v>0</v>
      </c>
      <c r="D219" s="259">
        <f t="shared" si="17"/>
        <v>0</v>
      </c>
      <c r="E219" s="259">
        <v>54</v>
      </c>
      <c r="F219" s="259" t="s">
        <v>41</v>
      </c>
      <c r="G219" s="259">
        <v>222</v>
      </c>
      <c r="H219" s="259" t="s">
        <v>67</v>
      </c>
      <c r="I219" s="259">
        <v>616</v>
      </c>
      <c r="J219" s="259" t="s">
        <v>132</v>
      </c>
      <c r="K219" s="259">
        <v>9</v>
      </c>
      <c r="L219" s="259" t="s">
        <v>108</v>
      </c>
      <c r="M219" s="259">
        <f>'Tjänster för äldre'!O37</f>
        <v>0</v>
      </c>
      <c r="S219" s="259">
        <f t="shared" si="16"/>
        <v>0</v>
      </c>
    </row>
    <row r="220" spans="1:19">
      <c r="A220" s="259">
        <f t="shared" si="18"/>
        <v>2025</v>
      </c>
      <c r="B220" s="259" t="e">
        <f t="shared" si="19"/>
        <v>#N/A</v>
      </c>
      <c r="C220" s="259">
        <f t="shared" si="20"/>
        <v>0</v>
      </c>
      <c r="D220" s="259">
        <f t="shared" si="17"/>
        <v>0</v>
      </c>
      <c r="E220" s="259">
        <v>54</v>
      </c>
      <c r="F220" s="259" t="s">
        <v>41</v>
      </c>
      <c r="G220" s="259">
        <v>222</v>
      </c>
      <c r="H220" s="259" t="s">
        <v>67</v>
      </c>
      <c r="I220" s="259">
        <v>618</v>
      </c>
      <c r="J220" s="259" t="s">
        <v>133</v>
      </c>
      <c r="K220" s="259">
        <v>7</v>
      </c>
      <c r="L220" s="259" t="s">
        <v>46</v>
      </c>
      <c r="M220" s="259">
        <f>'Tjänster för äldre'!M38</f>
        <v>0</v>
      </c>
      <c r="N220" s="259">
        <v>136</v>
      </c>
      <c r="O220" s="259">
        <v>240618</v>
      </c>
      <c r="P220" s="259" t="s">
        <v>502</v>
      </c>
      <c r="Q220" s="259">
        <v>5</v>
      </c>
      <c r="R220" s="259" t="s">
        <v>181</v>
      </c>
      <c r="S220" s="259">
        <f t="shared" si="16"/>
        <v>0</v>
      </c>
    </row>
    <row r="221" spans="1:19">
      <c r="A221" s="259">
        <f t="shared" si="18"/>
        <v>2025</v>
      </c>
      <c r="B221" s="259" t="e">
        <f t="shared" si="19"/>
        <v>#N/A</v>
      </c>
      <c r="C221" s="259">
        <f t="shared" si="20"/>
        <v>0</v>
      </c>
      <c r="D221" s="259">
        <f t="shared" si="17"/>
        <v>0</v>
      </c>
      <c r="E221" s="259">
        <v>54</v>
      </c>
      <c r="F221" s="259" t="s">
        <v>41</v>
      </c>
      <c r="G221" s="259">
        <v>222</v>
      </c>
      <c r="H221" s="259" t="s">
        <v>67</v>
      </c>
      <c r="I221" s="259">
        <v>618</v>
      </c>
      <c r="J221" s="259" t="s">
        <v>133</v>
      </c>
      <c r="K221" s="259">
        <v>8</v>
      </c>
      <c r="L221" s="259" t="s">
        <v>107</v>
      </c>
      <c r="M221" s="259">
        <f>'Tjänster för äldre'!N38</f>
        <v>0</v>
      </c>
      <c r="S221" s="259">
        <f t="shared" si="16"/>
        <v>0</v>
      </c>
    </row>
    <row r="222" spans="1:19">
      <c r="A222" s="259">
        <f t="shared" si="18"/>
        <v>2025</v>
      </c>
      <c r="B222" s="259" t="e">
        <f t="shared" si="19"/>
        <v>#N/A</v>
      </c>
      <c r="C222" s="259">
        <f t="shared" si="20"/>
        <v>0</v>
      </c>
      <c r="D222" s="259">
        <f t="shared" si="17"/>
        <v>0</v>
      </c>
      <c r="E222" s="259">
        <v>54</v>
      </c>
      <c r="F222" s="259" t="s">
        <v>41</v>
      </c>
      <c r="G222" s="259">
        <v>222</v>
      </c>
      <c r="H222" s="259" t="s">
        <v>67</v>
      </c>
      <c r="I222" s="259">
        <v>618</v>
      </c>
      <c r="J222" s="259" t="s">
        <v>133</v>
      </c>
      <c r="K222" s="259">
        <v>9</v>
      </c>
      <c r="L222" s="259" t="s">
        <v>108</v>
      </c>
      <c r="M222" s="259">
        <f>'Tjänster för äldre'!O38</f>
        <v>0</v>
      </c>
      <c r="S222" s="259">
        <f t="shared" si="16"/>
        <v>0</v>
      </c>
    </row>
    <row r="223" spans="1:19">
      <c r="A223" s="259">
        <f t="shared" si="18"/>
        <v>2025</v>
      </c>
      <c r="B223" s="259" t="e">
        <f t="shared" si="19"/>
        <v>#N/A</v>
      </c>
      <c r="C223" s="259">
        <f t="shared" si="20"/>
        <v>0</v>
      </c>
      <c r="D223" s="259">
        <f t="shared" si="17"/>
        <v>0</v>
      </c>
      <c r="E223" s="259">
        <v>54</v>
      </c>
      <c r="F223" s="259" t="s">
        <v>41</v>
      </c>
      <c r="G223" s="259">
        <v>222</v>
      </c>
      <c r="H223" s="259" t="s">
        <v>67</v>
      </c>
      <c r="I223" s="259">
        <v>619</v>
      </c>
      <c r="J223" s="259" t="s">
        <v>134</v>
      </c>
      <c r="K223" s="259">
        <v>7</v>
      </c>
      <c r="L223" s="259" t="s">
        <v>46</v>
      </c>
      <c r="M223" s="259">
        <f>'Tjänster för äldre'!M39</f>
        <v>0</v>
      </c>
      <c r="N223" s="259">
        <v>137</v>
      </c>
      <c r="O223" s="259">
        <v>240619</v>
      </c>
      <c r="P223" s="259" t="s">
        <v>222</v>
      </c>
      <c r="Q223" s="259">
        <v>5</v>
      </c>
      <c r="R223" s="259" t="s">
        <v>181</v>
      </c>
      <c r="S223" s="259">
        <f t="shared" si="16"/>
        <v>0</v>
      </c>
    </row>
    <row r="224" spans="1:19">
      <c r="A224" s="259">
        <f t="shared" si="18"/>
        <v>2025</v>
      </c>
      <c r="B224" s="259" t="e">
        <f t="shared" si="19"/>
        <v>#N/A</v>
      </c>
      <c r="C224" s="259">
        <f t="shared" si="20"/>
        <v>0</v>
      </c>
      <c r="D224" s="259">
        <f t="shared" si="17"/>
        <v>0</v>
      </c>
      <c r="E224" s="259">
        <v>54</v>
      </c>
      <c r="F224" s="259" t="s">
        <v>41</v>
      </c>
      <c r="G224" s="259">
        <v>222</v>
      </c>
      <c r="H224" s="259" t="s">
        <v>67</v>
      </c>
      <c r="I224" s="259">
        <v>619</v>
      </c>
      <c r="J224" s="259" t="s">
        <v>134</v>
      </c>
      <c r="K224" s="259">
        <v>8</v>
      </c>
      <c r="L224" s="259" t="s">
        <v>107</v>
      </c>
      <c r="M224" s="259">
        <f>'Tjänster för äldre'!N39</f>
        <v>0</v>
      </c>
      <c r="S224" s="259">
        <f t="shared" si="16"/>
        <v>0</v>
      </c>
    </row>
    <row r="225" spans="1:19">
      <c r="A225" s="259">
        <f t="shared" si="18"/>
        <v>2025</v>
      </c>
      <c r="B225" s="259" t="e">
        <f t="shared" si="19"/>
        <v>#N/A</v>
      </c>
      <c r="C225" s="259">
        <f t="shared" si="20"/>
        <v>0</v>
      </c>
      <c r="D225" s="259">
        <f t="shared" si="17"/>
        <v>0</v>
      </c>
      <c r="E225" s="259">
        <v>54</v>
      </c>
      <c r="F225" s="259" t="s">
        <v>41</v>
      </c>
      <c r="G225" s="259">
        <v>222</v>
      </c>
      <c r="H225" s="259" t="s">
        <v>67</v>
      </c>
      <c r="I225" s="259">
        <v>619</v>
      </c>
      <c r="J225" s="259" t="s">
        <v>134</v>
      </c>
      <c r="K225" s="259">
        <v>9</v>
      </c>
      <c r="L225" s="259" t="s">
        <v>108</v>
      </c>
      <c r="M225" s="259">
        <f>'Tjänster för äldre'!O39</f>
        <v>0</v>
      </c>
      <c r="S225" s="259">
        <f t="shared" ref="S225:S295" si="21">M225</f>
        <v>0</v>
      </c>
    </row>
    <row r="226" spans="1:19">
      <c r="A226" s="259">
        <f t="shared" si="18"/>
        <v>2025</v>
      </c>
      <c r="B226" s="259" t="e">
        <f t="shared" si="19"/>
        <v>#N/A</v>
      </c>
      <c r="C226" s="259">
        <f t="shared" si="20"/>
        <v>0</v>
      </c>
      <c r="D226" s="259">
        <f t="shared" si="17"/>
        <v>0</v>
      </c>
      <c r="E226" s="259">
        <v>54</v>
      </c>
      <c r="F226" s="259" t="s">
        <v>41</v>
      </c>
      <c r="G226" s="259">
        <v>222</v>
      </c>
      <c r="H226" s="259" t="s">
        <v>67</v>
      </c>
      <c r="I226" s="259">
        <v>640</v>
      </c>
      <c r="J226" s="259" t="s">
        <v>367</v>
      </c>
      <c r="K226" s="259">
        <v>7</v>
      </c>
      <c r="L226" s="259" t="s">
        <v>46</v>
      </c>
      <c r="M226" s="259">
        <f>'Tjänster för äldre'!M40</f>
        <v>0</v>
      </c>
      <c r="N226" s="259">
        <v>139</v>
      </c>
      <c r="O226" s="259">
        <v>240640</v>
      </c>
      <c r="P226" s="259" t="s">
        <v>224</v>
      </c>
      <c r="Q226" s="259">
        <v>5</v>
      </c>
      <c r="R226" s="259" t="s">
        <v>181</v>
      </c>
      <c r="S226" s="259">
        <f t="shared" si="21"/>
        <v>0</v>
      </c>
    </row>
    <row r="227" spans="1:19">
      <c r="A227" s="259">
        <f t="shared" si="18"/>
        <v>2025</v>
      </c>
      <c r="B227" s="259" t="e">
        <f t="shared" si="19"/>
        <v>#N/A</v>
      </c>
      <c r="C227" s="259">
        <f t="shared" si="20"/>
        <v>0</v>
      </c>
      <c r="D227" s="259">
        <f t="shared" si="17"/>
        <v>0</v>
      </c>
      <c r="E227" s="259">
        <v>54</v>
      </c>
      <c r="F227" s="259" t="s">
        <v>41</v>
      </c>
      <c r="G227" s="259">
        <v>222</v>
      </c>
      <c r="H227" s="259" t="s">
        <v>67</v>
      </c>
      <c r="I227" s="259">
        <v>640</v>
      </c>
      <c r="J227" s="259" t="s">
        <v>367</v>
      </c>
      <c r="K227" s="259">
        <v>8</v>
      </c>
      <c r="L227" s="259" t="s">
        <v>107</v>
      </c>
      <c r="M227" s="259">
        <f>'Tjänster för äldre'!N40</f>
        <v>0</v>
      </c>
      <c r="S227" s="259">
        <f t="shared" si="21"/>
        <v>0</v>
      </c>
    </row>
    <row r="228" spans="1:19">
      <c r="A228" s="259">
        <f t="shared" si="18"/>
        <v>2025</v>
      </c>
      <c r="B228" s="259" t="e">
        <f t="shared" si="19"/>
        <v>#N/A</v>
      </c>
      <c r="C228" s="259">
        <f t="shared" si="20"/>
        <v>0</v>
      </c>
      <c r="D228" s="259">
        <f t="shared" si="17"/>
        <v>0</v>
      </c>
      <c r="E228" s="259">
        <v>54</v>
      </c>
      <c r="F228" s="259" t="s">
        <v>41</v>
      </c>
      <c r="G228" s="259">
        <v>222</v>
      </c>
      <c r="H228" s="259" t="s">
        <v>67</v>
      </c>
      <c r="I228" s="259">
        <v>640</v>
      </c>
      <c r="J228" s="259" t="s">
        <v>367</v>
      </c>
      <c r="K228" s="259">
        <v>9</v>
      </c>
      <c r="L228" s="259" t="s">
        <v>108</v>
      </c>
      <c r="M228" s="259">
        <f>'Tjänster för äldre'!O40</f>
        <v>0</v>
      </c>
      <c r="S228" s="259">
        <f t="shared" si="21"/>
        <v>0</v>
      </c>
    </row>
    <row r="229" spans="1:19">
      <c r="A229" s="259">
        <f t="shared" si="18"/>
        <v>2025</v>
      </c>
      <c r="B229" s="259" t="e">
        <f t="shared" si="19"/>
        <v>#N/A</v>
      </c>
      <c r="C229" s="259">
        <f t="shared" si="20"/>
        <v>0</v>
      </c>
      <c r="D229" s="259">
        <f t="shared" si="17"/>
        <v>0</v>
      </c>
      <c r="E229" s="259">
        <v>54</v>
      </c>
      <c r="F229" s="259" t="s">
        <v>41</v>
      </c>
      <c r="G229" s="259">
        <v>222</v>
      </c>
      <c r="H229" s="259" t="s">
        <v>67</v>
      </c>
      <c r="I229" s="259">
        <v>645</v>
      </c>
      <c r="J229" s="259" t="s">
        <v>368</v>
      </c>
      <c r="K229" s="259">
        <v>7</v>
      </c>
      <c r="L229" s="259" t="s">
        <v>46</v>
      </c>
      <c r="M229" s="259">
        <f>'Tjänster för äldre'!M41</f>
        <v>0</v>
      </c>
      <c r="N229" s="259">
        <v>140</v>
      </c>
      <c r="O229" s="259">
        <v>240645</v>
      </c>
      <c r="P229" s="259" t="s">
        <v>225</v>
      </c>
      <c r="Q229" s="259">
        <v>5</v>
      </c>
      <c r="R229" s="259" t="s">
        <v>181</v>
      </c>
      <c r="S229" s="259">
        <f t="shared" si="21"/>
        <v>0</v>
      </c>
    </row>
    <row r="230" spans="1:19">
      <c r="A230" s="259">
        <f t="shared" si="18"/>
        <v>2025</v>
      </c>
      <c r="B230" s="259" t="e">
        <f t="shared" si="19"/>
        <v>#N/A</v>
      </c>
      <c r="C230" s="259">
        <f t="shared" si="20"/>
        <v>0</v>
      </c>
      <c r="D230" s="259">
        <f t="shared" si="17"/>
        <v>0</v>
      </c>
      <c r="E230" s="259">
        <v>54</v>
      </c>
      <c r="F230" s="259" t="s">
        <v>41</v>
      </c>
      <c r="G230" s="259">
        <v>222</v>
      </c>
      <c r="H230" s="259" t="s">
        <v>67</v>
      </c>
      <c r="I230" s="259">
        <v>645</v>
      </c>
      <c r="J230" s="259" t="s">
        <v>368</v>
      </c>
      <c r="K230" s="259">
        <v>8</v>
      </c>
      <c r="L230" s="259" t="s">
        <v>107</v>
      </c>
      <c r="M230" s="259">
        <f>'Tjänster för äldre'!N41</f>
        <v>0</v>
      </c>
      <c r="S230" s="259">
        <f t="shared" si="21"/>
        <v>0</v>
      </c>
    </row>
    <row r="231" spans="1:19">
      <c r="A231" s="259">
        <f t="shared" si="18"/>
        <v>2025</v>
      </c>
      <c r="B231" s="259" t="e">
        <f t="shared" si="19"/>
        <v>#N/A</v>
      </c>
      <c r="C231" s="259">
        <f t="shared" si="20"/>
        <v>0</v>
      </c>
      <c r="D231" s="259">
        <f t="shared" si="17"/>
        <v>0</v>
      </c>
      <c r="E231" s="259">
        <v>54</v>
      </c>
      <c r="F231" s="259" t="s">
        <v>41</v>
      </c>
      <c r="G231" s="259">
        <v>222</v>
      </c>
      <c r="H231" s="259" t="s">
        <v>67</v>
      </c>
      <c r="I231" s="259">
        <v>645</v>
      </c>
      <c r="J231" s="259" t="s">
        <v>368</v>
      </c>
      <c r="K231" s="259">
        <v>9</v>
      </c>
      <c r="L231" s="259" t="s">
        <v>108</v>
      </c>
      <c r="M231" s="259">
        <f>'Tjänster för äldre'!O41</f>
        <v>0</v>
      </c>
      <c r="S231" s="259">
        <f t="shared" si="21"/>
        <v>0</v>
      </c>
    </row>
    <row r="232" spans="1:19">
      <c r="A232" s="259">
        <f t="shared" si="18"/>
        <v>2025</v>
      </c>
      <c r="B232" s="259" t="e">
        <f t="shared" si="19"/>
        <v>#N/A</v>
      </c>
      <c r="C232" s="259">
        <f t="shared" si="20"/>
        <v>0</v>
      </c>
      <c r="D232" s="259">
        <f t="shared" si="17"/>
        <v>0</v>
      </c>
      <c r="E232" s="259">
        <v>54</v>
      </c>
      <c r="F232" s="259" t="s">
        <v>41</v>
      </c>
      <c r="G232" s="259">
        <v>222</v>
      </c>
      <c r="H232" s="259" t="s">
        <v>67</v>
      </c>
      <c r="I232" s="259">
        <v>2300</v>
      </c>
      <c r="J232" s="259" t="s">
        <v>125</v>
      </c>
      <c r="K232" s="259">
        <v>1</v>
      </c>
      <c r="L232" s="259" t="s">
        <v>43</v>
      </c>
      <c r="M232" s="259">
        <f>'Tjänster för äldre'!G42</f>
        <v>0</v>
      </c>
      <c r="S232" s="259">
        <f t="shared" si="21"/>
        <v>0</v>
      </c>
    </row>
    <row r="233" spans="1:19">
      <c r="A233" s="259">
        <f t="shared" si="18"/>
        <v>2025</v>
      </c>
      <c r="B233" s="259" t="e">
        <f t="shared" si="19"/>
        <v>#N/A</v>
      </c>
      <c r="C233" s="259">
        <f t="shared" si="20"/>
        <v>0</v>
      </c>
      <c r="D233" s="259">
        <f t="shared" si="17"/>
        <v>0</v>
      </c>
      <c r="E233" s="259">
        <v>54</v>
      </c>
      <c r="F233" s="259" t="s">
        <v>41</v>
      </c>
      <c r="G233" s="259">
        <v>222</v>
      </c>
      <c r="H233" s="259" t="s">
        <v>67</v>
      </c>
      <c r="I233" s="259">
        <v>2300</v>
      </c>
      <c r="J233" s="259" t="s">
        <v>125</v>
      </c>
      <c r="K233" s="259">
        <v>2</v>
      </c>
      <c r="L233" s="259" t="s">
        <v>0</v>
      </c>
      <c r="M233" s="259">
        <f>'Tjänster för äldre'!H42</f>
        <v>0</v>
      </c>
      <c r="S233" s="259">
        <f t="shared" si="21"/>
        <v>0</v>
      </c>
    </row>
    <row r="234" spans="1:19">
      <c r="A234" s="259">
        <f t="shared" si="18"/>
        <v>2025</v>
      </c>
      <c r="B234" s="259" t="e">
        <f t="shared" si="19"/>
        <v>#N/A</v>
      </c>
      <c r="C234" s="259">
        <f t="shared" si="20"/>
        <v>0</v>
      </c>
      <c r="D234" s="259">
        <f t="shared" si="17"/>
        <v>0</v>
      </c>
      <c r="E234" s="259">
        <v>54</v>
      </c>
      <c r="F234" s="259" t="s">
        <v>41</v>
      </c>
      <c r="G234" s="259">
        <v>222</v>
      </c>
      <c r="H234" s="259" t="s">
        <v>67</v>
      </c>
      <c r="I234" s="259">
        <v>2300</v>
      </c>
      <c r="J234" s="259" t="s">
        <v>125</v>
      </c>
      <c r="K234" s="259">
        <v>3</v>
      </c>
      <c r="L234" s="259" t="s">
        <v>37</v>
      </c>
      <c r="M234" s="259">
        <f>'Tjänster för äldre'!I42</f>
        <v>0</v>
      </c>
      <c r="S234" s="259">
        <f t="shared" si="21"/>
        <v>0</v>
      </c>
    </row>
    <row r="235" spans="1:19">
      <c r="A235" s="259">
        <f t="shared" si="18"/>
        <v>2025</v>
      </c>
      <c r="B235" s="259" t="e">
        <f t="shared" si="19"/>
        <v>#N/A</v>
      </c>
      <c r="C235" s="259">
        <f t="shared" si="20"/>
        <v>0</v>
      </c>
      <c r="D235" s="259">
        <f t="shared" si="17"/>
        <v>0</v>
      </c>
      <c r="E235" s="259">
        <v>54</v>
      </c>
      <c r="F235" s="259" t="s">
        <v>41</v>
      </c>
      <c r="G235" s="259">
        <v>222</v>
      </c>
      <c r="H235" s="259" t="s">
        <v>67</v>
      </c>
      <c r="I235" s="259">
        <v>2300</v>
      </c>
      <c r="J235" s="259" t="s">
        <v>125</v>
      </c>
      <c r="K235" s="259">
        <v>4</v>
      </c>
      <c r="L235" s="259" t="s">
        <v>44</v>
      </c>
      <c r="M235" s="259">
        <f>'Tjänster för äldre'!J42</f>
        <v>0</v>
      </c>
      <c r="S235" s="259">
        <f t="shared" si="21"/>
        <v>0</v>
      </c>
    </row>
    <row r="236" spans="1:19">
      <c r="A236" s="259">
        <f t="shared" si="18"/>
        <v>2025</v>
      </c>
      <c r="B236" s="259" t="e">
        <f t="shared" si="19"/>
        <v>#N/A</v>
      </c>
      <c r="C236" s="259">
        <f t="shared" si="20"/>
        <v>0</v>
      </c>
      <c r="D236" s="259">
        <f t="shared" si="17"/>
        <v>0</v>
      </c>
      <c r="E236" s="259">
        <v>54</v>
      </c>
      <c r="F236" s="259" t="s">
        <v>41</v>
      </c>
      <c r="G236" s="259">
        <v>222</v>
      </c>
      <c r="H236" s="259" t="s">
        <v>67</v>
      </c>
      <c r="I236" s="259">
        <v>2300</v>
      </c>
      <c r="J236" s="259" t="s">
        <v>125</v>
      </c>
      <c r="K236" s="259">
        <v>5</v>
      </c>
      <c r="L236" s="259" t="s">
        <v>45</v>
      </c>
      <c r="M236" s="259">
        <f>'Tjänster för äldre'!K42</f>
        <v>0</v>
      </c>
      <c r="S236" s="259">
        <f t="shared" si="21"/>
        <v>0</v>
      </c>
    </row>
    <row r="237" spans="1:19">
      <c r="A237" s="259">
        <f t="shared" si="18"/>
        <v>2025</v>
      </c>
      <c r="B237" s="259" t="e">
        <f t="shared" si="19"/>
        <v>#N/A</v>
      </c>
      <c r="C237" s="259">
        <f t="shared" si="20"/>
        <v>0</v>
      </c>
      <c r="D237" s="259">
        <f t="shared" si="17"/>
        <v>0</v>
      </c>
      <c r="E237" s="259">
        <v>54</v>
      </c>
      <c r="F237" s="259" t="s">
        <v>41</v>
      </c>
      <c r="G237" s="259">
        <v>222</v>
      </c>
      <c r="H237" s="259" t="s">
        <v>67</v>
      </c>
      <c r="I237" s="259">
        <v>2300</v>
      </c>
      <c r="J237" s="259" t="s">
        <v>125</v>
      </c>
      <c r="K237" s="259">
        <v>6</v>
      </c>
      <c r="L237" s="259" t="s">
        <v>1</v>
      </c>
      <c r="M237" s="259">
        <f>'Tjänster för äldre'!L42</f>
        <v>0</v>
      </c>
      <c r="S237" s="259">
        <f t="shared" si="21"/>
        <v>0</v>
      </c>
    </row>
    <row r="238" spans="1:19">
      <c r="A238" s="259">
        <f t="shared" si="18"/>
        <v>2025</v>
      </c>
      <c r="B238" s="259" t="e">
        <f t="shared" si="19"/>
        <v>#N/A</v>
      </c>
      <c r="C238" s="259">
        <f t="shared" si="20"/>
        <v>0</v>
      </c>
      <c r="D238" s="259">
        <f t="shared" si="17"/>
        <v>0</v>
      </c>
      <c r="E238" s="259">
        <v>54</v>
      </c>
      <c r="F238" s="259" t="s">
        <v>41</v>
      </c>
      <c r="G238" s="259">
        <v>222</v>
      </c>
      <c r="H238" s="259" t="s">
        <v>67</v>
      </c>
      <c r="I238" s="259">
        <v>2300</v>
      </c>
      <c r="J238" s="259" t="s">
        <v>125</v>
      </c>
      <c r="K238" s="259">
        <v>7</v>
      </c>
      <c r="L238" s="259" t="s">
        <v>46</v>
      </c>
      <c r="M238" s="259">
        <f>'Tjänster för äldre'!M42</f>
        <v>0</v>
      </c>
      <c r="S238" s="259">
        <f t="shared" si="21"/>
        <v>0</v>
      </c>
    </row>
    <row r="239" spans="1:19">
      <c r="A239" s="259">
        <f t="shared" si="18"/>
        <v>2025</v>
      </c>
      <c r="B239" s="259" t="e">
        <f t="shared" si="19"/>
        <v>#N/A</v>
      </c>
      <c r="C239" s="259">
        <f t="shared" si="20"/>
        <v>0</v>
      </c>
      <c r="D239" s="259">
        <f t="shared" si="17"/>
        <v>0</v>
      </c>
      <c r="E239" s="259">
        <v>54</v>
      </c>
      <c r="F239" s="259" t="s">
        <v>41</v>
      </c>
      <c r="G239" s="259">
        <v>225</v>
      </c>
      <c r="H239" s="259" t="s">
        <v>35</v>
      </c>
      <c r="I239" s="259">
        <v>100</v>
      </c>
      <c r="J239" s="259" t="s">
        <v>73</v>
      </c>
      <c r="K239" s="259">
        <v>1</v>
      </c>
      <c r="L239" s="259" t="s">
        <v>43</v>
      </c>
      <c r="M239" s="259">
        <f>'Tjänster för handikappade'!G5</f>
        <v>0</v>
      </c>
      <c r="S239" s="259">
        <f t="shared" si="21"/>
        <v>0</v>
      </c>
    </row>
    <row r="240" spans="1:19">
      <c r="A240" s="259">
        <f t="shared" si="18"/>
        <v>2025</v>
      </c>
      <c r="B240" s="259" t="e">
        <f t="shared" si="19"/>
        <v>#N/A</v>
      </c>
      <c r="C240" s="259">
        <f t="shared" si="20"/>
        <v>0</v>
      </c>
      <c r="D240" s="259">
        <f t="shared" si="17"/>
        <v>0</v>
      </c>
      <c r="E240" s="259">
        <v>54</v>
      </c>
      <c r="F240" s="259" t="s">
        <v>41</v>
      </c>
      <c r="G240" s="259">
        <v>225</v>
      </c>
      <c r="H240" s="259" t="s">
        <v>35</v>
      </c>
      <c r="I240" s="259">
        <v>100</v>
      </c>
      <c r="J240" s="259" t="s">
        <v>73</v>
      </c>
      <c r="K240" s="259">
        <v>2</v>
      </c>
      <c r="L240" s="259" t="s">
        <v>0</v>
      </c>
      <c r="M240" s="259">
        <f>'Tjänster för handikappade'!H5</f>
        <v>0</v>
      </c>
      <c r="S240" s="259">
        <f t="shared" si="21"/>
        <v>0</v>
      </c>
    </row>
    <row r="241" spans="1:19">
      <c r="A241" s="259">
        <f t="shared" si="18"/>
        <v>2025</v>
      </c>
      <c r="B241" s="259" t="e">
        <f t="shared" si="19"/>
        <v>#N/A</v>
      </c>
      <c r="C241" s="259">
        <f t="shared" si="20"/>
        <v>0</v>
      </c>
      <c r="D241" s="259">
        <f t="shared" si="17"/>
        <v>0</v>
      </c>
      <c r="E241" s="259">
        <v>54</v>
      </c>
      <c r="F241" s="259" t="s">
        <v>41</v>
      </c>
      <c r="G241" s="259">
        <v>225</v>
      </c>
      <c r="H241" s="259" t="s">
        <v>35</v>
      </c>
      <c r="I241" s="259">
        <v>100</v>
      </c>
      <c r="J241" s="259" t="s">
        <v>73</v>
      </c>
      <c r="K241" s="259">
        <v>3</v>
      </c>
      <c r="L241" s="259" t="s">
        <v>37</v>
      </c>
      <c r="M241" s="259">
        <f>'Tjänster för handikappade'!I5</f>
        <v>0</v>
      </c>
      <c r="S241" s="259">
        <f t="shared" si="21"/>
        <v>0</v>
      </c>
    </row>
    <row r="242" spans="1:19">
      <c r="A242" s="259">
        <f t="shared" si="18"/>
        <v>2025</v>
      </c>
      <c r="B242" s="259" t="e">
        <f t="shared" si="19"/>
        <v>#N/A</v>
      </c>
      <c r="C242" s="259">
        <f t="shared" si="20"/>
        <v>0</v>
      </c>
      <c r="D242" s="259">
        <f t="shared" si="17"/>
        <v>0</v>
      </c>
      <c r="E242" s="259">
        <v>54</v>
      </c>
      <c r="F242" s="259" t="s">
        <v>41</v>
      </c>
      <c r="G242" s="259">
        <v>225</v>
      </c>
      <c r="H242" s="259" t="s">
        <v>35</v>
      </c>
      <c r="I242" s="259">
        <v>100</v>
      </c>
      <c r="J242" s="259" t="s">
        <v>73</v>
      </c>
      <c r="K242" s="259">
        <v>4</v>
      </c>
      <c r="L242" s="259" t="s">
        <v>44</v>
      </c>
      <c r="M242" s="259">
        <f>'Tjänster för handikappade'!J5</f>
        <v>0</v>
      </c>
      <c r="S242" s="259">
        <f t="shared" si="21"/>
        <v>0</v>
      </c>
    </row>
    <row r="243" spans="1:19">
      <c r="A243" s="259">
        <f t="shared" si="18"/>
        <v>2025</v>
      </c>
      <c r="B243" s="259" t="e">
        <f t="shared" si="19"/>
        <v>#N/A</v>
      </c>
      <c r="C243" s="259">
        <f t="shared" si="20"/>
        <v>0</v>
      </c>
      <c r="D243" s="259">
        <f t="shared" si="17"/>
        <v>0</v>
      </c>
      <c r="E243" s="259">
        <v>54</v>
      </c>
      <c r="F243" s="259" t="s">
        <v>41</v>
      </c>
      <c r="G243" s="259">
        <v>225</v>
      </c>
      <c r="H243" s="259" t="s">
        <v>35</v>
      </c>
      <c r="I243" s="259">
        <v>100</v>
      </c>
      <c r="J243" s="259" t="s">
        <v>73</v>
      </c>
      <c r="K243" s="259">
        <v>5</v>
      </c>
      <c r="L243" s="259" t="s">
        <v>45</v>
      </c>
      <c r="M243" s="259">
        <f>'Tjänster för handikappade'!K5</f>
        <v>0</v>
      </c>
      <c r="S243" s="259">
        <f t="shared" si="21"/>
        <v>0</v>
      </c>
    </row>
    <row r="244" spans="1:19">
      <c r="A244" s="259">
        <f t="shared" si="18"/>
        <v>2025</v>
      </c>
      <c r="B244" s="259" t="e">
        <f t="shared" si="19"/>
        <v>#N/A</v>
      </c>
      <c r="C244" s="259">
        <f t="shared" si="20"/>
        <v>0</v>
      </c>
      <c r="D244" s="259">
        <f t="shared" si="17"/>
        <v>0</v>
      </c>
      <c r="E244" s="259">
        <v>54</v>
      </c>
      <c r="F244" s="259" t="s">
        <v>41</v>
      </c>
      <c r="G244" s="259">
        <v>225</v>
      </c>
      <c r="H244" s="259" t="s">
        <v>35</v>
      </c>
      <c r="I244" s="259">
        <v>100</v>
      </c>
      <c r="J244" s="259" t="s">
        <v>73</v>
      </c>
      <c r="K244" s="259">
        <v>6</v>
      </c>
      <c r="L244" s="259" t="s">
        <v>1</v>
      </c>
      <c r="M244" s="259">
        <f>'Tjänster för handikappade'!L5</f>
        <v>0</v>
      </c>
      <c r="S244" s="259">
        <f t="shared" si="21"/>
        <v>0</v>
      </c>
    </row>
    <row r="245" spans="1:19">
      <c r="A245" s="259">
        <f t="shared" si="18"/>
        <v>2025</v>
      </c>
      <c r="B245" s="259" t="e">
        <f t="shared" si="19"/>
        <v>#N/A</v>
      </c>
      <c r="C245" s="259">
        <f t="shared" si="20"/>
        <v>0</v>
      </c>
      <c r="D245" s="259">
        <f t="shared" si="17"/>
        <v>0</v>
      </c>
      <c r="E245" s="259">
        <v>54</v>
      </c>
      <c r="F245" s="259" t="s">
        <v>41</v>
      </c>
      <c r="G245" s="259">
        <v>225</v>
      </c>
      <c r="H245" s="259" t="s">
        <v>35</v>
      </c>
      <c r="I245" s="259">
        <v>100</v>
      </c>
      <c r="J245" s="259" t="s">
        <v>73</v>
      </c>
      <c r="K245" s="259">
        <v>7</v>
      </c>
      <c r="L245" s="259" t="s">
        <v>46</v>
      </c>
      <c r="M245" s="259">
        <f>'Tjänster för handikappade'!M5</f>
        <v>0</v>
      </c>
      <c r="S245" s="259">
        <f t="shared" si="21"/>
        <v>0</v>
      </c>
    </row>
    <row r="246" spans="1:19">
      <c r="A246" s="259">
        <f t="shared" si="18"/>
        <v>2025</v>
      </c>
      <c r="B246" s="259" t="e">
        <f t="shared" si="19"/>
        <v>#N/A</v>
      </c>
      <c r="C246" s="259">
        <f t="shared" si="20"/>
        <v>0</v>
      </c>
      <c r="D246" s="259">
        <f t="shared" si="17"/>
        <v>0</v>
      </c>
      <c r="E246" s="259">
        <v>54</v>
      </c>
      <c r="F246" s="259" t="s">
        <v>41</v>
      </c>
      <c r="G246" s="259">
        <v>225</v>
      </c>
      <c r="H246" s="259" t="s">
        <v>35</v>
      </c>
      <c r="I246" s="259">
        <v>200</v>
      </c>
      <c r="J246" s="259" t="s">
        <v>74</v>
      </c>
      <c r="K246" s="259">
        <v>1</v>
      </c>
      <c r="L246" s="259" t="s">
        <v>43</v>
      </c>
      <c r="M246" s="259">
        <f>'Tjänster för handikappade'!G6</f>
        <v>0</v>
      </c>
      <c r="S246" s="259">
        <f t="shared" si="21"/>
        <v>0</v>
      </c>
    </row>
    <row r="247" spans="1:19">
      <c r="A247" s="259">
        <f t="shared" si="18"/>
        <v>2025</v>
      </c>
      <c r="B247" s="259" t="e">
        <f t="shared" si="19"/>
        <v>#N/A</v>
      </c>
      <c r="C247" s="259">
        <f t="shared" si="20"/>
        <v>0</v>
      </c>
      <c r="D247" s="259">
        <f t="shared" si="17"/>
        <v>0</v>
      </c>
      <c r="E247" s="259">
        <v>54</v>
      </c>
      <c r="F247" s="259" t="s">
        <v>41</v>
      </c>
      <c r="G247" s="259">
        <v>225</v>
      </c>
      <c r="H247" s="259" t="s">
        <v>35</v>
      </c>
      <c r="I247" s="259">
        <v>200</v>
      </c>
      <c r="J247" s="259" t="s">
        <v>74</v>
      </c>
      <c r="K247" s="259">
        <v>2</v>
      </c>
      <c r="L247" s="259" t="s">
        <v>0</v>
      </c>
      <c r="M247" s="259">
        <f>'Tjänster för handikappade'!H6</f>
        <v>0</v>
      </c>
      <c r="S247" s="259">
        <f t="shared" si="21"/>
        <v>0</v>
      </c>
    </row>
    <row r="248" spans="1:19">
      <c r="A248" s="259">
        <f t="shared" si="18"/>
        <v>2025</v>
      </c>
      <c r="B248" s="259" t="e">
        <f t="shared" si="19"/>
        <v>#N/A</v>
      </c>
      <c r="C248" s="259">
        <f t="shared" si="20"/>
        <v>0</v>
      </c>
      <c r="D248" s="259">
        <f t="shared" si="17"/>
        <v>0</v>
      </c>
      <c r="E248" s="259">
        <v>54</v>
      </c>
      <c r="F248" s="259" t="s">
        <v>41</v>
      </c>
      <c r="G248" s="259">
        <v>225</v>
      </c>
      <c r="H248" s="259" t="s">
        <v>35</v>
      </c>
      <c r="I248" s="259">
        <v>200</v>
      </c>
      <c r="J248" s="259" t="s">
        <v>74</v>
      </c>
      <c r="K248" s="259">
        <v>3</v>
      </c>
      <c r="L248" s="259" t="s">
        <v>37</v>
      </c>
      <c r="M248" s="259">
        <f>'Tjänster för handikappade'!I6</f>
        <v>0</v>
      </c>
      <c r="S248" s="259">
        <f t="shared" si="21"/>
        <v>0</v>
      </c>
    </row>
    <row r="249" spans="1:19">
      <c r="A249" s="259">
        <f t="shared" si="18"/>
        <v>2025</v>
      </c>
      <c r="B249" s="259" t="e">
        <f t="shared" si="19"/>
        <v>#N/A</v>
      </c>
      <c r="C249" s="259">
        <f t="shared" si="20"/>
        <v>0</v>
      </c>
      <c r="D249" s="259">
        <f t="shared" si="17"/>
        <v>0</v>
      </c>
      <c r="E249" s="259">
        <v>54</v>
      </c>
      <c r="F249" s="259" t="s">
        <v>41</v>
      </c>
      <c r="G249" s="259">
        <v>225</v>
      </c>
      <c r="H249" s="259" t="s">
        <v>35</v>
      </c>
      <c r="I249" s="259">
        <v>200</v>
      </c>
      <c r="J249" s="259" t="s">
        <v>74</v>
      </c>
      <c r="K249" s="259">
        <v>4</v>
      </c>
      <c r="L249" s="259" t="s">
        <v>44</v>
      </c>
      <c r="M249" s="259">
        <f>'Tjänster för handikappade'!J6</f>
        <v>0</v>
      </c>
      <c r="S249" s="259">
        <f t="shared" si="21"/>
        <v>0</v>
      </c>
    </row>
    <row r="250" spans="1:19">
      <c r="A250" s="259">
        <f t="shared" si="18"/>
        <v>2025</v>
      </c>
      <c r="B250" s="259" t="e">
        <f t="shared" si="19"/>
        <v>#N/A</v>
      </c>
      <c r="C250" s="259">
        <f t="shared" si="20"/>
        <v>0</v>
      </c>
      <c r="D250" s="259">
        <f t="shared" si="17"/>
        <v>0</v>
      </c>
      <c r="E250" s="259">
        <v>54</v>
      </c>
      <c r="F250" s="259" t="s">
        <v>41</v>
      </c>
      <c r="G250" s="259">
        <v>225</v>
      </c>
      <c r="H250" s="259" t="s">
        <v>35</v>
      </c>
      <c r="I250" s="259">
        <v>200</v>
      </c>
      <c r="J250" s="259" t="s">
        <v>74</v>
      </c>
      <c r="K250" s="259">
        <v>5</v>
      </c>
      <c r="L250" s="259" t="s">
        <v>45</v>
      </c>
      <c r="M250" s="259">
        <f>'Tjänster för handikappade'!K6</f>
        <v>0</v>
      </c>
      <c r="S250" s="259">
        <f t="shared" si="21"/>
        <v>0</v>
      </c>
    </row>
    <row r="251" spans="1:19">
      <c r="A251" s="259">
        <f t="shared" si="18"/>
        <v>2025</v>
      </c>
      <c r="B251" s="259" t="e">
        <f t="shared" si="19"/>
        <v>#N/A</v>
      </c>
      <c r="C251" s="259">
        <f t="shared" si="20"/>
        <v>0</v>
      </c>
      <c r="D251" s="259">
        <f t="shared" si="17"/>
        <v>0</v>
      </c>
      <c r="E251" s="259">
        <v>54</v>
      </c>
      <c r="F251" s="259" t="s">
        <v>41</v>
      </c>
      <c r="G251" s="259">
        <v>225</v>
      </c>
      <c r="H251" s="259" t="s">
        <v>35</v>
      </c>
      <c r="I251" s="259">
        <v>200</v>
      </c>
      <c r="J251" s="259" t="s">
        <v>74</v>
      </c>
      <c r="K251" s="259">
        <v>6</v>
      </c>
      <c r="L251" s="259" t="s">
        <v>1</v>
      </c>
      <c r="M251" s="259">
        <f>'Tjänster för handikappade'!L6</f>
        <v>0</v>
      </c>
      <c r="S251" s="259">
        <f t="shared" si="21"/>
        <v>0</v>
      </c>
    </row>
    <row r="252" spans="1:19">
      <c r="A252" s="259">
        <f t="shared" si="18"/>
        <v>2025</v>
      </c>
      <c r="B252" s="259" t="e">
        <f t="shared" si="19"/>
        <v>#N/A</v>
      </c>
      <c r="C252" s="259">
        <f t="shared" si="20"/>
        <v>0</v>
      </c>
      <c r="D252" s="259">
        <f t="shared" si="17"/>
        <v>0</v>
      </c>
      <c r="E252" s="259">
        <v>54</v>
      </c>
      <c r="F252" s="259" t="s">
        <v>41</v>
      </c>
      <c r="G252" s="259">
        <v>225</v>
      </c>
      <c r="H252" s="259" t="s">
        <v>35</v>
      </c>
      <c r="I252" s="259">
        <v>200</v>
      </c>
      <c r="J252" s="259" t="s">
        <v>74</v>
      </c>
      <c r="K252" s="259">
        <v>7</v>
      </c>
      <c r="L252" s="259" t="s">
        <v>46</v>
      </c>
      <c r="M252" s="259">
        <f>'Tjänster för handikappade'!M6</f>
        <v>0</v>
      </c>
      <c r="S252" s="259">
        <f t="shared" si="21"/>
        <v>0</v>
      </c>
    </row>
    <row r="253" spans="1:19">
      <c r="A253" s="259">
        <f t="shared" si="18"/>
        <v>2025</v>
      </c>
      <c r="B253" s="259" t="e">
        <f t="shared" si="19"/>
        <v>#N/A</v>
      </c>
      <c r="C253" s="259">
        <f t="shared" si="20"/>
        <v>0</v>
      </c>
      <c r="D253" s="259">
        <f t="shared" si="17"/>
        <v>0</v>
      </c>
      <c r="E253" s="259">
        <v>54</v>
      </c>
      <c r="F253" s="259" t="s">
        <v>41</v>
      </c>
      <c r="G253" s="259">
        <v>226</v>
      </c>
      <c r="H253" s="259" t="s">
        <v>135</v>
      </c>
      <c r="I253" s="259">
        <v>322</v>
      </c>
      <c r="J253" s="259" t="s">
        <v>319</v>
      </c>
      <c r="K253" s="259">
        <v>1</v>
      </c>
      <c r="L253" s="259" t="s">
        <v>43</v>
      </c>
      <c r="M253" s="259">
        <f>'Tjänster för handikappade'!G9</f>
        <v>0</v>
      </c>
      <c r="S253" s="259">
        <f t="shared" si="21"/>
        <v>0</v>
      </c>
    </row>
    <row r="254" spans="1:19">
      <c r="A254" s="259">
        <f t="shared" si="18"/>
        <v>2025</v>
      </c>
      <c r="B254" s="259" t="e">
        <f t="shared" si="19"/>
        <v>#N/A</v>
      </c>
      <c r="C254" s="259">
        <f t="shared" si="20"/>
        <v>0</v>
      </c>
      <c r="D254" s="259">
        <f t="shared" si="17"/>
        <v>0</v>
      </c>
      <c r="E254" s="259">
        <v>54</v>
      </c>
      <c r="F254" s="259" t="s">
        <v>41</v>
      </c>
      <c r="G254" s="259">
        <v>226</v>
      </c>
      <c r="H254" s="259" t="s">
        <v>135</v>
      </c>
      <c r="I254" s="259">
        <v>322</v>
      </c>
      <c r="J254" s="259" t="s">
        <v>319</v>
      </c>
      <c r="K254" s="259">
        <v>2</v>
      </c>
      <c r="L254" s="259" t="s">
        <v>0</v>
      </c>
      <c r="M254" s="259">
        <f>'Tjänster för handikappade'!H9</f>
        <v>0</v>
      </c>
      <c r="S254" s="259">
        <f t="shared" si="21"/>
        <v>0</v>
      </c>
    </row>
    <row r="255" spans="1:19">
      <c r="A255" s="259">
        <f t="shared" si="18"/>
        <v>2025</v>
      </c>
      <c r="B255" s="259" t="e">
        <f t="shared" si="19"/>
        <v>#N/A</v>
      </c>
      <c r="C255" s="259">
        <f t="shared" si="20"/>
        <v>0</v>
      </c>
      <c r="D255" s="259">
        <f t="shared" si="17"/>
        <v>0</v>
      </c>
      <c r="E255" s="259">
        <v>54</v>
      </c>
      <c r="F255" s="259" t="s">
        <v>41</v>
      </c>
      <c r="G255" s="259">
        <v>226</v>
      </c>
      <c r="H255" s="259" t="s">
        <v>135</v>
      </c>
      <c r="I255" s="259">
        <v>322</v>
      </c>
      <c r="J255" s="259" t="s">
        <v>319</v>
      </c>
      <c r="K255" s="259">
        <v>3</v>
      </c>
      <c r="L255" s="259" t="s">
        <v>37</v>
      </c>
      <c r="M255" s="259">
        <f>'Tjänster för handikappade'!I9</f>
        <v>0</v>
      </c>
      <c r="S255" s="259">
        <f t="shared" si="21"/>
        <v>0</v>
      </c>
    </row>
    <row r="256" spans="1:19">
      <c r="A256" s="259">
        <f t="shared" si="18"/>
        <v>2025</v>
      </c>
      <c r="B256" s="259" t="e">
        <f t="shared" si="19"/>
        <v>#N/A</v>
      </c>
      <c r="C256" s="259">
        <f t="shared" si="20"/>
        <v>0</v>
      </c>
      <c r="D256" s="259">
        <f t="shared" si="17"/>
        <v>0</v>
      </c>
      <c r="E256" s="259">
        <v>54</v>
      </c>
      <c r="F256" s="259" t="s">
        <v>41</v>
      </c>
      <c r="G256" s="259">
        <v>226</v>
      </c>
      <c r="H256" s="259" t="s">
        <v>135</v>
      </c>
      <c r="I256" s="259">
        <v>322</v>
      </c>
      <c r="J256" s="259" t="s">
        <v>319</v>
      </c>
      <c r="K256" s="259">
        <v>4</v>
      </c>
      <c r="L256" s="259" t="s">
        <v>44</v>
      </c>
      <c r="M256" s="259">
        <f>'Tjänster för handikappade'!J9</f>
        <v>0</v>
      </c>
      <c r="S256" s="259">
        <f t="shared" si="21"/>
        <v>0</v>
      </c>
    </row>
    <row r="257" spans="1:19">
      <c r="A257" s="259">
        <f t="shared" si="18"/>
        <v>2025</v>
      </c>
      <c r="B257" s="259" t="e">
        <f t="shared" si="19"/>
        <v>#N/A</v>
      </c>
      <c r="C257" s="259">
        <f t="shared" si="20"/>
        <v>0</v>
      </c>
      <c r="D257" s="259">
        <f t="shared" si="17"/>
        <v>0</v>
      </c>
      <c r="E257" s="259">
        <v>54</v>
      </c>
      <c r="F257" s="259" t="s">
        <v>41</v>
      </c>
      <c r="G257" s="259">
        <v>226</v>
      </c>
      <c r="H257" s="259" t="s">
        <v>135</v>
      </c>
      <c r="I257" s="259">
        <v>322</v>
      </c>
      <c r="J257" s="259" t="s">
        <v>319</v>
      </c>
      <c r="K257" s="259">
        <v>5</v>
      </c>
      <c r="L257" s="259" t="s">
        <v>45</v>
      </c>
      <c r="M257" s="259">
        <f>'Tjänster för handikappade'!K9</f>
        <v>0</v>
      </c>
      <c r="S257" s="259">
        <f t="shared" si="21"/>
        <v>0</v>
      </c>
    </row>
    <row r="258" spans="1:19">
      <c r="A258" s="259">
        <f t="shared" si="18"/>
        <v>2025</v>
      </c>
      <c r="B258" s="259" t="e">
        <f t="shared" si="19"/>
        <v>#N/A</v>
      </c>
      <c r="C258" s="259">
        <f t="shared" si="20"/>
        <v>0</v>
      </c>
      <c r="D258" s="259">
        <f t="shared" si="17"/>
        <v>0</v>
      </c>
      <c r="E258" s="259">
        <v>54</v>
      </c>
      <c r="F258" s="259" t="s">
        <v>41</v>
      </c>
      <c r="G258" s="259">
        <v>226</v>
      </c>
      <c r="H258" s="259" t="s">
        <v>135</v>
      </c>
      <c r="I258" s="259">
        <v>322</v>
      </c>
      <c r="J258" s="259" t="s">
        <v>319</v>
      </c>
      <c r="K258" s="259">
        <v>6</v>
      </c>
      <c r="L258" s="259" t="s">
        <v>1</v>
      </c>
      <c r="M258" s="259">
        <f>'Tjänster för handikappade'!L9</f>
        <v>0</v>
      </c>
      <c r="S258" s="259">
        <f t="shared" si="21"/>
        <v>0</v>
      </c>
    </row>
    <row r="259" spans="1:19">
      <c r="A259" s="259">
        <f t="shared" si="18"/>
        <v>2025</v>
      </c>
      <c r="B259" s="259" t="e">
        <f t="shared" si="19"/>
        <v>#N/A</v>
      </c>
      <c r="C259" s="259">
        <f t="shared" si="20"/>
        <v>0</v>
      </c>
      <c r="D259" s="259">
        <f t="shared" si="17"/>
        <v>0</v>
      </c>
      <c r="E259" s="259">
        <v>54</v>
      </c>
      <c r="F259" s="259" t="s">
        <v>41</v>
      </c>
      <c r="G259" s="259">
        <v>226</v>
      </c>
      <c r="H259" s="259" t="s">
        <v>135</v>
      </c>
      <c r="I259" s="259">
        <v>322</v>
      </c>
      <c r="J259" s="259" t="s">
        <v>319</v>
      </c>
      <c r="K259" s="259">
        <v>7</v>
      </c>
      <c r="L259" s="259" t="s">
        <v>46</v>
      </c>
      <c r="M259" s="259">
        <f>'Tjänster för handikappade'!M9</f>
        <v>0</v>
      </c>
      <c r="S259" s="259">
        <f t="shared" si="21"/>
        <v>0</v>
      </c>
    </row>
    <row r="260" spans="1:19">
      <c r="A260" s="259">
        <f t="shared" si="18"/>
        <v>2025</v>
      </c>
      <c r="B260" s="259" t="e">
        <f t="shared" si="19"/>
        <v>#N/A</v>
      </c>
      <c r="C260" s="259">
        <f t="shared" si="20"/>
        <v>0</v>
      </c>
      <c r="D260" s="259">
        <f t="shared" si="17"/>
        <v>0</v>
      </c>
      <c r="E260" s="259">
        <v>54</v>
      </c>
      <c r="F260" s="259" t="s">
        <v>41</v>
      </c>
      <c r="G260" s="259">
        <v>227</v>
      </c>
      <c r="H260" s="259" t="s">
        <v>75</v>
      </c>
      <c r="I260" s="259">
        <v>324</v>
      </c>
      <c r="J260" s="259" t="s">
        <v>320</v>
      </c>
      <c r="K260" s="259">
        <v>1</v>
      </c>
      <c r="L260" s="259" t="s">
        <v>43</v>
      </c>
      <c r="M260" s="259">
        <f>'Tjänster för handikappade'!G10</f>
        <v>0</v>
      </c>
      <c r="S260" s="259">
        <f t="shared" si="21"/>
        <v>0</v>
      </c>
    </row>
    <row r="261" spans="1:19">
      <c r="A261" s="259">
        <f t="shared" si="18"/>
        <v>2025</v>
      </c>
      <c r="B261" s="259" t="e">
        <f t="shared" si="19"/>
        <v>#N/A</v>
      </c>
      <c r="C261" s="259">
        <f t="shared" si="20"/>
        <v>0</v>
      </c>
      <c r="D261" s="259">
        <f t="shared" si="17"/>
        <v>0</v>
      </c>
      <c r="E261" s="259">
        <v>54</v>
      </c>
      <c r="F261" s="259" t="s">
        <v>41</v>
      </c>
      <c r="G261" s="259">
        <v>227</v>
      </c>
      <c r="H261" s="259" t="s">
        <v>75</v>
      </c>
      <c r="I261" s="259">
        <v>324</v>
      </c>
      <c r="J261" s="259" t="s">
        <v>320</v>
      </c>
      <c r="K261" s="259">
        <v>2</v>
      </c>
      <c r="L261" s="259" t="s">
        <v>0</v>
      </c>
      <c r="M261" s="259">
        <f>'Tjänster för handikappade'!H10</f>
        <v>0</v>
      </c>
      <c r="S261" s="259">
        <f t="shared" si="21"/>
        <v>0</v>
      </c>
    </row>
    <row r="262" spans="1:19">
      <c r="A262" s="259">
        <f t="shared" si="18"/>
        <v>2025</v>
      </c>
      <c r="B262" s="259" t="e">
        <f t="shared" si="19"/>
        <v>#N/A</v>
      </c>
      <c r="C262" s="259">
        <f t="shared" si="20"/>
        <v>0</v>
      </c>
      <c r="D262" s="259">
        <f t="shared" ref="D262:D325" si="22">$D$2</f>
        <v>0</v>
      </c>
      <c r="E262" s="259">
        <v>54</v>
      </c>
      <c r="F262" s="259" t="s">
        <v>41</v>
      </c>
      <c r="G262" s="259">
        <v>227</v>
      </c>
      <c r="H262" s="259" t="s">
        <v>75</v>
      </c>
      <c r="I262" s="259">
        <v>324</v>
      </c>
      <c r="J262" s="259" t="s">
        <v>320</v>
      </c>
      <c r="K262" s="259">
        <v>3</v>
      </c>
      <c r="L262" s="259" t="s">
        <v>37</v>
      </c>
      <c r="M262" s="259">
        <f>'Tjänster för handikappade'!I10</f>
        <v>0</v>
      </c>
      <c r="S262" s="259">
        <f t="shared" si="21"/>
        <v>0</v>
      </c>
    </row>
    <row r="263" spans="1:19">
      <c r="A263" s="259">
        <f t="shared" si="18"/>
        <v>2025</v>
      </c>
      <c r="B263" s="259" t="e">
        <f t="shared" si="19"/>
        <v>#N/A</v>
      </c>
      <c r="C263" s="259">
        <f t="shared" si="20"/>
        <v>0</v>
      </c>
      <c r="D263" s="259">
        <f t="shared" si="22"/>
        <v>0</v>
      </c>
      <c r="E263" s="259">
        <v>54</v>
      </c>
      <c r="F263" s="259" t="s">
        <v>41</v>
      </c>
      <c r="G263" s="259">
        <v>227</v>
      </c>
      <c r="H263" s="259" t="s">
        <v>75</v>
      </c>
      <c r="I263" s="259">
        <v>324</v>
      </c>
      <c r="J263" s="259" t="s">
        <v>320</v>
      </c>
      <c r="K263" s="259">
        <v>4</v>
      </c>
      <c r="L263" s="259" t="s">
        <v>44</v>
      </c>
      <c r="M263" s="259">
        <f>'Tjänster för handikappade'!J10</f>
        <v>0</v>
      </c>
      <c r="S263" s="259">
        <f t="shared" si="21"/>
        <v>0</v>
      </c>
    </row>
    <row r="264" spans="1:19">
      <c r="A264" s="259">
        <f t="shared" si="18"/>
        <v>2025</v>
      </c>
      <c r="B264" s="259" t="e">
        <f t="shared" si="19"/>
        <v>#N/A</v>
      </c>
      <c r="C264" s="259">
        <f t="shared" si="20"/>
        <v>0</v>
      </c>
      <c r="D264" s="259">
        <f t="shared" si="22"/>
        <v>0</v>
      </c>
      <c r="E264" s="259">
        <v>54</v>
      </c>
      <c r="F264" s="259" t="s">
        <v>41</v>
      </c>
      <c r="G264" s="259">
        <v>227</v>
      </c>
      <c r="H264" s="259" t="s">
        <v>75</v>
      </c>
      <c r="I264" s="259">
        <v>324</v>
      </c>
      <c r="J264" s="259" t="s">
        <v>320</v>
      </c>
      <c r="K264" s="259">
        <v>5</v>
      </c>
      <c r="L264" s="259" t="s">
        <v>45</v>
      </c>
      <c r="M264" s="259">
        <f>'Tjänster för handikappade'!K10</f>
        <v>0</v>
      </c>
      <c r="S264" s="259">
        <f t="shared" si="21"/>
        <v>0</v>
      </c>
    </row>
    <row r="265" spans="1:19">
      <c r="A265" s="259">
        <f t="shared" si="18"/>
        <v>2025</v>
      </c>
      <c r="B265" s="259" t="e">
        <f t="shared" si="19"/>
        <v>#N/A</v>
      </c>
      <c r="C265" s="259">
        <f t="shared" si="20"/>
        <v>0</v>
      </c>
      <c r="D265" s="259">
        <f t="shared" si="22"/>
        <v>0</v>
      </c>
      <c r="E265" s="259">
        <v>54</v>
      </c>
      <c r="F265" s="259" t="s">
        <v>41</v>
      </c>
      <c r="G265" s="259">
        <v>227</v>
      </c>
      <c r="H265" s="259" t="s">
        <v>75</v>
      </c>
      <c r="I265" s="259">
        <v>324</v>
      </c>
      <c r="J265" s="259" t="s">
        <v>320</v>
      </c>
      <c r="K265" s="259">
        <v>6</v>
      </c>
      <c r="L265" s="259" t="s">
        <v>1</v>
      </c>
      <c r="M265" s="259">
        <f>'Tjänster för handikappade'!L10</f>
        <v>0</v>
      </c>
      <c r="S265" s="259">
        <f t="shared" si="21"/>
        <v>0</v>
      </c>
    </row>
    <row r="266" spans="1:19">
      <c r="A266" s="259">
        <f t="shared" si="18"/>
        <v>2025</v>
      </c>
      <c r="B266" s="259" t="e">
        <f t="shared" si="19"/>
        <v>#N/A</v>
      </c>
      <c r="C266" s="259">
        <f t="shared" si="20"/>
        <v>0</v>
      </c>
      <c r="D266" s="259">
        <f t="shared" si="22"/>
        <v>0</v>
      </c>
      <c r="E266" s="259">
        <v>54</v>
      </c>
      <c r="F266" s="259" t="s">
        <v>41</v>
      </c>
      <c r="G266" s="259">
        <v>227</v>
      </c>
      <c r="H266" s="259" t="s">
        <v>75</v>
      </c>
      <c r="I266" s="259">
        <v>324</v>
      </c>
      <c r="J266" s="259" t="s">
        <v>320</v>
      </c>
      <c r="K266" s="259">
        <v>7</v>
      </c>
      <c r="L266" s="259" t="s">
        <v>46</v>
      </c>
      <c r="M266" s="259">
        <f>'Tjänster för handikappade'!M10</f>
        <v>0</v>
      </c>
      <c r="S266" s="259">
        <f t="shared" si="21"/>
        <v>0</v>
      </c>
    </row>
    <row r="267" spans="1:19">
      <c r="A267" s="259">
        <f t="shared" si="18"/>
        <v>2025</v>
      </c>
      <c r="B267" s="259" t="e">
        <f t="shared" si="19"/>
        <v>#N/A</v>
      </c>
      <c r="C267" s="259">
        <f t="shared" si="20"/>
        <v>0</v>
      </c>
      <c r="D267" s="259">
        <f t="shared" si="22"/>
        <v>0</v>
      </c>
      <c r="E267" s="259">
        <v>54</v>
      </c>
      <c r="F267" s="259" t="s">
        <v>41</v>
      </c>
      <c r="G267" s="259">
        <v>227</v>
      </c>
      <c r="H267" s="259" t="s">
        <v>75</v>
      </c>
      <c r="I267" s="259">
        <v>336</v>
      </c>
      <c r="J267" s="259" t="s">
        <v>321</v>
      </c>
      <c r="K267" s="259">
        <v>7</v>
      </c>
      <c r="L267" s="259" t="s">
        <v>46</v>
      </c>
      <c r="M267" s="259">
        <f>'Tjänster för handikappade'!M11</f>
        <v>0</v>
      </c>
      <c r="S267" s="259">
        <f t="shared" si="21"/>
        <v>0</v>
      </c>
    </row>
    <row r="268" spans="1:19">
      <c r="A268" s="259">
        <f t="shared" si="18"/>
        <v>2025</v>
      </c>
      <c r="B268" s="259" t="e">
        <f t="shared" si="19"/>
        <v>#N/A</v>
      </c>
      <c r="C268" s="259">
        <f t="shared" si="20"/>
        <v>0</v>
      </c>
      <c r="D268" s="259">
        <f t="shared" si="22"/>
        <v>0</v>
      </c>
      <c r="E268" s="259">
        <v>54</v>
      </c>
      <c r="F268" s="259" t="s">
        <v>41</v>
      </c>
      <c r="G268" s="259">
        <v>227</v>
      </c>
      <c r="H268" s="259" t="s">
        <v>75</v>
      </c>
      <c r="I268" s="259">
        <v>350</v>
      </c>
      <c r="J268" s="259" t="s">
        <v>136</v>
      </c>
      <c r="K268" s="259">
        <v>7</v>
      </c>
      <c r="L268" s="259" t="s">
        <v>46</v>
      </c>
      <c r="M268" s="259">
        <f>'Tjänster för handikappade'!M13</f>
        <v>0</v>
      </c>
      <c r="N268" s="259">
        <v>101</v>
      </c>
      <c r="O268" s="259">
        <v>240350</v>
      </c>
      <c r="P268" s="259" t="s">
        <v>203</v>
      </c>
      <c r="Q268" s="259">
        <v>5</v>
      </c>
      <c r="R268" s="259" t="s">
        <v>181</v>
      </c>
      <c r="S268" s="259">
        <f t="shared" si="21"/>
        <v>0</v>
      </c>
    </row>
    <row r="269" spans="1:19">
      <c r="A269" s="259">
        <f t="shared" ref="A269:A332" si="23">$A$2</f>
        <v>2025</v>
      </c>
      <c r="B269" s="259" t="e">
        <f t="shared" ref="B269:B332" si="24">$B$2</f>
        <v>#N/A</v>
      </c>
      <c r="C269" s="259">
        <f t="shared" ref="C269:C332" si="25">$C$2</f>
        <v>0</v>
      </c>
      <c r="D269" s="259">
        <f t="shared" si="22"/>
        <v>0</v>
      </c>
      <c r="E269" s="259">
        <v>54</v>
      </c>
      <c r="F269" s="259" t="s">
        <v>41</v>
      </c>
      <c r="G269" s="259">
        <v>227</v>
      </c>
      <c r="H269" s="259" t="s">
        <v>75</v>
      </c>
      <c r="I269" s="259">
        <v>360</v>
      </c>
      <c r="J269" s="259" t="s">
        <v>137</v>
      </c>
      <c r="K269" s="259">
        <v>7</v>
      </c>
      <c r="L269" s="259" t="s">
        <v>46</v>
      </c>
      <c r="M269" s="259">
        <f>'Tjänster för handikappade'!M14</f>
        <v>0</v>
      </c>
      <c r="N269" s="259">
        <v>102</v>
      </c>
      <c r="O269" s="259">
        <v>240360</v>
      </c>
      <c r="P269" s="259" t="s">
        <v>204</v>
      </c>
      <c r="Q269" s="259">
        <v>5</v>
      </c>
      <c r="R269" s="259" t="s">
        <v>181</v>
      </c>
      <c r="S269" s="259">
        <f t="shared" si="21"/>
        <v>0</v>
      </c>
    </row>
    <row r="270" spans="1:19">
      <c r="A270" s="259">
        <f t="shared" si="23"/>
        <v>2025</v>
      </c>
      <c r="B270" s="259" t="e">
        <f t="shared" si="24"/>
        <v>#N/A</v>
      </c>
      <c r="C270" s="259">
        <f t="shared" si="25"/>
        <v>0</v>
      </c>
      <c r="D270" s="259">
        <f t="shared" si="22"/>
        <v>0</v>
      </c>
      <c r="E270" s="259">
        <v>54</v>
      </c>
      <c r="F270" s="259" t="s">
        <v>41</v>
      </c>
      <c r="G270" s="259">
        <v>227</v>
      </c>
      <c r="H270" s="259" t="s">
        <v>75</v>
      </c>
      <c r="I270" s="259">
        <v>380</v>
      </c>
      <c r="J270" s="259" t="s">
        <v>138</v>
      </c>
      <c r="K270" s="259">
        <v>7</v>
      </c>
      <c r="L270" s="259" t="s">
        <v>46</v>
      </c>
      <c r="M270" s="259">
        <f>'Tjänster för handikappade'!M15</f>
        <v>0</v>
      </c>
      <c r="N270" s="259">
        <v>103</v>
      </c>
      <c r="O270" s="259">
        <v>240380</v>
      </c>
      <c r="P270" s="259" t="s">
        <v>205</v>
      </c>
      <c r="Q270" s="259">
        <v>5</v>
      </c>
      <c r="R270" s="259" t="s">
        <v>181</v>
      </c>
      <c r="S270" s="259">
        <f t="shared" si="21"/>
        <v>0</v>
      </c>
    </row>
    <row r="271" spans="1:19">
      <c r="A271" s="259">
        <f t="shared" si="23"/>
        <v>2025</v>
      </c>
      <c r="B271" s="259" t="e">
        <f t="shared" si="24"/>
        <v>#N/A</v>
      </c>
      <c r="C271" s="259">
        <f t="shared" si="25"/>
        <v>0</v>
      </c>
      <c r="D271" s="259">
        <f t="shared" si="22"/>
        <v>0</v>
      </c>
      <c r="E271" s="259">
        <v>54</v>
      </c>
      <c r="F271" s="259" t="s">
        <v>41</v>
      </c>
      <c r="G271" s="259">
        <v>227</v>
      </c>
      <c r="H271" s="259" t="s">
        <v>75</v>
      </c>
      <c r="I271" s="259">
        <v>406</v>
      </c>
      <c r="J271" s="259" t="s">
        <v>326</v>
      </c>
      <c r="K271" s="259">
        <v>7</v>
      </c>
      <c r="L271" s="259" t="s">
        <v>46</v>
      </c>
      <c r="M271" s="259">
        <f>'Tjänster för handikappade'!M18</f>
        <v>0</v>
      </c>
      <c r="N271" s="259">
        <v>107</v>
      </c>
      <c r="O271" s="259">
        <v>240406</v>
      </c>
      <c r="P271" s="259" t="s">
        <v>485</v>
      </c>
      <c r="Q271" s="259">
        <v>5</v>
      </c>
      <c r="R271" s="259" t="s">
        <v>181</v>
      </c>
      <c r="S271" s="259">
        <f t="shared" si="21"/>
        <v>0</v>
      </c>
    </row>
    <row r="272" spans="1:19">
      <c r="A272" s="259">
        <f t="shared" si="23"/>
        <v>2025</v>
      </c>
      <c r="B272" s="259" t="e">
        <f t="shared" si="24"/>
        <v>#N/A</v>
      </c>
      <c r="C272" s="259">
        <f t="shared" si="25"/>
        <v>0</v>
      </c>
      <c r="D272" s="259">
        <f t="shared" si="22"/>
        <v>0</v>
      </c>
      <c r="E272" s="259">
        <v>54</v>
      </c>
      <c r="F272" s="259" t="s">
        <v>41</v>
      </c>
      <c r="G272" s="259">
        <v>227</v>
      </c>
      <c r="H272" s="259" t="s">
        <v>75</v>
      </c>
      <c r="I272" s="259">
        <v>406</v>
      </c>
      <c r="J272" s="259" t="s">
        <v>326</v>
      </c>
      <c r="K272" s="259">
        <v>8</v>
      </c>
      <c r="L272" s="259" t="s">
        <v>107</v>
      </c>
      <c r="M272" s="259">
        <f>'Tjänster för handikappade'!N18</f>
        <v>0</v>
      </c>
      <c r="S272" s="259">
        <f t="shared" si="21"/>
        <v>0</v>
      </c>
    </row>
    <row r="273" spans="1:19">
      <c r="A273" s="259">
        <f t="shared" si="23"/>
        <v>2025</v>
      </c>
      <c r="B273" s="259" t="e">
        <f t="shared" si="24"/>
        <v>#N/A</v>
      </c>
      <c r="C273" s="259">
        <f t="shared" si="25"/>
        <v>0</v>
      </c>
      <c r="D273" s="259">
        <f t="shared" si="22"/>
        <v>0</v>
      </c>
      <c r="E273" s="259">
        <v>54</v>
      </c>
      <c r="F273" s="259" t="s">
        <v>41</v>
      </c>
      <c r="G273" s="259">
        <v>227</v>
      </c>
      <c r="H273" s="259" t="s">
        <v>75</v>
      </c>
      <c r="I273" s="259">
        <v>406</v>
      </c>
      <c r="J273" s="259" t="s">
        <v>326</v>
      </c>
      <c r="K273" s="259">
        <v>9</v>
      </c>
      <c r="L273" s="259" t="s">
        <v>108</v>
      </c>
      <c r="M273" s="259">
        <f>'Tjänster för handikappade'!O18</f>
        <v>0</v>
      </c>
      <c r="S273" s="259">
        <f t="shared" si="21"/>
        <v>0</v>
      </c>
    </row>
    <row r="274" spans="1:19">
      <c r="A274" s="259">
        <f t="shared" si="23"/>
        <v>2025</v>
      </c>
      <c r="B274" s="259" t="e">
        <f t="shared" si="24"/>
        <v>#N/A</v>
      </c>
      <c r="C274" s="259">
        <f t="shared" si="25"/>
        <v>0</v>
      </c>
      <c r="D274" s="259">
        <f t="shared" si="22"/>
        <v>0</v>
      </c>
      <c r="E274" s="259">
        <v>54</v>
      </c>
      <c r="F274" s="259" t="s">
        <v>41</v>
      </c>
      <c r="G274" s="259">
        <v>227</v>
      </c>
      <c r="H274" s="259" t="s">
        <v>75</v>
      </c>
      <c r="I274" s="259">
        <v>407</v>
      </c>
      <c r="J274" s="259" t="s">
        <v>327</v>
      </c>
      <c r="K274" s="259">
        <v>7</v>
      </c>
      <c r="L274" s="259" t="s">
        <v>46</v>
      </c>
      <c r="M274" s="259">
        <f>'Tjänster för handikappade'!M19</f>
        <v>0</v>
      </c>
      <c r="N274" s="259">
        <v>108</v>
      </c>
      <c r="O274" s="259">
        <v>240407</v>
      </c>
      <c r="P274" s="259" t="s">
        <v>486</v>
      </c>
      <c r="Q274" s="259">
        <v>5</v>
      </c>
      <c r="R274" s="259" t="s">
        <v>181</v>
      </c>
      <c r="S274" s="259">
        <f t="shared" si="21"/>
        <v>0</v>
      </c>
    </row>
    <row r="275" spans="1:19">
      <c r="A275" s="259">
        <f t="shared" si="23"/>
        <v>2025</v>
      </c>
      <c r="B275" s="259" t="e">
        <f t="shared" si="24"/>
        <v>#N/A</v>
      </c>
      <c r="C275" s="259">
        <f t="shared" si="25"/>
        <v>0</v>
      </c>
      <c r="D275" s="259">
        <f t="shared" si="22"/>
        <v>0</v>
      </c>
      <c r="E275" s="259">
        <v>54</v>
      </c>
      <c r="F275" s="259" t="s">
        <v>41</v>
      </c>
      <c r="G275" s="259">
        <v>227</v>
      </c>
      <c r="H275" s="259" t="s">
        <v>75</v>
      </c>
      <c r="I275" s="259">
        <v>407</v>
      </c>
      <c r="J275" s="259" t="s">
        <v>327</v>
      </c>
      <c r="K275" s="259">
        <v>8</v>
      </c>
      <c r="L275" s="259" t="s">
        <v>107</v>
      </c>
      <c r="M275" s="259">
        <f>'Tjänster för handikappade'!N19</f>
        <v>0</v>
      </c>
      <c r="S275" s="259">
        <f t="shared" si="21"/>
        <v>0</v>
      </c>
    </row>
    <row r="276" spans="1:19">
      <c r="A276" s="259">
        <f t="shared" si="23"/>
        <v>2025</v>
      </c>
      <c r="B276" s="259" t="e">
        <f t="shared" si="24"/>
        <v>#N/A</v>
      </c>
      <c r="C276" s="259">
        <f t="shared" si="25"/>
        <v>0</v>
      </c>
      <c r="D276" s="259">
        <f t="shared" si="22"/>
        <v>0</v>
      </c>
      <c r="E276" s="259">
        <v>54</v>
      </c>
      <c r="F276" s="259" t="s">
        <v>41</v>
      </c>
      <c r="G276" s="259">
        <v>227</v>
      </c>
      <c r="H276" s="259" t="s">
        <v>75</v>
      </c>
      <c r="I276" s="259">
        <v>407</v>
      </c>
      <c r="J276" s="259" t="s">
        <v>327</v>
      </c>
      <c r="K276" s="259">
        <v>9</v>
      </c>
      <c r="L276" s="259" t="s">
        <v>108</v>
      </c>
      <c r="M276" s="259">
        <f>'Tjänster för handikappade'!O19</f>
        <v>0</v>
      </c>
      <c r="S276" s="259">
        <f t="shared" si="21"/>
        <v>0</v>
      </c>
    </row>
    <row r="277" spans="1:19">
      <c r="A277" s="259">
        <f t="shared" si="23"/>
        <v>2025</v>
      </c>
      <c r="B277" s="259" t="e">
        <f t="shared" si="24"/>
        <v>#N/A</v>
      </c>
      <c r="C277" s="259">
        <f t="shared" si="25"/>
        <v>0</v>
      </c>
      <c r="D277" s="259">
        <f t="shared" si="22"/>
        <v>0</v>
      </c>
      <c r="E277" s="259">
        <v>54</v>
      </c>
      <c r="F277" s="259" t="s">
        <v>41</v>
      </c>
      <c r="G277" s="259">
        <v>227</v>
      </c>
      <c r="H277" s="259" t="s">
        <v>75</v>
      </c>
      <c r="I277" s="259">
        <v>408</v>
      </c>
      <c r="J277" s="259" t="s">
        <v>328</v>
      </c>
      <c r="K277" s="259">
        <v>7</v>
      </c>
      <c r="L277" s="259" t="s">
        <v>46</v>
      </c>
      <c r="M277" s="259">
        <f>'Tjänster för handikappade'!M20</f>
        <v>0</v>
      </c>
      <c r="N277" s="259">
        <v>109</v>
      </c>
      <c r="O277" s="259">
        <v>240408</v>
      </c>
      <c r="P277" s="259" t="s">
        <v>209</v>
      </c>
      <c r="Q277" s="259">
        <v>5</v>
      </c>
      <c r="R277" s="259" t="s">
        <v>181</v>
      </c>
      <c r="S277" s="259">
        <f t="shared" si="21"/>
        <v>0</v>
      </c>
    </row>
    <row r="278" spans="1:19">
      <c r="A278" s="259">
        <f t="shared" si="23"/>
        <v>2025</v>
      </c>
      <c r="B278" s="259" t="e">
        <f t="shared" si="24"/>
        <v>#N/A</v>
      </c>
      <c r="C278" s="259">
        <f t="shared" si="25"/>
        <v>0</v>
      </c>
      <c r="D278" s="259">
        <f t="shared" si="22"/>
        <v>0</v>
      </c>
      <c r="E278" s="259">
        <v>54</v>
      </c>
      <c r="F278" s="259" t="s">
        <v>41</v>
      </c>
      <c r="G278" s="259">
        <v>227</v>
      </c>
      <c r="H278" s="259" t="s">
        <v>75</v>
      </c>
      <c r="I278" s="259">
        <v>408</v>
      </c>
      <c r="J278" s="259" t="s">
        <v>328</v>
      </c>
      <c r="K278" s="259">
        <v>8</v>
      </c>
      <c r="L278" s="259" t="s">
        <v>107</v>
      </c>
      <c r="M278" s="259">
        <f>'Tjänster för handikappade'!N20</f>
        <v>0</v>
      </c>
      <c r="S278" s="259">
        <f t="shared" si="21"/>
        <v>0</v>
      </c>
    </row>
    <row r="279" spans="1:19">
      <c r="A279" s="259">
        <f t="shared" si="23"/>
        <v>2025</v>
      </c>
      <c r="B279" s="259" t="e">
        <f t="shared" si="24"/>
        <v>#N/A</v>
      </c>
      <c r="C279" s="259">
        <f t="shared" si="25"/>
        <v>0</v>
      </c>
      <c r="D279" s="259">
        <f t="shared" si="22"/>
        <v>0</v>
      </c>
      <c r="E279" s="259">
        <v>54</v>
      </c>
      <c r="F279" s="259" t="s">
        <v>41</v>
      </c>
      <c r="G279" s="259">
        <v>227</v>
      </c>
      <c r="H279" s="259" t="s">
        <v>75</v>
      </c>
      <c r="I279" s="259">
        <v>408</v>
      </c>
      <c r="J279" s="259" t="s">
        <v>328</v>
      </c>
      <c r="K279" s="259">
        <v>9</v>
      </c>
      <c r="L279" s="259" t="s">
        <v>108</v>
      </c>
      <c r="M279" s="259">
        <f>'Tjänster för handikappade'!O20</f>
        <v>0</v>
      </c>
      <c r="S279" s="259">
        <f t="shared" si="21"/>
        <v>0</v>
      </c>
    </row>
    <row r="280" spans="1:19">
      <c r="A280" s="259">
        <f t="shared" si="23"/>
        <v>2025</v>
      </c>
      <c r="B280" s="259" t="e">
        <f t="shared" si="24"/>
        <v>#N/A</v>
      </c>
      <c r="C280" s="259">
        <f t="shared" si="25"/>
        <v>0</v>
      </c>
      <c r="D280" s="259">
        <f t="shared" si="22"/>
        <v>0</v>
      </c>
      <c r="E280" s="259">
        <v>54</v>
      </c>
      <c r="F280" s="259" t="s">
        <v>41</v>
      </c>
      <c r="G280" s="259">
        <v>227</v>
      </c>
      <c r="H280" s="259" t="s">
        <v>75</v>
      </c>
      <c r="I280" s="259">
        <v>416</v>
      </c>
      <c r="J280" s="259" t="s">
        <v>329</v>
      </c>
      <c r="K280" s="259">
        <v>7</v>
      </c>
      <c r="L280" s="259" t="s">
        <v>46</v>
      </c>
      <c r="M280" s="259">
        <f>'Tjänster för handikappade'!M22</f>
        <v>0</v>
      </c>
      <c r="N280" s="259">
        <v>110</v>
      </c>
      <c r="O280" s="259">
        <v>240416</v>
      </c>
      <c r="P280" s="259" t="s">
        <v>487</v>
      </c>
      <c r="Q280" s="259">
        <v>5</v>
      </c>
      <c r="R280" s="259" t="s">
        <v>181</v>
      </c>
      <c r="S280" s="259">
        <f t="shared" si="21"/>
        <v>0</v>
      </c>
    </row>
    <row r="281" spans="1:19">
      <c r="A281" s="259">
        <f t="shared" si="23"/>
        <v>2025</v>
      </c>
      <c r="B281" s="259" t="e">
        <f t="shared" si="24"/>
        <v>#N/A</v>
      </c>
      <c r="C281" s="259">
        <f t="shared" si="25"/>
        <v>0</v>
      </c>
      <c r="D281" s="259">
        <f t="shared" si="22"/>
        <v>0</v>
      </c>
      <c r="E281" s="259">
        <v>54</v>
      </c>
      <c r="F281" s="259" t="s">
        <v>41</v>
      </c>
      <c r="G281" s="259">
        <v>227</v>
      </c>
      <c r="H281" s="259" t="s">
        <v>75</v>
      </c>
      <c r="I281" s="259">
        <v>416</v>
      </c>
      <c r="J281" s="259" t="s">
        <v>329</v>
      </c>
      <c r="K281" s="259">
        <v>8</v>
      </c>
      <c r="L281" s="259" t="s">
        <v>107</v>
      </c>
      <c r="M281" s="259">
        <f>'Tjänster för handikappade'!N22</f>
        <v>0</v>
      </c>
      <c r="S281" s="259">
        <f t="shared" si="21"/>
        <v>0</v>
      </c>
    </row>
    <row r="282" spans="1:19">
      <c r="A282" s="259">
        <f t="shared" si="23"/>
        <v>2025</v>
      </c>
      <c r="B282" s="259" t="e">
        <f t="shared" si="24"/>
        <v>#N/A</v>
      </c>
      <c r="C282" s="259">
        <f t="shared" si="25"/>
        <v>0</v>
      </c>
      <c r="D282" s="259">
        <f t="shared" si="22"/>
        <v>0</v>
      </c>
      <c r="E282" s="259">
        <v>54</v>
      </c>
      <c r="F282" s="259" t="s">
        <v>41</v>
      </c>
      <c r="G282" s="259">
        <v>227</v>
      </c>
      <c r="H282" s="259" t="s">
        <v>75</v>
      </c>
      <c r="I282" s="259">
        <v>416</v>
      </c>
      <c r="J282" s="259" t="s">
        <v>329</v>
      </c>
      <c r="K282" s="259">
        <v>9</v>
      </c>
      <c r="L282" s="259" t="s">
        <v>108</v>
      </c>
      <c r="M282" s="259">
        <f>'Tjänster för handikappade'!O22</f>
        <v>0</v>
      </c>
      <c r="S282" s="259">
        <f t="shared" si="21"/>
        <v>0</v>
      </c>
    </row>
    <row r="283" spans="1:19">
      <c r="A283" s="259">
        <f t="shared" si="23"/>
        <v>2025</v>
      </c>
      <c r="B283" s="259" t="e">
        <f t="shared" si="24"/>
        <v>#N/A</v>
      </c>
      <c r="C283" s="259">
        <f t="shared" si="25"/>
        <v>0</v>
      </c>
      <c r="D283" s="259">
        <f t="shared" si="22"/>
        <v>0</v>
      </c>
      <c r="E283" s="259">
        <v>54</v>
      </c>
      <c r="F283" s="259" t="s">
        <v>41</v>
      </c>
      <c r="G283" s="259">
        <v>227</v>
      </c>
      <c r="H283" s="259" t="s">
        <v>75</v>
      </c>
      <c r="I283" s="259">
        <v>417</v>
      </c>
      <c r="J283" s="259" t="s">
        <v>330</v>
      </c>
      <c r="K283" s="259">
        <v>7</v>
      </c>
      <c r="L283" s="259" t="s">
        <v>46</v>
      </c>
      <c r="M283" s="259">
        <f>'Tjänster för handikappade'!M23</f>
        <v>0</v>
      </c>
      <c r="N283" s="259">
        <v>111</v>
      </c>
      <c r="O283" s="259">
        <v>240417</v>
      </c>
      <c r="P283" s="259" t="s">
        <v>488</v>
      </c>
      <c r="Q283" s="259">
        <v>5</v>
      </c>
      <c r="R283" s="259" t="s">
        <v>181</v>
      </c>
      <c r="S283" s="259">
        <f t="shared" si="21"/>
        <v>0</v>
      </c>
    </row>
    <row r="284" spans="1:19">
      <c r="A284" s="259">
        <f t="shared" si="23"/>
        <v>2025</v>
      </c>
      <c r="B284" s="259" t="e">
        <f t="shared" si="24"/>
        <v>#N/A</v>
      </c>
      <c r="C284" s="259">
        <f t="shared" si="25"/>
        <v>0</v>
      </c>
      <c r="D284" s="259">
        <f t="shared" si="22"/>
        <v>0</v>
      </c>
      <c r="E284" s="259">
        <v>54</v>
      </c>
      <c r="F284" s="259" t="s">
        <v>41</v>
      </c>
      <c r="G284" s="259">
        <v>227</v>
      </c>
      <c r="H284" s="259" t="s">
        <v>75</v>
      </c>
      <c r="I284" s="259">
        <v>417</v>
      </c>
      <c r="J284" s="259" t="s">
        <v>330</v>
      </c>
      <c r="K284" s="259">
        <v>8</v>
      </c>
      <c r="L284" s="259" t="s">
        <v>107</v>
      </c>
      <c r="M284" s="259">
        <f>'Tjänster för handikappade'!N23</f>
        <v>0</v>
      </c>
      <c r="S284" s="259">
        <f t="shared" si="21"/>
        <v>0</v>
      </c>
    </row>
    <row r="285" spans="1:19">
      <c r="A285" s="259">
        <f t="shared" si="23"/>
        <v>2025</v>
      </c>
      <c r="B285" s="259" t="e">
        <f t="shared" si="24"/>
        <v>#N/A</v>
      </c>
      <c r="C285" s="259">
        <f t="shared" si="25"/>
        <v>0</v>
      </c>
      <c r="D285" s="259">
        <f t="shared" si="22"/>
        <v>0</v>
      </c>
      <c r="E285" s="259">
        <v>54</v>
      </c>
      <c r="F285" s="259" t="s">
        <v>41</v>
      </c>
      <c r="G285" s="259">
        <v>227</v>
      </c>
      <c r="H285" s="259" t="s">
        <v>75</v>
      </c>
      <c r="I285" s="259">
        <v>417</v>
      </c>
      <c r="J285" s="259" t="s">
        <v>330</v>
      </c>
      <c r="K285" s="259">
        <v>9</v>
      </c>
      <c r="L285" s="259" t="s">
        <v>108</v>
      </c>
      <c r="M285" s="259">
        <f>'Tjänster för handikappade'!O23</f>
        <v>0</v>
      </c>
      <c r="S285" s="259">
        <f t="shared" si="21"/>
        <v>0</v>
      </c>
    </row>
    <row r="286" spans="1:19">
      <c r="A286" s="259">
        <f t="shared" si="23"/>
        <v>2025</v>
      </c>
      <c r="B286" s="259" t="e">
        <f t="shared" si="24"/>
        <v>#N/A</v>
      </c>
      <c r="C286" s="259">
        <f t="shared" si="25"/>
        <v>0</v>
      </c>
      <c r="D286" s="259">
        <f t="shared" si="22"/>
        <v>0</v>
      </c>
      <c r="E286" s="259">
        <v>54</v>
      </c>
      <c r="F286" s="259" t="s">
        <v>41</v>
      </c>
      <c r="G286" s="259">
        <v>227</v>
      </c>
      <c r="H286" s="259" t="s">
        <v>75</v>
      </c>
      <c r="I286" s="259">
        <v>418</v>
      </c>
      <c r="J286" s="259" t="s">
        <v>331</v>
      </c>
      <c r="K286" s="259">
        <v>7</v>
      </c>
      <c r="L286" s="259" t="s">
        <v>46</v>
      </c>
      <c r="M286" s="259">
        <f>'Tjänster för handikappade'!M24</f>
        <v>0</v>
      </c>
      <c r="N286" s="259">
        <v>112</v>
      </c>
      <c r="O286" s="259">
        <v>240418</v>
      </c>
      <c r="P286" s="259" t="s">
        <v>489</v>
      </c>
      <c r="Q286" s="259">
        <v>5</v>
      </c>
      <c r="R286" s="259" t="s">
        <v>181</v>
      </c>
      <c r="S286" s="259">
        <f t="shared" si="21"/>
        <v>0</v>
      </c>
    </row>
    <row r="287" spans="1:19">
      <c r="A287" s="259">
        <f t="shared" si="23"/>
        <v>2025</v>
      </c>
      <c r="B287" s="259" t="e">
        <f t="shared" si="24"/>
        <v>#N/A</v>
      </c>
      <c r="C287" s="259">
        <f t="shared" si="25"/>
        <v>0</v>
      </c>
      <c r="D287" s="259">
        <f t="shared" si="22"/>
        <v>0</v>
      </c>
      <c r="E287" s="259">
        <v>54</v>
      </c>
      <c r="F287" s="259" t="s">
        <v>41</v>
      </c>
      <c r="G287" s="259">
        <v>227</v>
      </c>
      <c r="H287" s="259" t="s">
        <v>75</v>
      </c>
      <c r="I287" s="259">
        <v>418</v>
      </c>
      <c r="J287" s="259" t="s">
        <v>331</v>
      </c>
      <c r="K287" s="259">
        <v>8</v>
      </c>
      <c r="L287" s="259" t="s">
        <v>107</v>
      </c>
      <c r="M287" s="259">
        <f>'Tjänster för handikappade'!N24</f>
        <v>0</v>
      </c>
      <c r="S287" s="259">
        <f t="shared" si="21"/>
        <v>0</v>
      </c>
    </row>
    <row r="288" spans="1:19">
      <c r="A288" s="259">
        <f t="shared" si="23"/>
        <v>2025</v>
      </c>
      <c r="B288" s="259" t="e">
        <f t="shared" si="24"/>
        <v>#N/A</v>
      </c>
      <c r="C288" s="259">
        <f t="shared" si="25"/>
        <v>0</v>
      </c>
      <c r="D288" s="259">
        <f t="shared" si="22"/>
        <v>0</v>
      </c>
      <c r="E288" s="259">
        <v>54</v>
      </c>
      <c r="F288" s="259" t="s">
        <v>41</v>
      </c>
      <c r="G288" s="259">
        <v>227</v>
      </c>
      <c r="H288" s="259" t="s">
        <v>75</v>
      </c>
      <c r="I288" s="259">
        <v>418</v>
      </c>
      <c r="J288" s="259" t="s">
        <v>331</v>
      </c>
      <c r="K288" s="259">
        <v>9</v>
      </c>
      <c r="L288" s="259" t="s">
        <v>108</v>
      </c>
      <c r="M288" s="259">
        <f>'Tjänster för handikappade'!O24</f>
        <v>0</v>
      </c>
      <c r="S288" s="259">
        <f t="shared" si="21"/>
        <v>0</v>
      </c>
    </row>
    <row r="289" spans="1:19">
      <c r="A289" s="259">
        <f t="shared" si="23"/>
        <v>2025</v>
      </c>
      <c r="B289" s="259" t="e">
        <f t="shared" si="24"/>
        <v>#N/A</v>
      </c>
      <c r="C289" s="259">
        <f t="shared" si="25"/>
        <v>0</v>
      </c>
      <c r="D289" s="259">
        <f t="shared" si="22"/>
        <v>0</v>
      </c>
      <c r="E289" s="259">
        <v>54</v>
      </c>
      <c r="F289" s="259" t="s">
        <v>41</v>
      </c>
      <c r="G289" s="259">
        <v>227</v>
      </c>
      <c r="H289" s="259" t="s">
        <v>75</v>
      </c>
      <c r="I289" s="259">
        <v>436</v>
      </c>
      <c r="J289" s="259" t="s">
        <v>332</v>
      </c>
      <c r="K289" s="259">
        <v>7</v>
      </c>
      <c r="L289" s="259" t="s">
        <v>46</v>
      </c>
      <c r="M289" s="259">
        <f>'Tjänster för handikappade'!M26</f>
        <v>0</v>
      </c>
      <c r="N289" s="259">
        <v>113</v>
      </c>
      <c r="O289" s="259">
        <v>240436</v>
      </c>
      <c r="P289" s="259" t="s">
        <v>490</v>
      </c>
      <c r="Q289" s="259">
        <v>5</v>
      </c>
      <c r="R289" s="259" t="s">
        <v>181</v>
      </c>
      <c r="S289" s="259">
        <f t="shared" si="21"/>
        <v>0</v>
      </c>
    </row>
    <row r="290" spans="1:19">
      <c r="A290" s="259">
        <f t="shared" si="23"/>
        <v>2025</v>
      </c>
      <c r="B290" s="259" t="e">
        <f t="shared" si="24"/>
        <v>#N/A</v>
      </c>
      <c r="C290" s="259">
        <f t="shared" si="25"/>
        <v>0</v>
      </c>
      <c r="D290" s="259">
        <f t="shared" si="22"/>
        <v>0</v>
      </c>
      <c r="E290" s="259">
        <v>54</v>
      </c>
      <c r="F290" s="259" t="s">
        <v>41</v>
      </c>
      <c r="G290" s="259">
        <v>227</v>
      </c>
      <c r="H290" s="259" t="s">
        <v>75</v>
      </c>
      <c r="I290" s="259">
        <v>436</v>
      </c>
      <c r="J290" s="259" t="s">
        <v>332</v>
      </c>
      <c r="K290" s="259">
        <v>8</v>
      </c>
      <c r="L290" s="259" t="s">
        <v>107</v>
      </c>
      <c r="M290" s="259">
        <f>'Tjänster för handikappade'!N26</f>
        <v>0</v>
      </c>
      <c r="S290" s="259">
        <f t="shared" si="21"/>
        <v>0</v>
      </c>
    </row>
    <row r="291" spans="1:19">
      <c r="A291" s="259">
        <f t="shared" si="23"/>
        <v>2025</v>
      </c>
      <c r="B291" s="259" t="e">
        <f t="shared" si="24"/>
        <v>#N/A</v>
      </c>
      <c r="C291" s="259">
        <f t="shared" si="25"/>
        <v>0</v>
      </c>
      <c r="D291" s="259">
        <f t="shared" si="22"/>
        <v>0</v>
      </c>
      <c r="E291" s="259">
        <v>54</v>
      </c>
      <c r="F291" s="259" t="s">
        <v>41</v>
      </c>
      <c r="G291" s="259">
        <v>227</v>
      </c>
      <c r="H291" s="259" t="s">
        <v>75</v>
      </c>
      <c r="I291" s="259">
        <v>436</v>
      </c>
      <c r="J291" s="259" t="s">
        <v>332</v>
      </c>
      <c r="K291" s="259">
        <v>9</v>
      </c>
      <c r="L291" s="259" t="s">
        <v>108</v>
      </c>
      <c r="M291" s="259">
        <f>'Tjänster för handikappade'!O26</f>
        <v>0</v>
      </c>
      <c r="S291" s="259">
        <f t="shared" si="21"/>
        <v>0</v>
      </c>
    </row>
    <row r="292" spans="1:19">
      <c r="A292" s="259">
        <f t="shared" si="23"/>
        <v>2025</v>
      </c>
      <c r="B292" s="259" t="e">
        <f t="shared" si="24"/>
        <v>#N/A</v>
      </c>
      <c r="C292" s="259">
        <f t="shared" si="25"/>
        <v>0</v>
      </c>
      <c r="D292" s="259">
        <f t="shared" si="22"/>
        <v>0</v>
      </c>
      <c r="E292" s="259">
        <v>54</v>
      </c>
      <c r="F292" s="259" t="s">
        <v>41</v>
      </c>
      <c r="G292" s="259">
        <v>227</v>
      </c>
      <c r="H292" s="259" t="s">
        <v>75</v>
      </c>
      <c r="I292" s="259">
        <v>437</v>
      </c>
      <c r="J292" s="259" t="s">
        <v>333</v>
      </c>
      <c r="K292" s="259">
        <v>7</v>
      </c>
      <c r="L292" s="259" t="s">
        <v>46</v>
      </c>
      <c r="M292" s="259">
        <f>'Tjänster för handikappade'!M27</f>
        <v>0</v>
      </c>
      <c r="N292" s="259">
        <v>114</v>
      </c>
      <c r="O292" s="259">
        <v>240437</v>
      </c>
      <c r="P292" s="259" t="s">
        <v>491</v>
      </c>
      <c r="Q292" s="259">
        <v>5</v>
      </c>
      <c r="R292" s="259" t="s">
        <v>181</v>
      </c>
      <c r="S292" s="259">
        <f t="shared" si="21"/>
        <v>0</v>
      </c>
    </row>
    <row r="293" spans="1:19">
      <c r="A293" s="259">
        <f t="shared" si="23"/>
        <v>2025</v>
      </c>
      <c r="B293" s="259" t="e">
        <f t="shared" si="24"/>
        <v>#N/A</v>
      </c>
      <c r="C293" s="259">
        <f t="shared" si="25"/>
        <v>0</v>
      </c>
      <c r="D293" s="259">
        <f t="shared" si="22"/>
        <v>0</v>
      </c>
      <c r="E293" s="259">
        <v>54</v>
      </c>
      <c r="F293" s="259" t="s">
        <v>41</v>
      </c>
      <c r="G293" s="259">
        <v>227</v>
      </c>
      <c r="H293" s="259" t="s">
        <v>75</v>
      </c>
      <c r="I293" s="259">
        <v>437</v>
      </c>
      <c r="J293" s="259" t="s">
        <v>333</v>
      </c>
      <c r="K293" s="259">
        <v>8</v>
      </c>
      <c r="L293" s="259" t="s">
        <v>107</v>
      </c>
      <c r="M293" s="259">
        <f>'Tjänster för handikappade'!N27</f>
        <v>0</v>
      </c>
      <c r="S293" s="259">
        <f t="shared" si="21"/>
        <v>0</v>
      </c>
    </row>
    <row r="294" spans="1:19">
      <c r="A294" s="259">
        <f t="shared" si="23"/>
        <v>2025</v>
      </c>
      <c r="B294" s="259" t="e">
        <f t="shared" si="24"/>
        <v>#N/A</v>
      </c>
      <c r="C294" s="259">
        <f t="shared" si="25"/>
        <v>0</v>
      </c>
      <c r="D294" s="259">
        <f t="shared" si="22"/>
        <v>0</v>
      </c>
      <c r="E294" s="259">
        <v>54</v>
      </c>
      <c r="F294" s="259" t="s">
        <v>41</v>
      </c>
      <c r="G294" s="259">
        <v>227</v>
      </c>
      <c r="H294" s="259" t="s">
        <v>75</v>
      </c>
      <c r="I294" s="259">
        <v>437</v>
      </c>
      <c r="J294" s="259" t="s">
        <v>333</v>
      </c>
      <c r="K294" s="259">
        <v>9</v>
      </c>
      <c r="L294" s="259" t="s">
        <v>108</v>
      </c>
      <c r="M294" s="259">
        <f>'Tjänster för handikappade'!O27</f>
        <v>0</v>
      </c>
      <c r="S294" s="259">
        <f t="shared" si="21"/>
        <v>0</v>
      </c>
    </row>
    <row r="295" spans="1:19">
      <c r="A295" s="259">
        <f t="shared" si="23"/>
        <v>2025</v>
      </c>
      <c r="B295" s="259" t="e">
        <f t="shared" si="24"/>
        <v>#N/A</v>
      </c>
      <c r="C295" s="259">
        <f t="shared" si="25"/>
        <v>0</v>
      </c>
      <c r="D295" s="259">
        <f t="shared" si="22"/>
        <v>0</v>
      </c>
      <c r="E295" s="259">
        <v>54</v>
      </c>
      <c r="F295" s="259" t="s">
        <v>41</v>
      </c>
      <c r="G295" s="259">
        <v>227</v>
      </c>
      <c r="H295" s="259" t="s">
        <v>75</v>
      </c>
      <c r="I295" s="259">
        <v>438</v>
      </c>
      <c r="J295" s="259" t="s">
        <v>334</v>
      </c>
      <c r="K295" s="259">
        <v>7</v>
      </c>
      <c r="L295" s="259" t="s">
        <v>46</v>
      </c>
      <c r="M295" s="259">
        <f>'Tjänster för handikappade'!M28</f>
        <v>0</v>
      </c>
      <c r="N295" s="259">
        <v>115</v>
      </c>
      <c r="O295" s="259">
        <v>240438</v>
      </c>
      <c r="P295" s="259" t="s">
        <v>210</v>
      </c>
      <c r="Q295" s="259">
        <v>5</v>
      </c>
      <c r="R295" s="259" t="s">
        <v>181</v>
      </c>
      <c r="S295" s="259">
        <f t="shared" si="21"/>
        <v>0</v>
      </c>
    </row>
    <row r="296" spans="1:19">
      <c r="A296" s="259">
        <f t="shared" si="23"/>
        <v>2025</v>
      </c>
      <c r="B296" s="259" t="e">
        <f t="shared" si="24"/>
        <v>#N/A</v>
      </c>
      <c r="C296" s="259">
        <f t="shared" si="25"/>
        <v>0</v>
      </c>
      <c r="D296" s="259">
        <f t="shared" si="22"/>
        <v>0</v>
      </c>
      <c r="E296" s="259">
        <v>54</v>
      </c>
      <c r="F296" s="259" t="s">
        <v>41</v>
      </c>
      <c r="G296" s="259">
        <v>227</v>
      </c>
      <c r="H296" s="259" t="s">
        <v>75</v>
      </c>
      <c r="I296" s="259">
        <v>438</v>
      </c>
      <c r="J296" s="259" t="s">
        <v>334</v>
      </c>
      <c r="K296" s="259">
        <v>8</v>
      </c>
      <c r="L296" s="259" t="s">
        <v>107</v>
      </c>
      <c r="M296" s="259">
        <f>'Tjänster för handikappade'!N28</f>
        <v>0</v>
      </c>
      <c r="S296" s="259">
        <f t="shared" ref="S296:S359" si="26">M296</f>
        <v>0</v>
      </c>
    </row>
    <row r="297" spans="1:19">
      <c r="A297" s="259">
        <f t="shared" si="23"/>
        <v>2025</v>
      </c>
      <c r="B297" s="259" t="e">
        <f t="shared" si="24"/>
        <v>#N/A</v>
      </c>
      <c r="C297" s="259">
        <f t="shared" si="25"/>
        <v>0</v>
      </c>
      <c r="D297" s="259">
        <f t="shared" si="22"/>
        <v>0</v>
      </c>
      <c r="E297" s="259">
        <v>54</v>
      </c>
      <c r="F297" s="259" t="s">
        <v>41</v>
      </c>
      <c r="G297" s="259">
        <v>227</v>
      </c>
      <c r="H297" s="259" t="s">
        <v>75</v>
      </c>
      <c r="I297" s="259">
        <v>438</v>
      </c>
      <c r="J297" s="259" t="s">
        <v>334</v>
      </c>
      <c r="K297" s="259">
        <v>9</v>
      </c>
      <c r="L297" s="259" t="s">
        <v>108</v>
      </c>
      <c r="M297" s="259">
        <f>'Tjänster för handikappade'!O28</f>
        <v>0</v>
      </c>
      <c r="S297" s="259">
        <f t="shared" si="26"/>
        <v>0</v>
      </c>
    </row>
    <row r="298" spans="1:19">
      <c r="A298" s="259">
        <f t="shared" si="23"/>
        <v>2025</v>
      </c>
      <c r="B298" s="259" t="e">
        <f t="shared" si="24"/>
        <v>#N/A</v>
      </c>
      <c r="C298" s="259">
        <f t="shared" si="25"/>
        <v>0</v>
      </c>
      <c r="D298" s="259">
        <f t="shared" si="22"/>
        <v>0</v>
      </c>
      <c r="E298" s="259">
        <v>54</v>
      </c>
      <c r="F298" s="259" t="s">
        <v>41</v>
      </c>
      <c r="G298" s="259">
        <v>227</v>
      </c>
      <c r="H298" s="259" t="s">
        <v>75</v>
      </c>
      <c r="I298" s="259">
        <v>486</v>
      </c>
      <c r="J298" s="259" t="s">
        <v>335</v>
      </c>
      <c r="K298" s="259">
        <v>7</v>
      </c>
      <c r="L298" s="259" t="s">
        <v>46</v>
      </c>
      <c r="M298" s="259">
        <f>'Tjänster för handikappade'!M30</f>
        <v>0</v>
      </c>
      <c r="N298" s="259">
        <v>116</v>
      </c>
      <c r="O298" s="259">
        <v>240486</v>
      </c>
      <c r="P298" s="259" t="s">
        <v>492</v>
      </c>
      <c r="Q298" s="259">
        <v>5</v>
      </c>
      <c r="R298" s="259" t="s">
        <v>181</v>
      </c>
      <c r="S298" s="259">
        <f t="shared" si="26"/>
        <v>0</v>
      </c>
    </row>
    <row r="299" spans="1:19">
      <c r="A299" s="259">
        <f t="shared" si="23"/>
        <v>2025</v>
      </c>
      <c r="B299" s="259" t="e">
        <f t="shared" si="24"/>
        <v>#N/A</v>
      </c>
      <c r="C299" s="259">
        <f t="shared" si="25"/>
        <v>0</v>
      </c>
      <c r="D299" s="259">
        <f t="shared" si="22"/>
        <v>0</v>
      </c>
      <c r="E299" s="259">
        <v>54</v>
      </c>
      <c r="F299" s="259" t="s">
        <v>41</v>
      </c>
      <c r="G299" s="259">
        <v>227</v>
      </c>
      <c r="H299" s="259" t="s">
        <v>75</v>
      </c>
      <c r="I299" s="259">
        <v>486</v>
      </c>
      <c r="J299" s="259" t="s">
        <v>335</v>
      </c>
      <c r="K299" s="259">
        <v>8</v>
      </c>
      <c r="L299" s="259" t="s">
        <v>107</v>
      </c>
      <c r="M299" s="259">
        <f>'Tjänster för handikappade'!N30</f>
        <v>0</v>
      </c>
      <c r="S299" s="259">
        <f t="shared" si="26"/>
        <v>0</v>
      </c>
    </row>
    <row r="300" spans="1:19">
      <c r="A300" s="259">
        <f t="shared" si="23"/>
        <v>2025</v>
      </c>
      <c r="B300" s="259" t="e">
        <f t="shared" si="24"/>
        <v>#N/A</v>
      </c>
      <c r="C300" s="259">
        <f t="shared" si="25"/>
        <v>0</v>
      </c>
      <c r="D300" s="259">
        <f t="shared" si="22"/>
        <v>0</v>
      </c>
      <c r="E300" s="259">
        <v>54</v>
      </c>
      <c r="F300" s="259" t="s">
        <v>41</v>
      </c>
      <c r="G300" s="259">
        <v>227</v>
      </c>
      <c r="H300" s="259" t="s">
        <v>75</v>
      </c>
      <c r="I300" s="259">
        <v>486</v>
      </c>
      <c r="J300" s="259" t="s">
        <v>335</v>
      </c>
      <c r="K300" s="259">
        <v>9</v>
      </c>
      <c r="L300" s="259" t="s">
        <v>108</v>
      </c>
      <c r="M300" s="259">
        <f>'Tjänster för handikappade'!O30</f>
        <v>0</v>
      </c>
      <c r="S300" s="259">
        <f t="shared" si="26"/>
        <v>0</v>
      </c>
    </row>
    <row r="301" spans="1:19" ht="12" customHeight="1">
      <c r="A301" s="259">
        <f t="shared" si="23"/>
        <v>2025</v>
      </c>
      <c r="B301" s="259" t="e">
        <f t="shared" si="24"/>
        <v>#N/A</v>
      </c>
      <c r="C301" s="259">
        <f t="shared" si="25"/>
        <v>0</v>
      </c>
      <c r="D301" s="259">
        <f t="shared" si="22"/>
        <v>0</v>
      </c>
      <c r="E301" s="259">
        <v>54</v>
      </c>
      <c r="F301" s="259" t="s">
        <v>41</v>
      </c>
      <c r="G301" s="259">
        <v>227</v>
      </c>
      <c r="H301" s="259" t="s">
        <v>75</v>
      </c>
      <c r="I301" s="259">
        <v>487</v>
      </c>
      <c r="J301" s="259" t="s">
        <v>336</v>
      </c>
      <c r="K301" s="259">
        <v>7</v>
      </c>
      <c r="L301" s="259" t="s">
        <v>46</v>
      </c>
      <c r="M301" s="259">
        <f>'Tjänster för handikappade'!M31</f>
        <v>0</v>
      </c>
      <c r="N301" s="259">
        <v>117</v>
      </c>
      <c r="O301" s="259">
        <v>240487</v>
      </c>
      <c r="P301" s="311" t="s">
        <v>493</v>
      </c>
      <c r="Q301" s="259">
        <v>5</v>
      </c>
      <c r="R301" s="259" t="s">
        <v>181</v>
      </c>
      <c r="S301" s="259">
        <f t="shared" si="26"/>
        <v>0</v>
      </c>
    </row>
    <row r="302" spans="1:19">
      <c r="A302" s="259">
        <f t="shared" si="23"/>
        <v>2025</v>
      </c>
      <c r="B302" s="259" t="e">
        <f t="shared" si="24"/>
        <v>#N/A</v>
      </c>
      <c r="C302" s="259">
        <f t="shared" si="25"/>
        <v>0</v>
      </c>
      <c r="D302" s="259">
        <f t="shared" si="22"/>
        <v>0</v>
      </c>
      <c r="E302" s="259">
        <v>54</v>
      </c>
      <c r="F302" s="259" t="s">
        <v>41</v>
      </c>
      <c r="G302" s="259">
        <v>227</v>
      </c>
      <c r="H302" s="259" t="s">
        <v>75</v>
      </c>
      <c r="I302" s="259">
        <v>487</v>
      </c>
      <c r="J302" s="259" t="s">
        <v>336</v>
      </c>
      <c r="K302" s="259">
        <v>8</v>
      </c>
      <c r="L302" s="259" t="s">
        <v>107</v>
      </c>
      <c r="M302" s="259">
        <f>'Tjänster för handikappade'!N31</f>
        <v>0</v>
      </c>
      <c r="S302" s="259">
        <f t="shared" si="26"/>
        <v>0</v>
      </c>
    </row>
    <row r="303" spans="1:19">
      <c r="A303" s="259">
        <f t="shared" si="23"/>
        <v>2025</v>
      </c>
      <c r="B303" s="259" t="e">
        <f t="shared" si="24"/>
        <v>#N/A</v>
      </c>
      <c r="C303" s="259">
        <f t="shared" si="25"/>
        <v>0</v>
      </c>
      <c r="D303" s="259">
        <f t="shared" si="22"/>
        <v>0</v>
      </c>
      <c r="E303" s="259">
        <v>54</v>
      </c>
      <c r="F303" s="259" t="s">
        <v>41</v>
      </c>
      <c r="G303" s="259">
        <v>227</v>
      </c>
      <c r="H303" s="259" t="s">
        <v>75</v>
      </c>
      <c r="I303" s="259">
        <v>487</v>
      </c>
      <c r="J303" s="259" t="s">
        <v>336</v>
      </c>
      <c r="K303" s="259">
        <v>9</v>
      </c>
      <c r="L303" s="259" t="s">
        <v>108</v>
      </c>
      <c r="M303" s="259">
        <f>'Tjänster för handikappade'!O31</f>
        <v>0</v>
      </c>
      <c r="S303" s="259">
        <f t="shared" si="26"/>
        <v>0</v>
      </c>
    </row>
    <row r="304" spans="1:19">
      <c r="A304" s="259">
        <f t="shared" si="23"/>
        <v>2025</v>
      </c>
      <c r="B304" s="259" t="e">
        <f t="shared" si="24"/>
        <v>#N/A</v>
      </c>
      <c r="C304" s="259">
        <f t="shared" si="25"/>
        <v>0</v>
      </c>
      <c r="D304" s="259">
        <f t="shared" si="22"/>
        <v>0</v>
      </c>
      <c r="E304" s="259">
        <v>54</v>
      </c>
      <c r="F304" s="259" t="s">
        <v>41</v>
      </c>
      <c r="G304" s="259">
        <v>227</v>
      </c>
      <c r="H304" s="259" t="s">
        <v>75</v>
      </c>
      <c r="I304" s="259">
        <v>488</v>
      </c>
      <c r="J304" s="259" t="s">
        <v>337</v>
      </c>
      <c r="K304" s="259">
        <v>7</v>
      </c>
      <c r="L304" s="259" t="s">
        <v>46</v>
      </c>
      <c r="M304" s="259">
        <f>'Tjänster för handikappade'!M32</f>
        <v>0</v>
      </c>
      <c r="N304" s="259">
        <v>118</v>
      </c>
      <c r="O304" s="259">
        <v>240488</v>
      </c>
      <c r="P304" s="259" t="s">
        <v>494</v>
      </c>
      <c r="Q304" s="259">
        <v>5</v>
      </c>
      <c r="R304" s="259" t="s">
        <v>181</v>
      </c>
      <c r="S304" s="259">
        <f t="shared" si="26"/>
        <v>0</v>
      </c>
    </row>
    <row r="305" spans="1:19">
      <c r="A305" s="259">
        <f t="shared" si="23"/>
        <v>2025</v>
      </c>
      <c r="B305" s="259" t="e">
        <f t="shared" si="24"/>
        <v>#N/A</v>
      </c>
      <c r="C305" s="259">
        <f t="shared" si="25"/>
        <v>0</v>
      </c>
      <c r="D305" s="259">
        <f t="shared" si="22"/>
        <v>0</v>
      </c>
      <c r="E305" s="259">
        <v>54</v>
      </c>
      <c r="F305" s="259" t="s">
        <v>41</v>
      </c>
      <c r="G305" s="259">
        <v>227</v>
      </c>
      <c r="H305" s="259" t="s">
        <v>75</v>
      </c>
      <c r="I305" s="259">
        <v>488</v>
      </c>
      <c r="J305" s="259" t="s">
        <v>337</v>
      </c>
      <c r="K305" s="259">
        <v>8</v>
      </c>
      <c r="L305" s="259" t="s">
        <v>107</v>
      </c>
      <c r="M305" s="259">
        <f>'Tjänster för handikappade'!N32</f>
        <v>0</v>
      </c>
      <c r="S305" s="259">
        <f t="shared" si="26"/>
        <v>0</v>
      </c>
    </row>
    <row r="306" spans="1:19">
      <c r="A306" s="259">
        <f t="shared" si="23"/>
        <v>2025</v>
      </c>
      <c r="B306" s="259" t="e">
        <f t="shared" si="24"/>
        <v>#N/A</v>
      </c>
      <c r="C306" s="259">
        <f t="shared" si="25"/>
        <v>0</v>
      </c>
      <c r="D306" s="259">
        <f t="shared" si="22"/>
        <v>0</v>
      </c>
      <c r="E306" s="259">
        <v>54</v>
      </c>
      <c r="F306" s="259" t="s">
        <v>41</v>
      </c>
      <c r="G306" s="259">
        <v>227</v>
      </c>
      <c r="H306" s="259" t="s">
        <v>75</v>
      </c>
      <c r="I306" s="259">
        <v>488</v>
      </c>
      <c r="J306" s="259" t="s">
        <v>337</v>
      </c>
      <c r="K306" s="259">
        <v>9</v>
      </c>
      <c r="L306" s="259" t="s">
        <v>108</v>
      </c>
      <c r="M306" s="259">
        <f>'Tjänster för handikappade'!O32</f>
        <v>0</v>
      </c>
      <c r="S306" s="259">
        <f t="shared" si="26"/>
        <v>0</v>
      </c>
    </row>
    <row r="307" spans="1:19">
      <c r="A307" s="259">
        <f t="shared" si="23"/>
        <v>2025</v>
      </c>
      <c r="B307" s="259" t="e">
        <f t="shared" si="24"/>
        <v>#N/A</v>
      </c>
      <c r="C307" s="259">
        <f t="shared" si="25"/>
        <v>0</v>
      </c>
      <c r="D307" s="259">
        <f t="shared" si="22"/>
        <v>0</v>
      </c>
      <c r="E307" s="259">
        <v>54</v>
      </c>
      <c r="F307" s="259" t="s">
        <v>41</v>
      </c>
      <c r="G307" s="259">
        <v>227</v>
      </c>
      <c r="H307" s="259" t="s">
        <v>75</v>
      </c>
      <c r="I307" s="259">
        <v>610</v>
      </c>
      <c r="J307" s="259" t="s">
        <v>139</v>
      </c>
      <c r="K307" s="259">
        <v>7</v>
      </c>
      <c r="L307" s="259" t="s">
        <v>46</v>
      </c>
      <c r="M307" s="259">
        <f>'Tjänster för handikappade'!M33</f>
        <v>0</v>
      </c>
      <c r="N307" s="259">
        <v>138</v>
      </c>
      <c r="O307" s="259">
        <v>240600</v>
      </c>
      <c r="P307" s="259" t="s">
        <v>223</v>
      </c>
      <c r="Q307" s="259">
        <v>5</v>
      </c>
      <c r="R307" s="259" t="s">
        <v>181</v>
      </c>
      <c r="S307" s="259">
        <f t="shared" si="26"/>
        <v>0</v>
      </c>
    </row>
    <row r="308" spans="1:19">
      <c r="A308" s="259">
        <f t="shared" si="23"/>
        <v>2025</v>
      </c>
      <c r="B308" s="259" t="e">
        <f t="shared" si="24"/>
        <v>#N/A</v>
      </c>
      <c r="C308" s="259">
        <f t="shared" si="25"/>
        <v>0</v>
      </c>
      <c r="D308" s="259">
        <f t="shared" si="22"/>
        <v>0</v>
      </c>
      <c r="E308" s="259">
        <v>54</v>
      </c>
      <c r="F308" s="259" t="s">
        <v>41</v>
      </c>
      <c r="G308" s="259">
        <v>227</v>
      </c>
      <c r="H308" s="259" t="s">
        <v>75</v>
      </c>
      <c r="I308" s="259">
        <v>610</v>
      </c>
      <c r="J308" s="259" t="s">
        <v>139</v>
      </c>
      <c r="K308" s="259">
        <v>8</v>
      </c>
      <c r="L308" s="259" t="s">
        <v>107</v>
      </c>
      <c r="M308" s="259">
        <f>'Tjänster för handikappade'!N33</f>
        <v>0</v>
      </c>
      <c r="S308" s="259">
        <f t="shared" si="26"/>
        <v>0</v>
      </c>
    </row>
    <row r="309" spans="1:19">
      <c r="A309" s="259">
        <f t="shared" si="23"/>
        <v>2025</v>
      </c>
      <c r="B309" s="259" t="e">
        <f t="shared" si="24"/>
        <v>#N/A</v>
      </c>
      <c r="C309" s="259">
        <f t="shared" si="25"/>
        <v>0</v>
      </c>
      <c r="D309" s="259">
        <f t="shared" si="22"/>
        <v>0</v>
      </c>
      <c r="E309" s="259">
        <v>54</v>
      </c>
      <c r="F309" s="259" t="s">
        <v>41</v>
      </c>
      <c r="G309" s="259">
        <v>227</v>
      </c>
      <c r="H309" s="259" t="s">
        <v>75</v>
      </c>
      <c r="I309" s="259">
        <v>610</v>
      </c>
      <c r="J309" s="259" t="s">
        <v>139</v>
      </c>
      <c r="K309" s="259">
        <v>9</v>
      </c>
      <c r="L309" s="259" t="s">
        <v>108</v>
      </c>
      <c r="M309" s="259">
        <f>'Tjänster för handikappade'!O33</f>
        <v>0</v>
      </c>
      <c r="S309" s="259">
        <f t="shared" si="26"/>
        <v>0</v>
      </c>
    </row>
    <row r="310" spans="1:19" ht="12" customHeight="1">
      <c r="A310" s="259">
        <f t="shared" si="23"/>
        <v>2025</v>
      </c>
      <c r="B310" s="259" t="e">
        <f t="shared" si="24"/>
        <v>#N/A</v>
      </c>
      <c r="C310" s="259">
        <f t="shared" si="25"/>
        <v>0</v>
      </c>
      <c r="D310" s="259">
        <f t="shared" si="22"/>
        <v>0</v>
      </c>
      <c r="E310" s="259">
        <v>54</v>
      </c>
      <c r="F310" s="259" t="s">
        <v>41</v>
      </c>
      <c r="G310" s="259">
        <v>227</v>
      </c>
      <c r="H310" s="259" t="s">
        <v>75</v>
      </c>
      <c r="I310" s="259">
        <v>611</v>
      </c>
      <c r="J310" s="259" t="s">
        <v>140</v>
      </c>
      <c r="K310" s="259">
        <v>7</v>
      </c>
      <c r="L310" s="259" t="s">
        <v>46</v>
      </c>
      <c r="M310" s="259">
        <f>'Tjänster för handikappade'!M34</f>
        <v>0</v>
      </c>
      <c r="N310" s="259">
        <v>132</v>
      </c>
      <c r="O310" s="259">
        <v>240611</v>
      </c>
      <c r="P310" s="259" t="s">
        <v>498</v>
      </c>
      <c r="Q310" s="259">
        <v>5</v>
      </c>
      <c r="R310" s="259" t="s">
        <v>181</v>
      </c>
      <c r="S310" s="259">
        <f t="shared" si="26"/>
        <v>0</v>
      </c>
    </row>
    <row r="311" spans="1:19">
      <c r="A311" s="259">
        <f t="shared" si="23"/>
        <v>2025</v>
      </c>
      <c r="B311" s="259" t="e">
        <f t="shared" si="24"/>
        <v>#N/A</v>
      </c>
      <c r="C311" s="259">
        <f t="shared" si="25"/>
        <v>0</v>
      </c>
      <c r="D311" s="259">
        <f t="shared" si="22"/>
        <v>0</v>
      </c>
      <c r="E311" s="259">
        <v>54</v>
      </c>
      <c r="F311" s="259" t="s">
        <v>41</v>
      </c>
      <c r="G311" s="259">
        <v>227</v>
      </c>
      <c r="H311" s="259" t="s">
        <v>75</v>
      </c>
      <c r="I311" s="259">
        <v>611</v>
      </c>
      <c r="J311" s="259" t="s">
        <v>140</v>
      </c>
      <c r="K311" s="259">
        <v>8</v>
      </c>
      <c r="L311" s="259" t="s">
        <v>107</v>
      </c>
      <c r="M311" s="259">
        <f>'Tjänster för handikappade'!N34</f>
        <v>0</v>
      </c>
      <c r="S311" s="259">
        <f t="shared" si="26"/>
        <v>0</v>
      </c>
    </row>
    <row r="312" spans="1:19">
      <c r="A312" s="259">
        <f t="shared" si="23"/>
        <v>2025</v>
      </c>
      <c r="B312" s="259" t="e">
        <f t="shared" si="24"/>
        <v>#N/A</v>
      </c>
      <c r="C312" s="259">
        <f t="shared" si="25"/>
        <v>0</v>
      </c>
      <c r="D312" s="259">
        <f t="shared" si="22"/>
        <v>0</v>
      </c>
      <c r="E312" s="259">
        <v>54</v>
      </c>
      <c r="F312" s="259" t="s">
        <v>41</v>
      </c>
      <c r="G312" s="259">
        <v>227</v>
      </c>
      <c r="H312" s="259" t="s">
        <v>75</v>
      </c>
      <c r="I312" s="259">
        <v>611</v>
      </c>
      <c r="J312" s="259" t="s">
        <v>140</v>
      </c>
      <c r="K312" s="259">
        <v>9</v>
      </c>
      <c r="L312" s="259" t="s">
        <v>108</v>
      </c>
      <c r="M312" s="259">
        <f>'Tjänster för handikappade'!O34</f>
        <v>0</v>
      </c>
      <c r="S312" s="259">
        <f t="shared" si="26"/>
        <v>0</v>
      </c>
    </row>
    <row r="313" spans="1:19">
      <c r="A313" s="259">
        <f t="shared" si="23"/>
        <v>2025</v>
      </c>
      <c r="B313" s="259" t="e">
        <f t="shared" si="24"/>
        <v>#N/A</v>
      </c>
      <c r="C313" s="259">
        <f t="shared" si="25"/>
        <v>0</v>
      </c>
      <c r="D313" s="259">
        <f t="shared" si="22"/>
        <v>0</v>
      </c>
      <c r="E313" s="259">
        <v>54</v>
      </c>
      <c r="F313" s="259" t="s">
        <v>41</v>
      </c>
      <c r="G313" s="259">
        <v>227</v>
      </c>
      <c r="H313" s="259" t="s">
        <v>75</v>
      </c>
      <c r="I313" s="259">
        <v>613</v>
      </c>
      <c r="J313" s="259" t="s">
        <v>141</v>
      </c>
      <c r="K313" s="259">
        <v>7</v>
      </c>
      <c r="L313" s="259" t="s">
        <v>46</v>
      </c>
      <c r="M313" s="259">
        <f>'Tjänster för handikappade'!M35</f>
        <v>0</v>
      </c>
      <c r="N313" s="259">
        <v>133</v>
      </c>
      <c r="O313" s="259">
        <v>240613</v>
      </c>
      <c r="P313" s="259" t="s">
        <v>499</v>
      </c>
      <c r="Q313" s="259">
        <v>5</v>
      </c>
      <c r="R313" s="259" t="s">
        <v>181</v>
      </c>
      <c r="S313" s="259">
        <f t="shared" si="26"/>
        <v>0</v>
      </c>
    </row>
    <row r="314" spans="1:19">
      <c r="A314" s="259">
        <f t="shared" si="23"/>
        <v>2025</v>
      </c>
      <c r="B314" s="259" t="e">
        <f t="shared" si="24"/>
        <v>#N/A</v>
      </c>
      <c r="C314" s="259">
        <f t="shared" si="25"/>
        <v>0</v>
      </c>
      <c r="D314" s="259">
        <f t="shared" si="22"/>
        <v>0</v>
      </c>
      <c r="E314" s="259">
        <v>54</v>
      </c>
      <c r="F314" s="259" t="s">
        <v>41</v>
      </c>
      <c r="G314" s="259">
        <v>227</v>
      </c>
      <c r="H314" s="259" t="s">
        <v>75</v>
      </c>
      <c r="I314" s="259">
        <v>613</v>
      </c>
      <c r="J314" s="259" t="s">
        <v>141</v>
      </c>
      <c r="K314" s="259">
        <v>8</v>
      </c>
      <c r="L314" s="259" t="s">
        <v>107</v>
      </c>
      <c r="M314" s="259">
        <f>'Tjänster för handikappade'!N35</f>
        <v>0</v>
      </c>
      <c r="S314" s="259">
        <f t="shared" si="26"/>
        <v>0</v>
      </c>
    </row>
    <row r="315" spans="1:19">
      <c r="A315" s="259">
        <f t="shared" si="23"/>
        <v>2025</v>
      </c>
      <c r="B315" s="259" t="e">
        <f t="shared" si="24"/>
        <v>#N/A</v>
      </c>
      <c r="C315" s="259">
        <f t="shared" si="25"/>
        <v>0</v>
      </c>
      <c r="D315" s="259">
        <f t="shared" si="22"/>
        <v>0</v>
      </c>
      <c r="E315" s="259">
        <v>54</v>
      </c>
      <c r="F315" s="259" t="s">
        <v>41</v>
      </c>
      <c r="G315" s="259">
        <v>227</v>
      </c>
      <c r="H315" s="259" t="s">
        <v>75</v>
      </c>
      <c r="I315" s="259">
        <v>613</v>
      </c>
      <c r="J315" s="259" t="s">
        <v>141</v>
      </c>
      <c r="K315" s="259">
        <v>9</v>
      </c>
      <c r="L315" s="259" t="s">
        <v>108</v>
      </c>
      <c r="M315" s="259">
        <f>'Tjänster för handikappade'!O35</f>
        <v>0</v>
      </c>
      <c r="S315" s="259">
        <f t="shared" si="26"/>
        <v>0</v>
      </c>
    </row>
    <row r="316" spans="1:19">
      <c r="A316" s="259">
        <f t="shared" si="23"/>
        <v>2025</v>
      </c>
      <c r="B316" s="259" t="e">
        <f t="shared" si="24"/>
        <v>#N/A</v>
      </c>
      <c r="C316" s="259">
        <f t="shared" si="25"/>
        <v>0</v>
      </c>
      <c r="D316" s="259">
        <f t="shared" si="22"/>
        <v>0</v>
      </c>
      <c r="E316" s="259">
        <v>54</v>
      </c>
      <c r="F316" s="259" t="s">
        <v>41</v>
      </c>
      <c r="G316" s="259">
        <v>227</v>
      </c>
      <c r="H316" s="259" t="s">
        <v>75</v>
      </c>
      <c r="I316" s="259">
        <v>615</v>
      </c>
      <c r="J316" s="259" t="s">
        <v>142</v>
      </c>
      <c r="K316" s="259">
        <v>7</v>
      </c>
      <c r="L316" s="259" t="s">
        <v>46</v>
      </c>
      <c r="M316" s="259">
        <f>'Tjänster för handikappade'!M36</f>
        <v>0</v>
      </c>
      <c r="N316" s="259">
        <v>134</v>
      </c>
      <c r="O316" s="259">
        <v>240615</v>
      </c>
      <c r="P316" s="259" t="s">
        <v>500</v>
      </c>
      <c r="Q316" s="259">
        <v>5</v>
      </c>
      <c r="R316" s="259" t="s">
        <v>181</v>
      </c>
      <c r="S316" s="259">
        <f t="shared" si="26"/>
        <v>0</v>
      </c>
    </row>
    <row r="317" spans="1:19">
      <c r="A317" s="259">
        <f t="shared" si="23"/>
        <v>2025</v>
      </c>
      <c r="B317" s="259" t="e">
        <f t="shared" si="24"/>
        <v>#N/A</v>
      </c>
      <c r="C317" s="259">
        <f t="shared" si="25"/>
        <v>0</v>
      </c>
      <c r="D317" s="259">
        <f t="shared" si="22"/>
        <v>0</v>
      </c>
      <c r="E317" s="259">
        <v>54</v>
      </c>
      <c r="F317" s="259" t="s">
        <v>41</v>
      </c>
      <c r="G317" s="259">
        <v>227</v>
      </c>
      <c r="H317" s="259" t="s">
        <v>75</v>
      </c>
      <c r="I317" s="259">
        <v>615</v>
      </c>
      <c r="J317" s="259" t="s">
        <v>142</v>
      </c>
      <c r="K317" s="259">
        <v>8</v>
      </c>
      <c r="L317" s="259" t="s">
        <v>107</v>
      </c>
      <c r="M317" s="259">
        <f>'Tjänster för handikappade'!N36</f>
        <v>0</v>
      </c>
      <c r="S317" s="259">
        <f t="shared" si="26"/>
        <v>0</v>
      </c>
    </row>
    <row r="318" spans="1:19">
      <c r="A318" s="259">
        <f t="shared" si="23"/>
        <v>2025</v>
      </c>
      <c r="B318" s="259" t="e">
        <f t="shared" si="24"/>
        <v>#N/A</v>
      </c>
      <c r="C318" s="259">
        <f t="shared" si="25"/>
        <v>0</v>
      </c>
      <c r="D318" s="259">
        <f t="shared" si="22"/>
        <v>0</v>
      </c>
      <c r="E318" s="259">
        <v>54</v>
      </c>
      <c r="F318" s="259" t="s">
        <v>41</v>
      </c>
      <c r="G318" s="259">
        <v>227</v>
      </c>
      <c r="H318" s="259" t="s">
        <v>75</v>
      </c>
      <c r="I318" s="259">
        <v>615</v>
      </c>
      <c r="J318" s="259" t="s">
        <v>142</v>
      </c>
      <c r="K318" s="259">
        <v>9</v>
      </c>
      <c r="L318" s="259" t="s">
        <v>108</v>
      </c>
      <c r="M318" s="259">
        <f>'Tjänster för handikappade'!O36</f>
        <v>0</v>
      </c>
      <c r="S318" s="259">
        <f t="shared" si="26"/>
        <v>0</v>
      </c>
    </row>
    <row r="319" spans="1:19">
      <c r="A319" s="259">
        <f t="shared" si="23"/>
        <v>2025</v>
      </c>
      <c r="B319" s="259" t="e">
        <f t="shared" si="24"/>
        <v>#N/A</v>
      </c>
      <c r="C319" s="259">
        <f t="shared" si="25"/>
        <v>0</v>
      </c>
      <c r="D319" s="259">
        <f t="shared" si="22"/>
        <v>0</v>
      </c>
      <c r="E319" s="259">
        <v>54</v>
      </c>
      <c r="F319" s="259" t="s">
        <v>41</v>
      </c>
      <c r="G319" s="259">
        <v>227</v>
      </c>
      <c r="H319" s="259" t="s">
        <v>75</v>
      </c>
      <c r="I319" s="259">
        <v>616</v>
      </c>
      <c r="J319" s="259" t="s">
        <v>143</v>
      </c>
      <c r="K319" s="259">
        <v>7</v>
      </c>
      <c r="L319" s="259" t="s">
        <v>46</v>
      </c>
      <c r="M319" s="259">
        <f>'Tjänster för handikappade'!M37</f>
        <v>0</v>
      </c>
      <c r="N319" s="259">
        <v>135</v>
      </c>
      <c r="O319" s="259">
        <v>240617</v>
      </c>
      <c r="P319" s="259" t="s">
        <v>501</v>
      </c>
      <c r="Q319" s="259">
        <v>5</v>
      </c>
      <c r="R319" s="259" t="s">
        <v>181</v>
      </c>
      <c r="S319" s="259">
        <f t="shared" si="26"/>
        <v>0</v>
      </c>
    </row>
    <row r="320" spans="1:19">
      <c r="A320" s="259">
        <f t="shared" si="23"/>
        <v>2025</v>
      </c>
      <c r="B320" s="259" t="e">
        <f t="shared" si="24"/>
        <v>#N/A</v>
      </c>
      <c r="C320" s="259">
        <f t="shared" si="25"/>
        <v>0</v>
      </c>
      <c r="D320" s="259">
        <f t="shared" si="22"/>
        <v>0</v>
      </c>
      <c r="E320" s="259">
        <v>54</v>
      </c>
      <c r="F320" s="259" t="s">
        <v>41</v>
      </c>
      <c r="G320" s="259">
        <v>227</v>
      </c>
      <c r="H320" s="259" t="s">
        <v>75</v>
      </c>
      <c r="I320" s="259">
        <v>616</v>
      </c>
      <c r="J320" s="259" t="s">
        <v>143</v>
      </c>
      <c r="K320" s="259">
        <v>8</v>
      </c>
      <c r="L320" s="259" t="s">
        <v>107</v>
      </c>
      <c r="M320" s="259">
        <f>'Tjänster för handikappade'!N37</f>
        <v>0</v>
      </c>
      <c r="S320" s="259">
        <f t="shared" si="26"/>
        <v>0</v>
      </c>
    </row>
    <row r="321" spans="1:19">
      <c r="A321" s="259">
        <f t="shared" si="23"/>
        <v>2025</v>
      </c>
      <c r="B321" s="259" t="e">
        <f t="shared" si="24"/>
        <v>#N/A</v>
      </c>
      <c r="C321" s="259">
        <f t="shared" si="25"/>
        <v>0</v>
      </c>
      <c r="D321" s="259">
        <f t="shared" si="22"/>
        <v>0</v>
      </c>
      <c r="E321" s="259">
        <v>54</v>
      </c>
      <c r="F321" s="259" t="s">
        <v>41</v>
      </c>
      <c r="G321" s="259">
        <v>227</v>
      </c>
      <c r="H321" s="259" t="s">
        <v>75</v>
      </c>
      <c r="I321" s="259">
        <v>616</v>
      </c>
      <c r="J321" s="259" t="s">
        <v>143</v>
      </c>
      <c r="K321" s="259">
        <v>9</v>
      </c>
      <c r="L321" s="259" t="s">
        <v>108</v>
      </c>
      <c r="M321" s="259">
        <f>'Tjänster för handikappade'!O37</f>
        <v>0</v>
      </c>
      <c r="S321" s="259">
        <f t="shared" si="26"/>
        <v>0</v>
      </c>
    </row>
    <row r="322" spans="1:19">
      <c r="A322" s="259">
        <f t="shared" si="23"/>
        <v>2025</v>
      </c>
      <c r="B322" s="259" t="e">
        <f t="shared" si="24"/>
        <v>#N/A</v>
      </c>
      <c r="C322" s="259">
        <f t="shared" si="25"/>
        <v>0</v>
      </c>
      <c r="D322" s="259">
        <f t="shared" si="22"/>
        <v>0</v>
      </c>
      <c r="E322" s="259">
        <v>54</v>
      </c>
      <c r="F322" s="259" t="s">
        <v>41</v>
      </c>
      <c r="G322" s="259">
        <v>227</v>
      </c>
      <c r="H322" s="259" t="s">
        <v>75</v>
      </c>
      <c r="I322" s="259">
        <v>618</v>
      </c>
      <c r="J322" s="259" t="s">
        <v>144</v>
      </c>
      <c r="K322" s="259">
        <v>7</v>
      </c>
      <c r="L322" s="259" t="s">
        <v>46</v>
      </c>
      <c r="M322" s="259">
        <f>'Tjänster för handikappade'!M38</f>
        <v>0</v>
      </c>
      <c r="N322" s="259">
        <v>136</v>
      </c>
      <c r="O322" s="259">
        <v>240618</v>
      </c>
      <c r="P322" s="259" t="s">
        <v>502</v>
      </c>
      <c r="Q322" s="259">
        <v>5</v>
      </c>
      <c r="R322" s="259" t="s">
        <v>181</v>
      </c>
      <c r="S322" s="259">
        <f t="shared" si="26"/>
        <v>0</v>
      </c>
    </row>
    <row r="323" spans="1:19">
      <c r="A323" s="259">
        <f t="shared" si="23"/>
        <v>2025</v>
      </c>
      <c r="B323" s="259" t="e">
        <f t="shared" si="24"/>
        <v>#N/A</v>
      </c>
      <c r="C323" s="259">
        <f t="shared" si="25"/>
        <v>0</v>
      </c>
      <c r="D323" s="259">
        <f t="shared" si="22"/>
        <v>0</v>
      </c>
      <c r="E323" s="259">
        <v>54</v>
      </c>
      <c r="F323" s="259" t="s">
        <v>41</v>
      </c>
      <c r="G323" s="259">
        <v>227</v>
      </c>
      <c r="H323" s="259" t="s">
        <v>75</v>
      </c>
      <c r="I323" s="259">
        <v>618</v>
      </c>
      <c r="J323" s="259" t="s">
        <v>144</v>
      </c>
      <c r="K323" s="259">
        <v>8</v>
      </c>
      <c r="L323" s="259" t="s">
        <v>107</v>
      </c>
      <c r="M323" s="259">
        <f>'Tjänster för handikappade'!N38</f>
        <v>0</v>
      </c>
      <c r="S323" s="259">
        <f t="shared" si="26"/>
        <v>0</v>
      </c>
    </row>
    <row r="324" spans="1:19">
      <c r="A324" s="259">
        <f t="shared" si="23"/>
        <v>2025</v>
      </c>
      <c r="B324" s="259" t="e">
        <f t="shared" si="24"/>
        <v>#N/A</v>
      </c>
      <c r="C324" s="259">
        <f t="shared" si="25"/>
        <v>0</v>
      </c>
      <c r="D324" s="259">
        <f t="shared" si="22"/>
        <v>0</v>
      </c>
      <c r="E324" s="259">
        <v>54</v>
      </c>
      <c r="F324" s="259" t="s">
        <v>41</v>
      </c>
      <c r="G324" s="259">
        <v>227</v>
      </c>
      <c r="H324" s="259" t="s">
        <v>75</v>
      </c>
      <c r="I324" s="259">
        <v>618</v>
      </c>
      <c r="J324" s="259" t="s">
        <v>144</v>
      </c>
      <c r="K324" s="259">
        <v>9</v>
      </c>
      <c r="L324" s="259" t="s">
        <v>108</v>
      </c>
      <c r="M324" s="259">
        <f>'Tjänster för handikappade'!O38</f>
        <v>0</v>
      </c>
      <c r="S324" s="259">
        <f t="shared" si="26"/>
        <v>0</v>
      </c>
    </row>
    <row r="325" spans="1:19">
      <c r="A325" s="259">
        <f t="shared" si="23"/>
        <v>2025</v>
      </c>
      <c r="B325" s="259" t="e">
        <f t="shared" si="24"/>
        <v>#N/A</v>
      </c>
      <c r="C325" s="259">
        <f t="shared" si="25"/>
        <v>0</v>
      </c>
      <c r="D325" s="259">
        <f t="shared" si="22"/>
        <v>0</v>
      </c>
      <c r="E325" s="259">
        <v>54</v>
      </c>
      <c r="F325" s="259" t="s">
        <v>41</v>
      </c>
      <c r="G325" s="259">
        <v>227</v>
      </c>
      <c r="H325" s="259" t="s">
        <v>75</v>
      </c>
      <c r="I325" s="259">
        <v>619</v>
      </c>
      <c r="J325" s="259" t="s">
        <v>145</v>
      </c>
      <c r="K325" s="259">
        <v>7</v>
      </c>
      <c r="L325" s="259" t="s">
        <v>46</v>
      </c>
      <c r="M325" s="259">
        <f>'Tjänster för handikappade'!M39</f>
        <v>0</v>
      </c>
      <c r="N325" s="259">
        <v>137</v>
      </c>
      <c r="O325" s="259">
        <v>240619</v>
      </c>
      <c r="P325" s="259" t="s">
        <v>222</v>
      </c>
      <c r="Q325" s="259">
        <v>5</v>
      </c>
      <c r="R325" s="259" t="s">
        <v>181</v>
      </c>
      <c r="S325" s="259">
        <f t="shared" si="26"/>
        <v>0</v>
      </c>
    </row>
    <row r="326" spans="1:19">
      <c r="A326" s="259">
        <f t="shared" si="23"/>
        <v>2025</v>
      </c>
      <c r="B326" s="259" t="e">
        <f t="shared" si="24"/>
        <v>#N/A</v>
      </c>
      <c r="C326" s="259">
        <f t="shared" si="25"/>
        <v>0</v>
      </c>
      <c r="D326" s="259">
        <f t="shared" ref="D326:D435" si="27">$D$2</f>
        <v>0</v>
      </c>
      <c r="E326" s="259">
        <v>54</v>
      </c>
      <c r="F326" s="259" t="s">
        <v>41</v>
      </c>
      <c r="G326" s="259">
        <v>227</v>
      </c>
      <c r="H326" s="259" t="s">
        <v>75</v>
      </c>
      <c r="I326" s="259">
        <v>619</v>
      </c>
      <c r="J326" s="259" t="s">
        <v>145</v>
      </c>
      <c r="K326" s="259">
        <v>8</v>
      </c>
      <c r="L326" s="259" t="s">
        <v>107</v>
      </c>
      <c r="M326" s="259">
        <f>'Tjänster för handikappade'!N39</f>
        <v>0</v>
      </c>
      <c r="S326" s="259">
        <f t="shared" si="26"/>
        <v>0</v>
      </c>
    </row>
    <row r="327" spans="1:19">
      <c r="A327" s="259">
        <f t="shared" si="23"/>
        <v>2025</v>
      </c>
      <c r="B327" s="259" t="e">
        <f t="shared" si="24"/>
        <v>#N/A</v>
      </c>
      <c r="C327" s="259">
        <f t="shared" si="25"/>
        <v>0</v>
      </c>
      <c r="D327" s="259">
        <f t="shared" si="27"/>
        <v>0</v>
      </c>
      <c r="E327" s="259">
        <v>54</v>
      </c>
      <c r="F327" s="259" t="s">
        <v>41</v>
      </c>
      <c r="G327" s="259">
        <v>227</v>
      </c>
      <c r="H327" s="259" t="s">
        <v>75</v>
      </c>
      <c r="I327" s="259">
        <v>619</v>
      </c>
      <c r="J327" s="259" t="s">
        <v>145</v>
      </c>
      <c r="K327" s="259">
        <v>9</v>
      </c>
      <c r="L327" s="259" t="s">
        <v>108</v>
      </c>
      <c r="M327" s="259">
        <f>'Tjänster för handikappade'!O39</f>
        <v>0</v>
      </c>
      <c r="S327" s="259">
        <f t="shared" si="26"/>
        <v>0</v>
      </c>
    </row>
    <row r="328" spans="1:19">
      <c r="A328" s="259">
        <f t="shared" si="23"/>
        <v>2025</v>
      </c>
      <c r="B328" s="259" t="e">
        <f t="shared" si="24"/>
        <v>#N/A</v>
      </c>
      <c r="C328" s="259">
        <f t="shared" si="25"/>
        <v>0</v>
      </c>
      <c r="D328" s="259">
        <f t="shared" si="27"/>
        <v>0</v>
      </c>
      <c r="E328" s="259">
        <v>54</v>
      </c>
      <c r="F328" s="259" t="s">
        <v>41</v>
      </c>
      <c r="G328" s="259">
        <v>227</v>
      </c>
      <c r="H328" s="259" t="s">
        <v>75</v>
      </c>
      <c r="I328" s="259">
        <v>640</v>
      </c>
      <c r="J328" s="259" t="s">
        <v>353</v>
      </c>
      <c r="K328" s="259">
        <v>7</v>
      </c>
      <c r="L328" s="259" t="s">
        <v>46</v>
      </c>
      <c r="M328" s="259">
        <f>'Tjänster för handikappade'!M40</f>
        <v>0</v>
      </c>
      <c r="N328" s="259">
        <v>139</v>
      </c>
      <c r="O328" s="259">
        <v>240640</v>
      </c>
      <c r="P328" s="259" t="s">
        <v>224</v>
      </c>
      <c r="Q328" s="259">
        <v>5</v>
      </c>
      <c r="R328" s="259" t="s">
        <v>181</v>
      </c>
      <c r="S328" s="259">
        <f t="shared" si="26"/>
        <v>0</v>
      </c>
    </row>
    <row r="329" spans="1:19">
      <c r="A329" s="259">
        <f t="shared" si="23"/>
        <v>2025</v>
      </c>
      <c r="B329" s="259" t="e">
        <f t="shared" si="24"/>
        <v>#N/A</v>
      </c>
      <c r="C329" s="259">
        <f t="shared" si="25"/>
        <v>0</v>
      </c>
      <c r="D329" s="259">
        <f t="shared" si="27"/>
        <v>0</v>
      </c>
      <c r="E329" s="259">
        <v>54</v>
      </c>
      <c r="F329" s="259" t="s">
        <v>41</v>
      </c>
      <c r="G329" s="259">
        <v>227</v>
      </c>
      <c r="H329" s="259" t="s">
        <v>75</v>
      </c>
      <c r="I329" s="259">
        <v>640</v>
      </c>
      <c r="J329" s="259" t="s">
        <v>353</v>
      </c>
      <c r="K329" s="259">
        <v>8</v>
      </c>
      <c r="L329" s="259" t="s">
        <v>107</v>
      </c>
      <c r="M329" s="259">
        <f>'Tjänster för handikappade'!N40</f>
        <v>0</v>
      </c>
      <c r="S329" s="259">
        <f t="shared" si="26"/>
        <v>0</v>
      </c>
    </row>
    <row r="330" spans="1:19">
      <c r="A330" s="259">
        <f t="shared" si="23"/>
        <v>2025</v>
      </c>
      <c r="B330" s="259" t="e">
        <f t="shared" si="24"/>
        <v>#N/A</v>
      </c>
      <c r="C330" s="259">
        <f t="shared" si="25"/>
        <v>0</v>
      </c>
      <c r="D330" s="259">
        <f t="shared" si="27"/>
        <v>0</v>
      </c>
      <c r="E330" s="259">
        <v>54</v>
      </c>
      <c r="F330" s="259" t="s">
        <v>41</v>
      </c>
      <c r="G330" s="259">
        <v>227</v>
      </c>
      <c r="H330" s="259" t="s">
        <v>75</v>
      </c>
      <c r="I330" s="259">
        <v>640</v>
      </c>
      <c r="J330" s="259" t="s">
        <v>353</v>
      </c>
      <c r="K330" s="259">
        <v>9</v>
      </c>
      <c r="L330" s="259" t="s">
        <v>108</v>
      </c>
      <c r="M330" s="259">
        <f>'Tjänster för handikappade'!O40</f>
        <v>0</v>
      </c>
      <c r="S330" s="259">
        <f t="shared" si="26"/>
        <v>0</v>
      </c>
    </row>
    <row r="331" spans="1:19">
      <c r="A331" s="259">
        <f t="shared" si="23"/>
        <v>2025</v>
      </c>
      <c r="B331" s="259" t="e">
        <f t="shared" si="24"/>
        <v>#N/A</v>
      </c>
      <c r="C331" s="259">
        <f t="shared" si="25"/>
        <v>0</v>
      </c>
      <c r="D331" s="259">
        <f t="shared" si="27"/>
        <v>0</v>
      </c>
      <c r="E331" s="259">
        <v>54</v>
      </c>
      <c r="F331" s="259" t="s">
        <v>41</v>
      </c>
      <c r="G331" s="259">
        <v>227</v>
      </c>
      <c r="H331" s="259" t="s">
        <v>75</v>
      </c>
      <c r="I331" s="259">
        <v>645</v>
      </c>
      <c r="J331" s="259" t="s">
        <v>354</v>
      </c>
      <c r="K331" s="259">
        <v>7</v>
      </c>
      <c r="L331" s="259" t="s">
        <v>46</v>
      </c>
      <c r="M331" s="259">
        <f>'Tjänster för handikappade'!M41</f>
        <v>0</v>
      </c>
      <c r="N331" s="259">
        <v>140</v>
      </c>
      <c r="O331" s="259">
        <v>240645</v>
      </c>
      <c r="P331" s="259" t="s">
        <v>225</v>
      </c>
      <c r="Q331" s="259">
        <v>5</v>
      </c>
      <c r="R331" s="259" t="s">
        <v>181</v>
      </c>
      <c r="S331" s="259">
        <f t="shared" si="26"/>
        <v>0</v>
      </c>
    </row>
    <row r="332" spans="1:19">
      <c r="A332" s="259">
        <f t="shared" si="23"/>
        <v>2025</v>
      </c>
      <c r="B332" s="259" t="e">
        <f t="shared" si="24"/>
        <v>#N/A</v>
      </c>
      <c r="C332" s="259">
        <f t="shared" si="25"/>
        <v>0</v>
      </c>
      <c r="D332" s="259">
        <f t="shared" si="27"/>
        <v>0</v>
      </c>
      <c r="E332" s="259">
        <v>54</v>
      </c>
      <c r="F332" s="259" t="s">
        <v>41</v>
      </c>
      <c r="G332" s="259">
        <v>227</v>
      </c>
      <c r="H332" s="259" t="s">
        <v>75</v>
      </c>
      <c r="I332" s="259">
        <v>645</v>
      </c>
      <c r="J332" s="259" t="s">
        <v>354</v>
      </c>
      <c r="K332" s="259">
        <v>8</v>
      </c>
      <c r="L332" s="259" t="s">
        <v>107</v>
      </c>
      <c r="M332" s="259">
        <f>'Tjänster för handikappade'!N41</f>
        <v>0</v>
      </c>
      <c r="S332" s="259">
        <f t="shared" si="26"/>
        <v>0</v>
      </c>
    </row>
    <row r="333" spans="1:19">
      <c r="A333" s="259">
        <f t="shared" ref="A333:A442" si="28">$A$2</f>
        <v>2025</v>
      </c>
      <c r="B333" s="259" t="e">
        <f t="shared" ref="B333:B442" si="29">$B$2</f>
        <v>#N/A</v>
      </c>
      <c r="C333" s="259">
        <f t="shared" ref="C333:C442" si="30">$C$2</f>
        <v>0</v>
      </c>
      <c r="D333" s="259">
        <f t="shared" si="27"/>
        <v>0</v>
      </c>
      <c r="E333" s="259">
        <v>54</v>
      </c>
      <c r="F333" s="259" t="s">
        <v>41</v>
      </c>
      <c r="G333" s="259">
        <v>227</v>
      </c>
      <c r="H333" s="259" t="s">
        <v>75</v>
      </c>
      <c r="I333" s="259">
        <v>645</v>
      </c>
      <c r="J333" s="259" t="s">
        <v>354</v>
      </c>
      <c r="K333" s="259">
        <v>9</v>
      </c>
      <c r="L333" s="259" t="s">
        <v>108</v>
      </c>
      <c r="M333" s="259">
        <f>'Tjänster för handikappade'!O41</f>
        <v>0</v>
      </c>
      <c r="S333" s="259">
        <f t="shared" si="26"/>
        <v>0</v>
      </c>
    </row>
    <row r="334" spans="1:19">
      <c r="A334" s="259">
        <f t="shared" si="28"/>
        <v>2025</v>
      </c>
      <c r="B334" s="259" t="e">
        <f t="shared" si="29"/>
        <v>#N/A</v>
      </c>
      <c r="C334" s="259">
        <f t="shared" si="30"/>
        <v>0</v>
      </c>
      <c r="D334" s="259">
        <f t="shared" si="27"/>
        <v>0</v>
      </c>
      <c r="E334" s="259">
        <v>54</v>
      </c>
      <c r="F334" s="259" t="s">
        <v>41</v>
      </c>
      <c r="G334" s="259">
        <v>241</v>
      </c>
      <c r="H334" s="259" t="s">
        <v>82</v>
      </c>
      <c r="I334" s="259">
        <v>300</v>
      </c>
      <c r="J334" s="259" t="s">
        <v>83</v>
      </c>
      <c r="K334" s="259">
        <v>1</v>
      </c>
      <c r="L334" s="259" t="s">
        <v>43</v>
      </c>
      <c r="M334" s="259">
        <f>'Tjänster för handikappade'!G43</f>
        <v>0</v>
      </c>
      <c r="S334" s="259">
        <f t="shared" si="26"/>
        <v>0</v>
      </c>
    </row>
    <row r="335" spans="1:19">
      <c r="A335" s="259">
        <f t="shared" si="28"/>
        <v>2025</v>
      </c>
      <c r="B335" s="259" t="e">
        <f t="shared" si="29"/>
        <v>#N/A</v>
      </c>
      <c r="C335" s="259">
        <f t="shared" si="30"/>
        <v>0</v>
      </c>
      <c r="D335" s="259">
        <f t="shared" si="27"/>
        <v>0</v>
      </c>
      <c r="E335" s="259">
        <v>54</v>
      </c>
      <c r="F335" s="259" t="s">
        <v>41</v>
      </c>
      <c r="G335" s="259">
        <v>241</v>
      </c>
      <c r="H335" s="259" t="s">
        <v>82</v>
      </c>
      <c r="I335" s="259">
        <v>300</v>
      </c>
      <c r="J335" s="259" t="s">
        <v>83</v>
      </c>
      <c r="K335" s="259">
        <v>2</v>
      </c>
      <c r="L335" s="259" t="s">
        <v>0</v>
      </c>
      <c r="M335" s="259">
        <f>'Tjänster för handikappade'!H43</f>
        <v>0</v>
      </c>
      <c r="S335" s="259">
        <f t="shared" si="26"/>
        <v>0</v>
      </c>
    </row>
    <row r="336" spans="1:19">
      <c r="A336" s="259">
        <f t="shared" si="28"/>
        <v>2025</v>
      </c>
      <c r="B336" s="259" t="e">
        <f t="shared" si="29"/>
        <v>#N/A</v>
      </c>
      <c r="C336" s="259">
        <f t="shared" si="30"/>
        <v>0</v>
      </c>
      <c r="D336" s="259">
        <f t="shared" si="27"/>
        <v>0</v>
      </c>
      <c r="E336" s="259">
        <v>54</v>
      </c>
      <c r="F336" s="259" t="s">
        <v>41</v>
      </c>
      <c r="G336" s="259">
        <v>241</v>
      </c>
      <c r="H336" s="259" t="s">
        <v>82</v>
      </c>
      <c r="I336" s="259">
        <v>300</v>
      </c>
      <c r="J336" s="259" t="s">
        <v>83</v>
      </c>
      <c r="K336" s="259">
        <v>3</v>
      </c>
      <c r="L336" s="259" t="s">
        <v>37</v>
      </c>
      <c r="M336" s="259">
        <f>'Tjänster för handikappade'!I43</f>
        <v>0</v>
      </c>
      <c r="S336" s="259">
        <f t="shared" si="26"/>
        <v>0</v>
      </c>
    </row>
    <row r="337" spans="1:19">
      <c r="A337" s="259">
        <f t="shared" si="28"/>
        <v>2025</v>
      </c>
      <c r="B337" s="259" t="e">
        <f t="shared" si="29"/>
        <v>#N/A</v>
      </c>
      <c r="C337" s="259">
        <f t="shared" si="30"/>
        <v>0</v>
      </c>
      <c r="D337" s="259">
        <f t="shared" si="27"/>
        <v>0</v>
      </c>
      <c r="E337" s="259">
        <v>54</v>
      </c>
      <c r="F337" s="259" t="s">
        <v>41</v>
      </c>
      <c r="G337" s="259">
        <v>241</v>
      </c>
      <c r="H337" s="259" t="s">
        <v>82</v>
      </c>
      <c r="I337" s="259">
        <v>300</v>
      </c>
      <c r="J337" s="259" t="s">
        <v>83</v>
      </c>
      <c r="K337" s="259">
        <v>4</v>
      </c>
      <c r="L337" s="259" t="s">
        <v>44</v>
      </c>
      <c r="M337" s="259">
        <f>'Tjänster för handikappade'!J43</f>
        <v>0</v>
      </c>
      <c r="S337" s="259">
        <f t="shared" si="26"/>
        <v>0</v>
      </c>
    </row>
    <row r="338" spans="1:19">
      <c r="A338" s="259">
        <f t="shared" si="28"/>
        <v>2025</v>
      </c>
      <c r="B338" s="259" t="e">
        <f t="shared" si="29"/>
        <v>#N/A</v>
      </c>
      <c r="C338" s="259">
        <f t="shared" si="30"/>
        <v>0</v>
      </c>
      <c r="D338" s="259">
        <f t="shared" si="27"/>
        <v>0</v>
      </c>
      <c r="E338" s="259">
        <v>54</v>
      </c>
      <c r="F338" s="259" t="s">
        <v>41</v>
      </c>
      <c r="G338" s="259">
        <v>241</v>
      </c>
      <c r="H338" s="259" t="s">
        <v>82</v>
      </c>
      <c r="I338" s="259">
        <v>300</v>
      </c>
      <c r="J338" s="259" t="s">
        <v>83</v>
      </c>
      <c r="K338" s="259">
        <v>5</v>
      </c>
      <c r="L338" s="259" t="s">
        <v>45</v>
      </c>
      <c r="M338" s="259">
        <f>'Tjänster för handikappade'!K43</f>
        <v>0</v>
      </c>
      <c r="S338" s="259">
        <f t="shared" si="26"/>
        <v>0</v>
      </c>
    </row>
    <row r="339" spans="1:19">
      <c r="A339" s="259">
        <f t="shared" si="28"/>
        <v>2025</v>
      </c>
      <c r="B339" s="259" t="e">
        <f t="shared" si="29"/>
        <v>#N/A</v>
      </c>
      <c r="C339" s="259">
        <f t="shared" si="30"/>
        <v>0</v>
      </c>
      <c r="D339" s="259">
        <f t="shared" si="27"/>
        <v>0</v>
      </c>
      <c r="E339" s="259">
        <v>54</v>
      </c>
      <c r="F339" s="259" t="s">
        <v>41</v>
      </c>
      <c r="G339" s="259">
        <v>241</v>
      </c>
      <c r="H339" s="259" t="s">
        <v>82</v>
      </c>
      <c r="I339" s="259">
        <v>300</v>
      </c>
      <c r="J339" s="259" t="s">
        <v>83</v>
      </c>
      <c r="K339" s="259">
        <v>6</v>
      </c>
      <c r="L339" s="259" t="s">
        <v>1</v>
      </c>
      <c r="M339" s="259">
        <f>'Tjänster för handikappade'!L43</f>
        <v>0</v>
      </c>
      <c r="S339" s="259">
        <f t="shared" si="26"/>
        <v>0</v>
      </c>
    </row>
    <row r="340" spans="1:19">
      <c r="A340" s="259">
        <f t="shared" si="28"/>
        <v>2025</v>
      </c>
      <c r="B340" s="259" t="e">
        <f t="shared" si="29"/>
        <v>#N/A</v>
      </c>
      <c r="C340" s="259">
        <f t="shared" si="30"/>
        <v>0</v>
      </c>
      <c r="D340" s="259">
        <f t="shared" si="27"/>
        <v>0</v>
      </c>
      <c r="E340" s="259">
        <v>54</v>
      </c>
      <c r="F340" s="259" t="s">
        <v>41</v>
      </c>
      <c r="G340" s="259">
        <v>241</v>
      </c>
      <c r="H340" s="259" t="s">
        <v>82</v>
      </c>
      <c r="I340" s="259">
        <v>300</v>
      </c>
      <c r="J340" s="259" t="s">
        <v>83</v>
      </c>
      <c r="K340" s="259">
        <v>7</v>
      </c>
      <c r="L340" s="259" t="s">
        <v>46</v>
      </c>
      <c r="M340" s="259">
        <f>'Tjänster för handikappade'!M43</f>
        <v>0</v>
      </c>
      <c r="N340" s="259">
        <v>104</v>
      </c>
      <c r="O340" s="259">
        <v>230300</v>
      </c>
      <c r="P340" s="259" t="s">
        <v>206</v>
      </c>
      <c r="Q340" s="259">
        <v>5</v>
      </c>
      <c r="R340" s="259" t="s">
        <v>181</v>
      </c>
      <c r="S340" s="259">
        <f t="shared" si="26"/>
        <v>0</v>
      </c>
    </row>
    <row r="341" spans="1:19">
      <c r="A341" s="259">
        <f t="shared" si="28"/>
        <v>2025</v>
      </c>
      <c r="B341" s="259" t="e">
        <f t="shared" si="29"/>
        <v>#N/A</v>
      </c>
      <c r="C341" s="259">
        <f t="shared" si="30"/>
        <v>0</v>
      </c>
      <c r="D341" s="259">
        <f t="shared" si="27"/>
        <v>0</v>
      </c>
      <c r="E341" s="259">
        <v>54</v>
      </c>
      <c r="F341" s="259" t="s">
        <v>41</v>
      </c>
      <c r="G341" s="259">
        <v>227</v>
      </c>
      <c r="H341" s="259" t="s">
        <v>75</v>
      </c>
      <c r="I341" s="259">
        <v>400</v>
      </c>
      <c r="J341" s="259" t="s">
        <v>84</v>
      </c>
      <c r="K341" s="259">
        <v>1</v>
      </c>
      <c r="L341" s="259" t="s">
        <v>43</v>
      </c>
      <c r="M341" s="259">
        <f>'Tjänster för handikappade'!G44</f>
        <v>0</v>
      </c>
      <c r="S341" s="259">
        <f t="shared" si="26"/>
        <v>0</v>
      </c>
    </row>
    <row r="342" spans="1:19">
      <c r="A342" s="259">
        <f t="shared" si="28"/>
        <v>2025</v>
      </c>
      <c r="B342" s="259" t="e">
        <f t="shared" si="29"/>
        <v>#N/A</v>
      </c>
      <c r="C342" s="259">
        <f t="shared" si="30"/>
        <v>0</v>
      </c>
      <c r="D342" s="259">
        <f t="shared" si="27"/>
        <v>0</v>
      </c>
      <c r="E342" s="259">
        <v>54</v>
      </c>
      <c r="F342" s="259" t="s">
        <v>41</v>
      </c>
      <c r="G342" s="259">
        <v>227</v>
      </c>
      <c r="H342" s="259" t="s">
        <v>75</v>
      </c>
      <c r="I342" s="259">
        <v>400</v>
      </c>
      <c r="J342" s="259" t="s">
        <v>84</v>
      </c>
      <c r="K342" s="259">
        <v>2</v>
      </c>
      <c r="L342" s="259" t="s">
        <v>0</v>
      </c>
      <c r="M342" s="259">
        <f>'Tjänster för handikappade'!H44</f>
        <v>0</v>
      </c>
      <c r="S342" s="259">
        <f t="shared" si="26"/>
        <v>0</v>
      </c>
    </row>
    <row r="343" spans="1:19">
      <c r="A343" s="259">
        <f t="shared" si="28"/>
        <v>2025</v>
      </c>
      <c r="B343" s="259" t="e">
        <f t="shared" si="29"/>
        <v>#N/A</v>
      </c>
      <c r="C343" s="259">
        <f t="shared" si="30"/>
        <v>0</v>
      </c>
      <c r="D343" s="259">
        <f t="shared" si="27"/>
        <v>0</v>
      </c>
      <c r="E343" s="259">
        <v>54</v>
      </c>
      <c r="F343" s="259" t="s">
        <v>41</v>
      </c>
      <c r="G343" s="259">
        <v>227</v>
      </c>
      <c r="H343" s="259" t="s">
        <v>75</v>
      </c>
      <c r="I343" s="259">
        <v>400</v>
      </c>
      <c r="J343" s="259" t="s">
        <v>84</v>
      </c>
      <c r="K343" s="259">
        <v>3</v>
      </c>
      <c r="L343" s="259" t="s">
        <v>37</v>
      </c>
      <c r="M343" s="259">
        <f>'Tjänster för handikappade'!I44</f>
        <v>0</v>
      </c>
      <c r="S343" s="259">
        <f t="shared" si="26"/>
        <v>0</v>
      </c>
    </row>
    <row r="344" spans="1:19">
      <c r="A344" s="259">
        <f t="shared" si="28"/>
        <v>2025</v>
      </c>
      <c r="B344" s="259" t="e">
        <f t="shared" si="29"/>
        <v>#N/A</v>
      </c>
      <c r="C344" s="259">
        <f t="shared" si="30"/>
        <v>0</v>
      </c>
      <c r="D344" s="259">
        <f t="shared" si="27"/>
        <v>0</v>
      </c>
      <c r="E344" s="259">
        <v>54</v>
      </c>
      <c r="F344" s="259" t="s">
        <v>41</v>
      </c>
      <c r="G344" s="259">
        <v>227</v>
      </c>
      <c r="H344" s="259" t="s">
        <v>75</v>
      </c>
      <c r="I344" s="259">
        <v>400</v>
      </c>
      <c r="J344" s="259" t="s">
        <v>84</v>
      </c>
      <c r="K344" s="259">
        <v>4</v>
      </c>
      <c r="L344" s="259" t="s">
        <v>44</v>
      </c>
      <c r="M344" s="259">
        <f>'Tjänster för handikappade'!J44</f>
        <v>0</v>
      </c>
      <c r="S344" s="259">
        <f t="shared" si="26"/>
        <v>0</v>
      </c>
    </row>
    <row r="345" spans="1:19">
      <c r="A345" s="259">
        <f t="shared" si="28"/>
        <v>2025</v>
      </c>
      <c r="B345" s="259" t="e">
        <f t="shared" si="29"/>
        <v>#N/A</v>
      </c>
      <c r="C345" s="259">
        <f t="shared" si="30"/>
        <v>0</v>
      </c>
      <c r="D345" s="259">
        <f t="shared" si="27"/>
        <v>0</v>
      </c>
      <c r="E345" s="259">
        <v>54</v>
      </c>
      <c r="F345" s="259" t="s">
        <v>41</v>
      </c>
      <c r="G345" s="259">
        <v>227</v>
      </c>
      <c r="H345" s="259" t="s">
        <v>75</v>
      </c>
      <c r="I345" s="259">
        <v>400</v>
      </c>
      <c r="J345" s="259" t="s">
        <v>84</v>
      </c>
      <c r="K345" s="259">
        <v>5</v>
      </c>
      <c r="L345" s="259" t="s">
        <v>45</v>
      </c>
      <c r="M345" s="259">
        <f>'Tjänster för handikappade'!K44</f>
        <v>0</v>
      </c>
      <c r="S345" s="259">
        <f t="shared" si="26"/>
        <v>0</v>
      </c>
    </row>
    <row r="346" spans="1:19">
      <c r="A346" s="259">
        <f t="shared" si="28"/>
        <v>2025</v>
      </c>
      <c r="B346" s="259" t="e">
        <f t="shared" si="29"/>
        <v>#N/A</v>
      </c>
      <c r="C346" s="259">
        <f t="shared" si="30"/>
        <v>0</v>
      </c>
      <c r="D346" s="259">
        <f t="shared" si="27"/>
        <v>0</v>
      </c>
      <c r="E346" s="259">
        <v>54</v>
      </c>
      <c r="F346" s="259" t="s">
        <v>41</v>
      </c>
      <c r="G346" s="259">
        <v>227</v>
      </c>
      <c r="H346" s="259" t="s">
        <v>75</v>
      </c>
      <c r="I346" s="259">
        <v>400</v>
      </c>
      <c r="J346" s="259" t="s">
        <v>84</v>
      </c>
      <c r="K346" s="259">
        <v>6</v>
      </c>
      <c r="L346" s="259" t="s">
        <v>1</v>
      </c>
      <c r="M346" s="259">
        <f>'Tjänster för handikappade'!L44</f>
        <v>0</v>
      </c>
      <c r="S346" s="259">
        <f t="shared" si="26"/>
        <v>0</v>
      </c>
    </row>
    <row r="347" spans="1:19">
      <c r="A347" s="259">
        <f t="shared" si="28"/>
        <v>2025</v>
      </c>
      <c r="B347" s="259" t="e">
        <f t="shared" si="29"/>
        <v>#N/A</v>
      </c>
      <c r="C347" s="259">
        <f t="shared" si="30"/>
        <v>0</v>
      </c>
      <c r="D347" s="259">
        <f t="shared" si="27"/>
        <v>0</v>
      </c>
      <c r="E347" s="259">
        <v>54</v>
      </c>
      <c r="F347" s="259" t="s">
        <v>41</v>
      </c>
      <c r="G347" s="259">
        <v>227</v>
      </c>
      <c r="H347" s="259" t="s">
        <v>75</v>
      </c>
      <c r="I347" s="259">
        <v>400</v>
      </c>
      <c r="J347" s="259" t="s">
        <v>84</v>
      </c>
      <c r="K347" s="259">
        <v>7</v>
      </c>
      <c r="L347" s="259" t="s">
        <v>46</v>
      </c>
      <c r="M347" s="259">
        <f>'Tjänster för handikappade'!M44</f>
        <v>0</v>
      </c>
      <c r="N347" s="259">
        <v>105</v>
      </c>
      <c r="O347" s="259">
        <v>230400</v>
      </c>
      <c r="P347" s="259" t="s">
        <v>207</v>
      </c>
      <c r="Q347" s="259">
        <v>5</v>
      </c>
      <c r="R347" s="259" t="s">
        <v>181</v>
      </c>
      <c r="S347" s="259">
        <f t="shared" si="26"/>
        <v>0</v>
      </c>
    </row>
    <row r="348" spans="1:19">
      <c r="A348" s="259">
        <f t="shared" si="28"/>
        <v>2025</v>
      </c>
      <c r="B348" s="259" t="e">
        <f t="shared" si="29"/>
        <v>#N/A</v>
      </c>
      <c r="C348" s="259">
        <f t="shared" si="30"/>
        <v>0</v>
      </c>
      <c r="D348" s="259">
        <f t="shared" si="27"/>
        <v>0</v>
      </c>
      <c r="E348" s="259">
        <v>54</v>
      </c>
      <c r="F348" s="259" t="s">
        <v>41</v>
      </c>
      <c r="G348" s="259">
        <v>227</v>
      </c>
      <c r="H348" s="259" t="s">
        <v>75</v>
      </c>
      <c r="I348" s="259">
        <v>500</v>
      </c>
      <c r="J348" s="259" t="s">
        <v>85</v>
      </c>
      <c r="K348" s="259">
        <v>1</v>
      </c>
      <c r="L348" s="259" t="s">
        <v>43</v>
      </c>
      <c r="M348" s="259">
        <f>'Tjänster för handikappade'!G45</f>
        <v>0</v>
      </c>
      <c r="S348" s="259">
        <f t="shared" si="26"/>
        <v>0</v>
      </c>
    </row>
    <row r="349" spans="1:19">
      <c r="A349" s="259">
        <f t="shared" si="28"/>
        <v>2025</v>
      </c>
      <c r="B349" s="259" t="e">
        <f t="shared" si="29"/>
        <v>#N/A</v>
      </c>
      <c r="C349" s="259">
        <f t="shared" si="30"/>
        <v>0</v>
      </c>
      <c r="D349" s="259">
        <f t="shared" si="27"/>
        <v>0</v>
      </c>
      <c r="E349" s="259">
        <v>54</v>
      </c>
      <c r="F349" s="259" t="s">
        <v>41</v>
      </c>
      <c r="G349" s="259">
        <v>227</v>
      </c>
      <c r="H349" s="259" t="s">
        <v>75</v>
      </c>
      <c r="I349" s="259">
        <v>500</v>
      </c>
      <c r="J349" s="259" t="s">
        <v>85</v>
      </c>
      <c r="K349" s="259">
        <v>2</v>
      </c>
      <c r="L349" s="259" t="s">
        <v>0</v>
      </c>
      <c r="M349" s="259">
        <f>'Tjänster för handikappade'!H45</f>
        <v>0</v>
      </c>
      <c r="S349" s="259">
        <f t="shared" si="26"/>
        <v>0</v>
      </c>
    </row>
    <row r="350" spans="1:19">
      <c r="A350" s="259">
        <f t="shared" si="28"/>
        <v>2025</v>
      </c>
      <c r="B350" s="259" t="e">
        <f t="shared" si="29"/>
        <v>#N/A</v>
      </c>
      <c r="C350" s="259">
        <f t="shared" si="30"/>
        <v>0</v>
      </c>
      <c r="D350" s="259">
        <f t="shared" si="27"/>
        <v>0</v>
      </c>
      <c r="E350" s="259">
        <v>54</v>
      </c>
      <c r="F350" s="259" t="s">
        <v>41</v>
      </c>
      <c r="G350" s="259">
        <v>227</v>
      </c>
      <c r="H350" s="259" t="s">
        <v>75</v>
      </c>
      <c r="I350" s="259">
        <v>500</v>
      </c>
      <c r="J350" s="259" t="s">
        <v>85</v>
      </c>
      <c r="K350" s="259">
        <v>3</v>
      </c>
      <c r="L350" s="259" t="s">
        <v>37</v>
      </c>
      <c r="M350" s="259">
        <f>'Tjänster för handikappade'!I45</f>
        <v>0</v>
      </c>
      <c r="S350" s="259">
        <f t="shared" si="26"/>
        <v>0</v>
      </c>
    </row>
    <row r="351" spans="1:19">
      <c r="A351" s="259">
        <f t="shared" si="28"/>
        <v>2025</v>
      </c>
      <c r="B351" s="259" t="e">
        <f t="shared" si="29"/>
        <v>#N/A</v>
      </c>
      <c r="C351" s="259">
        <f t="shared" si="30"/>
        <v>0</v>
      </c>
      <c r="D351" s="259">
        <f t="shared" si="27"/>
        <v>0</v>
      </c>
      <c r="E351" s="259">
        <v>54</v>
      </c>
      <c r="F351" s="259" t="s">
        <v>41</v>
      </c>
      <c r="G351" s="259">
        <v>227</v>
      </c>
      <c r="H351" s="259" t="s">
        <v>75</v>
      </c>
      <c r="I351" s="259">
        <v>500</v>
      </c>
      <c r="J351" s="259" t="s">
        <v>85</v>
      </c>
      <c r="K351" s="259">
        <v>4</v>
      </c>
      <c r="L351" s="259" t="s">
        <v>44</v>
      </c>
      <c r="M351" s="259">
        <f>'Tjänster för handikappade'!J45</f>
        <v>0</v>
      </c>
      <c r="S351" s="259">
        <f t="shared" si="26"/>
        <v>0</v>
      </c>
    </row>
    <row r="352" spans="1:19">
      <c r="A352" s="259">
        <f t="shared" si="28"/>
        <v>2025</v>
      </c>
      <c r="B352" s="259" t="e">
        <f t="shared" si="29"/>
        <v>#N/A</v>
      </c>
      <c r="C352" s="259">
        <f t="shared" si="30"/>
        <v>0</v>
      </c>
      <c r="D352" s="259">
        <f t="shared" si="27"/>
        <v>0</v>
      </c>
      <c r="E352" s="259">
        <v>54</v>
      </c>
      <c r="F352" s="259" t="s">
        <v>41</v>
      </c>
      <c r="G352" s="259">
        <v>227</v>
      </c>
      <c r="H352" s="259" t="s">
        <v>75</v>
      </c>
      <c r="I352" s="259">
        <v>500</v>
      </c>
      <c r="J352" s="259" t="s">
        <v>85</v>
      </c>
      <c r="K352" s="259">
        <v>5</v>
      </c>
      <c r="L352" s="259" t="s">
        <v>45</v>
      </c>
      <c r="M352" s="259">
        <f>'Tjänster för handikappade'!K45</f>
        <v>0</v>
      </c>
      <c r="S352" s="259">
        <f t="shared" si="26"/>
        <v>0</v>
      </c>
    </row>
    <row r="353" spans="1:19">
      <c r="A353" s="259">
        <f t="shared" si="28"/>
        <v>2025</v>
      </c>
      <c r="B353" s="259" t="e">
        <f t="shared" si="29"/>
        <v>#N/A</v>
      </c>
      <c r="C353" s="259">
        <f t="shared" si="30"/>
        <v>0</v>
      </c>
      <c r="D353" s="259">
        <f t="shared" si="27"/>
        <v>0</v>
      </c>
      <c r="E353" s="259">
        <v>54</v>
      </c>
      <c r="F353" s="259" t="s">
        <v>41</v>
      </c>
      <c r="G353" s="259">
        <v>227</v>
      </c>
      <c r="H353" s="259" t="s">
        <v>75</v>
      </c>
      <c r="I353" s="259">
        <v>500</v>
      </c>
      <c r="J353" s="259" t="s">
        <v>85</v>
      </c>
      <c r="K353" s="259">
        <v>6</v>
      </c>
      <c r="L353" s="259" t="s">
        <v>1</v>
      </c>
      <c r="M353" s="259">
        <f>'Tjänster för handikappade'!L45</f>
        <v>0</v>
      </c>
      <c r="S353" s="259">
        <f t="shared" si="26"/>
        <v>0</v>
      </c>
    </row>
    <row r="354" spans="1:19">
      <c r="A354" s="259">
        <f t="shared" si="28"/>
        <v>2025</v>
      </c>
      <c r="B354" s="259" t="e">
        <f t="shared" si="29"/>
        <v>#N/A</v>
      </c>
      <c r="C354" s="259">
        <f t="shared" si="30"/>
        <v>0</v>
      </c>
      <c r="D354" s="259">
        <f t="shared" si="27"/>
        <v>0</v>
      </c>
      <c r="E354" s="259">
        <v>54</v>
      </c>
      <c r="F354" s="259" t="s">
        <v>41</v>
      </c>
      <c r="G354" s="259">
        <v>227</v>
      </c>
      <c r="H354" s="259" t="s">
        <v>75</v>
      </c>
      <c r="I354" s="259">
        <v>500</v>
      </c>
      <c r="J354" s="259" t="s">
        <v>85</v>
      </c>
      <c r="K354" s="259">
        <v>7</v>
      </c>
      <c r="L354" s="259" t="s">
        <v>46</v>
      </c>
      <c r="M354" s="259">
        <f>'Tjänster för handikappade'!M45</f>
        <v>0</v>
      </c>
      <c r="N354" s="259">
        <v>106</v>
      </c>
      <c r="O354" s="259">
        <v>230500</v>
      </c>
      <c r="P354" s="259" t="s">
        <v>208</v>
      </c>
      <c r="Q354" s="259">
        <v>5</v>
      </c>
      <c r="R354" s="259" t="s">
        <v>181</v>
      </c>
      <c r="S354" s="259">
        <f t="shared" si="26"/>
        <v>0</v>
      </c>
    </row>
    <row r="355" spans="1:19">
      <c r="A355" s="259">
        <f t="shared" si="28"/>
        <v>2025</v>
      </c>
      <c r="B355" s="259" t="e">
        <f t="shared" si="29"/>
        <v>#N/A</v>
      </c>
      <c r="C355" s="259">
        <f t="shared" si="30"/>
        <v>0</v>
      </c>
      <c r="D355" s="259">
        <f t="shared" si="27"/>
        <v>0</v>
      </c>
      <c r="E355" s="259">
        <v>54</v>
      </c>
      <c r="F355" s="259" t="s">
        <v>41</v>
      </c>
      <c r="G355" s="259">
        <v>235</v>
      </c>
      <c r="H355" s="259" t="s">
        <v>146</v>
      </c>
      <c r="I355" s="259">
        <v>100</v>
      </c>
      <c r="J355" s="259" t="s">
        <v>147</v>
      </c>
      <c r="K355" s="259">
        <v>7</v>
      </c>
      <c r="L355" s="259" t="s">
        <v>46</v>
      </c>
      <c r="M355" s="259">
        <f>Hemservice!M5</f>
        <v>0</v>
      </c>
      <c r="S355" s="259">
        <f t="shared" si="26"/>
        <v>0</v>
      </c>
    </row>
    <row r="356" spans="1:19">
      <c r="A356" s="259">
        <f t="shared" si="28"/>
        <v>2025</v>
      </c>
      <c r="B356" s="259" t="e">
        <f t="shared" si="29"/>
        <v>#N/A</v>
      </c>
      <c r="C356" s="259">
        <f t="shared" si="30"/>
        <v>0</v>
      </c>
      <c r="D356" s="259">
        <f t="shared" si="27"/>
        <v>0</v>
      </c>
      <c r="E356" s="259">
        <v>54</v>
      </c>
      <c r="F356" s="259" t="s">
        <v>41</v>
      </c>
      <c r="G356" s="259">
        <v>235</v>
      </c>
      <c r="H356" s="259" t="s">
        <v>146</v>
      </c>
      <c r="I356" s="259">
        <v>130</v>
      </c>
      <c r="J356" s="259" t="s">
        <v>148</v>
      </c>
      <c r="K356" s="259">
        <v>7</v>
      </c>
      <c r="L356" s="259" t="s">
        <v>46</v>
      </c>
      <c r="M356" s="259">
        <f>Hemservice!M6</f>
        <v>0</v>
      </c>
      <c r="O356" s="259">
        <v>235130</v>
      </c>
      <c r="P356" s="259" t="s">
        <v>215</v>
      </c>
      <c r="Q356" s="259">
        <v>5</v>
      </c>
      <c r="R356" s="259" t="s">
        <v>181</v>
      </c>
      <c r="S356" s="259">
        <f t="shared" si="26"/>
        <v>0</v>
      </c>
    </row>
    <row r="357" spans="1:19">
      <c r="A357" s="259">
        <f t="shared" si="28"/>
        <v>2025</v>
      </c>
      <c r="B357" s="259" t="e">
        <f t="shared" si="29"/>
        <v>#N/A</v>
      </c>
      <c r="C357" s="259">
        <f t="shared" si="30"/>
        <v>0</v>
      </c>
      <c r="D357" s="259">
        <f t="shared" si="27"/>
        <v>0</v>
      </c>
      <c r="E357" s="259">
        <v>54</v>
      </c>
      <c r="F357" s="259" t="s">
        <v>41</v>
      </c>
      <c r="G357" s="259">
        <v>235</v>
      </c>
      <c r="H357" s="259" t="s">
        <v>146</v>
      </c>
      <c r="I357" s="259">
        <v>131</v>
      </c>
      <c r="J357" s="259" t="s">
        <v>149</v>
      </c>
      <c r="K357" s="259">
        <v>7</v>
      </c>
      <c r="L357" s="259" t="s">
        <v>46</v>
      </c>
      <c r="M357" s="259">
        <f>Hemservice!M7</f>
        <v>0</v>
      </c>
      <c r="O357" s="259">
        <v>235131</v>
      </c>
      <c r="P357" s="259" t="s">
        <v>211</v>
      </c>
      <c r="Q357" s="259">
        <v>5</v>
      </c>
      <c r="R357" s="259" t="s">
        <v>181</v>
      </c>
      <c r="S357" s="259">
        <f t="shared" si="26"/>
        <v>0</v>
      </c>
    </row>
    <row r="358" spans="1:19">
      <c r="A358" s="259">
        <f t="shared" si="28"/>
        <v>2025</v>
      </c>
      <c r="B358" s="259" t="e">
        <f t="shared" si="29"/>
        <v>#N/A</v>
      </c>
      <c r="C358" s="259">
        <f t="shared" si="30"/>
        <v>0</v>
      </c>
      <c r="D358" s="259">
        <f t="shared" si="27"/>
        <v>0</v>
      </c>
      <c r="E358" s="259">
        <v>54</v>
      </c>
      <c r="F358" s="259" t="s">
        <v>41</v>
      </c>
      <c r="G358" s="259">
        <v>235</v>
      </c>
      <c r="H358" s="259" t="s">
        <v>146</v>
      </c>
      <c r="I358" s="259">
        <v>133</v>
      </c>
      <c r="J358" s="259" t="s">
        <v>150</v>
      </c>
      <c r="K358" s="259">
        <v>7</v>
      </c>
      <c r="L358" s="259" t="s">
        <v>46</v>
      </c>
      <c r="M358" s="259">
        <f>Hemservice!M8</f>
        <v>0</v>
      </c>
      <c r="O358" s="259">
        <v>235133</v>
      </c>
      <c r="P358" s="259" t="s">
        <v>212</v>
      </c>
      <c r="Q358" s="259">
        <v>5</v>
      </c>
      <c r="R358" s="259" t="s">
        <v>181</v>
      </c>
      <c r="S358" s="259">
        <f t="shared" si="26"/>
        <v>0</v>
      </c>
    </row>
    <row r="359" spans="1:19">
      <c r="A359" s="259">
        <f t="shared" si="28"/>
        <v>2025</v>
      </c>
      <c r="B359" s="259" t="e">
        <f t="shared" si="29"/>
        <v>#N/A</v>
      </c>
      <c r="C359" s="259">
        <f t="shared" si="30"/>
        <v>0</v>
      </c>
      <c r="D359" s="259">
        <f t="shared" si="27"/>
        <v>0</v>
      </c>
      <c r="E359" s="259">
        <v>54</v>
      </c>
      <c r="F359" s="259" t="s">
        <v>41</v>
      </c>
      <c r="G359" s="259">
        <v>235</v>
      </c>
      <c r="H359" s="259" t="s">
        <v>146</v>
      </c>
      <c r="I359" s="259">
        <v>135</v>
      </c>
      <c r="J359" s="259" t="s">
        <v>151</v>
      </c>
      <c r="K359" s="259">
        <v>7</v>
      </c>
      <c r="L359" s="259" t="s">
        <v>46</v>
      </c>
      <c r="M359" s="259">
        <f>Hemservice!M9</f>
        <v>0</v>
      </c>
      <c r="O359" s="259">
        <v>235135</v>
      </c>
      <c r="P359" s="259" t="s">
        <v>213</v>
      </c>
      <c r="Q359" s="259">
        <v>5</v>
      </c>
      <c r="R359" s="259" t="s">
        <v>181</v>
      </c>
      <c r="S359" s="259">
        <f t="shared" si="26"/>
        <v>0</v>
      </c>
    </row>
    <row r="360" spans="1:19">
      <c r="A360" s="259">
        <f t="shared" si="28"/>
        <v>2025</v>
      </c>
      <c r="B360" s="259" t="e">
        <f t="shared" si="29"/>
        <v>#N/A</v>
      </c>
      <c r="C360" s="259">
        <f t="shared" si="30"/>
        <v>0</v>
      </c>
      <c r="D360" s="259">
        <f t="shared" si="27"/>
        <v>0</v>
      </c>
      <c r="E360" s="259">
        <v>54</v>
      </c>
      <c r="F360" s="259" t="s">
        <v>41</v>
      </c>
      <c r="G360" s="259">
        <v>235</v>
      </c>
      <c r="H360" s="259" t="s">
        <v>146</v>
      </c>
      <c r="I360" s="259">
        <v>137</v>
      </c>
      <c r="J360" s="259" t="s">
        <v>152</v>
      </c>
      <c r="K360" s="259">
        <v>7</v>
      </c>
      <c r="L360" s="259" t="s">
        <v>46</v>
      </c>
      <c r="M360" s="259">
        <f>Hemservice!M10</f>
        <v>0</v>
      </c>
      <c r="O360" s="259">
        <v>235137</v>
      </c>
      <c r="P360" s="259" t="s">
        <v>214</v>
      </c>
      <c r="Q360" s="259">
        <v>5</v>
      </c>
      <c r="R360" s="259" t="s">
        <v>181</v>
      </c>
      <c r="S360" s="259">
        <f t="shared" ref="S360:S473" si="31">M360</f>
        <v>0</v>
      </c>
    </row>
    <row r="361" spans="1:19">
      <c r="A361" s="259">
        <f t="shared" si="28"/>
        <v>2025</v>
      </c>
      <c r="B361" s="259" t="e">
        <f t="shared" si="29"/>
        <v>#N/A</v>
      </c>
      <c r="C361" s="259">
        <f t="shared" si="30"/>
        <v>0</v>
      </c>
      <c r="D361" s="259">
        <f t="shared" si="27"/>
        <v>0</v>
      </c>
      <c r="E361" s="259">
        <v>54</v>
      </c>
      <c r="F361" s="259" t="s">
        <v>41</v>
      </c>
      <c r="G361" s="259">
        <v>235</v>
      </c>
      <c r="H361" s="259" t="s">
        <v>146</v>
      </c>
      <c r="I361" s="259">
        <v>150</v>
      </c>
      <c r="J361" s="259" t="s">
        <v>153</v>
      </c>
      <c r="K361" s="259">
        <v>7</v>
      </c>
      <c r="L361" s="259" t="s">
        <v>46</v>
      </c>
      <c r="M361" s="259">
        <f>Hemservice!M11</f>
        <v>0</v>
      </c>
      <c r="O361" s="259">
        <v>235150</v>
      </c>
      <c r="P361" s="259" t="s">
        <v>216</v>
      </c>
      <c r="Q361" s="259">
        <v>5</v>
      </c>
      <c r="R361" s="259" t="s">
        <v>181</v>
      </c>
      <c r="S361" s="259">
        <f t="shared" si="31"/>
        <v>0</v>
      </c>
    </row>
    <row r="362" spans="1:19">
      <c r="A362" s="259">
        <f t="shared" si="28"/>
        <v>2025</v>
      </c>
      <c r="B362" s="259" t="e">
        <f t="shared" si="29"/>
        <v>#N/A</v>
      </c>
      <c r="C362" s="259">
        <f t="shared" si="30"/>
        <v>0</v>
      </c>
      <c r="D362" s="259">
        <f t="shared" si="27"/>
        <v>0</v>
      </c>
      <c r="E362" s="259">
        <v>54</v>
      </c>
      <c r="F362" s="259" t="s">
        <v>41</v>
      </c>
      <c r="G362" s="259">
        <v>235</v>
      </c>
      <c r="H362" s="259" t="s">
        <v>146</v>
      </c>
      <c r="I362" s="259">
        <v>190</v>
      </c>
      <c r="J362" s="259" t="s">
        <v>154</v>
      </c>
      <c r="K362" s="259">
        <v>7</v>
      </c>
      <c r="L362" s="259" t="s">
        <v>46</v>
      </c>
      <c r="M362" s="259">
        <f>Hemservice!M12</f>
        <v>0</v>
      </c>
      <c r="O362" s="259">
        <v>235190</v>
      </c>
      <c r="P362" s="259" t="s">
        <v>217</v>
      </c>
      <c r="Q362" s="259">
        <v>5</v>
      </c>
      <c r="R362" s="259" t="s">
        <v>181</v>
      </c>
      <c r="S362" s="259">
        <f t="shared" si="31"/>
        <v>0</v>
      </c>
    </row>
    <row r="363" spans="1:19">
      <c r="A363" s="259">
        <f t="shared" si="28"/>
        <v>2025</v>
      </c>
      <c r="B363" s="259" t="e">
        <f t="shared" si="29"/>
        <v>#N/A</v>
      </c>
      <c r="C363" s="259">
        <f t="shared" si="30"/>
        <v>0</v>
      </c>
      <c r="D363" s="259">
        <f t="shared" si="27"/>
        <v>0</v>
      </c>
      <c r="E363" s="259">
        <v>54</v>
      </c>
      <c r="F363" s="259" t="s">
        <v>41</v>
      </c>
      <c r="G363" s="259">
        <v>235</v>
      </c>
      <c r="H363" s="259" t="s">
        <v>146</v>
      </c>
      <c r="I363" s="259">
        <v>195</v>
      </c>
      <c r="J363" s="259" t="s">
        <v>529</v>
      </c>
      <c r="K363" s="259">
        <v>7</v>
      </c>
      <c r="L363" s="259" t="s">
        <v>46</v>
      </c>
      <c r="M363" s="259">
        <f>Hemservice!M13</f>
        <v>0</v>
      </c>
      <c r="O363" s="259"/>
      <c r="S363" s="259">
        <f t="shared" si="31"/>
        <v>0</v>
      </c>
    </row>
    <row r="364" spans="1:19">
      <c r="A364" s="259">
        <f t="shared" si="28"/>
        <v>2025</v>
      </c>
      <c r="B364" s="259" t="e">
        <f t="shared" si="29"/>
        <v>#N/A</v>
      </c>
      <c r="C364" s="259">
        <f t="shared" si="30"/>
        <v>0</v>
      </c>
      <c r="D364" s="259">
        <f t="shared" si="27"/>
        <v>0</v>
      </c>
      <c r="E364" s="259">
        <v>54</v>
      </c>
      <c r="F364" s="259" t="s">
        <v>41</v>
      </c>
      <c r="G364" s="259">
        <v>235</v>
      </c>
      <c r="H364" s="259" t="s">
        <v>146</v>
      </c>
      <c r="I364" s="259">
        <v>196</v>
      </c>
      <c r="J364" s="259" t="s">
        <v>530</v>
      </c>
      <c r="K364" s="259">
        <v>7</v>
      </c>
      <c r="L364" s="259" t="s">
        <v>46</v>
      </c>
      <c r="M364" s="259">
        <f>Hemservice!M14</f>
        <v>0</v>
      </c>
      <c r="O364" s="259"/>
      <c r="S364" s="259">
        <f t="shared" si="31"/>
        <v>0</v>
      </c>
    </row>
    <row r="365" spans="1:19">
      <c r="A365" s="259">
        <f t="shared" si="28"/>
        <v>2025</v>
      </c>
      <c r="B365" s="259" t="e">
        <f t="shared" si="29"/>
        <v>#N/A</v>
      </c>
      <c r="C365" s="259">
        <f t="shared" si="30"/>
        <v>0</v>
      </c>
      <c r="D365" s="259">
        <f t="shared" si="27"/>
        <v>0</v>
      </c>
      <c r="E365" s="259">
        <v>54</v>
      </c>
      <c r="F365" s="259" t="s">
        <v>41</v>
      </c>
      <c r="G365" s="259">
        <v>235</v>
      </c>
      <c r="H365" s="259" t="s">
        <v>146</v>
      </c>
      <c r="I365" s="259">
        <v>197</v>
      </c>
      <c r="J365" s="259" t="s">
        <v>531</v>
      </c>
      <c r="K365" s="259">
        <v>7</v>
      </c>
      <c r="L365" s="259" t="s">
        <v>46</v>
      </c>
      <c r="M365" s="259">
        <f>Hemservice!M15</f>
        <v>0</v>
      </c>
      <c r="O365" s="259"/>
      <c r="S365" s="259">
        <f t="shared" si="31"/>
        <v>0</v>
      </c>
    </row>
    <row r="366" spans="1:19">
      <c r="A366" s="259">
        <f t="shared" si="28"/>
        <v>2025</v>
      </c>
      <c r="B366" s="259" t="e">
        <f t="shared" si="29"/>
        <v>#N/A</v>
      </c>
      <c r="C366" s="259">
        <f t="shared" si="30"/>
        <v>0</v>
      </c>
      <c r="D366" s="259">
        <f t="shared" si="27"/>
        <v>0</v>
      </c>
      <c r="E366" s="259">
        <v>54</v>
      </c>
      <c r="F366" s="259" t="s">
        <v>41</v>
      </c>
      <c r="G366" s="259">
        <v>235</v>
      </c>
      <c r="H366" s="259" t="s">
        <v>146</v>
      </c>
      <c r="I366" s="259">
        <v>198</v>
      </c>
      <c r="J366" s="259" t="s">
        <v>532</v>
      </c>
      <c r="K366" s="259">
        <v>7</v>
      </c>
      <c r="L366" s="259" t="s">
        <v>46</v>
      </c>
      <c r="M366" s="259">
        <f>Hemservice!M16</f>
        <v>0</v>
      </c>
      <c r="O366" s="259"/>
      <c r="S366" s="259">
        <f t="shared" si="31"/>
        <v>0</v>
      </c>
    </row>
    <row r="367" spans="1:19">
      <c r="A367" s="259">
        <f t="shared" si="28"/>
        <v>2025</v>
      </c>
      <c r="B367" s="259" t="e">
        <f t="shared" si="29"/>
        <v>#N/A</v>
      </c>
      <c r="C367" s="259">
        <f t="shared" si="30"/>
        <v>0</v>
      </c>
      <c r="D367" s="259">
        <f t="shared" si="27"/>
        <v>0</v>
      </c>
      <c r="E367" s="259">
        <v>54</v>
      </c>
      <c r="F367" s="259" t="s">
        <v>41</v>
      </c>
      <c r="G367" s="259">
        <v>235</v>
      </c>
      <c r="H367" s="259" t="s">
        <v>146</v>
      </c>
      <c r="I367" s="259">
        <v>221</v>
      </c>
      <c r="J367" s="259" t="s">
        <v>533</v>
      </c>
      <c r="K367" s="259">
        <v>1</v>
      </c>
      <c r="L367" s="259" t="s">
        <v>43</v>
      </c>
      <c r="M367" s="259">
        <f>Hemservice!G18</f>
        <v>0</v>
      </c>
      <c r="O367" s="259">
        <v>235230</v>
      </c>
      <c r="P367" s="259" t="s">
        <v>534</v>
      </c>
      <c r="Q367" s="259">
        <v>1</v>
      </c>
      <c r="R367" s="259" t="s">
        <v>177</v>
      </c>
      <c r="S367" s="259">
        <f t="shared" si="31"/>
        <v>0</v>
      </c>
    </row>
    <row r="368" spans="1:19">
      <c r="A368" s="259">
        <f t="shared" si="28"/>
        <v>2025</v>
      </c>
      <c r="B368" s="259" t="e">
        <f t="shared" si="29"/>
        <v>#N/A</v>
      </c>
      <c r="C368" s="259">
        <f t="shared" si="30"/>
        <v>0</v>
      </c>
      <c r="D368" s="259">
        <f t="shared" si="27"/>
        <v>0</v>
      </c>
      <c r="E368" s="259">
        <v>54</v>
      </c>
      <c r="F368" s="259" t="s">
        <v>41</v>
      </c>
      <c r="G368" s="259">
        <v>235</v>
      </c>
      <c r="H368" s="259" t="s">
        <v>146</v>
      </c>
      <c r="I368" s="259">
        <v>221</v>
      </c>
      <c r="J368" s="259" t="s">
        <v>533</v>
      </c>
      <c r="K368" s="259">
        <v>2</v>
      </c>
      <c r="L368" s="259" t="s">
        <v>0</v>
      </c>
      <c r="M368" s="259">
        <f>Hemservice!H18</f>
        <v>0</v>
      </c>
      <c r="O368" s="259">
        <v>235230</v>
      </c>
      <c r="P368" s="259" t="s">
        <v>534</v>
      </c>
      <c r="Q368" s="259">
        <v>4</v>
      </c>
      <c r="R368" s="259" t="s">
        <v>178</v>
      </c>
      <c r="S368" s="259">
        <f t="shared" si="31"/>
        <v>0</v>
      </c>
    </row>
    <row r="369" spans="1:19">
      <c r="A369" s="259">
        <f t="shared" si="28"/>
        <v>2025</v>
      </c>
      <c r="B369" s="259" t="e">
        <f t="shared" si="29"/>
        <v>#N/A</v>
      </c>
      <c r="C369" s="259">
        <f t="shared" si="30"/>
        <v>0</v>
      </c>
      <c r="D369" s="259">
        <f t="shared" si="27"/>
        <v>0</v>
      </c>
      <c r="E369" s="259">
        <v>54</v>
      </c>
      <c r="F369" s="259" t="s">
        <v>41</v>
      </c>
      <c r="G369" s="259">
        <v>235</v>
      </c>
      <c r="H369" s="259" t="s">
        <v>146</v>
      </c>
      <c r="I369" s="259">
        <v>221</v>
      </c>
      <c r="J369" s="259" t="s">
        <v>533</v>
      </c>
      <c r="K369" s="259">
        <v>3</v>
      </c>
      <c r="L369" s="259" t="s">
        <v>37</v>
      </c>
      <c r="M369" s="259">
        <f>Hemservice!I18</f>
        <v>0</v>
      </c>
      <c r="O369" s="259">
        <v>235230</v>
      </c>
      <c r="P369" s="259" t="s">
        <v>534</v>
      </c>
      <c r="Q369" s="259">
        <v>2</v>
      </c>
      <c r="R369" s="259" t="s">
        <v>179</v>
      </c>
      <c r="S369" s="259">
        <f t="shared" si="31"/>
        <v>0</v>
      </c>
    </row>
    <row r="370" spans="1:19">
      <c r="A370" s="259">
        <f t="shared" si="28"/>
        <v>2025</v>
      </c>
      <c r="B370" s="259" t="e">
        <f t="shared" si="29"/>
        <v>#N/A</v>
      </c>
      <c r="C370" s="259">
        <f t="shared" si="30"/>
        <v>0</v>
      </c>
      <c r="D370" s="259">
        <f t="shared" si="27"/>
        <v>0</v>
      </c>
      <c r="E370" s="259">
        <v>54</v>
      </c>
      <c r="F370" s="259" t="s">
        <v>41</v>
      </c>
      <c r="G370" s="259">
        <v>235</v>
      </c>
      <c r="H370" s="259" t="s">
        <v>146</v>
      </c>
      <c r="I370" s="259">
        <v>221</v>
      </c>
      <c r="J370" s="259" t="s">
        <v>533</v>
      </c>
      <c r="K370" s="259">
        <v>4</v>
      </c>
      <c r="L370" s="259" t="s">
        <v>44</v>
      </c>
      <c r="M370" s="259">
        <f>Hemservice!J18</f>
        <v>0</v>
      </c>
      <c r="O370" s="259">
        <v>235230</v>
      </c>
      <c r="P370" s="259" t="s">
        <v>534</v>
      </c>
      <c r="Q370" s="259">
        <v>2</v>
      </c>
      <c r="R370" s="259" t="s">
        <v>179</v>
      </c>
      <c r="S370" s="259">
        <f t="shared" si="31"/>
        <v>0</v>
      </c>
    </row>
    <row r="371" spans="1:19">
      <c r="A371" s="259">
        <f t="shared" si="28"/>
        <v>2025</v>
      </c>
      <c r="B371" s="259" t="e">
        <f t="shared" si="29"/>
        <v>#N/A</v>
      </c>
      <c r="C371" s="259">
        <f t="shared" si="30"/>
        <v>0</v>
      </c>
      <c r="D371" s="259">
        <f t="shared" si="27"/>
        <v>0</v>
      </c>
      <c r="E371" s="259">
        <v>54</v>
      </c>
      <c r="F371" s="259" t="s">
        <v>41</v>
      </c>
      <c r="G371" s="259">
        <v>235</v>
      </c>
      <c r="H371" s="259" t="s">
        <v>146</v>
      </c>
      <c r="I371" s="259">
        <v>221</v>
      </c>
      <c r="J371" s="259" t="s">
        <v>533</v>
      </c>
      <c r="K371" s="259">
        <v>5</v>
      </c>
      <c r="L371" s="259" t="s">
        <v>45</v>
      </c>
      <c r="M371" s="259">
        <f>Hemservice!K18</f>
        <v>0</v>
      </c>
      <c r="O371" s="259">
        <v>235230</v>
      </c>
      <c r="P371" s="259" t="s">
        <v>534</v>
      </c>
      <c r="Q371" s="259">
        <v>2</v>
      </c>
      <c r="R371" s="259" t="s">
        <v>179</v>
      </c>
      <c r="S371" s="259">
        <f t="shared" si="31"/>
        <v>0</v>
      </c>
    </row>
    <row r="372" spans="1:19">
      <c r="A372" s="259">
        <f t="shared" si="28"/>
        <v>2025</v>
      </c>
      <c r="B372" s="259" t="e">
        <f t="shared" si="29"/>
        <v>#N/A</v>
      </c>
      <c r="C372" s="259">
        <f t="shared" si="30"/>
        <v>0</v>
      </c>
      <c r="D372" s="259">
        <f t="shared" si="27"/>
        <v>0</v>
      </c>
      <c r="E372" s="259">
        <v>54</v>
      </c>
      <c r="F372" s="259" t="s">
        <v>41</v>
      </c>
      <c r="G372" s="259">
        <v>235</v>
      </c>
      <c r="H372" s="259" t="s">
        <v>146</v>
      </c>
      <c r="I372" s="259">
        <v>221</v>
      </c>
      <c r="J372" s="259" t="s">
        <v>533</v>
      </c>
      <c r="K372" s="259">
        <v>6</v>
      </c>
      <c r="L372" s="259" t="s">
        <v>1</v>
      </c>
      <c r="M372" s="259">
        <f>Hemservice!L18</f>
        <v>0</v>
      </c>
      <c r="O372" s="259">
        <v>235230</v>
      </c>
      <c r="P372" s="259" t="s">
        <v>534</v>
      </c>
      <c r="Q372" s="259">
        <v>3</v>
      </c>
      <c r="R372" s="259" t="s">
        <v>180</v>
      </c>
      <c r="S372" s="259">
        <f t="shared" si="31"/>
        <v>0</v>
      </c>
    </row>
    <row r="373" spans="1:19">
      <c r="A373" s="259">
        <f t="shared" si="28"/>
        <v>2025</v>
      </c>
      <c r="B373" s="259" t="e">
        <f t="shared" si="29"/>
        <v>#N/A</v>
      </c>
      <c r="C373" s="259">
        <f t="shared" si="30"/>
        <v>0</v>
      </c>
      <c r="D373" s="259">
        <f t="shared" si="27"/>
        <v>0</v>
      </c>
      <c r="E373" s="259">
        <v>54</v>
      </c>
      <c r="F373" s="259" t="s">
        <v>41</v>
      </c>
      <c r="G373" s="259">
        <v>235</v>
      </c>
      <c r="H373" s="259" t="s">
        <v>146</v>
      </c>
      <c r="I373" s="259">
        <v>221</v>
      </c>
      <c r="J373" s="259" t="s">
        <v>533</v>
      </c>
      <c r="K373" s="259">
        <v>7</v>
      </c>
      <c r="L373" s="259" t="s">
        <v>46</v>
      </c>
      <c r="M373" s="259">
        <f>Hemservice!M18</f>
        <v>0</v>
      </c>
      <c r="O373" s="259">
        <v>235230</v>
      </c>
      <c r="P373" s="259" t="s">
        <v>534</v>
      </c>
      <c r="Q373" s="259">
        <v>5</v>
      </c>
      <c r="R373" s="259" t="s">
        <v>181</v>
      </c>
      <c r="S373" s="259">
        <f t="shared" si="31"/>
        <v>0</v>
      </c>
    </row>
    <row r="374" spans="1:19">
      <c r="A374" s="259">
        <f t="shared" si="28"/>
        <v>2025</v>
      </c>
      <c r="B374" s="259" t="e">
        <f t="shared" si="29"/>
        <v>#N/A</v>
      </c>
      <c r="C374" s="259">
        <f t="shared" si="30"/>
        <v>0</v>
      </c>
      <c r="D374" s="259">
        <f t="shared" si="27"/>
        <v>0</v>
      </c>
      <c r="E374" s="259">
        <v>54</v>
      </c>
      <c r="F374" s="259" t="s">
        <v>41</v>
      </c>
      <c r="G374" s="259">
        <v>235</v>
      </c>
      <c r="H374" s="259" t="s">
        <v>146</v>
      </c>
      <c r="I374" s="259">
        <v>222</v>
      </c>
      <c r="J374" s="259" t="s">
        <v>535</v>
      </c>
      <c r="K374" s="259">
        <v>1</v>
      </c>
      <c r="L374" s="259" t="s">
        <v>43</v>
      </c>
      <c r="M374" s="259">
        <f>Hemservice!G19</f>
        <v>0</v>
      </c>
      <c r="O374" s="259">
        <v>235250</v>
      </c>
      <c r="P374" s="259" t="s">
        <v>536</v>
      </c>
      <c r="Q374" s="259">
        <v>1</v>
      </c>
      <c r="R374" s="259" t="s">
        <v>177</v>
      </c>
      <c r="S374" s="259">
        <f t="shared" si="31"/>
        <v>0</v>
      </c>
    </row>
    <row r="375" spans="1:19">
      <c r="A375" s="259">
        <f t="shared" si="28"/>
        <v>2025</v>
      </c>
      <c r="B375" s="259" t="e">
        <f t="shared" si="29"/>
        <v>#N/A</v>
      </c>
      <c r="C375" s="259">
        <f t="shared" si="30"/>
        <v>0</v>
      </c>
      <c r="D375" s="259">
        <f t="shared" si="27"/>
        <v>0</v>
      </c>
      <c r="E375" s="259">
        <v>54</v>
      </c>
      <c r="F375" s="259" t="s">
        <v>41</v>
      </c>
      <c r="G375" s="259">
        <v>235</v>
      </c>
      <c r="H375" s="259" t="s">
        <v>146</v>
      </c>
      <c r="I375" s="259">
        <v>222</v>
      </c>
      <c r="J375" s="259" t="s">
        <v>535</v>
      </c>
      <c r="K375" s="259">
        <v>2</v>
      </c>
      <c r="L375" s="259" t="s">
        <v>0</v>
      </c>
      <c r="M375" s="259">
        <f>Hemservice!H19</f>
        <v>0</v>
      </c>
      <c r="O375" s="259">
        <v>235250</v>
      </c>
      <c r="P375" s="259" t="s">
        <v>536</v>
      </c>
      <c r="Q375" s="259">
        <v>4</v>
      </c>
      <c r="R375" s="259" t="s">
        <v>178</v>
      </c>
      <c r="S375" s="259">
        <f t="shared" si="31"/>
        <v>0</v>
      </c>
    </row>
    <row r="376" spans="1:19">
      <c r="A376" s="259">
        <f t="shared" si="28"/>
        <v>2025</v>
      </c>
      <c r="B376" s="259" t="e">
        <f t="shared" si="29"/>
        <v>#N/A</v>
      </c>
      <c r="C376" s="259">
        <f t="shared" si="30"/>
        <v>0</v>
      </c>
      <c r="D376" s="259">
        <f t="shared" si="27"/>
        <v>0</v>
      </c>
      <c r="E376" s="259">
        <v>54</v>
      </c>
      <c r="F376" s="259" t="s">
        <v>41</v>
      </c>
      <c r="G376" s="259">
        <v>235</v>
      </c>
      <c r="H376" s="259" t="s">
        <v>146</v>
      </c>
      <c r="I376" s="259">
        <v>222</v>
      </c>
      <c r="J376" s="259" t="s">
        <v>535</v>
      </c>
      <c r="K376" s="259">
        <v>3</v>
      </c>
      <c r="L376" s="259" t="s">
        <v>37</v>
      </c>
      <c r="M376" s="259">
        <f>Hemservice!I19</f>
        <v>0</v>
      </c>
      <c r="O376" s="259">
        <v>235250</v>
      </c>
      <c r="P376" s="259" t="s">
        <v>536</v>
      </c>
      <c r="Q376" s="259">
        <v>2</v>
      </c>
      <c r="R376" s="259" t="s">
        <v>179</v>
      </c>
      <c r="S376" s="259">
        <f t="shared" si="31"/>
        <v>0</v>
      </c>
    </row>
    <row r="377" spans="1:19">
      <c r="A377" s="259">
        <f t="shared" si="28"/>
        <v>2025</v>
      </c>
      <c r="B377" s="259" t="e">
        <f t="shared" si="29"/>
        <v>#N/A</v>
      </c>
      <c r="C377" s="259">
        <f t="shared" si="30"/>
        <v>0</v>
      </c>
      <c r="D377" s="259">
        <f t="shared" si="27"/>
        <v>0</v>
      </c>
      <c r="E377" s="259">
        <v>54</v>
      </c>
      <c r="F377" s="259" t="s">
        <v>41</v>
      </c>
      <c r="G377" s="259">
        <v>235</v>
      </c>
      <c r="H377" s="259" t="s">
        <v>146</v>
      </c>
      <c r="I377" s="259">
        <v>222</v>
      </c>
      <c r="J377" s="259" t="s">
        <v>535</v>
      </c>
      <c r="K377" s="259">
        <v>4</v>
      </c>
      <c r="L377" s="259" t="s">
        <v>44</v>
      </c>
      <c r="M377" s="259">
        <f>Hemservice!J19</f>
        <v>0</v>
      </c>
      <c r="O377" s="259">
        <v>235250</v>
      </c>
      <c r="P377" s="259" t="s">
        <v>536</v>
      </c>
      <c r="Q377" s="259">
        <v>2</v>
      </c>
      <c r="R377" s="259" t="s">
        <v>179</v>
      </c>
      <c r="S377" s="259">
        <f t="shared" si="31"/>
        <v>0</v>
      </c>
    </row>
    <row r="378" spans="1:19">
      <c r="A378" s="259">
        <f t="shared" si="28"/>
        <v>2025</v>
      </c>
      <c r="B378" s="259" t="e">
        <f t="shared" si="29"/>
        <v>#N/A</v>
      </c>
      <c r="C378" s="259">
        <f t="shared" si="30"/>
        <v>0</v>
      </c>
      <c r="D378" s="259">
        <f t="shared" si="27"/>
        <v>0</v>
      </c>
      <c r="E378" s="259">
        <v>54</v>
      </c>
      <c r="F378" s="259" t="s">
        <v>41</v>
      </c>
      <c r="G378" s="259">
        <v>235</v>
      </c>
      <c r="H378" s="259" t="s">
        <v>146</v>
      </c>
      <c r="I378" s="259">
        <v>222</v>
      </c>
      <c r="J378" s="259" t="s">
        <v>535</v>
      </c>
      <c r="K378" s="259">
        <v>5</v>
      </c>
      <c r="L378" s="259" t="s">
        <v>45</v>
      </c>
      <c r="M378" s="259">
        <f>Hemservice!K19</f>
        <v>0</v>
      </c>
      <c r="O378" s="259">
        <v>235250</v>
      </c>
      <c r="P378" s="259" t="s">
        <v>536</v>
      </c>
      <c r="Q378" s="259">
        <v>2</v>
      </c>
      <c r="R378" s="259" t="s">
        <v>179</v>
      </c>
      <c r="S378" s="259">
        <f t="shared" si="31"/>
        <v>0</v>
      </c>
    </row>
    <row r="379" spans="1:19">
      <c r="A379" s="259">
        <f t="shared" si="28"/>
        <v>2025</v>
      </c>
      <c r="B379" s="259" t="e">
        <f t="shared" si="29"/>
        <v>#N/A</v>
      </c>
      <c r="C379" s="259">
        <f t="shared" si="30"/>
        <v>0</v>
      </c>
      <c r="D379" s="259">
        <f t="shared" si="27"/>
        <v>0</v>
      </c>
      <c r="E379" s="259">
        <v>54</v>
      </c>
      <c r="F379" s="259" t="s">
        <v>41</v>
      </c>
      <c r="G379" s="259">
        <v>235</v>
      </c>
      <c r="H379" s="259" t="s">
        <v>146</v>
      </c>
      <c r="I379" s="259">
        <v>222</v>
      </c>
      <c r="J379" s="259" t="s">
        <v>535</v>
      </c>
      <c r="K379" s="259">
        <v>6</v>
      </c>
      <c r="L379" s="259" t="s">
        <v>1</v>
      </c>
      <c r="M379" s="259">
        <f>Hemservice!L19</f>
        <v>0</v>
      </c>
      <c r="O379" s="259">
        <v>235250</v>
      </c>
      <c r="P379" s="259" t="s">
        <v>536</v>
      </c>
      <c r="Q379" s="259">
        <v>3</v>
      </c>
      <c r="R379" s="259" t="s">
        <v>180</v>
      </c>
      <c r="S379" s="259">
        <f t="shared" si="31"/>
        <v>0</v>
      </c>
    </row>
    <row r="380" spans="1:19">
      <c r="A380" s="259">
        <f t="shared" si="28"/>
        <v>2025</v>
      </c>
      <c r="B380" s="259" t="e">
        <f t="shared" si="29"/>
        <v>#N/A</v>
      </c>
      <c r="C380" s="259">
        <f t="shared" si="30"/>
        <v>0</v>
      </c>
      <c r="D380" s="259">
        <f t="shared" si="27"/>
        <v>0</v>
      </c>
      <c r="E380" s="259">
        <v>54</v>
      </c>
      <c r="F380" s="259" t="s">
        <v>41</v>
      </c>
      <c r="G380" s="259">
        <v>235</v>
      </c>
      <c r="H380" s="259" t="s">
        <v>146</v>
      </c>
      <c r="I380" s="259">
        <v>222</v>
      </c>
      <c r="J380" s="259" t="s">
        <v>535</v>
      </c>
      <c r="K380" s="259">
        <v>7</v>
      </c>
      <c r="L380" s="259" t="s">
        <v>46</v>
      </c>
      <c r="M380" s="259">
        <f>Hemservice!M19</f>
        <v>0</v>
      </c>
      <c r="O380" s="259">
        <v>235250</v>
      </c>
      <c r="P380" s="259" t="s">
        <v>536</v>
      </c>
      <c r="Q380" s="259">
        <v>5</v>
      </c>
      <c r="R380" s="259" t="s">
        <v>181</v>
      </c>
      <c r="S380" s="259">
        <f t="shared" si="31"/>
        <v>0</v>
      </c>
    </row>
    <row r="381" spans="1:19">
      <c r="A381" s="259">
        <f t="shared" si="28"/>
        <v>2025</v>
      </c>
      <c r="B381" s="259" t="e">
        <f t="shared" si="29"/>
        <v>#N/A</v>
      </c>
      <c r="C381" s="259">
        <f t="shared" si="30"/>
        <v>0</v>
      </c>
      <c r="D381" s="259">
        <f t="shared" si="27"/>
        <v>0</v>
      </c>
      <c r="E381" s="259">
        <v>54</v>
      </c>
      <c r="F381" s="259" t="s">
        <v>41</v>
      </c>
      <c r="G381" s="259">
        <v>235</v>
      </c>
      <c r="H381" s="259" t="s">
        <v>146</v>
      </c>
      <c r="I381" s="259">
        <v>223</v>
      </c>
      <c r="J381" s="259" t="s">
        <v>537</v>
      </c>
      <c r="K381" s="259">
        <v>1</v>
      </c>
      <c r="L381" s="259" t="s">
        <v>43</v>
      </c>
      <c r="M381" s="259">
        <f>Hemservice!G20</f>
        <v>0</v>
      </c>
      <c r="O381" s="259">
        <v>235290</v>
      </c>
      <c r="P381" s="311" t="s">
        <v>538</v>
      </c>
      <c r="Q381" s="259">
        <v>1</v>
      </c>
      <c r="R381" s="259" t="s">
        <v>177</v>
      </c>
      <c r="S381" s="259">
        <f t="shared" si="31"/>
        <v>0</v>
      </c>
    </row>
    <row r="382" spans="1:19">
      <c r="A382" s="259">
        <f t="shared" si="28"/>
        <v>2025</v>
      </c>
      <c r="B382" s="259" t="e">
        <f t="shared" si="29"/>
        <v>#N/A</v>
      </c>
      <c r="C382" s="259">
        <f t="shared" si="30"/>
        <v>0</v>
      </c>
      <c r="D382" s="259">
        <f t="shared" si="27"/>
        <v>0</v>
      </c>
      <c r="E382" s="259">
        <v>54</v>
      </c>
      <c r="F382" s="259" t="s">
        <v>41</v>
      </c>
      <c r="G382" s="259">
        <v>235</v>
      </c>
      <c r="H382" s="259" t="s">
        <v>146</v>
      </c>
      <c r="I382" s="259">
        <v>223</v>
      </c>
      <c r="J382" s="259" t="s">
        <v>537</v>
      </c>
      <c r="K382" s="259">
        <v>2</v>
      </c>
      <c r="L382" s="259" t="s">
        <v>0</v>
      </c>
      <c r="M382" s="259">
        <f>Hemservice!H20</f>
        <v>0</v>
      </c>
      <c r="O382" s="259">
        <v>235290</v>
      </c>
      <c r="P382" s="311" t="s">
        <v>538</v>
      </c>
      <c r="Q382" s="259">
        <v>4</v>
      </c>
      <c r="R382" s="259" t="s">
        <v>178</v>
      </c>
      <c r="S382" s="259">
        <f t="shared" si="31"/>
        <v>0</v>
      </c>
    </row>
    <row r="383" spans="1:19">
      <c r="A383" s="259">
        <f t="shared" si="28"/>
        <v>2025</v>
      </c>
      <c r="B383" s="259" t="e">
        <f t="shared" si="29"/>
        <v>#N/A</v>
      </c>
      <c r="C383" s="259">
        <f t="shared" si="30"/>
        <v>0</v>
      </c>
      <c r="D383" s="259">
        <f t="shared" si="27"/>
        <v>0</v>
      </c>
      <c r="E383" s="259">
        <v>54</v>
      </c>
      <c r="F383" s="259" t="s">
        <v>41</v>
      </c>
      <c r="G383" s="259">
        <v>235</v>
      </c>
      <c r="H383" s="259" t="s">
        <v>146</v>
      </c>
      <c r="I383" s="259">
        <v>223</v>
      </c>
      <c r="J383" s="259" t="s">
        <v>537</v>
      </c>
      <c r="K383" s="259">
        <v>3</v>
      </c>
      <c r="L383" s="259" t="s">
        <v>37</v>
      </c>
      <c r="M383" s="259">
        <f>Hemservice!I20</f>
        <v>0</v>
      </c>
      <c r="O383" s="259">
        <v>235290</v>
      </c>
      <c r="P383" s="311" t="s">
        <v>538</v>
      </c>
      <c r="Q383" s="259">
        <v>2</v>
      </c>
      <c r="R383" s="259" t="s">
        <v>179</v>
      </c>
      <c r="S383" s="259">
        <f t="shared" si="31"/>
        <v>0</v>
      </c>
    </row>
    <row r="384" spans="1:19">
      <c r="A384" s="259">
        <f t="shared" si="28"/>
        <v>2025</v>
      </c>
      <c r="B384" s="259" t="e">
        <f t="shared" si="29"/>
        <v>#N/A</v>
      </c>
      <c r="C384" s="259">
        <f t="shared" si="30"/>
        <v>0</v>
      </c>
      <c r="D384" s="259">
        <f t="shared" si="27"/>
        <v>0</v>
      </c>
      <c r="E384" s="259">
        <v>54</v>
      </c>
      <c r="F384" s="259" t="s">
        <v>41</v>
      </c>
      <c r="G384" s="259">
        <v>235</v>
      </c>
      <c r="H384" s="259" t="s">
        <v>146</v>
      </c>
      <c r="I384" s="259">
        <v>223</v>
      </c>
      <c r="J384" s="259" t="s">
        <v>537</v>
      </c>
      <c r="K384" s="259">
        <v>4</v>
      </c>
      <c r="L384" s="259" t="s">
        <v>44</v>
      </c>
      <c r="M384" s="259">
        <f>Hemservice!J20</f>
        <v>0</v>
      </c>
      <c r="O384" s="259">
        <v>235290</v>
      </c>
      <c r="P384" s="311" t="s">
        <v>538</v>
      </c>
      <c r="Q384" s="259">
        <v>2</v>
      </c>
      <c r="R384" s="259" t="s">
        <v>179</v>
      </c>
      <c r="S384" s="259">
        <f t="shared" si="31"/>
        <v>0</v>
      </c>
    </row>
    <row r="385" spans="1:19">
      <c r="A385" s="259">
        <f t="shared" si="28"/>
        <v>2025</v>
      </c>
      <c r="B385" s="259" t="e">
        <f t="shared" si="29"/>
        <v>#N/A</v>
      </c>
      <c r="C385" s="259">
        <f t="shared" si="30"/>
        <v>0</v>
      </c>
      <c r="D385" s="259">
        <f t="shared" si="27"/>
        <v>0</v>
      </c>
      <c r="E385" s="259">
        <v>54</v>
      </c>
      <c r="F385" s="259" t="s">
        <v>41</v>
      </c>
      <c r="G385" s="259">
        <v>235</v>
      </c>
      <c r="H385" s="259" t="s">
        <v>146</v>
      </c>
      <c r="I385" s="259">
        <v>223</v>
      </c>
      <c r="J385" s="259" t="s">
        <v>537</v>
      </c>
      <c r="K385" s="259">
        <v>5</v>
      </c>
      <c r="L385" s="259" t="s">
        <v>45</v>
      </c>
      <c r="M385" s="259">
        <f>Hemservice!K20</f>
        <v>0</v>
      </c>
      <c r="O385" s="259">
        <v>235290</v>
      </c>
      <c r="P385" s="311" t="s">
        <v>538</v>
      </c>
      <c r="Q385" s="259">
        <v>2</v>
      </c>
      <c r="R385" s="259" t="s">
        <v>179</v>
      </c>
      <c r="S385" s="259">
        <f t="shared" si="31"/>
        <v>0</v>
      </c>
    </row>
    <row r="386" spans="1:19">
      <c r="A386" s="259">
        <f t="shared" si="28"/>
        <v>2025</v>
      </c>
      <c r="B386" s="259" t="e">
        <f t="shared" si="29"/>
        <v>#N/A</v>
      </c>
      <c r="C386" s="259">
        <f t="shared" si="30"/>
        <v>0</v>
      </c>
      <c r="D386" s="259">
        <f t="shared" si="27"/>
        <v>0</v>
      </c>
      <c r="E386" s="259">
        <v>54</v>
      </c>
      <c r="F386" s="259" t="s">
        <v>41</v>
      </c>
      <c r="G386" s="259">
        <v>235</v>
      </c>
      <c r="H386" s="259" t="s">
        <v>146</v>
      </c>
      <c r="I386" s="259">
        <v>223</v>
      </c>
      <c r="J386" s="259" t="s">
        <v>537</v>
      </c>
      <c r="K386" s="259">
        <v>6</v>
      </c>
      <c r="L386" s="259" t="s">
        <v>1</v>
      </c>
      <c r="M386" s="259">
        <f>Hemservice!L20</f>
        <v>0</v>
      </c>
      <c r="O386" s="259">
        <v>235290</v>
      </c>
      <c r="P386" s="311" t="s">
        <v>538</v>
      </c>
      <c r="Q386" s="259">
        <v>3</v>
      </c>
      <c r="R386" s="259" t="s">
        <v>180</v>
      </c>
      <c r="S386" s="259">
        <f t="shared" si="31"/>
        <v>0</v>
      </c>
    </row>
    <row r="387" spans="1:19">
      <c r="A387" s="259">
        <f t="shared" si="28"/>
        <v>2025</v>
      </c>
      <c r="B387" s="259" t="e">
        <f t="shared" si="29"/>
        <v>#N/A</v>
      </c>
      <c r="C387" s="259">
        <f t="shared" si="30"/>
        <v>0</v>
      </c>
      <c r="D387" s="259">
        <f t="shared" si="27"/>
        <v>0</v>
      </c>
      <c r="E387" s="259">
        <v>54</v>
      </c>
      <c r="F387" s="259" t="s">
        <v>41</v>
      </c>
      <c r="G387" s="259">
        <v>235</v>
      </c>
      <c r="H387" s="259" t="s">
        <v>146</v>
      </c>
      <c r="I387" s="259">
        <v>223</v>
      </c>
      <c r="J387" s="259" t="s">
        <v>537</v>
      </c>
      <c r="K387" s="259">
        <v>7</v>
      </c>
      <c r="L387" s="259" t="s">
        <v>46</v>
      </c>
      <c r="M387" s="259">
        <f>Hemservice!M20</f>
        <v>0</v>
      </c>
      <c r="O387" s="259">
        <v>235290</v>
      </c>
      <c r="P387" s="311" t="s">
        <v>538</v>
      </c>
      <c r="Q387" s="259">
        <v>5</v>
      </c>
      <c r="R387" s="259" t="s">
        <v>181</v>
      </c>
      <c r="S387" s="259">
        <f t="shared" si="31"/>
        <v>0</v>
      </c>
    </row>
    <row r="388" spans="1:19">
      <c r="A388" s="259">
        <f t="shared" si="28"/>
        <v>2025</v>
      </c>
      <c r="B388" s="259" t="e">
        <f t="shared" si="29"/>
        <v>#N/A</v>
      </c>
      <c r="C388" s="259">
        <f t="shared" si="30"/>
        <v>0</v>
      </c>
      <c r="D388" s="259">
        <f t="shared" si="27"/>
        <v>0</v>
      </c>
      <c r="E388" s="259">
        <v>54</v>
      </c>
      <c r="F388" s="259" t="s">
        <v>41</v>
      </c>
      <c r="G388" s="259">
        <v>235</v>
      </c>
      <c r="H388" s="259" t="s">
        <v>146</v>
      </c>
      <c r="I388" s="259">
        <v>241</v>
      </c>
      <c r="J388" s="259" t="s">
        <v>539</v>
      </c>
      <c r="K388" s="259">
        <v>1</v>
      </c>
      <c r="L388" s="259" t="s">
        <v>43</v>
      </c>
      <c r="M388" s="259">
        <f>Hemservice!G23</f>
        <v>0</v>
      </c>
      <c r="O388" s="259"/>
      <c r="P388" s="311"/>
      <c r="S388" s="259">
        <f t="shared" si="31"/>
        <v>0</v>
      </c>
    </row>
    <row r="389" spans="1:19">
      <c r="A389" s="259">
        <f t="shared" si="28"/>
        <v>2025</v>
      </c>
      <c r="B389" s="259" t="e">
        <f t="shared" si="29"/>
        <v>#N/A</v>
      </c>
      <c r="C389" s="259">
        <f t="shared" si="30"/>
        <v>0</v>
      </c>
      <c r="D389" s="259">
        <f t="shared" si="27"/>
        <v>0</v>
      </c>
      <c r="E389" s="259">
        <v>54</v>
      </c>
      <c r="F389" s="259" t="s">
        <v>41</v>
      </c>
      <c r="G389" s="259">
        <v>235</v>
      </c>
      <c r="H389" s="259" t="s">
        <v>146</v>
      </c>
      <c r="I389" s="259">
        <v>241</v>
      </c>
      <c r="J389" s="259" t="s">
        <v>539</v>
      </c>
      <c r="K389" s="259">
        <v>2</v>
      </c>
      <c r="L389" s="259" t="s">
        <v>0</v>
      </c>
      <c r="M389" s="259">
        <f>Hemservice!H23</f>
        <v>0</v>
      </c>
      <c r="O389" s="259"/>
      <c r="P389" s="311"/>
      <c r="S389" s="259">
        <f t="shared" si="31"/>
        <v>0</v>
      </c>
    </row>
    <row r="390" spans="1:19">
      <c r="A390" s="259">
        <f t="shared" si="28"/>
        <v>2025</v>
      </c>
      <c r="B390" s="259" t="e">
        <f t="shared" si="29"/>
        <v>#N/A</v>
      </c>
      <c r="C390" s="259">
        <f t="shared" si="30"/>
        <v>0</v>
      </c>
      <c r="D390" s="259">
        <f t="shared" si="27"/>
        <v>0</v>
      </c>
      <c r="E390" s="259">
        <v>54</v>
      </c>
      <c r="F390" s="259" t="s">
        <v>41</v>
      </c>
      <c r="G390" s="259">
        <v>235</v>
      </c>
      <c r="H390" s="259" t="s">
        <v>146</v>
      </c>
      <c r="I390" s="259">
        <v>241</v>
      </c>
      <c r="J390" s="259" t="s">
        <v>539</v>
      </c>
      <c r="K390" s="259">
        <v>3</v>
      </c>
      <c r="L390" s="259" t="s">
        <v>37</v>
      </c>
      <c r="M390" s="259">
        <f>Hemservice!I23</f>
        <v>0</v>
      </c>
      <c r="O390" s="259"/>
      <c r="P390" s="311"/>
      <c r="S390" s="259">
        <f t="shared" si="31"/>
        <v>0</v>
      </c>
    </row>
    <row r="391" spans="1:19">
      <c r="A391" s="259">
        <f t="shared" si="28"/>
        <v>2025</v>
      </c>
      <c r="B391" s="259" t="e">
        <f t="shared" si="29"/>
        <v>#N/A</v>
      </c>
      <c r="C391" s="259">
        <f t="shared" si="30"/>
        <v>0</v>
      </c>
      <c r="D391" s="259">
        <f t="shared" si="27"/>
        <v>0</v>
      </c>
      <c r="E391" s="259">
        <v>54</v>
      </c>
      <c r="F391" s="259" t="s">
        <v>41</v>
      </c>
      <c r="G391" s="259">
        <v>235</v>
      </c>
      <c r="H391" s="259" t="s">
        <v>146</v>
      </c>
      <c r="I391" s="259">
        <v>241</v>
      </c>
      <c r="J391" s="259" t="s">
        <v>539</v>
      </c>
      <c r="K391" s="259">
        <v>4</v>
      </c>
      <c r="L391" s="259" t="s">
        <v>44</v>
      </c>
      <c r="M391" s="259">
        <f>Hemservice!J23</f>
        <v>0</v>
      </c>
      <c r="O391" s="259"/>
      <c r="P391" s="311"/>
      <c r="S391" s="259">
        <f t="shared" si="31"/>
        <v>0</v>
      </c>
    </row>
    <row r="392" spans="1:19">
      <c r="A392" s="259">
        <f t="shared" si="28"/>
        <v>2025</v>
      </c>
      <c r="B392" s="259" t="e">
        <f t="shared" si="29"/>
        <v>#N/A</v>
      </c>
      <c r="C392" s="259">
        <f t="shared" si="30"/>
        <v>0</v>
      </c>
      <c r="D392" s="259">
        <f t="shared" si="27"/>
        <v>0</v>
      </c>
      <c r="E392" s="259">
        <v>54</v>
      </c>
      <c r="F392" s="259" t="s">
        <v>41</v>
      </c>
      <c r="G392" s="259">
        <v>235</v>
      </c>
      <c r="H392" s="259" t="s">
        <v>146</v>
      </c>
      <c r="I392" s="259">
        <v>241</v>
      </c>
      <c r="J392" s="259" t="s">
        <v>539</v>
      </c>
      <c r="K392" s="259">
        <v>5</v>
      </c>
      <c r="L392" s="259" t="s">
        <v>45</v>
      </c>
      <c r="M392" s="259">
        <f>Hemservice!K23</f>
        <v>0</v>
      </c>
      <c r="O392" s="259"/>
      <c r="P392" s="311"/>
      <c r="S392" s="259">
        <f t="shared" si="31"/>
        <v>0</v>
      </c>
    </row>
    <row r="393" spans="1:19">
      <c r="A393" s="259">
        <f t="shared" si="28"/>
        <v>2025</v>
      </c>
      <c r="B393" s="259" t="e">
        <f t="shared" si="29"/>
        <v>#N/A</v>
      </c>
      <c r="C393" s="259">
        <f t="shared" si="30"/>
        <v>0</v>
      </c>
      <c r="D393" s="259">
        <f t="shared" si="27"/>
        <v>0</v>
      </c>
      <c r="E393" s="259">
        <v>54</v>
      </c>
      <c r="F393" s="259" t="s">
        <v>41</v>
      </c>
      <c r="G393" s="259">
        <v>235</v>
      </c>
      <c r="H393" s="259" t="s">
        <v>146</v>
      </c>
      <c r="I393" s="259">
        <v>241</v>
      </c>
      <c r="J393" s="259" t="s">
        <v>539</v>
      </c>
      <c r="K393" s="259">
        <v>6</v>
      </c>
      <c r="L393" s="259" t="s">
        <v>1</v>
      </c>
      <c r="M393" s="259">
        <f>Hemservice!L23</f>
        <v>0</v>
      </c>
      <c r="O393" s="259"/>
      <c r="P393" s="311"/>
      <c r="S393" s="259">
        <f t="shared" si="31"/>
        <v>0</v>
      </c>
    </row>
    <row r="394" spans="1:19">
      <c r="A394" s="259">
        <f t="shared" si="28"/>
        <v>2025</v>
      </c>
      <c r="B394" s="259" t="e">
        <f t="shared" si="29"/>
        <v>#N/A</v>
      </c>
      <c r="C394" s="259">
        <f t="shared" si="30"/>
        <v>0</v>
      </c>
      <c r="D394" s="259">
        <f t="shared" si="27"/>
        <v>0</v>
      </c>
      <c r="E394" s="259">
        <v>54</v>
      </c>
      <c r="F394" s="259" t="s">
        <v>41</v>
      </c>
      <c r="G394" s="259">
        <v>235</v>
      </c>
      <c r="H394" s="259" t="s">
        <v>146</v>
      </c>
      <c r="I394" s="259">
        <v>241</v>
      </c>
      <c r="J394" s="259" t="s">
        <v>539</v>
      </c>
      <c r="K394" s="259">
        <v>7</v>
      </c>
      <c r="L394" s="259" t="s">
        <v>46</v>
      </c>
      <c r="M394" s="259">
        <f>Hemservice!M23</f>
        <v>0</v>
      </c>
      <c r="O394" s="259"/>
      <c r="P394" s="311"/>
      <c r="S394" s="259">
        <f t="shared" si="31"/>
        <v>0</v>
      </c>
    </row>
    <row r="395" spans="1:19">
      <c r="A395" s="259">
        <f t="shared" si="28"/>
        <v>2025</v>
      </c>
      <c r="B395" s="259" t="e">
        <f t="shared" si="29"/>
        <v>#N/A</v>
      </c>
      <c r="C395" s="259">
        <f t="shared" si="30"/>
        <v>0</v>
      </c>
      <c r="D395" s="259">
        <f t="shared" si="27"/>
        <v>0</v>
      </c>
      <c r="E395" s="259">
        <v>54</v>
      </c>
      <c r="F395" s="259" t="s">
        <v>41</v>
      </c>
      <c r="G395" s="259">
        <v>235</v>
      </c>
      <c r="H395" s="259" t="s">
        <v>146</v>
      </c>
      <c r="I395" s="259">
        <v>242</v>
      </c>
      <c r="J395" s="259" t="s">
        <v>540</v>
      </c>
      <c r="K395" s="259">
        <v>1</v>
      </c>
      <c r="L395" s="259" t="s">
        <v>43</v>
      </c>
      <c r="M395" s="259">
        <f>Hemservice!G24</f>
        <v>0</v>
      </c>
      <c r="O395" s="259"/>
      <c r="P395" s="311"/>
      <c r="S395" s="259">
        <f t="shared" si="31"/>
        <v>0</v>
      </c>
    </row>
    <row r="396" spans="1:19">
      <c r="A396" s="259">
        <f t="shared" si="28"/>
        <v>2025</v>
      </c>
      <c r="B396" s="259" t="e">
        <f t="shared" si="29"/>
        <v>#N/A</v>
      </c>
      <c r="C396" s="259">
        <f t="shared" si="30"/>
        <v>0</v>
      </c>
      <c r="D396" s="259">
        <f t="shared" si="27"/>
        <v>0</v>
      </c>
      <c r="E396" s="259">
        <v>54</v>
      </c>
      <c r="F396" s="259" t="s">
        <v>41</v>
      </c>
      <c r="G396" s="259">
        <v>235</v>
      </c>
      <c r="H396" s="259" t="s">
        <v>146</v>
      </c>
      <c r="I396" s="259">
        <v>242</v>
      </c>
      <c r="J396" s="259" t="s">
        <v>540</v>
      </c>
      <c r="K396" s="259">
        <v>2</v>
      </c>
      <c r="L396" s="259" t="s">
        <v>0</v>
      </c>
      <c r="M396" s="259">
        <f>Hemservice!H24</f>
        <v>0</v>
      </c>
      <c r="O396" s="259"/>
      <c r="P396" s="311"/>
      <c r="S396" s="259">
        <f t="shared" si="31"/>
        <v>0</v>
      </c>
    </row>
    <row r="397" spans="1:19">
      <c r="A397" s="259">
        <f t="shared" si="28"/>
        <v>2025</v>
      </c>
      <c r="B397" s="259" t="e">
        <f t="shared" si="29"/>
        <v>#N/A</v>
      </c>
      <c r="C397" s="259">
        <f t="shared" si="30"/>
        <v>0</v>
      </c>
      <c r="D397" s="259">
        <f t="shared" si="27"/>
        <v>0</v>
      </c>
      <c r="E397" s="259">
        <v>54</v>
      </c>
      <c r="F397" s="259" t="s">
        <v>41</v>
      </c>
      <c r="G397" s="259">
        <v>235</v>
      </c>
      <c r="H397" s="259" t="s">
        <v>146</v>
      </c>
      <c r="I397" s="259">
        <v>242</v>
      </c>
      <c r="J397" s="259" t="s">
        <v>540</v>
      </c>
      <c r="K397" s="259">
        <v>3</v>
      </c>
      <c r="L397" s="259" t="s">
        <v>37</v>
      </c>
      <c r="M397" s="259">
        <f>Hemservice!I24</f>
        <v>0</v>
      </c>
      <c r="O397" s="259"/>
      <c r="P397" s="311"/>
      <c r="S397" s="259">
        <f t="shared" si="31"/>
        <v>0</v>
      </c>
    </row>
    <row r="398" spans="1:19">
      <c r="A398" s="259">
        <f t="shared" si="28"/>
        <v>2025</v>
      </c>
      <c r="B398" s="259" t="e">
        <f t="shared" si="29"/>
        <v>#N/A</v>
      </c>
      <c r="C398" s="259">
        <f t="shared" si="30"/>
        <v>0</v>
      </c>
      <c r="D398" s="259">
        <f t="shared" si="27"/>
        <v>0</v>
      </c>
      <c r="E398" s="259">
        <v>54</v>
      </c>
      <c r="F398" s="259" t="s">
        <v>41</v>
      </c>
      <c r="G398" s="259">
        <v>235</v>
      </c>
      <c r="H398" s="259" t="s">
        <v>146</v>
      </c>
      <c r="I398" s="259">
        <v>242</v>
      </c>
      <c r="J398" s="259" t="s">
        <v>540</v>
      </c>
      <c r="K398" s="259">
        <v>4</v>
      </c>
      <c r="L398" s="259" t="s">
        <v>44</v>
      </c>
      <c r="M398" s="259">
        <f>Hemservice!J24</f>
        <v>0</v>
      </c>
      <c r="O398" s="259"/>
      <c r="P398" s="311"/>
      <c r="S398" s="259">
        <f t="shared" si="31"/>
        <v>0</v>
      </c>
    </row>
    <row r="399" spans="1:19">
      <c r="A399" s="259">
        <f t="shared" si="28"/>
        <v>2025</v>
      </c>
      <c r="B399" s="259" t="e">
        <f t="shared" si="29"/>
        <v>#N/A</v>
      </c>
      <c r="C399" s="259">
        <f t="shared" si="30"/>
        <v>0</v>
      </c>
      <c r="D399" s="259">
        <f t="shared" si="27"/>
        <v>0</v>
      </c>
      <c r="E399" s="259">
        <v>54</v>
      </c>
      <c r="F399" s="259" t="s">
        <v>41</v>
      </c>
      <c r="G399" s="259">
        <v>235</v>
      </c>
      <c r="H399" s="259" t="s">
        <v>146</v>
      </c>
      <c r="I399" s="259">
        <v>242</v>
      </c>
      <c r="J399" s="259" t="s">
        <v>540</v>
      </c>
      <c r="K399" s="259">
        <v>5</v>
      </c>
      <c r="L399" s="259" t="s">
        <v>45</v>
      </c>
      <c r="M399" s="259">
        <f>Hemservice!K24</f>
        <v>0</v>
      </c>
      <c r="O399" s="259"/>
      <c r="P399" s="311"/>
      <c r="S399" s="259">
        <f t="shared" si="31"/>
        <v>0</v>
      </c>
    </row>
    <row r="400" spans="1:19">
      <c r="A400" s="259">
        <f t="shared" si="28"/>
        <v>2025</v>
      </c>
      <c r="B400" s="259" t="e">
        <f t="shared" si="29"/>
        <v>#N/A</v>
      </c>
      <c r="C400" s="259">
        <f t="shared" si="30"/>
        <v>0</v>
      </c>
      <c r="D400" s="259">
        <f t="shared" si="27"/>
        <v>0</v>
      </c>
      <c r="E400" s="259">
        <v>54</v>
      </c>
      <c r="F400" s="259" t="s">
        <v>41</v>
      </c>
      <c r="G400" s="259">
        <v>235</v>
      </c>
      <c r="H400" s="259" t="s">
        <v>146</v>
      </c>
      <c r="I400" s="259">
        <v>242</v>
      </c>
      <c r="J400" s="259" t="s">
        <v>540</v>
      </c>
      <c r="K400" s="259">
        <v>6</v>
      </c>
      <c r="L400" s="259" t="s">
        <v>1</v>
      </c>
      <c r="M400" s="259">
        <f>Hemservice!L24</f>
        <v>0</v>
      </c>
      <c r="O400" s="259"/>
      <c r="P400" s="311"/>
      <c r="S400" s="259">
        <f t="shared" si="31"/>
        <v>0</v>
      </c>
    </row>
    <row r="401" spans="1:19">
      <c r="A401" s="259">
        <f t="shared" si="28"/>
        <v>2025</v>
      </c>
      <c r="B401" s="259" t="e">
        <f t="shared" si="29"/>
        <v>#N/A</v>
      </c>
      <c r="C401" s="259">
        <f t="shared" si="30"/>
        <v>0</v>
      </c>
      <c r="D401" s="259">
        <f t="shared" si="27"/>
        <v>0</v>
      </c>
      <c r="E401" s="259">
        <v>54</v>
      </c>
      <c r="F401" s="259" t="s">
        <v>41</v>
      </c>
      <c r="G401" s="259">
        <v>235</v>
      </c>
      <c r="H401" s="259" t="s">
        <v>146</v>
      </c>
      <c r="I401" s="259">
        <v>242</v>
      </c>
      <c r="J401" s="259" t="s">
        <v>540</v>
      </c>
      <c r="K401" s="259">
        <v>7</v>
      </c>
      <c r="L401" s="259" t="s">
        <v>46</v>
      </c>
      <c r="M401" s="259">
        <f>Hemservice!M24</f>
        <v>0</v>
      </c>
      <c r="O401" s="259"/>
      <c r="P401" s="311"/>
      <c r="S401" s="259">
        <f t="shared" si="31"/>
        <v>0</v>
      </c>
    </row>
    <row r="402" spans="1:19">
      <c r="A402" s="259">
        <f t="shared" si="28"/>
        <v>2025</v>
      </c>
      <c r="B402" s="259" t="e">
        <f t="shared" si="29"/>
        <v>#N/A</v>
      </c>
      <c r="C402" s="259">
        <f t="shared" si="30"/>
        <v>0</v>
      </c>
      <c r="D402" s="259">
        <f t="shared" si="27"/>
        <v>0</v>
      </c>
      <c r="E402" s="259">
        <v>54</v>
      </c>
      <c r="F402" s="259" t="s">
        <v>41</v>
      </c>
      <c r="G402" s="259">
        <v>235</v>
      </c>
      <c r="H402" s="259" t="s">
        <v>146</v>
      </c>
      <c r="I402" s="259">
        <v>243</v>
      </c>
      <c r="J402" s="259" t="s">
        <v>541</v>
      </c>
      <c r="K402" s="259">
        <v>1</v>
      </c>
      <c r="L402" s="259" t="s">
        <v>43</v>
      </c>
      <c r="M402" s="259">
        <f>Hemservice!G25</f>
        <v>0</v>
      </c>
      <c r="O402" s="259"/>
      <c r="P402" s="311"/>
      <c r="S402" s="259">
        <f t="shared" si="31"/>
        <v>0</v>
      </c>
    </row>
    <row r="403" spans="1:19">
      <c r="A403" s="259">
        <f t="shared" si="28"/>
        <v>2025</v>
      </c>
      <c r="B403" s="259" t="e">
        <f t="shared" si="29"/>
        <v>#N/A</v>
      </c>
      <c r="C403" s="259">
        <f t="shared" si="30"/>
        <v>0</v>
      </c>
      <c r="D403" s="259">
        <f t="shared" si="27"/>
        <v>0</v>
      </c>
      <c r="E403" s="259">
        <v>54</v>
      </c>
      <c r="F403" s="259" t="s">
        <v>41</v>
      </c>
      <c r="G403" s="259">
        <v>235</v>
      </c>
      <c r="H403" s="259" t="s">
        <v>146</v>
      </c>
      <c r="I403" s="259">
        <v>243</v>
      </c>
      <c r="J403" s="259" t="s">
        <v>541</v>
      </c>
      <c r="K403" s="259">
        <v>2</v>
      </c>
      <c r="L403" s="259" t="s">
        <v>0</v>
      </c>
      <c r="M403" s="259">
        <f>Hemservice!H25</f>
        <v>0</v>
      </c>
      <c r="O403" s="259"/>
      <c r="P403" s="311"/>
      <c r="S403" s="259">
        <f t="shared" si="31"/>
        <v>0</v>
      </c>
    </row>
    <row r="404" spans="1:19">
      <c r="A404" s="259">
        <f t="shared" si="28"/>
        <v>2025</v>
      </c>
      <c r="B404" s="259" t="e">
        <f t="shared" si="29"/>
        <v>#N/A</v>
      </c>
      <c r="C404" s="259">
        <f t="shared" si="30"/>
        <v>0</v>
      </c>
      <c r="D404" s="259">
        <f t="shared" si="27"/>
        <v>0</v>
      </c>
      <c r="E404" s="259">
        <v>54</v>
      </c>
      <c r="F404" s="259" t="s">
        <v>41</v>
      </c>
      <c r="G404" s="259">
        <v>235</v>
      </c>
      <c r="H404" s="259" t="s">
        <v>146</v>
      </c>
      <c r="I404" s="259">
        <v>243</v>
      </c>
      <c r="J404" s="259" t="s">
        <v>541</v>
      </c>
      <c r="K404" s="259">
        <v>3</v>
      </c>
      <c r="L404" s="259" t="s">
        <v>37</v>
      </c>
      <c r="M404" s="259">
        <f>Hemservice!I25</f>
        <v>0</v>
      </c>
      <c r="O404" s="259"/>
      <c r="P404" s="311"/>
      <c r="S404" s="259">
        <f t="shared" si="31"/>
        <v>0</v>
      </c>
    </row>
    <row r="405" spans="1:19">
      <c r="A405" s="259">
        <f t="shared" si="28"/>
        <v>2025</v>
      </c>
      <c r="B405" s="259" t="e">
        <f t="shared" si="29"/>
        <v>#N/A</v>
      </c>
      <c r="C405" s="259">
        <f t="shared" si="30"/>
        <v>0</v>
      </c>
      <c r="D405" s="259">
        <f t="shared" si="27"/>
        <v>0</v>
      </c>
      <c r="E405" s="259">
        <v>54</v>
      </c>
      <c r="F405" s="259" t="s">
        <v>41</v>
      </c>
      <c r="G405" s="259">
        <v>235</v>
      </c>
      <c r="H405" s="259" t="s">
        <v>146</v>
      </c>
      <c r="I405" s="259">
        <v>243</v>
      </c>
      <c r="J405" s="259" t="s">
        <v>541</v>
      </c>
      <c r="K405" s="259">
        <v>4</v>
      </c>
      <c r="L405" s="259" t="s">
        <v>44</v>
      </c>
      <c r="M405" s="259">
        <f>Hemservice!J25</f>
        <v>0</v>
      </c>
      <c r="O405" s="259"/>
      <c r="P405" s="311"/>
      <c r="S405" s="259">
        <f t="shared" si="31"/>
        <v>0</v>
      </c>
    </row>
    <row r="406" spans="1:19">
      <c r="A406" s="259">
        <f t="shared" si="28"/>
        <v>2025</v>
      </c>
      <c r="B406" s="259" t="e">
        <f t="shared" si="29"/>
        <v>#N/A</v>
      </c>
      <c r="C406" s="259">
        <f t="shared" si="30"/>
        <v>0</v>
      </c>
      <c r="D406" s="259">
        <f t="shared" si="27"/>
        <v>0</v>
      </c>
      <c r="E406" s="259">
        <v>54</v>
      </c>
      <c r="F406" s="259" t="s">
        <v>41</v>
      </c>
      <c r="G406" s="259">
        <v>235</v>
      </c>
      <c r="H406" s="259" t="s">
        <v>146</v>
      </c>
      <c r="I406" s="259">
        <v>243</v>
      </c>
      <c r="J406" s="259" t="s">
        <v>541</v>
      </c>
      <c r="K406" s="259">
        <v>5</v>
      </c>
      <c r="L406" s="259" t="s">
        <v>45</v>
      </c>
      <c r="M406" s="259">
        <f>Hemservice!K25</f>
        <v>0</v>
      </c>
      <c r="O406" s="259"/>
      <c r="P406" s="311"/>
      <c r="S406" s="259">
        <f t="shared" si="31"/>
        <v>0</v>
      </c>
    </row>
    <row r="407" spans="1:19">
      <c r="A407" s="259">
        <f t="shared" si="28"/>
        <v>2025</v>
      </c>
      <c r="B407" s="259" t="e">
        <f t="shared" si="29"/>
        <v>#N/A</v>
      </c>
      <c r="C407" s="259">
        <f t="shared" si="30"/>
        <v>0</v>
      </c>
      <c r="D407" s="259">
        <f t="shared" si="27"/>
        <v>0</v>
      </c>
      <c r="E407" s="259">
        <v>54</v>
      </c>
      <c r="F407" s="259" t="s">
        <v>41</v>
      </c>
      <c r="G407" s="259">
        <v>235</v>
      </c>
      <c r="H407" s="259" t="s">
        <v>146</v>
      </c>
      <c r="I407" s="259">
        <v>243</v>
      </c>
      <c r="J407" s="259" t="s">
        <v>541</v>
      </c>
      <c r="K407" s="259">
        <v>6</v>
      </c>
      <c r="L407" s="259" t="s">
        <v>1</v>
      </c>
      <c r="M407" s="259">
        <f>Hemservice!L25</f>
        <v>0</v>
      </c>
      <c r="O407" s="259"/>
      <c r="P407" s="311"/>
      <c r="S407" s="259">
        <f t="shared" si="31"/>
        <v>0</v>
      </c>
    </row>
    <row r="408" spans="1:19">
      <c r="A408" s="259">
        <f t="shared" si="28"/>
        <v>2025</v>
      </c>
      <c r="B408" s="259" t="e">
        <f t="shared" si="29"/>
        <v>#N/A</v>
      </c>
      <c r="C408" s="259">
        <f t="shared" si="30"/>
        <v>0</v>
      </c>
      <c r="D408" s="259">
        <f t="shared" si="27"/>
        <v>0</v>
      </c>
      <c r="E408" s="259">
        <v>54</v>
      </c>
      <c r="F408" s="259" t="s">
        <v>41</v>
      </c>
      <c r="G408" s="259">
        <v>235</v>
      </c>
      <c r="H408" s="259" t="s">
        <v>146</v>
      </c>
      <c r="I408" s="259">
        <v>243</v>
      </c>
      <c r="J408" s="259" t="s">
        <v>541</v>
      </c>
      <c r="K408" s="259">
        <v>7</v>
      </c>
      <c r="L408" s="259" t="s">
        <v>46</v>
      </c>
      <c r="M408" s="259">
        <f>Hemservice!M25</f>
        <v>0</v>
      </c>
      <c r="O408" s="259"/>
      <c r="P408" s="311"/>
      <c r="S408" s="259">
        <f t="shared" si="31"/>
        <v>0</v>
      </c>
    </row>
    <row r="409" spans="1:19">
      <c r="A409" s="259">
        <f t="shared" si="28"/>
        <v>2025</v>
      </c>
      <c r="B409" s="259" t="e">
        <f t="shared" si="29"/>
        <v>#N/A</v>
      </c>
      <c r="C409" s="259">
        <f t="shared" si="30"/>
        <v>0</v>
      </c>
      <c r="D409" s="259">
        <f t="shared" si="27"/>
        <v>0</v>
      </c>
      <c r="E409" s="259">
        <v>54</v>
      </c>
      <c r="F409" s="259" t="s">
        <v>41</v>
      </c>
      <c r="G409" s="259">
        <v>235</v>
      </c>
      <c r="H409" s="259" t="s">
        <v>146</v>
      </c>
      <c r="I409" s="259">
        <v>245</v>
      </c>
      <c r="J409" s="259" t="s">
        <v>542</v>
      </c>
      <c r="K409" s="259">
        <v>1</v>
      </c>
      <c r="L409" s="259" t="s">
        <v>43</v>
      </c>
      <c r="M409" s="259">
        <f>Hemservice!G27</f>
        <v>0</v>
      </c>
      <c r="O409" s="259"/>
      <c r="P409" s="311"/>
      <c r="S409" s="259">
        <f t="shared" si="31"/>
        <v>0</v>
      </c>
    </row>
    <row r="410" spans="1:19">
      <c r="A410" s="259">
        <f t="shared" si="28"/>
        <v>2025</v>
      </c>
      <c r="B410" s="259" t="e">
        <f t="shared" si="29"/>
        <v>#N/A</v>
      </c>
      <c r="C410" s="259">
        <f t="shared" si="30"/>
        <v>0</v>
      </c>
      <c r="D410" s="259">
        <f t="shared" si="27"/>
        <v>0</v>
      </c>
      <c r="E410" s="259">
        <v>54</v>
      </c>
      <c r="F410" s="259" t="s">
        <v>41</v>
      </c>
      <c r="G410" s="259">
        <v>235</v>
      </c>
      <c r="H410" s="259" t="s">
        <v>146</v>
      </c>
      <c r="I410" s="259">
        <v>245</v>
      </c>
      <c r="J410" s="259" t="s">
        <v>542</v>
      </c>
      <c r="K410" s="259">
        <v>2</v>
      </c>
      <c r="L410" s="259" t="s">
        <v>0</v>
      </c>
      <c r="M410" s="259">
        <f>Hemservice!H27</f>
        <v>0</v>
      </c>
      <c r="O410" s="259"/>
      <c r="P410" s="311"/>
      <c r="S410" s="259">
        <f t="shared" si="31"/>
        <v>0</v>
      </c>
    </row>
    <row r="411" spans="1:19">
      <c r="A411" s="259">
        <f t="shared" si="28"/>
        <v>2025</v>
      </c>
      <c r="B411" s="259" t="e">
        <f t="shared" si="29"/>
        <v>#N/A</v>
      </c>
      <c r="C411" s="259">
        <f t="shared" si="30"/>
        <v>0</v>
      </c>
      <c r="D411" s="259">
        <f t="shared" si="27"/>
        <v>0</v>
      </c>
      <c r="E411" s="259">
        <v>54</v>
      </c>
      <c r="F411" s="259" t="s">
        <v>41</v>
      </c>
      <c r="G411" s="259">
        <v>235</v>
      </c>
      <c r="H411" s="259" t="s">
        <v>146</v>
      </c>
      <c r="I411" s="259">
        <v>245</v>
      </c>
      <c r="J411" s="259" t="s">
        <v>542</v>
      </c>
      <c r="K411" s="259">
        <v>3</v>
      </c>
      <c r="L411" s="259" t="s">
        <v>37</v>
      </c>
      <c r="M411" s="259">
        <f>Hemservice!I27</f>
        <v>0</v>
      </c>
      <c r="O411" s="259"/>
      <c r="P411" s="311"/>
      <c r="S411" s="259">
        <f t="shared" si="31"/>
        <v>0</v>
      </c>
    </row>
    <row r="412" spans="1:19">
      <c r="A412" s="259">
        <f t="shared" si="28"/>
        <v>2025</v>
      </c>
      <c r="B412" s="259" t="e">
        <f t="shared" si="29"/>
        <v>#N/A</v>
      </c>
      <c r="C412" s="259">
        <f t="shared" si="30"/>
        <v>0</v>
      </c>
      <c r="D412" s="259">
        <f t="shared" si="27"/>
        <v>0</v>
      </c>
      <c r="E412" s="259">
        <v>54</v>
      </c>
      <c r="F412" s="259" t="s">
        <v>41</v>
      </c>
      <c r="G412" s="259">
        <v>235</v>
      </c>
      <c r="H412" s="259" t="s">
        <v>146</v>
      </c>
      <c r="I412" s="259">
        <v>245</v>
      </c>
      <c r="J412" s="259" t="s">
        <v>542</v>
      </c>
      <c r="K412" s="259">
        <v>4</v>
      </c>
      <c r="L412" s="259" t="s">
        <v>44</v>
      </c>
      <c r="M412" s="259">
        <f>Hemservice!J27</f>
        <v>0</v>
      </c>
      <c r="O412" s="259"/>
      <c r="P412" s="311"/>
      <c r="S412" s="259">
        <f t="shared" si="31"/>
        <v>0</v>
      </c>
    </row>
    <row r="413" spans="1:19">
      <c r="A413" s="259">
        <f t="shared" si="28"/>
        <v>2025</v>
      </c>
      <c r="B413" s="259" t="e">
        <f t="shared" si="29"/>
        <v>#N/A</v>
      </c>
      <c r="C413" s="259">
        <f t="shared" si="30"/>
        <v>0</v>
      </c>
      <c r="D413" s="259">
        <f t="shared" si="27"/>
        <v>0</v>
      </c>
      <c r="E413" s="259">
        <v>54</v>
      </c>
      <c r="F413" s="259" t="s">
        <v>41</v>
      </c>
      <c r="G413" s="259">
        <v>235</v>
      </c>
      <c r="H413" s="259" t="s">
        <v>146</v>
      </c>
      <c r="I413" s="259">
        <v>245</v>
      </c>
      <c r="J413" s="259" t="s">
        <v>542</v>
      </c>
      <c r="K413" s="259">
        <v>5</v>
      </c>
      <c r="L413" s="259" t="s">
        <v>45</v>
      </c>
      <c r="M413" s="259">
        <f>Hemservice!K27</f>
        <v>0</v>
      </c>
      <c r="O413" s="259"/>
      <c r="P413" s="311"/>
      <c r="S413" s="259">
        <f t="shared" si="31"/>
        <v>0</v>
      </c>
    </row>
    <row r="414" spans="1:19">
      <c r="A414" s="259">
        <f t="shared" si="28"/>
        <v>2025</v>
      </c>
      <c r="B414" s="259" t="e">
        <f t="shared" si="29"/>
        <v>#N/A</v>
      </c>
      <c r="C414" s="259">
        <f t="shared" si="30"/>
        <v>0</v>
      </c>
      <c r="D414" s="259">
        <f t="shared" si="27"/>
        <v>0</v>
      </c>
      <c r="E414" s="259">
        <v>54</v>
      </c>
      <c r="F414" s="259" t="s">
        <v>41</v>
      </c>
      <c r="G414" s="259">
        <v>235</v>
      </c>
      <c r="H414" s="259" t="s">
        <v>146</v>
      </c>
      <c r="I414" s="259">
        <v>245</v>
      </c>
      <c r="J414" s="259" t="s">
        <v>542</v>
      </c>
      <c r="K414" s="259">
        <v>6</v>
      </c>
      <c r="L414" s="259" t="s">
        <v>1</v>
      </c>
      <c r="M414" s="259">
        <f>Hemservice!L27</f>
        <v>0</v>
      </c>
      <c r="O414" s="259"/>
      <c r="P414" s="311"/>
      <c r="S414" s="259">
        <f t="shared" si="31"/>
        <v>0</v>
      </c>
    </row>
    <row r="415" spans="1:19">
      <c r="A415" s="259">
        <f t="shared" si="28"/>
        <v>2025</v>
      </c>
      <c r="B415" s="259" t="e">
        <f t="shared" si="29"/>
        <v>#N/A</v>
      </c>
      <c r="C415" s="259">
        <f t="shared" si="30"/>
        <v>0</v>
      </c>
      <c r="D415" s="259">
        <f t="shared" si="27"/>
        <v>0</v>
      </c>
      <c r="E415" s="259">
        <v>54</v>
      </c>
      <c r="F415" s="259" t="s">
        <v>41</v>
      </c>
      <c r="G415" s="259">
        <v>235</v>
      </c>
      <c r="H415" s="259" t="s">
        <v>146</v>
      </c>
      <c r="I415" s="259">
        <v>245</v>
      </c>
      <c r="J415" s="259" t="s">
        <v>542</v>
      </c>
      <c r="K415" s="259">
        <v>7</v>
      </c>
      <c r="L415" s="259" t="s">
        <v>46</v>
      </c>
      <c r="M415" s="259">
        <f>Hemservice!M27</f>
        <v>0</v>
      </c>
      <c r="O415" s="259"/>
      <c r="P415" s="311"/>
      <c r="S415" s="259">
        <f t="shared" si="31"/>
        <v>0</v>
      </c>
    </row>
    <row r="416" spans="1:19">
      <c r="A416" s="259">
        <f t="shared" si="28"/>
        <v>2025</v>
      </c>
      <c r="B416" s="259" t="e">
        <f t="shared" si="29"/>
        <v>#N/A</v>
      </c>
      <c r="C416" s="259">
        <f t="shared" si="30"/>
        <v>0</v>
      </c>
      <c r="D416" s="259">
        <f t="shared" si="27"/>
        <v>0</v>
      </c>
      <c r="E416" s="259">
        <v>54</v>
      </c>
      <c r="F416" s="259" t="s">
        <v>41</v>
      </c>
      <c r="G416" s="259">
        <v>235</v>
      </c>
      <c r="H416" s="259" t="s">
        <v>146</v>
      </c>
      <c r="I416" s="259">
        <v>246</v>
      </c>
      <c r="J416" s="259" t="s">
        <v>543</v>
      </c>
      <c r="K416" s="259">
        <v>1</v>
      </c>
      <c r="L416" s="259" t="s">
        <v>43</v>
      </c>
      <c r="M416" s="259">
        <f>Hemservice!G28</f>
        <v>0</v>
      </c>
      <c r="O416" s="259"/>
      <c r="P416" s="311"/>
      <c r="S416" s="259">
        <f t="shared" si="31"/>
        <v>0</v>
      </c>
    </row>
    <row r="417" spans="1:19">
      <c r="A417" s="259">
        <f t="shared" si="28"/>
        <v>2025</v>
      </c>
      <c r="B417" s="259" t="e">
        <f t="shared" si="29"/>
        <v>#N/A</v>
      </c>
      <c r="C417" s="259">
        <f t="shared" si="30"/>
        <v>0</v>
      </c>
      <c r="D417" s="259">
        <f t="shared" si="27"/>
        <v>0</v>
      </c>
      <c r="E417" s="259">
        <v>54</v>
      </c>
      <c r="F417" s="259" t="s">
        <v>41</v>
      </c>
      <c r="G417" s="259">
        <v>235</v>
      </c>
      <c r="H417" s="259" t="s">
        <v>146</v>
      </c>
      <c r="I417" s="259">
        <v>246</v>
      </c>
      <c r="J417" s="259" t="s">
        <v>543</v>
      </c>
      <c r="K417" s="259">
        <v>2</v>
      </c>
      <c r="L417" s="259" t="s">
        <v>0</v>
      </c>
      <c r="M417" s="259">
        <f>Hemservice!H28</f>
        <v>0</v>
      </c>
      <c r="O417" s="259"/>
      <c r="P417" s="311"/>
      <c r="S417" s="259">
        <f t="shared" si="31"/>
        <v>0</v>
      </c>
    </row>
    <row r="418" spans="1:19">
      <c r="A418" s="259">
        <f t="shared" si="28"/>
        <v>2025</v>
      </c>
      <c r="B418" s="259" t="e">
        <f t="shared" si="29"/>
        <v>#N/A</v>
      </c>
      <c r="C418" s="259">
        <f t="shared" si="30"/>
        <v>0</v>
      </c>
      <c r="D418" s="259">
        <f t="shared" si="27"/>
        <v>0</v>
      </c>
      <c r="E418" s="259">
        <v>54</v>
      </c>
      <c r="F418" s="259" t="s">
        <v>41</v>
      </c>
      <c r="G418" s="259">
        <v>235</v>
      </c>
      <c r="H418" s="259" t="s">
        <v>146</v>
      </c>
      <c r="I418" s="259">
        <v>246</v>
      </c>
      <c r="J418" s="259" t="s">
        <v>543</v>
      </c>
      <c r="K418" s="259">
        <v>3</v>
      </c>
      <c r="L418" s="259" t="s">
        <v>37</v>
      </c>
      <c r="M418" s="259">
        <f>Hemservice!I28</f>
        <v>0</v>
      </c>
      <c r="O418" s="259"/>
      <c r="P418" s="311"/>
      <c r="S418" s="259">
        <f t="shared" si="31"/>
        <v>0</v>
      </c>
    </row>
    <row r="419" spans="1:19">
      <c r="A419" s="259">
        <f t="shared" si="28"/>
        <v>2025</v>
      </c>
      <c r="B419" s="259" t="e">
        <f t="shared" si="29"/>
        <v>#N/A</v>
      </c>
      <c r="C419" s="259">
        <f t="shared" si="30"/>
        <v>0</v>
      </c>
      <c r="D419" s="259">
        <f t="shared" si="27"/>
        <v>0</v>
      </c>
      <c r="E419" s="259">
        <v>54</v>
      </c>
      <c r="F419" s="259" t="s">
        <v>41</v>
      </c>
      <c r="G419" s="259">
        <v>235</v>
      </c>
      <c r="H419" s="259" t="s">
        <v>146</v>
      </c>
      <c r="I419" s="259">
        <v>246</v>
      </c>
      <c r="J419" s="259" t="s">
        <v>543</v>
      </c>
      <c r="K419" s="259">
        <v>4</v>
      </c>
      <c r="L419" s="259" t="s">
        <v>44</v>
      </c>
      <c r="M419" s="259">
        <f>Hemservice!J28</f>
        <v>0</v>
      </c>
      <c r="O419" s="259"/>
      <c r="P419" s="311"/>
      <c r="S419" s="259">
        <f t="shared" si="31"/>
        <v>0</v>
      </c>
    </row>
    <row r="420" spans="1:19">
      <c r="A420" s="259">
        <f t="shared" si="28"/>
        <v>2025</v>
      </c>
      <c r="B420" s="259" t="e">
        <f t="shared" si="29"/>
        <v>#N/A</v>
      </c>
      <c r="C420" s="259">
        <f t="shared" si="30"/>
        <v>0</v>
      </c>
      <c r="D420" s="259">
        <f t="shared" si="27"/>
        <v>0</v>
      </c>
      <c r="E420" s="259">
        <v>54</v>
      </c>
      <c r="F420" s="259" t="s">
        <v>41</v>
      </c>
      <c r="G420" s="259">
        <v>235</v>
      </c>
      <c r="H420" s="259" t="s">
        <v>146</v>
      </c>
      <c r="I420" s="259">
        <v>246</v>
      </c>
      <c r="J420" s="259" t="s">
        <v>543</v>
      </c>
      <c r="K420" s="259">
        <v>5</v>
      </c>
      <c r="L420" s="259" t="s">
        <v>45</v>
      </c>
      <c r="M420" s="259">
        <f>Hemservice!K28</f>
        <v>0</v>
      </c>
      <c r="O420" s="259"/>
      <c r="P420" s="311"/>
      <c r="S420" s="259">
        <f t="shared" si="31"/>
        <v>0</v>
      </c>
    </row>
    <row r="421" spans="1:19">
      <c r="A421" s="259">
        <f t="shared" si="28"/>
        <v>2025</v>
      </c>
      <c r="B421" s="259" t="e">
        <f t="shared" si="29"/>
        <v>#N/A</v>
      </c>
      <c r="C421" s="259">
        <f t="shared" si="30"/>
        <v>0</v>
      </c>
      <c r="D421" s="259">
        <f t="shared" si="27"/>
        <v>0</v>
      </c>
      <c r="E421" s="259">
        <v>54</v>
      </c>
      <c r="F421" s="259" t="s">
        <v>41</v>
      </c>
      <c r="G421" s="259">
        <v>235</v>
      </c>
      <c r="H421" s="259" t="s">
        <v>146</v>
      </c>
      <c r="I421" s="259">
        <v>246</v>
      </c>
      <c r="J421" s="259" t="s">
        <v>543</v>
      </c>
      <c r="K421" s="259">
        <v>6</v>
      </c>
      <c r="L421" s="259" t="s">
        <v>1</v>
      </c>
      <c r="M421" s="259">
        <f>Hemservice!L28</f>
        <v>0</v>
      </c>
      <c r="O421" s="259"/>
      <c r="P421" s="311"/>
      <c r="S421" s="259">
        <f t="shared" si="31"/>
        <v>0</v>
      </c>
    </row>
    <row r="422" spans="1:19">
      <c r="A422" s="259">
        <f t="shared" si="28"/>
        <v>2025</v>
      </c>
      <c r="B422" s="259" t="e">
        <f t="shared" si="29"/>
        <v>#N/A</v>
      </c>
      <c r="C422" s="259">
        <f t="shared" si="30"/>
        <v>0</v>
      </c>
      <c r="D422" s="259">
        <f t="shared" si="27"/>
        <v>0</v>
      </c>
      <c r="E422" s="259">
        <v>54</v>
      </c>
      <c r="F422" s="259" t="s">
        <v>41</v>
      </c>
      <c r="G422" s="259">
        <v>235</v>
      </c>
      <c r="H422" s="259" t="s">
        <v>146</v>
      </c>
      <c r="I422" s="259">
        <v>246</v>
      </c>
      <c r="J422" s="259" t="s">
        <v>543</v>
      </c>
      <c r="K422" s="259">
        <v>7</v>
      </c>
      <c r="L422" s="259" t="s">
        <v>46</v>
      </c>
      <c r="M422" s="259">
        <f>Hemservice!M28</f>
        <v>0</v>
      </c>
      <c r="O422" s="259"/>
      <c r="P422" s="311"/>
      <c r="S422" s="259">
        <f t="shared" si="31"/>
        <v>0</v>
      </c>
    </row>
    <row r="423" spans="1:19">
      <c r="A423" s="259">
        <f t="shared" si="28"/>
        <v>2025</v>
      </c>
      <c r="B423" s="259" t="e">
        <f t="shared" si="29"/>
        <v>#N/A</v>
      </c>
      <c r="C423" s="259">
        <f t="shared" si="30"/>
        <v>0</v>
      </c>
      <c r="D423" s="259">
        <f t="shared" si="27"/>
        <v>0</v>
      </c>
      <c r="E423" s="259">
        <v>54</v>
      </c>
      <c r="F423" s="259" t="s">
        <v>41</v>
      </c>
      <c r="G423" s="259">
        <v>235</v>
      </c>
      <c r="H423" s="259" t="s">
        <v>146</v>
      </c>
      <c r="I423" s="259">
        <v>247</v>
      </c>
      <c r="J423" s="259" t="s">
        <v>544</v>
      </c>
      <c r="K423" s="259">
        <v>1</v>
      </c>
      <c r="L423" s="259" t="s">
        <v>43</v>
      </c>
      <c r="M423" s="259">
        <f>Hemservice!G29</f>
        <v>0</v>
      </c>
      <c r="O423" s="259"/>
      <c r="P423" s="311"/>
      <c r="S423" s="259">
        <f t="shared" si="31"/>
        <v>0</v>
      </c>
    </row>
    <row r="424" spans="1:19">
      <c r="A424" s="259">
        <f t="shared" si="28"/>
        <v>2025</v>
      </c>
      <c r="B424" s="259" t="e">
        <f t="shared" si="29"/>
        <v>#N/A</v>
      </c>
      <c r="C424" s="259">
        <f t="shared" si="30"/>
        <v>0</v>
      </c>
      <c r="D424" s="259">
        <f t="shared" si="27"/>
        <v>0</v>
      </c>
      <c r="E424" s="259">
        <v>54</v>
      </c>
      <c r="F424" s="259" t="s">
        <v>41</v>
      </c>
      <c r="G424" s="259">
        <v>235</v>
      </c>
      <c r="H424" s="259" t="s">
        <v>146</v>
      </c>
      <c r="I424" s="259">
        <v>247</v>
      </c>
      <c r="J424" s="259" t="s">
        <v>544</v>
      </c>
      <c r="K424" s="259">
        <v>2</v>
      </c>
      <c r="L424" s="259" t="s">
        <v>0</v>
      </c>
      <c r="M424" s="259">
        <f>Hemservice!H29</f>
        <v>0</v>
      </c>
      <c r="O424" s="259"/>
      <c r="P424" s="311"/>
      <c r="S424" s="259">
        <f t="shared" si="31"/>
        <v>0</v>
      </c>
    </row>
    <row r="425" spans="1:19">
      <c r="A425" s="259">
        <f t="shared" si="28"/>
        <v>2025</v>
      </c>
      <c r="B425" s="259" t="e">
        <f t="shared" si="29"/>
        <v>#N/A</v>
      </c>
      <c r="C425" s="259">
        <f t="shared" si="30"/>
        <v>0</v>
      </c>
      <c r="D425" s="259">
        <f t="shared" si="27"/>
        <v>0</v>
      </c>
      <c r="E425" s="259">
        <v>54</v>
      </c>
      <c r="F425" s="259" t="s">
        <v>41</v>
      </c>
      <c r="G425" s="259">
        <v>235</v>
      </c>
      <c r="H425" s="259" t="s">
        <v>146</v>
      </c>
      <c r="I425" s="259">
        <v>247</v>
      </c>
      <c r="J425" s="259" t="s">
        <v>544</v>
      </c>
      <c r="K425" s="259">
        <v>3</v>
      </c>
      <c r="L425" s="259" t="s">
        <v>37</v>
      </c>
      <c r="M425" s="259">
        <f>Hemservice!I29</f>
        <v>0</v>
      </c>
      <c r="O425" s="259"/>
      <c r="P425" s="311"/>
      <c r="S425" s="259">
        <f t="shared" si="31"/>
        <v>0</v>
      </c>
    </row>
    <row r="426" spans="1:19">
      <c r="A426" s="259">
        <f t="shared" si="28"/>
        <v>2025</v>
      </c>
      <c r="B426" s="259" t="e">
        <f t="shared" si="29"/>
        <v>#N/A</v>
      </c>
      <c r="C426" s="259">
        <f t="shared" si="30"/>
        <v>0</v>
      </c>
      <c r="D426" s="259">
        <f t="shared" si="27"/>
        <v>0</v>
      </c>
      <c r="E426" s="259">
        <v>54</v>
      </c>
      <c r="F426" s="259" t="s">
        <v>41</v>
      </c>
      <c r="G426" s="259">
        <v>235</v>
      </c>
      <c r="H426" s="259" t="s">
        <v>146</v>
      </c>
      <c r="I426" s="259">
        <v>247</v>
      </c>
      <c r="J426" s="259" t="s">
        <v>544</v>
      </c>
      <c r="K426" s="259">
        <v>4</v>
      </c>
      <c r="L426" s="259" t="s">
        <v>44</v>
      </c>
      <c r="M426" s="259">
        <f>Hemservice!J29</f>
        <v>0</v>
      </c>
      <c r="O426" s="259"/>
      <c r="P426" s="311"/>
      <c r="S426" s="259">
        <f t="shared" si="31"/>
        <v>0</v>
      </c>
    </row>
    <row r="427" spans="1:19">
      <c r="A427" s="259">
        <f t="shared" si="28"/>
        <v>2025</v>
      </c>
      <c r="B427" s="259" t="e">
        <f t="shared" si="29"/>
        <v>#N/A</v>
      </c>
      <c r="C427" s="259">
        <f t="shared" si="30"/>
        <v>0</v>
      </c>
      <c r="D427" s="259">
        <f t="shared" si="27"/>
        <v>0</v>
      </c>
      <c r="E427" s="259">
        <v>54</v>
      </c>
      <c r="F427" s="259" t="s">
        <v>41</v>
      </c>
      <c r="G427" s="259">
        <v>235</v>
      </c>
      <c r="H427" s="259" t="s">
        <v>146</v>
      </c>
      <c r="I427" s="259">
        <v>247</v>
      </c>
      <c r="J427" s="259" t="s">
        <v>544</v>
      </c>
      <c r="K427" s="259">
        <v>5</v>
      </c>
      <c r="L427" s="259" t="s">
        <v>45</v>
      </c>
      <c r="M427" s="259">
        <f>Hemservice!K29</f>
        <v>0</v>
      </c>
      <c r="O427" s="259"/>
      <c r="P427" s="311"/>
      <c r="S427" s="259">
        <f t="shared" si="31"/>
        <v>0</v>
      </c>
    </row>
    <row r="428" spans="1:19">
      <c r="A428" s="259">
        <f t="shared" si="28"/>
        <v>2025</v>
      </c>
      <c r="B428" s="259" t="e">
        <f t="shared" si="29"/>
        <v>#N/A</v>
      </c>
      <c r="C428" s="259">
        <f t="shared" si="30"/>
        <v>0</v>
      </c>
      <c r="D428" s="259">
        <f t="shared" si="27"/>
        <v>0</v>
      </c>
      <c r="E428" s="259">
        <v>54</v>
      </c>
      <c r="F428" s="259" t="s">
        <v>41</v>
      </c>
      <c r="G428" s="259">
        <v>235</v>
      </c>
      <c r="H428" s="259" t="s">
        <v>146</v>
      </c>
      <c r="I428" s="259">
        <v>247</v>
      </c>
      <c r="J428" s="259" t="s">
        <v>544</v>
      </c>
      <c r="K428" s="259">
        <v>6</v>
      </c>
      <c r="L428" s="259" t="s">
        <v>1</v>
      </c>
      <c r="M428" s="259">
        <f>Hemservice!L29</f>
        <v>0</v>
      </c>
      <c r="O428" s="259"/>
      <c r="P428" s="311"/>
      <c r="S428" s="259">
        <f t="shared" si="31"/>
        <v>0</v>
      </c>
    </row>
    <row r="429" spans="1:19">
      <c r="A429" s="259">
        <f t="shared" si="28"/>
        <v>2025</v>
      </c>
      <c r="B429" s="259" t="e">
        <f t="shared" si="29"/>
        <v>#N/A</v>
      </c>
      <c r="C429" s="259">
        <f t="shared" si="30"/>
        <v>0</v>
      </c>
      <c r="D429" s="259">
        <f t="shared" si="27"/>
        <v>0</v>
      </c>
      <c r="E429" s="259">
        <v>54</v>
      </c>
      <c r="F429" s="259" t="s">
        <v>41</v>
      </c>
      <c r="G429" s="259">
        <v>235</v>
      </c>
      <c r="H429" s="259" t="s">
        <v>146</v>
      </c>
      <c r="I429" s="259">
        <v>247</v>
      </c>
      <c r="J429" s="259" t="s">
        <v>544</v>
      </c>
      <c r="K429" s="259">
        <v>7</v>
      </c>
      <c r="L429" s="259" t="s">
        <v>46</v>
      </c>
      <c r="M429" s="259">
        <f>Hemservice!M29</f>
        <v>0</v>
      </c>
      <c r="O429" s="259"/>
      <c r="P429" s="311"/>
      <c r="S429" s="259">
        <f t="shared" si="31"/>
        <v>0</v>
      </c>
    </row>
    <row r="430" spans="1:19">
      <c r="A430" s="259">
        <f t="shared" si="28"/>
        <v>2025</v>
      </c>
      <c r="B430" s="259" t="e">
        <f t="shared" si="29"/>
        <v>#N/A</v>
      </c>
      <c r="C430" s="259">
        <f t="shared" si="30"/>
        <v>0</v>
      </c>
      <c r="D430" s="259">
        <f t="shared" si="27"/>
        <v>0</v>
      </c>
      <c r="E430" s="259">
        <v>54</v>
      </c>
      <c r="F430" s="259" t="s">
        <v>41</v>
      </c>
      <c r="G430" s="259">
        <v>235</v>
      </c>
      <c r="H430" s="259" t="s">
        <v>146</v>
      </c>
      <c r="I430" s="259">
        <v>300</v>
      </c>
      <c r="J430" s="259" t="s">
        <v>155</v>
      </c>
      <c r="K430" s="259">
        <v>7</v>
      </c>
      <c r="L430" s="259" t="s">
        <v>46</v>
      </c>
      <c r="M430" s="259">
        <f>Hemservice!M30</f>
        <v>0</v>
      </c>
      <c r="N430" s="259">
        <v>130</v>
      </c>
      <c r="O430" s="259">
        <v>235300</v>
      </c>
      <c r="P430" s="259" t="s">
        <v>219</v>
      </c>
      <c r="Q430" s="259">
        <v>5</v>
      </c>
      <c r="R430" s="259" t="s">
        <v>181</v>
      </c>
      <c r="S430" s="259">
        <f t="shared" si="31"/>
        <v>0</v>
      </c>
    </row>
    <row r="431" spans="1:19">
      <c r="A431" s="259">
        <f t="shared" si="28"/>
        <v>2025</v>
      </c>
      <c r="B431" s="259" t="e">
        <f t="shared" si="29"/>
        <v>#N/A</v>
      </c>
      <c r="C431" s="259">
        <f t="shared" si="30"/>
        <v>0</v>
      </c>
      <c r="D431" s="259">
        <f t="shared" si="27"/>
        <v>0</v>
      </c>
      <c r="E431" s="259">
        <v>54</v>
      </c>
      <c r="F431" s="259" t="s">
        <v>41</v>
      </c>
      <c r="G431" s="259">
        <v>235</v>
      </c>
      <c r="H431" s="259" t="s">
        <v>146</v>
      </c>
      <c r="I431" s="259">
        <v>300</v>
      </c>
      <c r="J431" s="259" t="s">
        <v>155</v>
      </c>
      <c r="K431" s="259">
        <v>8</v>
      </c>
      <c r="L431" s="259" t="s">
        <v>107</v>
      </c>
      <c r="M431" s="259">
        <f>Hemservice!N30</f>
        <v>0</v>
      </c>
      <c r="S431" s="259">
        <f t="shared" si="31"/>
        <v>0</v>
      </c>
    </row>
    <row r="432" spans="1:19">
      <c r="A432" s="259">
        <f t="shared" si="28"/>
        <v>2025</v>
      </c>
      <c r="B432" s="259" t="e">
        <f t="shared" si="29"/>
        <v>#N/A</v>
      </c>
      <c r="C432" s="259">
        <f t="shared" si="30"/>
        <v>0</v>
      </c>
      <c r="D432" s="259">
        <f t="shared" si="27"/>
        <v>0</v>
      </c>
      <c r="E432" s="259">
        <v>54</v>
      </c>
      <c r="F432" s="259" t="s">
        <v>41</v>
      </c>
      <c r="G432" s="259">
        <v>235</v>
      </c>
      <c r="H432" s="259" t="s">
        <v>146</v>
      </c>
      <c r="I432" s="259">
        <v>300</v>
      </c>
      <c r="J432" s="259" t="s">
        <v>155</v>
      </c>
      <c r="K432" s="259">
        <v>9</v>
      </c>
      <c r="L432" s="259" t="s">
        <v>108</v>
      </c>
      <c r="M432" s="259">
        <f>Hemservice!O30</f>
        <v>0</v>
      </c>
      <c r="S432" s="259">
        <f t="shared" si="31"/>
        <v>0</v>
      </c>
    </row>
    <row r="433" spans="1:19">
      <c r="A433" s="259">
        <f t="shared" si="28"/>
        <v>2025</v>
      </c>
      <c r="B433" s="259" t="e">
        <f t="shared" si="29"/>
        <v>#N/A</v>
      </c>
      <c r="C433" s="259">
        <f t="shared" si="30"/>
        <v>0</v>
      </c>
      <c r="D433" s="259">
        <f t="shared" si="27"/>
        <v>0</v>
      </c>
      <c r="E433" s="259">
        <v>54</v>
      </c>
      <c r="F433" s="259" t="s">
        <v>41</v>
      </c>
      <c r="G433" s="259">
        <v>235</v>
      </c>
      <c r="H433" s="259" t="s">
        <v>146</v>
      </c>
      <c r="I433" s="259">
        <v>319</v>
      </c>
      <c r="J433" s="259" t="s">
        <v>156</v>
      </c>
      <c r="K433" s="259">
        <v>7</v>
      </c>
      <c r="L433" s="259" t="s">
        <v>46</v>
      </c>
      <c r="M433" s="259">
        <f>Hemservice!M31</f>
        <v>0</v>
      </c>
      <c r="S433" s="259">
        <f t="shared" si="31"/>
        <v>0</v>
      </c>
    </row>
    <row r="434" spans="1:19">
      <c r="A434" s="259">
        <f t="shared" si="28"/>
        <v>2025</v>
      </c>
      <c r="B434" s="259" t="e">
        <f t="shared" si="29"/>
        <v>#N/A</v>
      </c>
      <c r="C434" s="259">
        <f t="shared" si="30"/>
        <v>0</v>
      </c>
      <c r="D434" s="259">
        <f t="shared" si="27"/>
        <v>0</v>
      </c>
      <c r="E434" s="259">
        <v>54</v>
      </c>
      <c r="F434" s="259" t="s">
        <v>41</v>
      </c>
      <c r="G434" s="259">
        <v>235</v>
      </c>
      <c r="H434" s="259" t="s">
        <v>146</v>
      </c>
      <c r="I434" s="259">
        <v>319</v>
      </c>
      <c r="J434" s="259" t="s">
        <v>156</v>
      </c>
      <c r="K434" s="259">
        <v>8</v>
      </c>
      <c r="L434" s="259" t="s">
        <v>107</v>
      </c>
      <c r="M434" s="259">
        <f>Hemservice!N31</f>
        <v>0</v>
      </c>
      <c r="S434" s="259">
        <f t="shared" si="31"/>
        <v>0</v>
      </c>
    </row>
    <row r="435" spans="1:19">
      <c r="A435" s="259">
        <f t="shared" si="28"/>
        <v>2025</v>
      </c>
      <c r="B435" s="259" t="e">
        <f t="shared" si="29"/>
        <v>#N/A</v>
      </c>
      <c r="C435" s="259">
        <f t="shared" si="30"/>
        <v>0</v>
      </c>
      <c r="D435" s="259">
        <f t="shared" si="27"/>
        <v>0</v>
      </c>
      <c r="E435" s="259">
        <v>54</v>
      </c>
      <c r="F435" s="259" t="s">
        <v>41</v>
      </c>
      <c r="G435" s="259">
        <v>235</v>
      </c>
      <c r="H435" s="259" t="s">
        <v>146</v>
      </c>
      <c r="I435" s="259">
        <v>319</v>
      </c>
      <c r="J435" s="259" t="s">
        <v>156</v>
      </c>
      <c r="K435" s="259">
        <v>9</v>
      </c>
      <c r="L435" s="259" t="s">
        <v>108</v>
      </c>
      <c r="M435" s="259">
        <f>Hemservice!O31</f>
        <v>0</v>
      </c>
      <c r="S435" s="259">
        <f t="shared" si="31"/>
        <v>0</v>
      </c>
    </row>
    <row r="436" spans="1:19">
      <c r="A436" s="259">
        <f t="shared" si="28"/>
        <v>2025</v>
      </c>
      <c r="B436" s="259" t="e">
        <f t="shared" si="29"/>
        <v>#N/A</v>
      </c>
      <c r="C436" s="259">
        <f t="shared" si="30"/>
        <v>0</v>
      </c>
      <c r="D436" s="259">
        <f t="shared" ref="D436:D500" si="32">$D$2</f>
        <v>0</v>
      </c>
      <c r="E436" s="259">
        <v>54</v>
      </c>
      <c r="F436" s="259" t="s">
        <v>41</v>
      </c>
      <c r="G436" s="259">
        <v>235</v>
      </c>
      <c r="H436" s="259" t="s">
        <v>146</v>
      </c>
      <c r="I436" s="259">
        <v>320</v>
      </c>
      <c r="J436" s="259" t="s">
        <v>157</v>
      </c>
      <c r="K436" s="259">
        <v>7</v>
      </c>
      <c r="L436" s="259" t="s">
        <v>46</v>
      </c>
      <c r="M436" s="259">
        <f>Hemservice!M32</f>
        <v>0</v>
      </c>
      <c r="N436" s="259">
        <v>126</v>
      </c>
      <c r="O436" s="259">
        <v>235320</v>
      </c>
      <c r="P436" s="259" t="s">
        <v>495</v>
      </c>
      <c r="Q436" s="259">
        <v>5</v>
      </c>
      <c r="R436" s="259" t="s">
        <v>181</v>
      </c>
      <c r="S436" s="259">
        <f t="shared" si="31"/>
        <v>0</v>
      </c>
    </row>
    <row r="437" spans="1:19">
      <c r="A437" s="259">
        <f t="shared" si="28"/>
        <v>2025</v>
      </c>
      <c r="B437" s="259" t="e">
        <f t="shared" si="29"/>
        <v>#N/A</v>
      </c>
      <c r="C437" s="259">
        <f t="shared" si="30"/>
        <v>0</v>
      </c>
      <c r="D437" s="259">
        <f t="shared" si="32"/>
        <v>0</v>
      </c>
      <c r="E437" s="259">
        <v>54</v>
      </c>
      <c r="F437" s="259" t="s">
        <v>41</v>
      </c>
      <c r="G437" s="259">
        <v>235</v>
      </c>
      <c r="H437" s="259" t="s">
        <v>146</v>
      </c>
      <c r="I437" s="259">
        <v>320</v>
      </c>
      <c r="J437" s="259" t="s">
        <v>157</v>
      </c>
      <c r="K437" s="259">
        <v>8</v>
      </c>
      <c r="L437" s="259" t="s">
        <v>107</v>
      </c>
      <c r="M437" s="259">
        <f>Hemservice!N32</f>
        <v>0</v>
      </c>
      <c r="S437" s="259">
        <f t="shared" si="31"/>
        <v>0</v>
      </c>
    </row>
    <row r="438" spans="1:19">
      <c r="A438" s="259">
        <f t="shared" si="28"/>
        <v>2025</v>
      </c>
      <c r="B438" s="259" t="e">
        <f t="shared" si="29"/>
        <v>#N/A</v>
      </c>
      <c r="C438" s="259">
        <f t="shared" si="30"/>
        <v>0</v>
      </c>
      <c r="D438" s="259">
        <f t="shared" si="32"/>
        <v>0</v>
      </c>
      <c r="E438" s="259">
        <v>54</v>
      </c>
      <c r="F438" s="259" t="s">
        <v>41</v>
      </c>
      <c r="G438" s="259">
        <v>235</v>
      </c>
      <c r="H438" s="259" t="s">
        <v>146</v>
      </c>
      <c r="I438" s="259">
        <v>320</v>
      </c>
      <c r="J438" s="259" t="s">
        <v>157</v>
      </c>
      <c r="K438" s="259">
        <v>9</v>
      </c>
      <c r="L438" s="259" t="s">
        <v>108</v>
      </c>
      <c r="M438" s="259">
        <f>Hemservice!O32</f>
        <v>0</v>
      </c>
      <c r="S438" s="259">
        <f t="shared" si="31"/>
        <v>0</v>
      </c>
    </row>
    <row r="439" spans="1:19">
      <c r="A439" s="259">
        <f t="shared" si="28"/>
        <v>2025</v>
      </c>
      <c r="B439" s="259" t="e">
        <f t="shared" si="29"/>
        <v>#N/A</v>
      </c>
      <c r="C439" s="259">
        <f t="shared" si="30"/>
        <v>0</v>
      </c>
      <c r="D439" s="259">
        <f t="shared" si="32"/>
        <v>0</v>
      </c>
      <c r="E439" s="259">
        <v>54</v>
      </c>
      <c r="F439" s="259" t="s">
        <v>41</v>
      </c>
      <c r="G439" s="259">
        <v>235</v>
      </c>
      <c r="H439" s="259" t="s">
        <v>146</v>
      </c>
      <c r="I439" s="259">
        <v>330</v>
      </c>
      <c r="J439" s="259" t="s">
        <v>158</v>
      </c>
      <c r="K439" s="259">
        <v>7</v>
      </c>
      <c r="L439" s="259" t="s">
        <v>46</v>
      </c>
      <c r="M439" s="259">
        <f>Hemservice!M33</f>
        <v>0</v>
      </c>
      <c r="N439" s="259">
        <v>127</v>
      </c>
      <c r="O439" s="259">
        <v>235330</v>
      </c>
      <c r="P439" s="259" t="s">
        <v>496</v>
      </c>
      <c r="Q439" s="259">
        <v>5</v>
      </c>
      <c r="R439" s="259" t="s">
        <v>181</v>
      </c>
      <c r="S439" s="259">
        <f t="shared" si="31"/>
        <v>0</v>
      </c>
    </row>
    <row r="440" spans="1:19">
      <c r="A440" s="259">
        <f t="shared" si="28"/>
        <v>2025</v>
      </c>
      <c r="B440" s="259" t="e">
        <f t="shared" si="29"/>
        <v>#N/A</v>
      </c>
      <c r="C440" s="259">
        <f t="shared" si="30"/>
        <v>0</v>
      </c>
      <c r="D440" s="259">
        <f t="shared" si="32"/>
        <v>0</v>
      </c>
      <c r="E440" s="259">
        <v>54</v>
      </c>
      <c r="F440" s="259" t="s">
        <v>41</v>
      </c>
      <c r="G440" s="259">
        <v>235</v>
      </c>
      <c r="H440" s="259" t="s">
        <v>146</v>
      </c>
      <c r="I440" s="259">
        <v>330</v>
      </c>
      <c r="J440" s="259" t="s">
        <v>158</v>
      </c>
      <c r="K440" s="259">
        <v>8</v>
      </c>
      <c r="L440" s="259" t="s">
        <v>107</v>
      </c>
      <c r="M440" s="259">
        <f>Hemservice!N33</f>
        <v>0</v>
      </c>
      <c r="S440" s="259">
        <f t="shared" si="31"/>
        <v>0</v>
      </c>
    </row>
    <row r="441" spans="1:19">
      <c r="A441" s="259">
        <f t="shared" si="28"/>
        <v>2025</v>
      </c>
      <c r="B441" s="259" t="e">
        <f t="shared" si="29"/>
        <v>#N/A</v>
      </c>
      <c r="C441" s="259">
        <f t="shared" si="30"/>
        <v>0</v>
      </c>
      <c r="D441" s="259">
        <f t="shared" si="32"/>
        <v>0</v>
      </c>
      <c r="E441" s="259">
        <v>54</v>
      </c>
      <c r="F441" s="259" t="s">
        <v>41</v>
      </c>
      <c r="G441" s="259">
        <v>235</v>
      </c>
      <c r="H441" s="259" t="s">
        <v>146</v>
      </c>
      <c r="I441" s="259">
        <v>330</v>
      </c>
      <c r="J441" s="259" t="s">
        <v>158</v>
      </c>
      <c r="K441" s="259">
        <v>9</v>
      </c>
      <c r="L441" s="259" t="s">
        <v>108</v>
      </c>
      <c r="M441" s="259">
        <f>Hemservice!O33</f>
        <v>0</v>
      </c>
      <c r="S441" s="259">
        <f t="shared" si="31"/>
        <v>0</v>
      </c>
    </row>
    <row r="442" spans="1:19">
      <c r="A442" s="259">
        <f t="shared" si="28"/>
        <v>2025</v>
      </c>
      <c r="B442" s="259" t="e">
        <f t="shared" si="29"/>
        <v>#N/A</v>
      </c>
      <c r="C442" s="259">
        <f t="shared" si="30"/>
        <v>0</v>
      </c>
      <c r="D442" s="259">
        <f t="shared" si="32"/>
        <v>0</v>
      </c>
      <c r="E442" s="259">
        <v>54</v>
      </c>
      <c r="F442" s="259" t="s">
        <v>41</v>
      </c>
      <c r="G442" s="259">
        <v>235</v>
      </c>
      <c r="H442" s="259" t="s">
        <v>146</v>
      </c>
      <c r="I442" s="259">
        <v>350</v>
      </c>
      <c r="J442" s="259" t="s">
        <v>159</v>
      </c>
      <c r="K442" s="259">
        <v>7</v>
      </c>
      <c r="L442" s="259" t="s">
        <v>46</v>
      </c>
      <c r="M442" s="259">
        <f>Hemservice!M34</f>
        <v>0</v>
      </c>
      <c r="N442" s="259">
        <v>128</v>
      </c>
      <c r="O442" s="259">
        <v>235350</v>
      </c>
      <c r="P442" s="259" t="s">
        <v>497</v>
      </c>
      <c r="Q442" s="259">
        <v>5</v>
      </c>
      <c r="R442" s="259" t="s">
        <v>181</v>
      </c>
      <c r="S442" s="259">
        <f t="shared" si="31"/>
        <v>0</v>
      </c>
    </row>
    <row r="443" spans="1:19">
      <c r="A443" s="259">
        <f t="shared" ref="A443:A503" si="33">$A$2</f>
        <v>2025</v>
      </c>
      <c r="B443" s="259" t="e">
        <f t="shared" ref="B443:B503" si="34">$B$2</f>
        <v>#N/A</v>
      </c>
      <c r="C443" s="259">
        <f t="shared" ref="C443:C503" si="35">$C$2</f>
        <v>0</v>
      </c>
      <c r="D443" s="259">
        <f t="shared" si="32"/>
        <v>0</v>
      </c>
      <c r="E443" s="259">
        <v>54</v>
      </c>
      <c r="F443" s="259" t="s">
        <v>41</v>
      </c>
      <c r="G443" s="259">
        <v>235</v>
      </c>
      <c r="H443" s="259" t="s">
        <v>146</v>
      </c>
      <c r="I443" s="259">
        <v>350</v>
      </c>
      <c r="J443" s="259" t="s">
        <v>159</v>
      </c>
      <c r="K443" s="259">
        <v>8</v>
      </c>
      <c r="L443" s="259" t="s">
        <v>107</v>
      </c>
      <c r="M443" s="259">
        <f>Hemservice!N34</f>
        <v>0</v>
      </c>
      <c r="S443" s="259">
        <f t="shared" si="31"/>
        <v>0</v>
      </c>
    </row>
    <row r="444" spans="1:19">
      <c r="A444" s="259">
        <f t="shared" si="33"/>
        <v>2025</v>
      </c>
      <c r="B444" s="259" t="e">
        <f t="shared" si="34"/>
        <v>#N/A</v>
      </c>
      <c r="C444" s="259">
        <f t="shared" si="35"/>
        <v>0</v>
      </c>
      <c r="D444" s="259">
        <f t="shared" si="32"/>
        <v>0</v>
      </c>
      <c r="E444" s="259">
        <v>54</v>
      </c>
      <c r="F444" s="259" t="s">
        <v>41</v>
      </c>
      <c r="G444" s="259">
        <v>235</v>
      </c>
      <c r="H444" s="259" t="s">
        <v>146</v>
      </c>
      <c r="I444" s="259">
        <v>350</v>
      </c>
      <c r="J444" s="259" t="s">
        <v>159</v>
      </c>
      <c r="K444" s="259">
        <v>9</v>
      </c>
      <c r="L444" s="259" t="s">
        <v>108</v>
      </c>
      <c r="M444" s="259">
        <f>Hemservice!O34</f>
        <v>0</v>
      </c>
      <c r="S444" s="259">
        <f t="shared" si="31"/>
        <v>0</v>
      </c>
    </row>
    <row r="445" spans="1:19">
      <c r="A445" s="259">
        <f t="shared" si="33"/>
        <v>2025</v>
      </c>
      <c r="B445" s="259" t="e">
        <f t="shared" si="34"/>
        <v>#N/A</v>
      </c>
      <c r="C445" s="259">
        <f t="shared" si="35"/>
        <v>0</v>
      </c>
      <c r="D445" s="259">
        <f t="shared" si="32"/>
        <v>0</v>
      </c>
      <c r="E445" s="259">
        <v>54</v>
      </c>
      <c r="F445" s="259" t="s">
        <v>41</v>
      </c>
      <c r="G445" s="259">
        <v>235</v>
      </c>
      <c r="H445" s="259" t="s">
        <v>146</v>
      </c>
      <c r="I445" s="259">
        <v>370</v>
      </c>
      <c r="J445" s="259" t="s">
        <v>160</v>
      </c>
      <c r="K445" s="259">
        <v>7</v>
      </c>
      <c r="L445" s="259" t="s">
        <v>46</v>
      </c>
      <c r="M445" s="259">
        <f>Hemservice!M35</f>
        <v>0</v>
      </c>
      <c r="N445" s="259">
        <v>129</v>
      </c>
      <c r="O445" s="259">
        <v>235370</v>
      </c>
      <c r="P445" s="259" t="s">
        <v>218</v>
      </c>
      <c r="Q445" s="259">
        <v>5</v>
      </c>
      <c r="R445" s="259" t="s">
        <v>181</v>
      </c>
      <c r="S445" s="259">
        <f t="shared" si="31"/>
        <v>0</v>
      </c>
    </row>
    <row r="446" spans="1:19">
      <c r="A446" s="259">
        <f t="shared" si="33"/>
        <v>2025</v>
      </c>
      <c r="B446" s="259" t="e">
        <f t="shared" si="34"/>
        <v>#N/A</v>
      </c>
      <c r="C446" s="259">
        <f t="shared" si="35"/>
        <v>0</v>
      </c>
      <c r="D446" s="259">
        <f t="shared" si="32"/>
        <v>0</v>
      </c>
      <c r="E446" s="259">
        <v>54</v>
      </c>
      <c r="F446" s="259" t="s">
        <v>41</v>
      </c>
      <c r="G446" s="259">
        <v>235</v>
      </c>
      <c r="H446" s="259" t="s">
        <v>146</v>
      </c>
      <c r="I446" s="259">
        <v>370</v>
      </c>
      <c r="J446" s="259" t="s">
        <v>160</v>
      </c>
      <c r="K446" s="259">
        <v>8</v>
      </c>
      <c r="L446" s="259" t="s">
        <v>107</v>
      </c>
      <c r="M446" s="259">
        <f>Hemservice!N35</f>
        <v>0</v>
      </c>
      <c r="S446" s="259">
        <f t="shared" si="31"/>
        <v>0</v>
      </c>
    </row>
    <row r="447" spans="1:19">
      <c r="A447" s="259">
        <f t="shared" si="33"/>
        <v>2025</v>
      </c>
      <c r="B447" s="259" t="e">
        <f t="shared" si="34"/>
        <v>#N/A</v>
      </c>
      <c r="C447" s="259">
        <f t="shared" si="35"/>
        <v>0</v>
      </c>
      <c r="D447" s="259">
        <f t="shared" si="32"/>
        <v>0</v>
      </c>
      <c r="E447" s="259">
        <v>54</v>
      </c>
      <c r="F447" s="259" t="s">
        <v>41</v>
      </c>
      <c r="G447" s="259">
        <v>235</v>
      </c>
      <c r="H447" s="259" t="s">
        <v>146</v>
      </c>
      <c r="I447" s="259">
        <v>370</v>
      </c>
      <c r="J447" s="259" t="s">
        <v>160</v>
      </c>
      <c r="K447" s="259">
        <v>9</v>
      </c>
      <c r="L447" s="259" t="s">
        <v>108</v>
      </c>
      <c r="M447" s="259">
        <f>Hemservice!O35</f>
        <v>0</v>
      </c>
      <c r="S447" s="259">
        <f t="shared" si="31"/>
        <v>0</v>
      </c>
    </row>
    <row r="448" spans="1:19">
      <c r="A448" s="259">
        <f t="shared" si="33"/>
        <v>2025</v>
      </c>
      <c r="B448" s="259" t="e">
        <f t="shared" si="34"/>
        <v>#N/A</v>
      </c>
      <c r="C448" s="259">
        <f t="shared" si="35"/>
        <v>0</v>
      </c>
      <c r="D448" s="259">
        <f t="shared" si="32"/>
        <v>0</v>
      </c>
      <c r="E448" s="259">
        <v>54</v>
      </c>
      <c r="F448" s="259" t="s">
        <v>41</v>
      </c>
      <c r="G448" s="259">
        <v>235</v>
      </c>
      <c r="H448" s="259" t="s">
        <v>146</v>
      </c>
      <c r="I448" s="259">
        <v>390</v>
      </c>
      <c r="J448" s="259" t="s">
        <v>599</v>
      </c>
      <c r="K448" s="259">
        <v>7</v>
      </c>
      <c r="L448" s="259" t="s">
        <v>46</v>
      </c>
      <c r="M448" s="259">
        <f>Hemservice!M36</f>
        <v>0</v>
      </c>
      <c r="N448" s="259">
        <v>131</v>
      </c>
      <c r="O448" s="259">
        <v>235390</v>
      </c>
      <c r="P448" s="259" t="s">
        <v>220</v>
      </c>
      <c r="Q448" s="259">
        <v>5</v>
      </c>
      <c r="R448" s="259" t="s">
        <v>181</v>
      </c>
      <c r="S448" s="259">
        <f t="shared" si="31"/>
        <v>0</v>
      </c>
    </row>
    <row r="449" spans="1:19">
      <c r="A449" s="259">
        <f t="shared" si="33"/>
        <v>2025</v>
      </c>
      <c r="B449" s="259" t="e">
        <f t="shared" si="34"/>
        <v>#N/A</v>
      </c>
      <c r="C449" s="259">
        <f t="shared" si="35"/>
        <v>0</v>
      </c>
      <c r="D449" s="259">
        <f t="shared" si="32"/>
        <v>0</v>
      </c>
      <c r="E449" s="259">
        <v>54</v>
      </c>
      <c r="F449" s="259" t="s">
        <v>41</v>
      </c>
      <c r="G449" s="259">
        <v>235</v>
      </c>
      <c r="H449" s="259" t="s">
        <v>146</v>
      </c>
      <c r="I449" s="259">
        <v>500</v>
      </c>
      <c r="J449" s="259" t="s">
        <v>34</v>
      </c>
      <c r="K449" s="259">
        <v>7</v>
      </c>
      <c r="L449" s="259" t="s">
        <v>46</v>
      </c>
      <c r="M449" s="259">
        <f>Hemservice!M37</f>
        <v>0</v>
      </c>
      <c r="O449" s="259">
        <v>235500</v>
      </c>
      <c r="P449" s="259" t="s">
        <v>221</v>
      </c>
      <c r="Q449" s="259">
        <v>5</v>
      </c>
      <c r="R449" s="259" t="s">
        <v>181</v>
      </c>
      <c r="S449" s="259">
        <f t="shared" si="31"/>
        <v>0</v>
      </c>
    </row>
    <row r="450" spans="1:19" ht="14.25" customHeight="1">
      <c r="A450" s="259">
        <f t="shared" si="33"/>
        <v>2025</v>
      </c>
      <c r="B450" s="259" t="e">
        <f t="shared" si="34"/>
        <v>#N/A</v>
      </c>
      <c r="C450" s="259">
        <f t="shared" si="35"/>
        <v>0</v>
      </c>
      <c r="D450" s="259">
        <f t="shared" si="32"/>
        <v>0</v>
      </c>
      <c r="E450" s="259">
        <v>54</v>
      </c>
      <c r="F450" s="259" t="s">
        <v>41</v>
      </c>
      <c r="G450" s="259">
        <v>245</v>
      </c>
      <c r="H450" s="259" t="s">
        <v>16</v>
      </c>
      <c r="I450" s="259">
        <v>110</v>
      </c>
      <c r="J450" s="259" t="s">
        <v>509</v>
      </c>
      <c r="K450" s="259">
        <v>7</v>
      </c>
      <c r="L450" s="259" t="s">
        <v>46</v>
      </c>
      <c r="M450" s="259">
        <f>'Övrig social- och hälsovård'!M6</f>
        <v>0</v>
      </c>
      <c r="N450" s="259">
        <v>145</v>
      </c>
      <c r="O450" s="259">
        <v>245110</v>
      </c>
      <c r="P450" s="264" t="s">
        <v>552</v>
      </c>
      <c r="Q450" s="259">
        <v>5</v>
      </c>
      <c r="R450" s="259" t="s">
        <v>181</v>
      </c>
      <c r="S450" s="259">
        <f t="shared" si="31"/>
        <v>0</v>
      </c>
    </row>
    <row r="451" spans="1:19" ht="12" customHeight="1">
      <c r="A451" s="259">
        <f t="shared" si="33"/>
        <v>2025</v>
      </c>
      <c r="B451" s="259" t="e">
        <f t="shared" si="34"/>
        <v>#N/A</v>
      </c>
      <c r="C451" s="259">
        <f t="shared" si="35"/>
        <v>0</v>
      </c>
      <c r="D451" s="259">
        <f t="shared" si="32"/>
        <v>0</v>
      </c>
      <c r="E451" s="259">
        <v>54</v>
      </c>
      <c r="F451" s="259" t="s">
        <v>41</v>
      </c>
      <c r="G451" s="259">
        <v>245</v>
      </c>
      <c r="H451" s="259" t="s">
        <v>16</v>
      </c>
      <c r="I451" s="259">
        <v>130</v>
      </c>
      <c r="J451" s="259" t="s">
        <v>341</v>
      </c>
      <c r="K451" s="259">
        <v>7</v>
      </c>
      <c r="L451" s="259" t="s">
        <v>46</v>
      </c>
      <c r="M451" s="259">
        <f>'Övrig social- och hälsovård'!M7</f>
        <v>0</v>
      </c>
      <c r="N451" s="259">
        <v>147</v>
      </c>
      <c r="O451" s="259">
        <v>245130</v>
      </c>
      <c r="P451" s="311" t="s">
        <v>229</v>
      </c>
      <c r="Q451" s="259">
        <v>5</v>
      </c>
      <c r="R451" s="259" t="s">
        <v>181</v>
      </c>
      <c r="S451" s="259">
        <f t="shared" si="31"/>
        <v>0</v>
      </c>
    </row>
    <row r="452" spans="1:19">
      <c r="A452" s="259">
        <f t="shared" si="33"/>
        <v>2025</v>
      </c>
      <c r="B452" s="259" t="e">
        <f t="shared" si="34"/>
        <v>#N/A</v>
      </c>
      <c r="C452" s="259">
        <f t="shared" si="35"/>
        <v>0</v>
      </c>
      <c r="D452" s="259">
        <f t="shared" si="32"/>
        <v>0</v>
      </c>
      <c r="E452" s="259">
        <v>54</v>
      </c>
      <c r="F452" s="259" t="s">
        <v>41</v>
      </c>
      <c r="G452" s="259">
        <v>245</v>
      </c>
      <c r="H452" s="259" t="s">
        <v>16</v>
      </c>
      <c r="I452" s="259">
        <v>160</v>
      </c>
      <c r="J452" s="259" t="s">
        <v>369</v>
      </c>
      <c r="K452" s="259">
        <v>7</v>
      </c>
      <c r="L452" s="259" t="s">
        <v>46</v>
      </c>
      <c r="M452" s="259">
        <f>'Övrig social- och hälsovård'!M8</f>
        <v>0</v>
      </c>
      <c r="N452" s="259">
        <v>150</v>
      </c>
      <c r="O452" s="259">
        <v>245160</v>
      </c>
      <c r="P452" s="259" t="s">
        <v>230</v>
      </c>
      <c r="Q452" s="259">
        <v>5</v>
      </c>
      <c r="R452" s="259" t="s">
        <v>181</v>
      </c>
      <c r="S452" s="259">
        <f t="shared" si="31"/>
        <v>0</v>
      </c>
    </row>
    <row r="453" spans="1:19" s="264" customFormat="1">
      <c r="A453" s="264">
        <f t="shared" si="33"/>
        <v>2025</v>
      </c>
      <c r="B453" s="264" t="e">
        <f t="shared" si="34"/>
        <v>#N/A</v>
      </c>
      <c r="C453" s="264">
        <f t="shared" si="35"/>
        <v>0</v>
      </c>
      <c r="D453" s="264">
        <f t="shared" si="32"/>
        <v>0</v>
      </c>
      <c r="E453" s="264">
        <v>55</v>
      </c>
      <c r="F453" s="264" t="s">
        <v>41</v>
      </c>
      <c r="G453" s="264">
        <v>245</v>
      </c>
      <c r="H453" s="264" t="s">
        <v>16</v>
      </c>
      <c r="I453" s="264">
        <v>410</v>
      </c>
      <c r="J453" s="264" t="s">
        <v>551</v>
      </c>
      <c r="K453" s="264">
        <v>7</v>
      </c>
      <c r="L453" s="264" t="s">
        <v>46</v>
      </c>
      <c r="M453" s="264">
        <f>'Övrig social- och hälsovård'!M10</f>
        <v>0</v>
      </c>
      <c r="N453" s="259">
        <v>151</v>
      </c>
      <c r="O453" s="329">
        <v>245210</v>
      </c>
      <c r="P453" s="264" t="s">
        <v>553</v>
      </c>
      <c r="Q453" s="264">
        <v>5</v>
      </c>
      <c r="R453" s="264" t="s">
        <v>181</v>
      </c>
      <c r="S453" s="264">
        <f t="shared" si="31"/>
        <v>0</v>
      </c>
    </row>
    <row r="454" spans="1:19">
      <c r="A454" s="259">
        <f t="shared" si="33"/>
        <v>2025</v>
      </c>
      <c r="B454" s="259" t="e">
        <f t="shared" si="34"/>
        <v>#N/A</v>
      </c>
      <c r="C454" s="259">
        <f t="shared" si="35"/>
        <v>0</v>
      </c>
      <c r="D454" s="259">
        <f t="shared" si="32"/>
        <v>0</v>
      </c>
      <c r="E454" s="259">
        <v>54</v>
      </c>
      <c r="F454" s="259" t="s">
        <v>41</v>
      </c>
      <c r="G454" s="259">
        <v>245</v>
      </c>
      <c r="H454" s="259" t="s">
        <v>16</v>
      </c>
      <c r="I454" s="259">
        <v>510</v>
      </c>
      <c r="J454" s="259" t="s">
        <v>342</v>
      </c>
      <c r="K454" s="259">
        <v>1</v>
      </c>
      <c r="L454" s="259" t="s">
        <v>43</v>
      </c>
      <c r="M454" s="259">
        <f>'Övrig social- och hälsovård'!G12</f>
        <v>0</v>
      </c>
      <c r="N454" s="259">
        <v>152</v>
      </c>
      <c r="O454" s="259">
        <v>245510</v>
      </c>
      <c r="P454" s="259" t="s">
        <v>231</v>
      </c>
      <c r="Q454" s="259">
        <v>1</v>
      </c>
      <c r="R454" s="259" t="s">
        <v>177</v>
      </c>
      <c r="S454" s="259">
        <f t="shared" si="31"/>
        <v>0</v>
      </c>
    </row>
    <row r="455" spans="1:19">
      <c r="A455" s="259">
        <f t="shared" si="33"/>
        <v>2025</v>
      </c>
      <c r="B455" s="259" t="e">
        <f t="shared" si="34"/>
        <v>#N/A</v>
      </c>
      <c r="C455" s="259">
        <f t="shared" si="35"/>
        <v>0</v>
      </c>
      <c r="D455" s="259">
        <f t="shared" si="32"/>
        <v>0</v>
      </c>
      <c r="E455" s="259">
        <v>54</v>
      </c>
      <c r="F455" s="259" t="s">
        <v>41</v>
      </c>
      <c r="G455" s="259">
        <v>245</v>
      </c>
      <c r="H455" s="259" t="s">
        <v>16</v>
      </c>
      <c r="I455" s="259">
        <v>510</v>
      </c>
      <c r="J455" s="259" t="s">
        <v>342</v>
      </c>
      <c r="K455" s="259">
        <v>2</v>
      </c>
      <c r="L455" s="259" t="s">
        <v>0</v>
      </c>
      <c r="M455" s="259">
        <f>'Övrig social- och hälsovård'!H12</f>
        <v>0</v>
      </c>
      <c r="N455" s="259">
        <v>155</v>
      </c>
      <c r="O455" s="259">
        <v>245510</v>
      </c>
      <c r="P455" s="259" t="s">
        <v>231</v>
      </c>
      <c r="Q455" s="259">
        <v>4</v>
      </c>
      <c r="R455" s="259" t="s">
        <v>178</v>
      </c>
      <c r="S455" s="259">
        <f t="shared" si="31"/>
        <v>0</v>
      </c>
    </row>
    <row r="456" spans="1:19">
      <c r="A456" s="259">
        <f t="shared" si="33"/>
        <v>2025</v>
      </c>
      <c r="B456" s="259" t="e">
        <f t="shared" si="34"/>
        <v>#N/A</v>
      </c>
      <c r="C456" s="259">
        <f t="shared" si="35"/>
        <v>0</v>
      </c>
      <c r="D456" s="259">
        <f t="shared" si="32"/>
        <v>0</v>
      </c>
      <c r="E456" s="259">
        <v>54</v>
      </c>
      <c r="F456" s="259" t="s">
        <v>41</v>
      </c>
      <c r="G456" s="259">
        <v>245</v>
      </c>
      <c r="H456" s="259" t="s">
        <v>16</v>
      </c>
      <c r="I456" s="259">
        <v>510</v>
      </c>
      <c r="J456" s="259" t="s">
        <v>342</v>
      </c>
      <c r="K456" s="259">
        <v>3</v>
      </c>
      <c r="L456" s="259" t="s">
        <v>37</v>
      </c>
      <c r="M456" s="259">
        <f>'Övrig social- och hälsovård'!I12</f>
        <v>0</v>
      </c>
      <c r="N456" s="259">
        <v>153</v>
      </c>
      <c r="O456" s="259">
        <v>245510</v>
      </c>
      <c r="P456" s="259" t="s">
        <v>231</v>
      </c>
      <c r="Q456" s="259">
        <v>2</v>
      </c>
      <c r="R456" s="259" t="s">
        <v>179</v>
      </c>
      <c r="S456" s="259">
        <f t="shared" si="31"/>
        <v>0</v>
      </c>
    </row>
    <row r="457" spans="1:19">
      <c r="A457" s="259">
        <f t="shared" si="33"/>
        <v>2025</v>
      </c>
      <c r="B457" s="259" t="e">
        <f t="shared" si="34"/>
        <v>#N/A</v>
      </c>
      <c r="C457" s="259">
        <f t="shared" si="35"/>
        <v>0</v>
      </c>
      <c r="D457" s="259">
        <f t="shared" si="32"/>
        <v>0</v>
      </c>
      <c r="E457" s="259">
        <v>54</v>
      </c>
      <c r="F457" s="259" t="s">
        <v>41</v>
      </c>
      <c r="G457" s="259">
        <v>245</v>
      </c>
      <c r="H457" s="259" t="s">
        <v>16</v>
      </c>
      <c r="I457" s="259">
        <v>510</v>
      </c>
      <c r="J457" s="259" t="s">
        <v>342</v>
      </c>
      <c r="K457" s="259">
        <v>4</v>
      </c>
      <c r="L457" s="259" t="s">
        <v>44</v>
      </c>
      <c r="M457" s="259">
        <f>'Övrig social- och hälsovård'!J12</f>
        <v>0</v>
      </c>
      <c r="N457" s="259">
        <v>153</v>
      </c>
      <c r="O457" s="259">
        <v>245510</v>
      </c>
      <c r="P457" s="259" t="s">
        <v>231</v>
      </c>
      <c r="Q457" s="259">
        <v>2</v>
      </c>
      <c r="R457" s="259" t="s">
        <v>179</v>
      </c>
      <c r="S457" s="259">
        <f t="shared" si="31"/>
        <v>0</v>
      </c>
    </row>
    <row r="458" spans="1:19">
      <c r="A458" s="259">
        <f t="shared" si="33"/>
        <v>2025</v>
      </c>
      <c r="B458" s="259" t="e">
        <f t="shared" si="34"/>
        <v>#N/A</v>
      </c>
      <c r="C458" s="259">
        <f t="shared" si="35"/>
        <v>0</v>
      </c>
      <c r="D458" s="259">
        <f t="shared" si="32"/>
        <v>0</v>
      </c>
      <c r="E458" s="259">
        <v>54</v>
      </c>
      <c r="F458" s="259" t="s">
        <v>41</v>
      </c>
      <c r="G458" s="259">
        <v>245</v>
      </c>
      <c r="H458" s="259" t="s">
        <v>16</v>
      </c>
      <c r="I458" s="259">
        <v>510</v>
      </c>
      <c r="J458" s="259" t="s">
        <v>342</v>
      </c>
      <c r="K458" s="259">
        <v>5</v>
      </c>
      <c r="L458" s="259" t="s">
        <v>45</v>
      </c>
      <c r="M458" s="259">
        <f>'Övrig social- och hälsovård'!K12</f>
        <v>0</v>
      </c>
      <c r="N458" s="259">
        <v>153</v>
      </c>
      <c r="O458" s="259">
        <v>245510</v>
      </c>
      <c r="P458" s="259" t="s">
        <v>231</v>
      </c>
      <c r="Q458" s="259">
        <v>2</v>
      </c>
      <c r="R458" s="259" t="s">
        <v>179</v>
      </c>
      <c r="S458" s="259">
        <f t="shared" si="31"/>
        <v>0</v>
      </c>
    </row>
    <row r="459" spans="1:19">
      <c r="A459" s="259">
        <f t="shared" si="33"/>
        <v>2025</v>
      </c>
      <c r="B459" s="259" t="e">
        <f t="shared" si="34"/>
        <v>#N/A</v>
      </c>
      <c r="C459" s="259">
        <f t="shared" si="35"/>
        <v>0</v>
      </c>
      <c r="D459" s="259">
        <f t="shared" si="32"/>
        <v>0</v>
      </c>
      <c r="E459" s="259">
        <v>54</v>
      </c>
      <c r="F459" s="259" t="s">
        <v>41</v>
      </c>
      <c r="G459" s="259">
        <v>245</v>
      </c>
      <c r="H459" s="259" t="s">
        <v>16</v>
      </c>
      <c r="I459" s="259">
        <v>510</v>
      </c>
      <c r="J459" s="259" t="s">
        <v>342</v>
      </c>
      <c r="K459" s="259">
        <v>6</v>
      </c>
      <c r="L459" s="259" t="s">
        <v>1</v>
      </c>
      <c r="M459" s="259">
        <f>'Övrig social- och hälsovård'!L12</f>
        <v>0</v>
      </c>
      <c r="N459" s="259">
        <v>154</v>
      </c>
      <c r="O459" s="259">
        <v>245510</v>
      </c>
      <c r="P459" s="259" t="s">
        <v>231</v>
      </c>
      <c r="Q459" s="259">
        <v>3</v>
      </c>
      <c r="R459" s="259" t="s">
        <v>180</v>
      </c>
      <c r="S459" s="259">
        <f t="shared" si="31"/>
        <v>0</v>
      </c>
    </row>
    <row r="460" spans="1:19">
      <c r="A460" s="259">
        <f t="shared" si="33"/>
        <v>2025</v>
      </c>
      <c r="B460" s="259" t="e">
        <f t="shared" si="34"/>
        <v>#N/A</v>
      </c>
      <c r="C460" s="259">
        <f t="shared" si="35"/>
        <v>0</v>
      </c>
      <c r="D460" s="259">
        <f t="shared" si="32"/>
        <v>0</v>
      </c>
      <c r="E460" s="259">
        <v>54</v>
      </c>
      <c r="F460" s="259" t="s">
        <v>41</v>
      </c>
      <c r="G460" s="259">
        <v>245</v>
      </c>
      <c r="H460" s="259" t="s">
        <v>16</v>
      </c>
      <c r="I460" s="259">
        <v>510</v>
      </c>
      <c r="J460" s="259" t="s">
        <v>342</v>
      </c>
      <c r="K460" s="259">
        <v>7</v>
      </c>
      <c r="L460" s="259" t="s">
        <v>46</v>
      </c>
      <c r="M460" s="259">
        <f>'Övrig social- och hälsovård'!M12</f>
        <v>0</v>
      </c>
      <c r="N460" s="259">
        <v>156</v>
      </c>
      <c r="O460" s="259">
        <v>245510</v>
      </c>
      <c r="P460" s="259" t="s">
        <v>231</v>
      </c>
      <c r="Q460" s="259">
        <v>5</v>
      </c>
      <c r="R460" s="259" t="s">
        <v>181</v>
      </c>
      <c r="S460" s="259">
        <f t="shared" si="31"/>
        <v>0</v>
      </c>
    </row>
    <row r="461" spans="1:19">
      <c r="A461" s="259">
        <f t="shared" si="33"/>
        <v>2025</v>
      </c>
      <c r="B461" s="259" t="e">
        <f t="shared" si="34"/>
        <v>#N/A</v>
      </c>
      <c r="C461" s="259">
        <f t="shared" si="35"/>
        <v>0</v>
      </c>
      <c r="D461" s="259">
        <f t="shared" si="32"/>
        <v>0</v>
      </c>
      <c r="E461" s="259">
        <v>54</v>
      </c>
      <c r="F461" s="259" t="s">
        <v>41</v>
      </c>
      <c r="G461" s="259">
        <v>245</v>
      </c>
      <c r="H461" s="259" t="s">
        <v>16</v>
      </c>
      <c r="I461" s="259">
        <v>540</v>
      </c>
      <c r="J461" s="259" t="s">
        <v>352</v>
      </c>
      <c r="K461" s="259">
        <v>1</v>
      </c>
      <c r="L461" s="259" t="s">
        <v>43</v>
      </c>
      <c r="M461" s="259">
        <f>'Övrig social- och hälsovård'!G13</f>
        <v>0</v>
      </c>
      <c r="N461" s="259">
        <v>167</v>
      </c>
      <c r="O461" s="259">
        <v>245540</v>
      </c>
      <c r="P461" s="259" t="s">
        <v>232</v>
      </c>
      <c r="Q461" s="259">
        <v>1</v>
      </c>
      <c r="R461" s="259" t="s">
        <v>177</v>
      </c>
      <c r="S461" s="259">
        <f t="shared" si="31"/>
        <v>0</v>
      </c>
    </row>
    <row r="462" spans="1:19">
      <c r="A462" s="259">
        <f t="shared" si="33"/>
        <v>2025</v>
      </c>
      <c r="B462" s="259" t="e">
        <f t="shared" si="34"/>
        <v>#N/A</v>
      </c>
      <c r="C462" s="259">
        <f t="shared" si="35"/>
        <v>0</v>
      </c>
      <c r="D462" s="259">
        <f t="shared" si="32"/>
        <v>0</v>
      </c>
      <c r="E462" s="259">
        <v>54</v>
      </c>
      <c r="F462" s="259" t="s">
        <v>41</v>
      </c>
      <c r="G462" s="259">
        <v>245</v>
      </c>
      <c r="H462" s="259" t="s">
        <v>16</v>
      </c>
      <c r="I462" s="259">
        <v>540</v>
      </c>
      <c r="J462" s="259" t="s">
        <v>352</v>
      </c>
      <c r="K462" s="259">
        <v>2</v>
      </c>
      <c r="L462" s="259" t="s">
        <v>0</v>
      </c>
      <c r="M462" s="259">
        <f>'Övrig social- och hälsovård'!H13</f>
        <v>0</v>
      </c>
      <c r="N462" s="259">
        <v>170</v>
      </c>
      <c r="O462" s="259">
        <v>245540</v>
      </c>
      <c r="P462" s="259" t="s">
        <v>232</v>
      </c>
      <c r="Q462" s="259">
        <v>4</v>
      </c>
      <c r="R462" s="259" t="s">
        <v>178</v>
      </c>
      <c r="S462" s="259">
        <f t="shared" si="31"/>
        <v>0</v>
      </c>
    </row>
    <row r="463" spans="1:19">
      <c r="A463" s="259">
        <f t="shared" si="33"/>
        <v>2025</v>
      </c>
      <c r="B463" s="259" t="e">
        <f t="shared" si="34"/>
        <v>#N/A</v>
      </c>
      <c r="C463" s="259">
        <f t="shared" si="35"/>
        <v>0</v>
      </c>
      <c r="D463" s="259">
        <f t="shared" si="32"/>
        <v>0</v>
      </c>
      <c r="E463" s="259">
        <v>54</v>
      </c>
      <c r="F463" s="259" t="s">
        <v>41</v>
      </c>
      <c r="G463" s="259">
        <v>245</v>
      </c>
      <c r="H463" s="259" t="s">
        <v>16</v>
      </c>
      <c r="I463" s="259">
        <v>540</v>
      </c>
      <c r="J463" s="259" t="s">
        <v>352</v>
      </c>
      <c r="K463" s="259">
        <v>3</v>
      </c>
      <c r="L463" s="259" t="s">
        <v>37</v>
      </c>
      <c r="M463" s="259">
        <f>'Övrig social- och hälsovård'!I13</f>
        <v>0</v>
      </c>
      <c r="N463" s="259">
        <v>168</v>
      </c>
      <c r="O463" s="259">
        <v>245540</v>
      </c>
      <c r="P463" s="259" t="s">
        <v>232</v>
      </c>
      <c r="Q463" s="259">
        <v>2</v>
      </c>
      <c r="R463" s="259" t="s">
        <v>179</v>
      </c>
      <c r="S463" s="259">
        <f t="shared" si="31"/>
        <v>0</v>
      </c>
    </row>
    <row r="464" spans="1:19">
      <c r="A464" s="259">
        <f t="shared" si="33"/>
        <v>2025</v>
      </c>
      <c r="B464" s="259" t="e">
        <f t="shared" si="34"/>
        <v>#N/A</v>
      </c>
      <c r="C464" s="259">
        <f t="shared" si="35"/>
        <v>0</v>
      </c>
      <c r="D464" s="259">
        <f t="shared" si="32"/>
        <v>0</v>
      </c>
      <c r="E464" s="259">
        <v>54</v>
      </c>
      <c r="F464" s="259" t="s">
        <v>41</v>
      </c>
      <c r="G464" s="259">
        <v>245</v>
      </c>
      <c r="H464" s="259" t="s">
        <v>16</v>
      </c>
      <c r="I464" s="259">
        <v>540</v>
      </c>
      <c r="J464" s="259" t="s">
        <v>352</v>
      </c>
      <c r="K464" s="259">
        <v>4</v>
      </c>
      <c r="L464" s="259" t="s">
        <v>44</v>
      </c>
      <c r="M464" s="259">
        <f>'Övrig social- och hälsovård'!J13</f>
        <v>0</v>
      </c>
      <c r="N464" s="259">
        <v>168</v>
      </c>
      <c r="O464" s="259">
        <v>245540</v>
      </c>
      <c r="P464" s="259" t="s">
        <v>232</v>
      </c>
      <c r="Q464" s="259">
        <v>2</v>
      </c>
      <c r="R464" s="259" t="s">
        <v>179</v>
      </c>
      <c r="S464" s="259">
        <f t="shared" si="31"/>
        <v>0</v>
      </c>
    </row>
    <row r="465" spans="1:19">
      <c r="A465" s="259">
        <f t="shared" si="33"/>
        <v>2025</v>
      </c>
      <c r="B465" s="259" t="e">
        <f t="shared" si="34"/>
        <v>#N/A</v>
      </c>
      <c r="C465" s="259">
        <f t="shared" si="35"/>
        <v>0</v>
      </c>
      <c r="D465" s="259">
        <f t="shared" si="32"/>
        <v>0</v>
      </c>
      <c r="E465" s="259">
        <v>54</v>
      </c>
      <c r="F465" s="259" t="s">
        <v>41</v>
      </c>
      <c r="G465" s="259">
        <v>245</v>
      </c>
      <c r="H465" s="259" t="s">
        <v>16</v>
      </c>
      <c r="I465" s="259">
        <v>540</v>
      </c>
      <c r="J465" s="259" t="s">
        <v>352</v>
      </c>
      <c r="K465" s="259">
        <v>5</v>
      </c>
      <c r="L465" s="259" t="s">
        <v>45</v>
      </c>
      <c r="M465" s="259">
        <f>'Övrig social- och hälsovård'!K13</f>
        <v>0</v>
      </c>
      <c r="N465" s="259">
        <v>168</v>
      </c>
      <c r="O465" s="259">
        <v>245540</v>
      </c>
      <c r="P465" s="259" t="s">
        <v>232</v>
      </c>
      <c r="Q465" s="259">
        <v>2</v>
      </c>
      <c r="R465" s="259" t="s">
        <v>179</v>
      </c>
      <c r="S465" s="259">
        <f t="shared" si="31"/>
        <v>0</v>
      </c>
    </row>
    <row r="466" spans="1:19">
      <c r="A466" s="259">
        <f t="shared" si="33"/>
        <v>2025</v>
      </c>
      <c r="B466" s="259" t="e">
        <f t="shared" si="34"/>
        <v>#N/A</v>
      </c>
      <c r="C466" s="259">
        <f t="shared" si="35"/>
        <v>0</v>
      </c>
      <c r="D466" s="259">
        <f t="shared" si="32"/>
        <v>0</v>
      </c>
      <c r="E466" s="259">
        <v>54</v>
      </c>
      <c r="F466" s="259" t="s">
        <v>41</v>
      </c>
      <c r="G466" s="259">
        <v>245</v>
      </c>
      <c r="H466" s="259" t="s">
        <v>16</v>
      </c>
      <c r="I466" s="259">
        <v>540</v>
      </c>
      <c r="J466" s="259" t="s">
        <v>352</v>
      </c>
      <c r="K466" s="259">
        <v>6</v>
      </c>
      <c r="L466" s="259" t="s">
        <v>1</v>
      </c>
      <c r="M466" s="259">
        <f>'Övrig social- och hälsovård'!L13</f>
        <v>0</v>
      </c>
      <c r="N466" s="259">
        <v>169</v>
      </c>
      <c r="O466" s="259">
        <v>245540</v>
      </c>
      <c r="P466" s="259" t="s">
        <v>232</v>
      </c>
      <c r="Q466" s="259">
        <v>3</v>
      </c>
      <c r="R466" s="259" t="s">
        <v>180</v>
      </c>
      <c r="S466" s="259">
        <f t="shared" si="31"/>
        <v>0</v>
      </c>
    </row>
    <row r="467" spans="1:19">
      <c r="A467" s="259">
        <f t="shared" si="33"/>
        <v>2025</v>
      </c>
      <c r="B467" s="259" t="e">
        <f t="shared" si="34"/>
        <v>#N/A</v>
      </c>
      <c r="C467" s="259">
        <f t="shared" si="35"/>
        <v>0</v>
      </c>
      <c r="D467" s="259">
        <f t="shared" si="32"/>
        <v>0</v>
      </c>
      <c r="E467" s="259">
        <v>54</v>
      </c>
      <c r="F467" s="259" t="s">
        <v>41</v>
      </c>
      <c r="G467" s="259">
        <v>245</v>
      </c>
      <c r="H467" s="259" t="s">
        <v>16</v>
      </c>
      <c r="I467" s="259">
        <v>540</v>
      </c>
      <c r="J467" s="259" t="s">
        <v>352</v>
      </c>
      <c r="K467" s="259">
        <v>7</v>
      </c>
      <c r="L467" s="259" t="s">
        <v>46</v>
      </c>
      <c r="M467" s="259">
        <f>'Övrig social- och hälsovård'!M13</f>
        <v>0</v>
      </c>
      <c r="N467" s="259">
        <v>171</v>
      </c>
      <c r="O467" s="259">
        <v>245540</v>
      </c>
      <c r="P467" s="259" t="s">
        <v>232</v>
      </c>
      <c r="Q467" s="259">
        <v>5</v>
      </c>
      <c r="R467" s="259" t="s">
        <v>181</v>
      </c>
      <c r="S467" s="259">
        <f t="shared" si="31"/>
        <v>0</v>
      </c>
    </row>
    <row r="468" spans="1:19">
      <c r="A468" s="259">
        <f t="shared" si="33"/>
        <v>2025</v>
      </c>
      <c r="B468" s="259" t="e">
        <f t="shared" si="34"/>
        <v>#N/A</v>
      </c>
      <c r="C468" s="259">
        <f t="shared" si="35"/>
        <v>0</v>
      </c>
      <c r="D468" s="259">
        <f t="shared" si="32"/>
        <v>0</v>
      </c>
      <c r="E468" s="259">
        <v>54</v>
      </c>
      <c r="F468" s="259" t="s">
        <v>41</v>
      </c>
      <c r="G468" s="259">
        <v>245</v>
      </c>
      <c r="H468" s="259" t="s">
        <v>16</v>
      </c>
      <c r="I468" s="259">
        <v>610</v>
      </c>
      <c r="J468" s="259" t="s">
        <v>458</v>
      </c>
      <c r="K468" s="259">
        <v>7</v>
      </c>
      <c r="L468" s="259" t="s">
        <v>46</v>
      </c>
      <c r="M468" s="259">
        <f>'Övrig social- och hälsovård'!M14</f>
        <v>0</v>
      </c>
      <c r="N468" s="259">
        <v>172</v>
      </c>
      <c r="O468" s="259">
        <v>245610</v>
      </c>
      <c r="P468" s="259" t="s">
        <v>233</v>
      </c>
      <c r="Q468" s="259">
        <v>5</v>
      </c>
      <c r="R468" s="259" t="s">
        <v>181</v>
      </c>
      <c r="S468" s="259">
        <f t="shared" si="31"/>
        <v>0</v>
      </c>
    </row>
    <row r="469" spans="1:19">
      <c r="A469" s="259">
        <f t="shared" si="33"/>
        <v>2025</v>
      </c>
      <c r="B469" s="259" t="e">
        <f t="shared" si="34"/>
        <v>#N/A</v>
      </c>
      <c r="C469" s="259">
        <f t="shared" si="35"/>
        <v>0</v>
      </c>
      <c r="D469" s="259">
        <f t="shared" si="32"/>
        <v>0</v>
      </c>
      <c r="E469" s="259">
        <v>54</v>
      </c>
      <c r="F469" s="259" t="s">
        <v>41</v>
      </c>
      <c r="G469" s="259">
        <v>290</v>
      </c>
      <c r="H469" s="259" t="s">
        <v>17</v>
      </c>
      <c r="I469" s="259">
        <v>200</v>
      </c>
      <c r="J469" s="259" t="s">
        <v>94</v>
      </c>
      <c r="K469" s="259">
        <v>7</v>
      </c>
      <c r="L469" s="259" t="s">
        <v>46</v>
      </c>
      <c r="M469" s="259">
        <f>'Övrig social- och hälsovård'!M16</f>
        <v>0</v>
      </c>
      <c r="S469" s="259">
        <f t="shared" si="31"/>
        <v>0</v>
      </c>
    </row>
    <row r="470" spans="1:19">
      <c r="A470" s="259">
        <f t="shared" si="33"/>
        <v>2025</v>
      </c>
      <c r="B470" s="259" t="e">
        <f t="shared" si="34"/>
        <v>#N/A</v>
      </c>
      <c r="C470" s="259">
        <f t="shared" si="35"/>
        <v>0</v>
      </c>
      <c r="D470" s="259">
        <f t="shared" si="32"/>
        <v>0</v>
      </c>
      <c r="E470" s="259">
        <v>54</v>
      </c>
      <c r="F470" s="259" t="s">
        <v>41</v>
      </c>
      <c r="G470" s="259">
        <v>290</v>
      </c>
      <c r="H470" s="259" t="s">
        <v>17</v>
      </c>
      <c r="I470" s="259">
        <v>201</v>
      </c>
      <c r="J470" s="259" t="s">
        <v>463</v>
      </c>
      <c r="K470" s="259">
        <v>7</v>
      </c>
      <c r="L470" s="259" t="s">
        <v>46</v>
      </c>
      <c r="M470" s="259">
        <f>'Övrig social- och hälsovård'!M17</f>
        <v>0</v>
      </c>
      <c r="S470" s="259">
        <f t="shared" si="31"/>
        <v>0</v>
      </c>
    </row>
    <row r="471" spans="1:19">
      <c r="A471" s="259">
        <f t="shared" si="33"/>
        <v>2025</v>
      </c>
      <c r="B471" s="259" t="e">
        <f t="shared" si="34"/>
        <v>#N/A</v>
      </c>
      <c r="C471" s="259">
        <f t="shared" si="35"/>
        <v>0</v>
      </c>
      <c r="D471" s="259">
        <f t="shared" si="32"/>
        <v>0</v>
      </c>
      <c r="E471" s="259">
        <v>54</v>
      </c>
      <c r="F471" s="259" t="s">
        <v>41</v>
      </c>
      <c r="G471" s="259">
        <v>290</v>
      </c>
      <c r="H471" s="259" t="s">
        <v>17</v>
      </c>
      <c r="I471" s="259">
        <v>202</v>
      </c>
      <c r="J471" s="259" t="s">
        <v>464</v>
      </c>
      <c r="K471" s="259">
        <v>7</v>
      </c>
      <c r="L471" s="259" t="s">
        <v>46</v>
      </c>
      <c r="M471" s="259">
        <f>'Övrig social- och hälsovård'!M18</f>
        <v>0</v>
      </c>
      <c r="S471" s="259">
        <f t="shared" si="31"/>
        <v>0</v>
      </c>
    </row>
    <row r="472" spans="1:19">
      <c r="A472" s="259">
        <f t="shared" si="33"/>
        <v>2025</v>
      </c>
      <c r="B472" s="259" t="e">
        <f t="shared" si="34"/>
        <v>#N/A</v>
      </c>
      <c r="C472" s="259">
        <f t="shared" si="35"/>
        <v>0</v>
      </c>
      <c r="D472" s="259">
        <f t="shared" si="32"/>
        <v>0</v>
      </c>
      <c r="E472" s="259">
        <v>54</v>
      </c>
      <c r="F472" s="259" t="s">
        <v>41</v>
      </c>
      <c r="G472" s="259">
        <v>290</v>
      </c>
      <c r="H472" s="259" t="s">
        <v>17</v>
      </c>
      <c r="I472" s="259">
        <v>203</v>
      </c>
      <c r="J472" s="259" t="s">
        <v>507</v>
      </c>
      <c r="K472" s="259">
        <v>7</v>
      </c>
      <c r="L472" s="259" t="s">
        <v>46</v>
      </c>
      <c r="M472" s="259">
        <f>'Övrig social- och hälsovård'!M19</f>
        <v>0</v>
      </c>
      <c r="S472" s="259">
        <f t="shared" si="31"/>
        <v>0</v>
      </c>
    </row>
    <row r="473" spans="1:19">
      <c r="A473" s="259">
        <f t="shared" si="33"/>
        <v>2025</v>
      </c>
      <c r="B473" s="259" t="e">
        <f t="shared" si="34"/>
        <v>#N/A</v>
      </c>
      <c r="C473" s="259">
        <f t="shared" si="35"/>
        <v>0</v>
      </c>
      <c r="D473" s="259">
        <f t="shared" si="32"/>
        <v>0</v>
      </c>
      <c r="E473" s="259">
        <v>54</v>
      </c>
      <c r="F473" s="259" t="s">
        <v>41</v>
      </c>
      <c r="G473" s="259">
        <v>290</v>
      </c>
      <c r="H473" s="259" t="s">
        <v>17</v>
      </c>
      <c r="I473" s="259">
        <v>345</v>
      </c>
      <c r="J473" s="259" t="s">
        <v>465</v>
      </c>
      <c r="K473" s="259">
        <v>7</v>
      </c>
      <c r="L473" s="259" t="s">
        <v>46</v>
      </c>
      <c r="M473" s="259">
        <f>'Övrig social- och hälsovård'!M20</f>
        <v>0</v>
      </c>
      <c r="N473" s="259">
        <v>173</v>
      </c>
      <c r="O473" s="259">
        <v>290345</v>
      </c>
      <c r="P473" s="259" t="s">
        <v>234</v>
      </c>
      <c r="Q473" s="259">
        <v>5</v>
      </c>
      <c r="R473" s="259" t="s">
        <v>181</v>
      </c>
      <c r="S473" s="259">
        <f t="shared" si="31"/>
        <v>0</v>
      </c>
    </row>
    <row r="474" spans="1:19">
      <c r="A474" s="259">
        <f t="shared" si="33"/>
        <v>2025</v>
      </c>
      <c r="B474" s="259" t="e">
        <f t="shared" si="34"/>
        <v>#N/A</v>
      </c>
      <c r="C474" s="259">
        <f t="shared" si="35"/>
        <v>0</v>
      </c>
      <c r="D474" s="259">
        <f t="shared" si="32"/>
        <v>0</v>
      </c>
      <c r="E474" s="259">
        <v>54</v>
      </c>
      <c r="F474" s="259" t="s">
        <v>41</v>
      </c>
      <c r="G474" s="259">
        <v>290</v>
      </c>
      <c r="H474" s="259" t="s">
        <v>17</v>
      </c>
      <c r="I474" s="259">
        <v>610</v>
      </c>
      <c r="J474" s="259" t="s">
        <v>164</v>
      </c>
      <c r="K474" s="259">
        <v>7</v>
      </c>
      <c r="L474" s="259" t="s">
        <v>46</v>
      </c>
      <c r="M474" s="259">
        <f>'Övrig social- och hälsovård'!M21</f>
        <v>0</v>
      </c>
      <c r="N474" s="259">
        <v>138</v>
      </c>
      <c r="O474" s="259">
        <v>240600</v>
      </c>
      <c r="P474" s="259" t="s">
        <v>223</v>
      </c>
      <c r="Q474" s="259">
        <v>5</v>
      </c>
      <c r="R474" s="259" t="s">
        <v>181</v>
      </c>
      <c r="S474" s="259">
        <f t="shared" ref="S474:S500" si="36">M474</f>
        <v>0</v>
      </c>
    </row>
    <row r="475" spans="1:19">
      <c r="A475" s="259">
        <f t="shared" si="33"/>
        <v>2025</v>
      </c>
      <c r="B475" s="259" t="e">
        <f t="shared" si="34"/>
        <v>#N/A</v>
      </c>
      <c r="C475" s="259">
        <f t="shared" si="35"/>
        <v>0</v>
      </c>
      <c r="D475" s="259">
        <f t="shared" si="32"/>
        <v>0</v>
      </c>
      <c r="E475" s="259">
        <v>54</v>
      </c>
      <c r="F475" s="259" t="s">
        <v>41</v>
      </c>
      <c r="G475" s="259">
        <v>290</v>
      </c>
      <c r="H475" s="259" t="s">
        <v>17</v>
      </c>
      <c r="I475" s="259">
        <v>610</v>
      </c>
      <c r="J475" s="259" t="s">
        <v>164</v>
      </c>
      <c r="K475" s="259">
        <v>8</v>
      </c>
      <c r="L475" s="259" t="s">
        <v>107</v>
      </c>
      <c r="M475" s="259">
        <f>'Övrig social- och hälsovård'!N21</f>
        <v>0</v>
      </c>
      <c r="S475" s="259">
        <f t="shared" si="36"/>
        <v>0</v>
      </c>
    </row>
    <row r="476" spans="1:19">
      <c r="A476" s="259">
        <f t="shared" si="33"/>
        <v>2025</v>
      </c>
      <c r="B476" s="259" t="e">
        <f t="shared" si="34"/>
        <v>#N/A</v>
      </c>
      <c r="C476" s="259">
        <f t="shared" si="35"/>
        <v>0</v>
      </c>
      <c r="D476" s="259">
        <f t="shared" si="32"/>
        <v>0</v>
      </c>
      <c r="E476" s="259">
        <v>54</v>
      </c>
      <c r="F476" s="259" t="s">
        <v>41</v>
      </c>
      <c r="G476" s="259">
        <v>290</v>
      </c>
      <c r="H476" s="259" t="s">
        <v>17</v>
      </c>
      <c r="I476" s="259">
        <v>610</v>
      </c>
      <c r="J476" s="259" t="s">
        <v>164</v>
      </c>
      <c r="K476" s="259">
        <v>9</v>
      </c>
      <c r="L476" s="259" t="s">
        <v>108</v>
      </c>
      <c r="M476" s="259">
        <f>'Övrig social- och hälsovård'!O21</f>
        <v>0</v>
      </c>
      <c r="S476" s="259">
        <f t="shared" si="36"/>
        <v>0</v>
      </c>
    </row>
    <row r="477" spans="1:19">
      <c r="A477" s="259">
        <f t="shared" si="33"/>
        <v>2025</v>
      </c>
      <c r="B477" s="259" t="e">
        <f t="shared" si="34"/>
        <v>#N/A</v>
      </c>
      <c r="C477" s="259">
        <f t="shared" si="35"/>
        <v>0</v>
      </c>
      <c r="D477" s="259">
        <f t="shared" si="32"/>
        <v>0</v>
      </c>
      <c r="E477" s="259">
        <v>54</v>
      </c>
      <c r="F477" s="259" t="s">
        <v>41</v>
      </c>
      <c r="G477" s="259">
        <v>290</v>
      </c>
      <c r="H477" s="259" t="s">
        <v>17</v>
      </c>
      <c r="I477" s="259">
        <v>611</v>
      </c>
      <c r="J477" s="259" t="s">
        <v>165</v>
      </c>
      <c r="K477" s="259">
        <v>7</v>
      </c>
      <c r="L477" s="259" t="s">
        <v>46</v>
      </c>
      <c r="M477" s="259">
        <f>'Övrig social- och hälsovård'!M22</f>
        <v>0</v>
      </c>
      <c r="N477" s="259">
        <v>132</v>
      </c>
      <c r="O477" s="259">
        <v>240611</v>
      </c>
      <c r="P477" s="259" t="s">
        <v>498</v>
      </c>
      <c r="Q477" s="259">
        <v>5</v>
      </c>
      <c r="R477" s="259" t="s">
        <v>181</v>
      </c>
      <c r="S477" s="259">
        <f t="shared" si="36"/>
        <v>0</v>
      </c>
    </row>
    <row r="478" spans="1:19">
      <c r="A478" s="259">
        <f t="shared" si="33"/>
        <v>2025</v>
      </c>
      <c r="B478" s="259" t="e">
        <f t="shared" si="34"/>
        <v>#N/A</v>
      </c>
      <c r="C478" s="259">
        <f t="shared" si="35"/>
        <v>0</v>
      </c>
      <c r="D478" s="259">
        <f t="shared" si="32"/>
        <v>0</v>
      </c>
      <c r="E478" s="259">
        <v>54</v>
      </c>
      <c r="F478" s="259" t="s">
        <v>41</v>
      </c>
      <c r="G478" s="259">
        <v>290</v>
      </c>
      <c r="H478" s="259" t="s">
        <v>17</v>
      </c>
      <c r="I478" s="259">
        <v>611</v>
      </c>
      <c r="J478" s="259" t="s">
        <v>165</v>
      </c>
      <c r="K478" s="259">
        <v>8</v>
      </c>
      <c r="L478" s="259" t="s">
        <v>107</v>
      </c>
      <c r="M478" s="259">
        <f>'Övrig social- och hälsovård'!N22</f>
        <v>0</v>
      </c>
      <c r="S478" s="259">
        <f t="shared" si="36"/>
        <v>0</v>
      </c>
    </row>
    <row r="479" spans="1:19">
      <c r="A479" s="259">
        <f t="shared" si="33"/>
        <v>2025</v>
      </c>
      <c r="B479" s="259" t="e">
        <f t="shared" si="34"/>
        <v>#N/A</v>
      </c>
      <c r="C479" s="259">
        <f t="shared" si="35"/>
        <v>0</v>
      </c>
      <c r="D479" s="259">
        <f t="shared" si="32"/>
        <v>0</v>
      </c>
      <c r="E479" s="259">
        <v>54</v>
      </c>
      <c r="F479" s="259" t="s">
        <v>41</v>
      </c>
      <c r="G479" s="259">
        <v>290</v>
      </c>
      <c r="H479" s="259" t="s">
        <v>17</v>
      </c>
      <c r="I479" s="259">
        <v>611</v>
      </c>
      <c r="J479" s="259" t="s">
        <v>165</v>
      </c>
      <c r="K479" s="259">
        <v>9</v>
      </c>
      <c r="L479" s="259" t="s">
        <v>108</v>
      </c>
      <c r="M479" s="259">
        <f>'Övrig social- och hälsovård'!O22</f>
        <v>0</v>
      </c>
      <c r="S479" s="259">
        <f t="shared" si="36"/>
        <v>0</v>
      </c>
    </row>
    <row r="480" spans="1:19">
      <c r="A480" s="259">
        <f t="shared" si="33"/>
        <v>2025</v>
      </c>
      <c r="B480" s="259" t="e">
        <f t="shared" si="34"/>
        <v>#N/A</v>
      </c>
      <c r="C480" s="259">
        <f t="shared" si="35"/>
        <v>0</v>
      </c>
      <c r="D480" s="259">
        <f t="shared" si="32"/>
        <v>0</v>
      </c>
      <c r="E480" s="259">
        <v>54</v>
      </c>
      <c r="F480" s="259" t="s">
        <v>41</v>
      </c>
      <c r="G480" s="259">
        <v>290</v>
      </c>
      <c r="H480" s="259" t="s">
        <v>17</v>
      </c>
      <c r="I480" s="259">
        <v>613</v>
      </c>
      <c r="J480" s="259" t="s">
        <v>166</v>
      </c>
      <c r="K480" s="259">
        <v>7</v>
      </c>
      <c r="L480" s="259" t="s">
        <v>46</v>
      </c>
      <c r="M480" s="259">
        <f>'Övrig social- och hälsovård'!M23</f>
        <v>0</v>
      </c>
      <c r="N480" s="259">
        <v>133</v>
      </c>
      <c r="O480" s="259">
        <v>240613</v>
      </c>
      <c r="P480" s="259" t="s">
        <v>499</v>
      </c>
      <c r="Q480" s="259">
        <v>5</v>
      </c>
      <c r="R480" s="259" t="s">
        <v>181</v>
      </c>
      <c r="S480" s="259">
        <f t="shared" si="36"/>
        <v>0</v>
      </c>
    </row>
    <row r="481" spans="1:19">
      <c r="A481" s="259">
        <f t="shared" si="33"/>
        <v>2025</v>
      </c>
      <c r="B481" s="259" t="e">
        <f t="shared" si="34"/>
        <v>#N/A</v>
      </c>
      <c r="C481" s="259">
        <f t="shared" si="35"/>
        <v>0</v>
      </c>
      <c r="D481" s="259">
        <f t="shared" si="32"/>
        <v>0</v>
      </c>
      <c r="E481" s="259">
        <v>54</v>
      </c>
      <c r="F481" s="259" t="s">
        <v>41</v>
      </c>
      <c r="G481" s="259">
        <v>290</v>
      </c>
      <c r="H481" s="259" t="s">
        <v>17</v>
      </c>
      <c r="I481" s="259">
        <v>613</v>
      </c>
      <c r="J481" s="259" t="s">
        <v>166</v>
      </c>
      <c r="K481" s="259">
        <v>8</v>
      </c>
      <c r="L481" s="259" t="s">
        <v>107</v>
      </c>
      <c r="M481" s="259">
        <f>'Övrig social- och hälsovård'!N23</f>
        <v>0</v>
      </c>
      <c r="S481" s="259">
        <f t="shared" si="36"/>
        <v>0</v>
      </c>
    </row>
    <row r="482" spans="1:19">
      <c r="A482" s="259">
        <f t="shared" si="33"/>
        <v>2025</v>
      </c>
      <c r="B482" s="259" t="e">
        <f t="shared" si="34"/>
        <v>#N/A</v>
      </c>
      <c r="C482" s="259">
        <f t="shared" si="35"/>
        <v>0</v>
      </c>
      <c r="D482" s="259">
        <f t="shared" si="32"/>
        <v>0</v>
      </c>
      <c r="E482" s="259">
        <v>54</v>
      </c>
      <c r="F482" s="259" t="s">
        <v>41</v>
      </c>
      <c r="G482" s="259">
        <v>290</v>
      </c>
      <c r="H482" s="259" t="s">
        <v>17</v>
      </c>
      <c r="I482" s="259">
        <v>613</v>
      </c>
      <c r="J482" s="259" t="s">
        <v>166</v>
      </c>
      <c r="K482" s="259">
        <v>9</v>
      </c>
      <c r="L482" s="259" t="s">
        <v>108</v>
      </c>
      <c r="M482" s="259">
        <f>'Övrig social- och hälsovård'!O23</f>
        <v>0</v>
      </c>
      <c r="S482" s="259">
        <f t="shared" si="36"/>
        <v>0</v>
      </c>
    </row>
    <row r="483" spans="1:19">
      <c r="A483" s="259">
        <f t="shared" si="33"/>
        <v>2025</v>
      </c>
      <c r="B483" s="259" t="e">
        <f t="shared" si="34"/>
        <v>#N/A</v>
      </c>
      <c r="C483" s="259">
        <f t="shared" si="35"/>
        <v>0</v>
      </c>
      <c r="D483" s="259">
        <f t="shared" si="32"/>
        <v>0</v>
      </c>
      <c r="E483" s="259">
        <v>54</v>
      </c>
      <c r="F483" s="259" t="s">
        <v>41</v>
      </c>
      <c r="G483" s="259">
        <v>290</v>
      </c>
      <c r="H483" s="259" t="s">
        <v>17</v>
      </c>
      <c r="I483" s="259">
        <v>615</v>
      </c>
      <c r="J483" s="259" t="s">
        <v>167</v>
      </c>
      <c r="K483" s="259">
        <v>7</v>
      </c>
      <c r="L483" s="259" t="s">
        <v>46</v>
      </c>
      <c r="M483" s="259">
        <f>'Övrig social- och hälsovård'!M24</f>
        <v>0</v>
      </c>
      <c r="N483" s="259">
        <v>134</v>
      </c>
      <c r="O483" s="259">
        <v>240615</v>
      </c>
      <c r="P483" s="259" t="s">
        <v>500</v>
      </c>
      <c r="Q483" s="259">
        <v>5</v>
      </c>
      <c r="R483" s="259" t="s">
        <v>181</v>
      </c>
      <c r="S483" s="259">
        <f t="shared" si="36"/>
        <v>0</v>
      </c>
    </row>
    <row r="484" spans="1:19">
      <c r="A484" s="259">
        <f t="shared" si="33"/>
        <v>2025</v>
      </c>
      <c r="B484" s="259" t="e">
        <f t="shared" si="34"/>
        <v>#N/A</v>
      </c>
      <c r="C484" s="259">
        <f t="shared" si="35"/>
        <v>0</v>
      </c>
      <c r="D484" s="259">
        <f t="shared" si="32"/>
        <v>0</v>
      </c>
      <c r="E484" s="259">
        <v>54</v>
      </c>
      <c r="F484" s="259" t="s">
        <v>41</v>
      </c>
      <c r="G484" s="259">
        <v>290</v>
      </c>
      <c r="H484" s="259" t="s">
        <v>17</v>
      </c>
      <c r="I484" s="259">
        <v>615</v>
      </c>
      <c r="J484" s="259" t="s">
        <v>167</v>
      </c>
      <c r="K484" s="259">
        <v>8</v>
      </c>
      <c r="L484" s="259" t="s">
        <v>107</v>
      </c>
      <c r="M484" s="259">
        <f>'Övrig social- och hälsovård'!N24</f>
        <v>0</v>
      </c>
      <c r="S484" s="259">
        <f t="shared" si="36"/>
        <v>0</v>
      </c>
    </row>
    <row r="485" spans="1:19">
      <c r="A485" s="259">
        <f t="shared" si="33"/>
        <v>2025</v>
      </c>
      <c r="B485" s="259" t="e">
        <f t="shared" si="34"/>
        <v>#N/A</v>
      </c>
      <c r="C485" s="259">
        <f t="shared" si="35"/>
        <v>0</v>
      </c>
      <c r="D485" s="259">
        <f t="shared" si="32"/>
        <v>0</v>
      </c>
      <c r="E485" s="259">
        <v>54</v>
      </c>
      <c r="F485" s="259" t="s">
        <v>41</v>
      </c>
      <c r="G485" s="259">
        <v>290</v>
      </c>
      <c r="H485" s="259" t="s">
        <v>17</v>
      </c>
      <c r="I485" s="259">
        <v>615</v>
      </c>
      <c r="J485" s="259" t="s">
        <v>167</v>
      </c>
      <c r="K485" s="259">
        <v>9</v>
      </c>
      <c r="L485" s="259" t="s">
        <v>108</v>
      </c>
      <c r="M485" s="259">
        <f>'Övrig social- och hälsovård'!O24</f>
        <v>0</v>
      </c>
      <c r="S485" s="259">
        <f t="shared" si="36"/>
        <v>0</v>
      </c>
    </row>
    <row r="486" spans="1:19">
      <c r="A486" s="259">
        <f t="shared" si="33"/>
        <v>2025</v>
      </c>
      <c r="B486" s="259" t="e">
        <f t="shared" si="34"/>
        <v>#N/A</v>
      </c>
      <c r="C486" s="259">
        <f t="shared" si="35"/>
        <v>0</v>
      </c>
      <c r="D486" s="259">
        <f t="shared" si="32"/>
        <v>0</v>
      </c>
      <c r="E486" s="259">
        <v>54</v>
      </c>
      <c r="F486" s="259" t="s">
        <v>41</v>
      </c>
      <c r="G486" s="259">
        <v>290</v>
      </c>
      <c r="H486" s="259" t="s">
        <v>17</v>
      </c>
      <c r="I486" s="259">
        <v>616</v>
      </c>
      <c r="J486" s="259" t="s">
        <v>168</v>
      </c>
      <c r="K486" s="259">
        <v>7</v>
      </c>
      <c r="L486" s="259" t="s">
        <v>46</v>
      </c>
      <c r="M486" s="259">
        <f>'Övrig social- och hälsovård'!M25</f>
        <v>0</v>
      </c>
      <c r="N486" s="259">
        <v>135</v>
      </c>
      <c r="O486" s="259">
        <v>240617</v>
      </c>
      <c r="P486" s="259" t="s">
        <v>501</v>
      </c>
      <c r="Q486" s="259">
        <v>5</v>
      </c>
      <c r="R486" s="259" t="s">
        <v>181</v>
      </c>
      <c r="S486" s="259">
        <f t="shared" si="36"/>
        <v>0</v>
      </c>
    </row>
    <row r="487" spans="1:19">
      <c r="A487" s="259">
        <f t="shared" si="33"/>
        <v>2025</v>
      </c>
      <c r="B487" s="259" t="e">
        <f t="shared" si="34"/>
        <v>#N/A</v>
      </c>
      <c r="C487" s="259">
        <f t="shared" si="35"/>
        <v>0</v>
      </c>
      <c r="D487" s="259">
        <f t="shared" si="32"/>
        <v>0</v>
      </c>
      <c r="E487" s="259">
        <v>54</v>
      </c>
      <c r="F487" s="259" t="s">
        <v>41</v>
      </c>
      <c r="G487" s="259">
        <v>290</v>
      </c>
      <c r="H487" s="259" t="s">
        <v>17</v>
      </c>
      <c r="I487" s="259">
        <v>616</v>
      </c>
      <c r="J487" s="259" t="s">
        <v>168</v>
      </c>
      <c r="K487" s="259">
        <v>8</v>
      </c>
      <c r="L487" s="259" t="s">
        <v>107</v>
      </c>
      <c r="M487" s="259">
        <f>'Övrig social- och hälsovård'!N25</f>
        <v>0</v>
      </c>
      <c r="S487" s="259">
        <f t="shared" si="36"/>
        <v>0</v>
      </c>
    </row>
    <row r="488" spans="1:19">
      <c r="A488" s="259">
        <f t="shared" si="33"/>
        <v>2025</v>
      </c>
      <c r="B488" s="259" t="e">
        <f t="shared" si="34"/>
        <v>#N/A</v>
      </c>
      <c r="C488" s="259">
        <f t="shared" si="35"/>
        <v>0</v>
      </c>
      <c r="D488" s="259">
        <f t="shared" si="32"/>
        <v>0</v>
      </c>
      <c r="E488" s="259">
        <v>54</v>
      </c>
      <c r="F488" s="259" t="s">
        <v>41</v>
      </c>
      <c r="G488" s="259">
        <v>290</v>
      </c>
      <c r="H488" s="259" t="s">
        <v>17</v>
      </c>
      <c r="I488" s="259">
        <v>616</v>
      </c>
      <c r="J488" s="259" t="s">
        <v>168</v>
      </c>
      <c r="K488" s="259">
        <v>9</v>
      </c>
      <c r="L488" s="259" t="s">
        <v>108</v>
      </c>
      <c r="M488" s="259">
        <f>'Övrig social- och hälsovård'!O25</f>
        <v>0</v>
      </c>
      <c r="S488" s="259">
        <f t="shared" si="36"/>
        <v>0</v>
      </c>
    </row>
    <row r="489" spans="1:19">
      <c r="A489" s="259">
        <f t="shared" si="33"/>
        <v>2025</v>
      </c>
      <c r="B489" s="259" t="e">
        <f t="shared" si="34"/>
        <v>#N/A</v>
      </c>
      <c r="C489" s="259">
        <f t="shared" si="35"/>
        <v>0</v>
      </c>
      <c r="D489" s="259">
        <f t="shared" si="32"/>
        <v>0</v>
      </c>
      <c r="E489" s="259">
        <v>54</v>
      </c>
      <c r="F489" s="259" t="s">
        <v>41</v>
      </c>
      <c r="G489" s="259">
        <v>290</v>
      </c>
      <c r="H489" s="259" t="s">
        <v>17</v>
      </c>
      <c r="I489" s="259">
        <v>618</v>
      </c>
      <c r="J489" s="259" t="s">
        <v>169</v>
      </c>
      <c r="K489" s="259">
        <v>7</v>
      </c>
      <c r="L489" s="259" t="s">
        <v>46</v>
      </c>
      <c r="M489" s="259">
        <f>'Övrig social- och hälsovård'!M26</f>
        <v>0</v>
      </c>
      <c r="N489" s="259">
        <v>136</v>
      </c>
      <c r="O489" s="259">
        <v>240618</v>
      </c>
      <c r="P489" s="259" t="s">
        <v>502</v>
      </c>
      <c r="Q489" s="259">
        <v>5</v>
      </c>
      <c r="R489" s="259" t="s">
        <v>181</v>
      </c>
      <c r="S489" s="259">
        <f t="shared" si="36"/>
        <v>0</v>
      </c>
    </row>
    <row r="490" spans="1:19">
      <c r="A490" s="259">
        <f t="shared" si="33"/>
        <v>2025</v>
      </c>
      <c r="B490" s="259" t="e">
        <f t="shared" si="34"/>
        <v>#N/A</v>
      </c>
      <c r="C490" s="259">
        <f t="shared" si="35"/>
        <v>0</v>
      </c>
      <c r="D490" s="259">
        <f t="shared" si="32"/>
        <v>0</v>
      </c>
      <c r="E490" s="259">
        <v>54</v>
      </c>
      <c r="F490" s="259" t="s">
        <v>41</v>
      </c>
      <c r="G490" s="259">
        <v>290</v>
      </c>
      <c r="H490" s="259" t="s">
        <v>17</v>
      </c>
      <c r="I490" s="259">
        <v>618</v>
      </c>
      <c r="J490" s="259" t="s">
        <v>169</v>
      </c>
      <c r="K490" s="259">
        <v>8</v>
      </c>
      <c r="L490" s="259" t="s">
        <v>107</v>
      </c>
      <c r="M490" s="259">
        <f>'Övrig social- och hälsovård'!N26</f>
        <v>0</v>
      </c>
      <c r="S490" s="259">
        <f t="shared" si="36"/>
        <v>0</v>
      </c>
    </row>
    <row r="491" spans="1:19">
      <c r="A491" s="259">
        <f t="shared" si="33"/>
        <v>2025</v>
      </c>
      <c r="B491" s="259" t="e">
        <f t="shared" si="34"/>
        <v>#N/A</v>
      </c>
      <c r="C491" s="259">
        <f t="shared" si="35"/>
        <v>0</v>
      </c>
      <c r="D491" s="259">
        <f t="shared" si="32"/>
        <v>0</v>
      </c>
      <c r="E491" s="259">
        <v>54</v>
      </c>
      <c r="F491" s="259" t="s">
        <v>41</v>
      </c>
      <c r="G491" s="259">
        <v>290</v>
      </c>
      <c r="H491" s="259" t="s">
        <v>17</v>
      </c>
      <c r="I491" s="259">
        <v>618</v>
      </c>
      <c r="J491" s="259" t="s">
        <v>169</v>
      </c>
      <c r="K491" s="259">
        <v>9</v>
      </c>
      <c r="L491" s="259" t="s">
        <v>108</v>
      </c>
      <c r="M491" s="259">
        <f>'Övrig social- och hälsovård'!O26</f>
        <v>0</v>
      </c>
      <c r="S491" s="259">
        <f t="shared" si="36"/>
        <v>0</v>
      </c>
    </row>
    <row r="492" spans="1:19">
      <c r="A492" s="259">
        <f t="shared" si="33"/>
        <v>2025</v>
      </c>
      <c r="B492" s="259" t="e">
        <f t="shared" si="34"/>
        <v>#N/A</v>
      </c>
      <c r="C492" s="259">
        <f t="shared" si="35"/>
        <v>0</v>
      </c>
      <c r="D492" s="259">
        <f t="shared" si="32"/>
        <v>0</v>
      </c>
      <c r="E492" s="259">
        <v>54</v>
      </c>
      <c r="F492" s="259" t="s">
        <v>41</v>
      </c>
      <c r="G492" s="259">
        <v>290</v>
      </c>
      <c r="H492" s="259" t="s">
        <v>17</v>
      </c>
      <c r="I492" s="259">
        <v>619</v>
      </c>
      <c r="J492" s="259" t="s">
        <v>170</v>
      </c>
      <c r="K492" s="259">
        <v>7</v>
      </c>
      <c r="L492" s="259" t="s">
        <v>46</v>
      </c>
      <c r="M492" s="259">
        <f>'Övrig social- och hälsovård'!M27</f>
        <v>0</v>
      </c>
      <c r="N492" s="259">
        <v>137</v>
      </c>
      <c r="O492" s="259">
        <v>240619</v>
      </c>
      <c r="P492" s="259" t="s">
        <v>222</v>
      </c>
      <c r="Q492" s="259">
        <v>5</v>
      </c>
      <c r="R492" s="259" t="s">
        <v>181</v>
      </c>
      <c r="S492" s="259">
        <f t="shared" si="36"/>
        <v>0</v>
      </c>
    </row>
    <row r="493" spans="1:19">
      <c r="A493" s="259">
        <f t="shared" si="33"/>
        <v>2025</v>
      </c>
      <c r="B493" s="259" t="e">
        <f t="shared" si="34"/>
        <v>#N/A</v>
      </c>
      <c r="C493" s="259">
        <f t="shared" si="35"/>
        <v>0</v>
      </c>
      <c r="D493" s="259">
        <f t="shared" si="32"/>
        <v>0</v>
      </c>
      <c r="E493" s="259">
        <v>54</v>
      </c>
      <c r="F493" s="259" t="s">
        <v>41</v>
      </c>
      <c r="G493" s="259">
        <v>290</v>
      </c>
      <c r="H493" s="259" t="s">
        <v>17</v>
      </c>
      <c r="I493" s="259">
        <v>619</v>
      </c>
      <c r="J493" s="259" t="s">
        <v>170</v>
      </c>
      <c r="K493" s="259">
        <v>8</v>
      </c>
      <c r="L493" s="259" t="s">
        <v>107</v>
      </c>
      <c r="M493" s="259">
        <f>'Övrig social- och hälsovård'!N27</f>
        <v>0</v>
      </c>
      <c r="S493" s="259">
        <f t="shared" si="36"/>
        <v>0</v>
      </c>
    </row>
    <row r="494" spans="1:19">
      <c r="A494" s="259">
        <f t="shared" si="33"/>
        <v>2025</v>
      </c>
      <c r="B494" s="259" t="e">
        <f t="shared" si="34"/>
        <v>#N/A</v>
      </c>
      <c r="C494" s="259">
        <f t="shared" si="35"/>
        <v>0</v>
      </c>
      <c r="D494" s="259">
        <f t="shared" si="32"/>
        <v>0</v>
      </c>
      <c r="E494" s="259">
        <v>54</v>
      </c>
      <c r="F494" s="259" t="s">
        <v>41</v>
      </c>
      <c r="G494" s="259">
        <v>290</v>
      </c>
      <c r="H494" s="259" t="s">
        <v>17</v>
      </c>
      <c r="I494" s="259">
        <v>619</v>
      </c>
      <c r="J494" s="259" t="s">
        <v>170</v>
      </c>
      <c r="K494" s="259">
        <v>9</v>
      </c>
      <c r="L494" s="259" t="s">
        <v>108</v>
      </c>
      <c r="M494" s="259">
        <f>'Övrig social- och hälsovård'!O27</f>
        <v>0</v>
      </c>
      <c r="S494" s="259">
        <f t="shared" si="36"/>
        <v>0</v>
      </c>
    </row>
    <row r="495" spans="1:19">
      <c r="A495" s="259">
        <f t="shared" si="33"/>
        <v>2025</v>
      </c>
      <c r="B495" s="259" t="e">
        <f t="shared" si="34"/>
        <v>#N/A</v>
      </c>
      <c r="C495" s="259">
        <f t="shared" si="35"/>
        <v>0</v>
      </c>
      <c r="D495" s="259">
        <f t="shared" si="32"/>
        <v>0</v>
      </c>
      <c r="E495" s="259">
        <v>54</v>
      </c>
      <c r="F495" s="259" t="s">
        <v>41</v>
      </c>
      <c r="G495" s="259">
        <v>290</v>
      </c>
      <c r="H495" s="259" t="s">
        <v>17</v>
      </c>
      <c r="I495" s="259">
        <v>640</v>
      </c>
      <c r="J495" s="259" t="s">
        <v>310</v>
      </c>
      <c r="K495" s="259">
        <v>7</v>
      </c>
      <c r="L495" s="259" t="s">
        <v>46</v>
      </c>
      <c r="M495" s="259">
        <f>'Övrig social- och hälsovård'!M28</f>
        <v>0</v>
      </c>
      <c r="N495" s="259">
        <v>139</v>
      </c>
      <c r="O495" s="259">
        <v>240640</v>
      </c>
      <c r="P495" s="259" t="s">
        <v>224</v>
      </c>
      <c r="Q495" s="259">
        <v>5</v>
      </c>
      <c r="R495" s="259" t="s">
        <v>181</v>
      </c>
      <c r="S495" s="259">
        <f t="shared" si="36"/>
        <v>0</v>
      </c>
    </row>
    <row r="496" spans="1:19">
      <c r="A496" s="259">
        <f t="shared" si="33"/>
        <v>2025</v>
      </c>
      <c r="B496" s="259" t="e">
        <f t="shared" si="34"/>
        <v>#N/A</v>
      </c>
      <c r="C496" s="259">
        <f t="shared" si="35"/>
        <v>0</v>
      </c>
      <c r="D496" s="259">
        <f t="shared" si="32"/>
        <v>0</v>
      </c>
      <c r="E496" s="259">
        <v>54</v>
      </c>
      <c r="F496" s="259" t="s">
        <v>41</v>
      </c>
      <c r="G496" s="259">
        <v>290</v>
      </c>
      <c r="H496" s="259" t="s">
        <v>17</v>
      </c>
      <c r="I496" s="259">
        <v>640</v>
      </c>
      <c r="J496" s="259" t="s">
        <v>310</v>
      </c>
      <c r="K496" s="259">
        <v>8</v>
      </c>
      <c r="L496" s="259" t="s">
        <v>107</v>
      </c>
      <c r="M496" s="259">
        <f>'Övrig social- och hälsovård'!N28</f>
        <v>0</v>
      </c>
      <c r="S496" s="259">
        <f t="shared" si="36"/>
        <v>0</v>
      </c>
    </row>
    <row r="497" spans="1:19">
      <c r="A497" s="259">
        <f t="shared" si="33"/>
        <v>2025</v>
      </c>
      <c r="B497" s="259" t="e">
        <f t="shared" si="34"/>
        <v>#N/A</v>
      </c>
      <c r="C497" s="259">
        <f t="shared" si="35"/>
        <v>0</v>
      </c>
      <c r="D497" s="259">
        <f t="shared" si="32"/>
        <v>0</v>
      </c>
      <c r="E497" s="259">
        <v>54</v>
      </c>
      <c r="F497" s="259" t="s">
        <v>41</v>
      </c>
      <c r="G497" s="259">
        <v>290</v>
      </c>
      <c r="H497" s="259" t="s">
        <v>17</v>
      </c>
      <c r="I497" s="259">
        <v>640</v>
      </c>
      <c r="J497" s="259" t="s">
        <v>310</v>
      </c>
      <c r="K497" s="259">
        <v>9</v>
      </c>
      <c r="L497" s="259" t="s">
        <v>108</v>
      </c>
      <c r="M497" s="259">
        <f>'Övrig social- och hälsovård'!O28</f>
        <v>0</v>
      </c>
      <c r="S497" s="259">
        <f t="shared" si="36"/>
        <v>0</v>
      </c>
    </row>
    <row r="498" spans="1:19">
      <c r="A498" s="259">
        <f t="shared" si="33"/>
        <v>2025</v>
      </c>
      <c r="B498" s="259" t="e">
        <f t="shared" si="34"/>
        <v>#N/A</v>
      </c>
      <c r="C498" s="259">
        <f t="shared" si="35"/>
        <v>0</v>
      </c>
      <c r="D498" s="259">
        <f t="shared" si="32"/>
        <v>0</v>
      </c>
      <c r="E498" s="259">
        <v>54</v>
      </c>
      <c r="F498" s="259" t="s">
        <v>41</v>
      </c>
      <c r="G498" s="259">
        <v>290</v>
      </c>
      <c r="H498" s="259" t="s">
        <v>17</v>
      </c>
      <c r="I498" s="259">
        <v>645</v>
      </c>
      <c r="J498" s="259" t="s">
        <v>311</v>
      </c>
      <c r="K498" s="259">
        <v>7</v>
      </c>
      <c r="L498" s="259" t="s">
        <v>46</v>
      </c>
      <c r="M498" s="259">
        <f>'Övrig social- och hälsovård'!M29</f>
        <v>0</v>
      </c>
      <c r="N498" s="259">
        <v>140</v>
      </c>
      <c r="O498" s="259">
        <v>240645</v>
      </c>
      <c r="P498" s="259" t="s">
        <v>225</v>
      </c>
      <c r="Q498" s="259">
        <v>5</v>
      </c>
      <c r="R498" s="259" t="s">
        <v>181</v>
      </c>
      <c r="S498" s="259">
        <f t="shared" si="36"/>
        <v>0</v>
      </c>
    </row>
    <row r="499" spans="1:19">
      <c r="A499" s="259">
        <f t="shared" si="33"/>
        <v>2025</v>
      </c>
      <c r="B499" s="259" t="e">
        <f t="shared" si="34"/>
        <v>#N/A</v>
      </c>
      <c r="C499" s="259">
        <f t="shared" si="35"/>
        <v>0</v>
      </c>
      <c r="D499" s="259">
        <f t="shared" si="32"/>
        <v>0</v>
      </c>
      <c r="E499" s="259">
        <v>54</v>
      </c>
      <c r="F499" s="259" t="s">
        <v>41</v>
      </c>
      <c r="G499" s="259">
        <v>290</v>
      </c>
      <c r="H499" s="259" t="s">
        <v>17</v>
      </c>
      <c r="I499" s="259">
        <v>645</v>
      </c>
      <c r="J499" s="259" t="s">
        <v>311</v>
      </c>
      <c r="K499" s="259">
        <v>8</v>
      </c>
      <c r="L499" s="259" t="s">
        <v>107</v>
      </c>
      <c r="M499" s="259">
        <f>'Övrig social- och hälsovård'!N29</f>
        <v>0</v>
      </c>
      <c r="S499" s="259">
        <f t="shared" si="36"/>
        <v>0</v>
      </c>
    </row>
    <row r="500" spans="1:19">
      <c r="A500" s="259">
        <f t="shared" si="33"/>
        <v>2025</v>
      </c>
      <c r="B500" s="259" t="e">
        <f t="shared" si="34"/>
        <v>#N/A</v>
      </c>
      <c r="C500" s="259">
        <f t="shared" si="35"/>
        <v>0</v>
      </c>
      <c r="D500" s="259">
        <f t="shared" si="32"/>
        <v>0</v>
      </c>
      <c r="E500" s="259">
        <v>54</v>
      </c>
      <c r="F500" s="259" t="s">
        <v>41</v>
      </c>
      <c r="G500" s="259">
        <v>290</v>
      </c>
      <c r="H500" s="259" t="s">
        <v>17</v>
      </c>
      <c r="I500" s="259">
        <v>645</v>
      </c>
      <c r="J500" s="259" t="s">
        <v>311</v>
      </c>
      <c r="K500" s="259">
        <v>9</v>
      </c>
      <c r="L500" s="259" t="s">
        <v>108</v>
      </c>
      <c r="M500" s="259">
        <f>'Övrig social- och hälsovård'!O29</f>
        <v>0</v>
      </c>
      <c r="S500" s="259">
        <f t="shared" si="36"/>
        <v>0</v>
      </c>
    </row>
    <row r="501" spans="1:19">
      <c r="A501" s="259">
        <f t="shared" si="33"/>
        <v>2025</v>
      </c>
      <c r="B501" s="259" t="e">
        <f t="shared" si="34"/>
        <v>#N/A</v>
      </c>
      <c r="C501" s="259">
        <f t="shared" si="35"/>
        <v>0</v>
      </c>
      <c r="D501" s="259">
        <f t="shared" ref="D501:D544" si="37">$D$2</f>
        <v>0</v>
      </c>
      <c r="E501" s="259">
        <v>54</v>
      </c>
      <c r="F501" s="259" t="s">
        <v>41</v>
      </c>
      <c r="G501" s="259">
        <v>300</v>
      </c>
      <c r="H501" s="259" t="s">
        <v>287</v>
      </c>
      <c r="I501" s="259">
        <v>100</v>
      </c>
      <c r="J501" s="259" t="s">
        <v>288</v>
      </c>
      <c r="K501" s="259">
        <v>7</v>
      </c>
      <c r="L501" s="259" t="s">
        <v>46</v>
      </c>
      <c r="M501" s="259">
        <f>'Anställda inom socialvården'!M5</f>
        <v>0</v>
      </c>
    </row>
    <row r="502" spans="1:19">
      <c r="A502" s="259">
        <f t="shared" si="33"/>
        <v>2025</v>
      </c>
      <c r="B502" s="259" t="e">
        <f t="shared" si="34"/>
        <v>#N/A</v>
      </c>
      <c r="C502" s="259">
        <f t="shared" si="35"/>
        <v>0</v>
      </c>
      <c r="D502" s="259">
        <f t="shared" si="37"/>
        <v>0</v>
      </c>
      <c r="E502" s="259">
        <v>54</v>
      </c>
      <c r="F502" s="259" t="s">
        <v>41</v>
      </c>
      <c r="G502" s="259">
        <v>300</v>
      </c>
      <c r="H502" s="259" t="s">
        <v>287</v>
      </c>
      <c r="I502" s="259">
        <v>100</v>
      </c>
      <c r="J502" s="259" t="s">
        <v>288</v>
      </c>
      <c r="K502" s="259">
        <v>8</v>
      </c>
      <c r="L502" s="259" t="s">
        <v>107</v>
      </c>
      <c r="M502" s="259">
        <f>'Anställda inom socialvården'!N5</f>
        <v>0</v>
      </c>
    </row>
    <row r="503" spans="1:19">
      <c r="A503" s="259">
        <f t="shared" si="33"/>
        <v>2025</v>
      </c>
      <c r="B503" s="259" t="e">
        <f t="shared" si="34"/>
        <v>#N/A</v>
      </c>
      <c r="C503" s="259">
        <f t="shared" si="35"/>
        <v>0</v>
      </c>
      <c r="D503" s="259">
        <f t="shared" si="37"/>
        <v>0</v>
      </c>
      <c r="E503" s="259">
        <v>54</v>
      </c>
      <c r="F503" s="259" t="s">
        <v>41</v>
      </c>
      <c r="G503" s="259">
        <v>300</v>
      </c>
      <c r="H503" s="259" t="s">
        <v>287</v>
      </c>
      <c r="I503" s="259">
        <v>100</v>
      </c>
      <c r="J503" s="259" t="s">
        <v>288</v>
      </c>
      <c r="K503" s="259">
        <v>9</v>
      </c>
      <c r="L503" s="259" t="s">
        <v>108</v>
      </c>
      <c r="M503" s="259">
        <f>'Anställda inom socialvården'!O5</f>
        <v>0</v>
      </c>
    </row>
    <row r="504" spans="1:19">
      <c r="A504" s="259">
        <f t="shared" ref="A504:A544" si="38">$A$2</f>
        <v>2025</v>
      </c>
      <c r="B504" s="259" t="e">
        <f t="shared" ref="B504:B544" si="39">$B$2</f>
        <v>#N/A</v>
      </c>
      <c r="C504" s="259">
        <f t="shared" ref="C504:C544" si="40">$C$2</f>
        <v>0</v>
      </c>
      <c r="D504" s="259">
        <f t="shared" si="37"/>
        <v>0</v>
      </c>
      <c r="E504" s="259">
        <v>54</v>
      </c>
      <c r="F504" s="259" t="s">
        <v>41</v>
      </c>
      <c r="G504" s="259">
        <v>300</v>
      </c>
      <c r="H504" s="259" t="s">
        <v>287</v>
      </c>
      <c r="I504" s="259">
        <v>105</v>
      </c>
      <c r="J504" s="259" t="s">
        <v>291</v>
      </c>
      <c r="K504" s="259">
        <v>7</v>
      </c>
      <c r="L504" s="259" t="s">
        <v>46</v>
      </c>
      <c r="M504" s="259">
        <f>'Anställda inom socialvården'!M6</f>
        <v>0</v>
      </c>
    </row>
    <row r="505" spans="1:19">
      <c r="A505" s="259">
        <f t="shared" si="38"/>
        <v>2025</v>
      </c>
      <c r="B505" s="259" t="e">
        <f t="shared" si="39"/>
        <v>#N/A</v>
      </c>
      <c r="C505" s="259">
        <f t="shared" si="40"/>
        <v>0</v>
      </c>
      <c r="D505" s="259">
        <f t="shared" si="37"/>
        <v>0</v>
      </c>
      <c r="E505" s="259">
        <v>54</v>
      </c>
      <c r="F505" s="259" t="s">
        <v>41</v>
      </c>
      <c r="G505" s="259">
        <v>300</v>
      </c>
      <c r="H505" s="259" t="s">
        <v>287</v>
      </c>
      <c r="I505" s="259">
        <v>105</v>
      </c>
      <c r="J505" s="259" t="s">
        <v>291</v>
      </c>
      <c r="K505" s="259">
        <v>8</v>
      </c>
      <c r="L505" s="259" t="s">
        <v>107</v>
      </c>
      <c r="M505" s="259">
        <f>'Anställda inom socialvården'!N6</f>
        <v>0</v>
      </c>
    </row>
    <row r="506" spans="1:19">
      <c r="A506" s="259">
        <f t="shared" si="38"/>
        <v>2025</v>
      </c>
      <c r="B506" s="259" t="e">
        <f t="shared" si="39"/>
        <v>#N/A</v>
      </c>
      <c r="C506" s="259">
        <f t="shared" si="40"/>
        <v>0</v>
      </c>
      <c r="D506" s="259">
        <f t="shared" si="37"/>
        <v>0</v>
      </c>
      <c r="E506" s="259">
        <v>54</v>
      </c>
      <c r="F506" s="259" t="s">
        <v>41</v>
      </c>
      <c r="G506" s="259">
        <v>300</v>
      </c>
      <c r="H506" s="259" t="s">
        <v>287</v>
      </c>
      <c r="I506" s="259">
        <v>105</v>
      </c>
      <c r="J506" s="259" t="s">
        <v>291</v>
      </c>
      <c r="K506" s="259">
        <v>9</v>
      </c>
      <c r="L506" s="259" t="s">
        <v>108</v>
      </c>
      <c r="M506" s="259">
        <f>'Anställda inom socialvården'!O6</f>
        <v>0</v>
      </c>
    </row>
    <row r="507" spans="1:19">
      <c r="A507" s="259">
        <f t="shared" si="38"/>
        <v>2025</v>
      </c>
      <c r="B507" s="259" t="e">
        <f t="shared" si="39"/>
        <v>#N/A</v>
      </c>
      <c r="C507" s="259">
        <f t="shared" si="40"/>
        <v>0</v>
      </c>
      <c r="D507" s="259">
        <f t="shared" si="37"/>
        <v>0</v>
      </c>
      <c r="E507" s="259">
        <v>54</v>
      </c>
      <c r="F507" s="259" t="s">
        <v>41</v>
      </c>
      <c r="G507" s="259">
        <v>300</v>
      </c>
      <c r="H507" s="259" t="s">
        <v>287</v>
      </c>
      <c r="I507" s="259">
        <v>107</v>
      </c>
      <c r="J507" s="259" t="s">
        <v>292</v>
      </c>
      <c r="K507" s="259">
        <v>7</v>
      </c>
      <c r="L507" s="259" t="s">
        <v>46</v>
      </c>
      <c r="M507" s="259">
        <f>'Anställda inom socialvården'!M7</f>
        <v>0</v>
      </c>
    </row>
    <row r="508" spans="1:19">
      <c r="A508" s="259">
        <f t="shared" si="38"/>
        <v>2025</v>
      </c>
      <c r="B508" s="259" t="e">
        <f t="shared" si="39"/>
        <v>#N/A</v>
      </c>
      <c r="C508" s="259">
        <f t="shared" si="40"/>
        <v>0</v>
      </c>
      <c r="D508" s="259">
        <f t="shared" si="37"/>
        <v>0</v>
      </c>
      <c r="E508" s="259">
        <v>54</v>
      </c>
      <c r="F508" s="259" t="s">
        <v>41</v>
      </c>
      <c r="G508" s="259">
        <v>300</v>
      </c>
      <c r="H508" s="259" t="s">
        <v>287</v>
      </c>
      <c r="I508" s="259">
        <v>107</v>
      </c>
      <c r="J508" s="259" t="s">
        <v>292</v>
      </c>
      <c r="K508" s="259">
        <v>8</v>
      </c>
      <c r="L508" s="259" t="s">
        <v>107</v>
      </c>
      <c r="M508" s="259">
        <f>'Anställda inom socialvården'!N7</f>
        <v>0</v>
      </c>
    </row>
    <row r="509" spans="1:19">
      <c r="A509" s="259">
        <f t="shared" si="38"/>
        <v>2025</v>
      </c>
      <c r="B509" s="259" t="e">
        <f t="shared" si="39"/>
        <v>#N/A</v>
      </c>
      <c r="C509" s="259">
        <f t="shared" si="40"/>
        <v>0</v>
      </c>
      <c r="D509" s="259">
        <f t="shared" si="37"/>
        <v>0</v>
      </c>
      <c r="E509" s="259">
        <v>54</v>
      </c>
      <c r="F509" s="259" t="s">
        <v>41</v>
      </c>
      <c r="G509" s="259">
        <v>300</v>
      </c>
      <c r="H509" s="259" t="s">
        <v>287</v>
      </c>
      <c r="I509" s="259">
        <v>107</v>
      </c>
      <c r="J509" s="259" t="s">
        <v>292</v>
      </c>
      <c r="K509" s="259">
        <v>9</v>
      </c>
      <c r="L509" s="259" t="s">
        <v>108</v>
      </c>
      <c r="M509" s="259">
        <f>'Anställda inom socialvården'!O7</f>
        <v>0</v>
      </c>
    </row>
    <row r="510" spans="1:19">
      <c r="A510" s="259">
        <f t="shared" si="38"/>
        <v>2025</v>
      </c>
      <c r="B510" s="259" t="e">
        <f t="shared" si="39"/>
        <v>#N/A</v>
      </c>
      <c r="C510" s="259">
        <f t="shared" si="40"/>
        <v>0</v>
      </c>
      <c r="D510" s="259">
        <f t="shared" si="37"/>
        <v>0</v>
      </c>
      <c r="E510" s="259">
        <v>54</v>
      </c>
      <c r="F510" s="259" t="s">
        <v>41</v>
      </c>
      <c r="G510" s="259">
        <v>300</v>
      </c>
      <c r="H510" s="259" t="s">
        <v>287</v>
      </c>
      <c r="I510" s="259">
        <v>108</v>
      </c>
      <c r="J510" s="259" t="s">
        <v>293</v>
      </c>
      <c r="K510" s="259">
        <v>7</v>
      </c>
      <c r="L510" s="259" t="s">
        <v>46</v>
      </c>
      <c r="M510" s="259">
        <f>'Anställda inom socialvården'!M8</f>
        <v>0</v>
      </c>
    </row>
    <row r="511" spans="1:19">
      <c r="A511" s="259">
        <f t="shared" si="38"/>
        <v>2025</v>
      </c>
      <c r="B511" s="259" t="e">
        <f t="shared" si="39"/>
        <v>#N/A</v>
      </c>
      <c r="C511" s="259">
        <f t="shared" si="40"/>
        <v>0</v>
      </c>
      <c r="D511" s="259">
        <f t="shared" si="37"/>
        <v>0</v>
      </c>
      <c r="E511" s="259">
        <v>54</v>
      </c>
      <c r="F511" s="259" t="s">
        <v>41</v>
      </c>
      <c r="G511" s="259">
        <v>300</v>
      </c>
      <c r="H511" s="259" t="s">
        <v>287</v>
      </c>
      <c r="I511" s="259">
        <v>108</v>
      </c>
      <c r="J511" s="259" t="s">
        <v>293</v>
      </c>
      <c r="K511" s="259">
        <v>8</v>
      </c>
      <c r="L511" s="259" t="s">
        <v>107</v>
      </c>
      <c r="M511" s="259">
        <f>'Anställda inom socialvården'!N8</f>
        <v>0</v>
      </c>
    </row>
    <row r="512" spans="1:19">
      <c r="A512" s="259">
        <f t="shared" si="38"/>
        <v>2025</v>
      </c>
      <c r="B512" s="259" t="e">
        <f t="shared" si="39"/>
        <v>#N/A</v>
      </c>
      <c r="C512" s="259">
        <f t="shared" si="40"/>
        <v>0</v>
      </c>
      <c r="D512" s="259">
        <f t="shared" si="37"/>
        <v>0</v>
      </c>
      <c r="E512" s="259">
        <v>54</v>
      </c>
      <c r="F512" s="259" t="s">
        <v>41</v>
      </c>
      <c r="G512" s="259">
        <v>300</v>
      </c>
      <c r="H512" s="259" t="s">
        <v>287</v>
      </c>
      <c r="I512" s="259">
        <v>108</v>
      </c>
      <c r="J512" s="259" t="s">
        <v>293</v>
      </c>
      <c r="K512" s="259">
        <v>9</v>
      </c>
      <c r="L512" s="259" t="s">
        <v>108</v>
      </c>
      <c r="M512" s="259">
        <f>'Anställda inom socialvården'!O8</f>
        <v>0</v>
      </c>
    </row>
    <row r="513" spans="1:19" s="262" customFormat="1">
      <c r="A513" s="259">
        <f t="shared" si="38"/>
        <v>2025</v>
      </c>
      <c r="B513" s="259" t="e">
        <f t="shared" si="39"/>
        <v>#N/A</v>
      </c>
      <c r="C513" s="259">
        <f t="shared" si="40"/>
        <v>0</v>
      </c>
      <c r="D513" s="259">
        <f t="shared" si="37"/>
        <v>0</v>
      </c>
      <c r="E513" s="302"/>
      <c r="F513" s="302"/>
      <c r="G513" s="302"/>
      <c r="H513" s="302"/>
      <c r="I513" s="302"/>
      <c r="J513" s="302"/>
      <c r="K513" s="302"/>
      <c r="L513" s="302"/>
      <c r="M513" s="302"/>
      <c r="N513" s="259">
        <v>1</v>
      </c>
      <c r="O513" s="259" t="s">
        <v>182</v>
      </c>
      <c r="P513" s="259" t="s">
        <v>5</v>
      </c>
      <c r="Q513" s="259">
        <v>5</v>
      </c>
      <c r="R513" s="259" t="s">
        <v>181</v>
      </c>
      <c r="S513" s="303"/>
    </row>
    <row r="514" spans="1:19" s="262" customFormat="1">
      <c r="A514" s="259">
        <f t="shared" si="38"/>
        <v>2025</v>
      </c>
      <c r="B514" s="259" t="e">
        <f t="shared" si="39"/>
        <v>#N/A</v>
      </c>
      <c r="C514" s="259">
        <f t="shared" si="40"/>
        <v>0</v>
      </c>
      <c r="D514" s="259">
        <f t="shared" si="37"/>
        <v>0</v>
      </c>
      <c r="E514" s="302"/>
      <c r="F514" s="302"/>
      <c r="G514" s="302"/>
      <c r="H514" s="302"/>
      <c r="I514" s="302"/>
      <c r="J514" s="302"/>
      <c r="K514" s="302"/>
      <c r="L514" s="302"/>
      <c r="M514" s="302"/>
      <c r="N514" s="259">
        <v>2</v>
      </c>
      <c r="O514" s="259" t="s">
        <v>183</v>
      </c>
      <c r="P514" s="259" t="s">
        <v>187</v>
      </c>
      <c r="Q514" s="259">
        <v>5</v>
      </c>
      <c r="R514" s="259" t="s">
        <v>181</v>
      </c>
      <c r="S514" s="259"/>
    </row>
    <row r="515" spans="1:19" s="262" customFormat="1">
      <c r="A515" s="259">
        <f t="shared" si="38"/>
        <v>2025</v>
      </c>
      <c r="B515" s="259" t="e">
        <f t="shared" si="39"/>
        <v>#N/A</v>
      </c>
      <c r="C515" s="259">
        <f t="shared" si="40"/>
        <v>0</v>
      </c>
      <c r="D515" s="259">
        <f t="shared" si="37"/>
        <v>0</v>
      </c>
      <c r="E515" s="302"/>
      <c r="F515" s="302"/>
      <c r="G515" s="302"/>
      <c r="H515" s="302"/>
      <c r="I515" s="302"/>
      <c r="J515" s="302"/>
      <c r="K515" s="302"/>
      <c r="L515" s="302"/>
      <c r="M515" s="302"/>
      <c r="N515" s="259">
        <v>3</v>
      </c>
      <c r="O515" s="259" t="s">
        <v>184</v>
      </c>
      <c r="P515" s="259" t="s">
        <v>188</v>
      </c>
      <c r="Q515" s="259">
        <v>5</v>
      </c>
      <c r="R515" s="259" t="s">
        <v>181</v>
      </c>
      <c r="S515" s="259"/>
    </row>
    <row r="516" spans="1:19" s="262" customFormat="1">
      <c r="A516" s="259">
        <f t="shared" si="38"/>
        <v>2025</v>
      </c>
      <c r="B516" s="259" t="e">
        <f t="shared" si="39"/>
        <v>#N/A</v>
      </c>
      <c r="C516" s="259">
        <f t="shared" si="40"/>
        <v>0</v>
      </c>
      <c r="D516" s="259">
        <f t="shared" si="37"/>
        <v>0</v>
      </c>
      <c r="E516" s="302"/>
      <c r="F516" s="302"/>
      <c r="G516" s="302"/>
      <c r="H516" s="302"/>
      <c r="I516" s="302"/>
      <c r="J516" s="302"/>
      <c r="K516" s="302"/>
      <c r="L516" s="302"/>
      <c r="M516" s="302"/>
      <c r="N516" s="259">
        <v>4</v>
      </c>
      <c r="O516" s="259" t="s">
        <v>185</v>
      </c>
      <c r="P516" s="259" t="s">
        <v>189</v>
      </c>
      <c r="Q516" s="259">
        <v>5</v>
      </c>
      <c r="R516" s="259" t="s">
        <v>181</v>
      </c>
      <c r="S516" s="259"/>
    </row>
    <row r="517" spans="1:19" s="262" customFormat="1">
      <c r="A517" s="259">
        <f t="shared" si="38"/>
        <v>2025</v>
      </c>
      <c r="B517" s="259" t="e">
        <f t="shared" si="39"/>
        <v>#N/A</v>
      </c>
      <c r="C517" s="259">
        <f t="shared" si="40"/>
        <v>0</v>
      </c>
      <c r="D517" s="259">
        <f t="shared" si="37"/>
        <v>0</v>
      </c>
      <c r="E517" s="302"/>
      <c r="F517" s="302"/>
      <c r="G517" s="302"/>
      <c r="H517" s="302"/>
      <c r="I517" s="302"/>
      <c r="J517" s="302"/>
      <c r="K517" s="302"/>
      <c r="L517" s="302"/>
      <c r="M517" s="302"/>
      <c r="N517" s="259">
        <v>5</v>
      </c>
      <c r="O517" s="259" t="s">
        <v>186</v>
      </c>
      <c r="P517" s="259" t="s">
        <v>190</v>
      </c>
      <c r="Q517" s="259">
        <v>5</v>
      </c>
      <c r="R517" s="259" t="s">
        <v>181</v>
      </c>
      <c r="S517" s="259"/>
    </row>
    <row r="518" spans="1:19" s="262" customFormat="1">
      <c r="A518" s="259">
        <f t="shared" si="38"/>
        <v>2025</v>
      </c>
      <c r="B518" s="259" t="e">
        <f t="shared" si="39"/>
        <v>#N/A</v>
      </c>
      <c r="C518" s="259">
        <f t="shared" si="40"/>
        <v>0</v>
      </c>
      <c r="D518" s="259">
        <f t="shared" si="37"/>
        <v>0</v>
      </c>
      <c r="E518" s="302"/>
      <c r="F518" s="302"/>
      <c r="G518" s="302"/>
      <c r="H518" s="302"/>
      <c r="I518" s="302"/>
      <c r="J518" s="302"/>
      <c r="K518" s="302"/>
      <c r="L518" s="302"/>
      <c r="M518" s="302"/>
      <c r="N518" s="259">
        <v>80</v>
      </c>
      <c r="O518" s="259">
        <v>208110</v>
      </c>
      <c r="P518" s="259" t="s">
        <v>191</v>
      </c>
      <c r="Q518" s="259">
        <v>5</v>
      </c>
      <c r="R518" s="259" t="s">
        <v>181</v>
      </c>
      <c r="S518" s="259">
        <v>0</v>
      </c>
    </row>
    <row r="519" spans="1:19" s="262" customFormat="1">
      <c r="A519" s="259">
        <f t="shared" si="38"/>
        <v>2025</v>
      </c>
      <c r="B519" s="259" t="e">
        <f t="shared" si="39"/>
        <v>#N/A</v>
      </c>
      <c r="C519" s="259">
        <f t="shared" si="40"/>
        <v>0</v>
      </c>
      <c r="D519" s="259">
        <f t="shared" si="37"/>
        <v>0</v>
      </c>
      <c r="E519" s="302"/>
      <c r="F519" s="302"/>
      <c r="G519" s="302"/>
      <c r="H519" s="302"/>
      <c r="I519" s="302"/>
      <c r="J519" s="302"/>
      <c r="K519" s="302"/>
      <c r="L519" s="302"/>
      <c r="M519" s="302"/>
      <c r="N519" s="259">
        <v>81</v>
      </c>
      <c r="O519" s="259">
        <v>208120</v>
      </c>
      <c r="P519" s="259" t="s">
        <v>192</v>
      </c>
      <c r="Q519" s="259">
        <v>5</v>
      </c>
      <c r="R519" s="259" t="s">
        <v>181</v>
      </c>
      <c r="S519" s="259">
        <v>0</v>
      </c>
    </row>
    <row r="520" spans="1:19" s="262" customFormat="1">
      <c r="A520" s="259">
        <f t="shared" si="38"/>
        <v>2025</v>
      </c>
      <c r="B520" s="259" t="e">
        <f t="shared" si="39"/>
        <v>#N/A</v>
      </c>
      <c r="C520" s="259">
        <f t="shared" si="40"/>
        <v>0</v>
      </c>
      <c r="D520" s="259">
        <f t="shared" si="37"/>
        <v>0</v>
      </c>
      <c r="E520" s="302"/>
      <c r="F520" s="302"/>
      <c r="G520" s="302"/>
      <c r="H520" s="302"/>
      <c r="I520" s="302"/>
      <c r="J520" s="302"/>
      <c r="K520" s="302"/>
      <c r="L520" s="302"/>
      <c r="M520" s="302"/>
      <c r="N520" s="259">
        <v>85</v>
      </c>
      <c r="O520" s="259">
        <v>207580</v>
      </c>
      <c r="P520" s="259" t="s">
        <v>359</v>
      </c>
      <c r="Q520" s="259">
        <v>5</v>
      </c>
      <c r="R520" s="259" t="s">
        <v>181</v>
      </c>
      <c r="S520" s="259">
        <v>0</v>
      </c>
    </row>
    <row r="521" spans="1:19" s="262" customFormat="1">
      <c r="A521" s="259">
        <f t="shared" si="38"/>
        <v>2025</v>
      </c>
      <c r="B521" s="259" t="e">
        <f t="shared" si="39"/>
        <v>#N/A</v>
      </c>
      <c r="C521" s="259">
        <f t="shared" si="40"/>
        <v>0</v>
      </c>
      <c r="D521" s="259">
        <f t="shared" si="37"/>
        <v>0</v>
      </c>
      <c r="E521" s="302"/>
      <c r="F521" s="302"/>
      <c r="G521" s="302"/>
      <c r="H521" s="302"/>
      <c r="I521" s="302"/>
      <c r="J521" s="302"/>
      <c r="K521" s="302"/>
      <c r="L521" s="302"/>
      <c r="M521" s="302"/>
      <c r="N521" s="259">
        <v>88</v>
      </c>
      <c r="O521" s="259">
        <v>212450</v>
      </c>
      <c r="P521" s="259" t="s">
        <v>359</v>
      </c>
      <c r="Q521" s="259">
        <v>5</v>
      </c>
      <c r="R521" s="259" t="s">
        <v>181</v>
      </c>
      <c r="S521" s="259">
        <v>0</v>
      </c>
    </row>
    <row r="522" spans="1:19" s="262" customFormat="1">
      <c r="A522" s="259">
        <f t="shared" si="38"/>
        <v>2025</v>
      </c>
      <c r="B522" s="259" t="e">
        <f t="shared" si="39"/>
        <v>#N/A</v>
      </c>
      <c r="C522" s="259">
        <f t="shared" si="40"/>
        <v>0</v>
      </c>
      <c r="D522" s="259">
        <f t="shared" si="37"/>
        <v>0</v>
      </c>
      <c r="E522" s="302"/>
      <c r="F522" s="302"/>
      <c r="G522" s="302"/>
      <c r="H522" s="302"/>
      <c r="I522" s="302"/>
      <c r="J522" s="302"/>
      <c r="K522" s="302"/>
      <c r="L522" s="302"/>
      <c r="M522" s="302"/>
      <c r="N522" s="259">
        <v>100</v>
      </c>
      <c r="O522" s="259">
        <v>217650</v>
      </c>
      <c r="P522" s="259" t="s">
        <v>359</v>
      </c>
      <c r="Q522" s="259">
        <v>5</v>
      </c>
      <c r="R522" s="259" t="s">
        <v>181</v>
      </c>
      <c r="S522" s="259">
        <v>0</v>
      </c>
    </row>
    <row r="523" spans="1:19" s="262" customFormat="1">
      <c r="A523" s="259">
        <f t="shared" si="38"/>
        <v>2025</v>
      </c>
      <c r="B523" s="259" t="e">
        <f t="shared" si="39"/>
        <v>#N/A</v>
      </c>
      <c r="C523" s="259">
        <f t="shared" si="40"/>
        <v>0</v>
      </c>
      <c r="D523" s="259">
        <f t="shared" si="37"/>
        <v>0</v>
      </c>
      <c r="E523" s="302"/>
      <c r="F523" s="302"/>
      <c r="G523" s="302"/>
      <c r="H523" s="302"/>
      <c r="I523" s="302"/>
      <c r="J523" s="302"/>
      <c r="K523" s="302"/>
      <c r="L523" s="302"/>
      <c r="M523" s="302"/>
      <c r="N523" s="259">
        <v>119</v>
      </c>
      <c r="O523" s="259">
        <v>240489</v>
      </c>
      <c r="P523" s="259" t="s">
        <v>360</v>
      </c>
      <c r="Q523" s="259">
        <v>5</v>
      </c>
      <c r="R523" s="259" t="s">
        <v>181</v>
      </c>
      <c r="S523" s="259">
        <v>0</v>
      </c>
    </row>
    <row r="524" spans="1:19" s="262" customFormat="1">
      <c r="A524" s="259">
        <f t="shared" si="38"/>
        <v>2025</v>
      </c>
      <c r="B524" s="259" t="e">
        <f t="shared" si="39"/>
        <v>#N/A</v>
      </c>
      <c r="C524" s="259">
        <f t="shared" si="40"/>
        <v>0</v>
      </c>
      <c r="D524" s="259">
        <f t="shared" si="37"/>
        <v>0</v>
      </c>
      <c r="E524" s="302"/>
      <c r="F524" s="302"/>
      <c r="G524" s="302"/>
      <c r="H524" s="302"/>
      <c r="I524" s="302"/>
      <c r="J524" s="302"/>
      <c r="K524" s="302"/>
      <c r="L524" s="302"/>
      <c r="M524" s="302"/>
      <c r="N524" s="259">
        <v>120</v>
      </c>
      <c r="O524" s="259">
        <v>240490</v>
      </c>
      <c r="P524" s="259" t="s">
        <v>361</v>
      </c>
      <c r="Q524" s="259">
        <v>5</v>
      </c>
      <c r="R524" s="259" t="s">
        <v>181</v>
      </c>
      <c r="S524" s="259">
        <v>0</v>
      </c>
    </row>
    <row r="525" spans="1:19" s="262" customFormat="1">
      <c r="A525" s="259">
        <f t="shared" si="38"/>
        <v>2025</v>
      </c>
      <c r="B525" s="259" t="e">
        <f t="shared" si="39"/>
        <v>#N/A</v>
      </c>
      <c r="C525" s="259">
        <f t="shared" si="40"/>
        <v>0</v>
      </c>
      <c r="D525" s="259">
        <f t="shared" si="37"/>
        <v>0</v>
      </c>
      <c r="E525" s="302"/>
      <c r="F525" s="302"/>
      <c r="G525" s="302"/>
      <c r="H525" s="302"/>
      <c r="I525" s="302"/>
      <c r="J525" s="302"/>
      <c r="K525" s="302"/>
      <c r="L525" s="302"/>
      <c r="M525" s="302"/>
      <c r="N525" s="259">
        <v>121</v>
      </c>
      <c r="O525" s="259">
        <v>240491</v>
      </c>
      <c r="P525" s="259" t="s">
        <v>362</v>
      </c>
      <c r="Q525" s="259">
        <v>5</v>
      </c>
      <c r="R525" s="259" t="s">
        <v>181</v>
      </c>
      <c r="S525" s="259">
        <v>0</v>
      </c>
    </row>
    <row r="526" spans="1:19" s="262" customFormat="1">
      <c r="A526" s="259">
        <f t="shared" si="38"/>
        <v>2025</v>
      </c>
      <c r="B526" s="259" t="e">
        <f t="shared" si="39"/>
        <v>#N/A</v>
      </c>
      <c r="C526" s="259">
        <f t="shared" si="40"/>
        <v>0</v>
      </c>
      <c r="D526" s="259">
        <f t="shared" si="37"/>
        <v>0</v>
      </c>
      <c r="E526" s="302"/>
      <c r="F526" s="302"/>
      <c r="G526" s="302"/>
      <c r="H526" s="302"/>
      <c r="I526" s="302"/>
      <c r="J526" s="302"/>
      <c r="K526" s="302"/>
      <c r="L526" s="302"/>
      <c r="M526" s="302"/>
      <c r="N526" s="259">
        <v>122</v>
      </c>
      <c r="O526" s="259">
        <v>240492</v>
      </c>
      <c r="P526" s="259" t="s">
        <v>363</v>
      </c>
      <c r="Q526" s="259">
        <v>5</v>
      </c>
      <c r="R526" s="259" t="s">
        <v>181</v>
      </c>
      <c r="S526" s="259">
        <v>0</v>
      </c>
    </row>
    <row r="527" spans="1:19" s="262" customFormat="1">
      <c r="A527" s="259">
        <f t="shared" si="38"/>
        <v>2025</v>
      </c>
      <c r="B527" s="259" t="e">
        <f t="shared" si="39"/>
        <v>#N/A</v>
      </c>
      <c r="C527" s="259">
        <f t="shared" si="40"/>
        <v>0</v>
      </c>
      <c r="D527" s="259">
        <f t="shared" si="37"/>
        <v>0</v>
      </c>
      <c r="E527" s="302"/>
      <c r="F527" s="302"/>
      <c r="G527" s="302"/>
      <c r="H527" s="302"/>
      <c r="I527" s="302"/>
      <c r="J527" s="302"/>
      <c r="K527" s="302"/>
      <c r="L527" s="302"/>
      <c r="M527" s="302"/>
      <c r="N527" s="259">
        <v>123</v>
      </c>
      <c r="O527" s="259">
        <v>240493</v>
      </c>
      <c r="P527" s="259" t="s">
        <v>364</v>
      </c>
      <c r="Q527" s="259">
        <v>5</v>
      </c>
      <c r="R527" s="259" t="s">
        <v>181</v>
      </c>
      <c r="S527" s="259">
        <v>0</v>
      </c>
    </row>
    <row r="528" spans="1:19" s="262" customFormat="1">
      <c r="A528" s="259">
        <f t="shared" si="38"/>
        <v>2025</v>
      </c>
      <c r="B528" s="259" t="e">
        <f t="shared" si="39"/>
        <v>#N/A</v>
      </c>
      <c r="C528" s="259">
        <f t="shared" si="40"/>
        <v>0</v>
      </c>
      <c r="D528" s="259">
        <f t="shared" si="37"/>
        <v>0</v>
      </c>
      <c r="E528" s="302"/>
      <c r="F528" s="302"/>
      <c r="G528" s="302"/>
      <c r="H528" s="302"/>
      <c r="I528" s="302"/>
      <c r="J528" s="302"/>
      <c r="K528" s="302"/>
      <c r="L528" s="302"/>
      <c r="M528" s="302"/>
      <c r="N528" s="259">
        <v>124</v>
      </c>
      <c r="O528" s="259">
        <v>240494</v>
      </c>
      <c r="P528" s="259" t="s">
        <v>365</v>
      </c>
      <c r="Q528" s="259">
        <v>5</v>
      </c>
      <c r="R528" s="259" t="s">
        <v>181</v>
      </c>
      <c r="S528" s="259">
        <v>0</v>
      </c>
    </row>
    <row r="529" spans="1:19" s="262" customFormat="1">
      <c r="A529" s="259">
        <f t="shared" si="38"/>
        <v>2025</v>
      </c>
      <c r="B529" s="259" t="e">
        <f t="shared" si="39"/>
        <v>#N/A</v>
      </c>
      <c r="C529" s="259">
        <f t="shared" si="40"/>
        <v>0</v>
      </c>
      <c r="D529" s="259">
        <f t="shared" si="37"/>
        <v>0</v>
      </c>
      <c r="E529" s="302"/>
      <c r="F529" s="302"/>
      <c r="G529" s="302"/>
      <c r="H529" s="302"/>
      <c r="I529" s="302"/>
      <c r="J529" s="302"/>
      <c r="K529" s="302"/>
      <c r="L529" s="302"/>
      <c r="M529" s="302"/>
      <c r="N529" s="259">
        <v>125</v>
      </c>
      <c r="O529" s="259">
        <v>240499</v>
      </c>
      <c r="P529" s="259" t="s">
        <v>359</v>
      </c>
      <c r="Q529" s="259">
        <v>5</v>
      </c>
      <c r="R529" s="259" t="s">
        <v>181</v>
      </c>
      <c r="S529" s="259">
        <v>0</v>
      </c>
    </row>
    <row r="530" spans="1:19" s="262" customFormat="1">
      <c r="A530" s="259">
        <f t="shared" si="38"/>
        <v>2025</v>
      </c>
      <c r="B530" s="259" t="e">
        <f t="shared" si="39"/>
        <v>#N/A</v>
      </c>
      <c r="C530" s="259">
        <f t="shared" si="40"/>
        <v>0</v>
      </c>
      <c r="D530" s="259">
        <f t="shared" si="37"/>
        <v>0</v>
      </c>
      <c r="E530" s="302"/>
      <c r="F530" s="302"/>
      <c r="G530" s="302"/>
      <c r="H530" s="302"/>
      <c r="I530" s="302"/>
      <c r="J530" s="302"/>
      <c r="K530" s="302"/>
      <c r="L530" s="302"/>
      <c r="M530" s="302"/>
      <c r="N530" s="259">
        <v>144</v>
      </c>
      <c r="O530" s="259">
        <v>240290</v>
      </c>
      <c r="P530" s="259" t="s">
        <v>359</v>
      </c>
      <c r="Q530" s="259">
        <v>5</v>
      </c>
      <c r="R530" s="259" t="s">
        <v>181</v>
      </c>
      <c r="S530" s="259">
        <v>0</v>
      </c>
    </row>
    <row r="531" spans="1:19" s="262" customFormat="1">
      <c r="A531" s="259">
        <f t="shared" si="38"/>
        <v>2025</v>
      </c>
      <c r="B531" s="259" t="e">
        <f t="shared" si="39"/>
        <v>#N/A</v>
      </c>
      <c r="C531" s="259">
        <f t="shared" si="40"/>
        <v>0</v>
      </c>
      <c r="D531" s="259">
        <f t="shared" si="37"/>
        <v>0</v>
      </c>
      <c r="E531" s="302"/>
      <c r="F531" s="302"/>
      <c r="G531" s="302"/>
      <c r="H531" s="302"/>
      <c r="I531" s="302"/>
      <c r="J531" s="302"/>
      <c r="K531" s="302"/>
      <c r="L531" s="302"/>
      <c r="M531" s="302"/>
      <c r="N531" s="259">
        <v>146</v>
      </c>
      <c r="O531" s="259">
        <v>245120</v>
      </c>
      <c r="P531" s="259" t="s">
        <v>235</v>
      </c>
      <c r="Q531" s="259">
        <v>5</v>
      </c>
      <c r="R531" s="259" t="s">
        <v>181</v>
      </c>
      <c r="S531" s="259">
        <v>0</v>
      </c>
    </row>
    <row r="532" spans="1:19" s="262" customFormat="1">
      <c r="A532" s="259">
        <f t="shared" si="38"/>
        <v>2025</v>
      </c>
      <c r="B532" s="259" t="e">
        <f t="shared" si="39"/>
        <v>#N/A</v>
      </c>
      <c r="C532" s="259">
        <f t="shared" si="40"/>
        <v>0</v>
      </c>
      <c r="D532" s="259">
        <f t="shared" si="37"/>
        <v>0</v>
      </c>
      <c r="E532" s="302"/>
      <c r="F532" s="302"/>
      <c r="G532" s="302"/>
      <c r="H532" s="302"/>
      <c r="I532" s="302"/>
      <c r="J532" s="302"/>
      <c r="K532" s="302"/>
      <c r="L532" s="302"/>
      <c r="M532" s="302"/>
      <c r="N532" s="259">
        <v>148</v>
      </c>
      <c r="O532" s="259">
        <v>245140</v>
      </c>
      <c r="P532" s="259" t="s">
        <v>236</v>
      </c>
      <c r="Q532" s="259">
        <v>5</v>
      </c>
      <c r="R532" s="259" t="s">
        <v>181</v>
      </c>
      <c r="S532" s="259">
        <v>0</v>
      </c>
    </row>
    <row r="533" spans="1:19" s="262" customFormat="1">
      <c r="A533" s="259">
        <f t="shared" si="38"/>
        <v>2025</v>
      </c>
      <c r="B533" s="259" t="e">
        <f t="shared" si="39"/>
        <v>#N/A</v>
      </c>
      <c r="C533" s="259">
        <f t="shared" si="40"/>
        <v>0</v>
      </c>
      <c r="D533" s="259">
        <f t="shared" si="37"/>
        <v>0</v>
      </c>
      <c r="E533" s="302"/>
      <c r="F533" s="302"/>
      <c r="G533" s="302"/>
      <c r="H533" s="302"/>
      <c r="I533" s="302"/>
      <c r="J533" s="302"/>
      <c r="K533" s="302"/>
      <c r="L533" s="302"/>
      <c r="M533" s="302"/>
      <c r="N533" s="259">
        <v>149</v>
      </c>
      <c r="O533" s="259">
        <v>245150</v>
      </c>
      <c r="P533" s="259" t="s">
        <v>237</v>
      </c>
      <c r="Q533" s="259">
        <v>5</v>
      </c>
      <c r="R533" s="259" t="s">
        <v>181</v>
      </c>
      <c r="S533" s="259">
        <v>0</v>
      </c>
    </row>
    <row r="534" spans="1:19" s="262" customFormat="1">
      <c r="A534" s="259">
        <f t="shared" si="38"/>
        <v>2025</v>
      </c>
      <c r="B534" s="259" t="e">
        <f t="shared" si="39"/>
        <v>#N/A</v>
      </c>
      <c r="C534" s="259">
        <f t="shared" si="40"/>
        <v>0</v>
      </c>
      <c r="D534" s="259">
        <f t="shared" si="37"/>
        <v>0</v>
      </c>
      <c r="E534" s="302"/>
      <c r="F534" s="302"/>
      <c r="G534" s="302"/>
      <c r="H534" s="302"/>
      <c r="I534" s="302"/>
      <c r="J534" s="302"/>
      <c r="K534" s="302"/>
      <c r="L534" s="302"/>
      <c r="M534" s="302"/>
      <c r="N534" s="259">
        <v>157</v>
      </c>
      <c r="O534" s="259">
        <v>245520</v>
      </c>
      <c r="P534" s="259" t="s">
        <v>238</v>
      </c>
      <c r="Q534" s="259">
        <v>1</v>
      </c>
      <c r="R534" s="259" t="s">
        <v>177</v>
      </c>
      <c r="S534" s="259">
        <v>0</v>
      </c>
    </row>
    <row r="535" spans="1:19" s="262" customFormat="1">
      <c r="A535" s="259">
        <f t="shared" si="38"/>
        <v>2025</v>
      </c>
      <c r="B535" s="259" t="e">
        <f t="shared" si="39"/>
        <v>#N/A</v>
      </c>
      <c r="C535" s="259">
        <f t="shared" si="40"/>
        <v>0</v>
      </c>
      <c r="D535" s="259">
        <f t="shared" si="37"/>
        <v>0</v>
      </c>
      <c r="E535" s="302"/>
      <c r="F535" s="302"/>
      <c r="G535" s="302"/>
      <c r="H535" s="302"/>
      <c r="I535" s="302"/>
      <c r="J535" s="302"/>
      <c r="K535" s="302"/>
      <c r="L535" s="302"/>
      <c r="M535" s="302"/>
      <c r="N535" s="259">
        <v>158</v>
      </c>
      <c r="O535" s="259">
        <v>245520</v>
      </c>
      <c r="P535" s="259" t="s">
        <v>238</v>
      </c>
      <c r="Q535" s="259">
        <v>2</v>
      </c>
      <c r="R535" s="259" t="s">
        <v>179</v>
      </c>
      <c r="S535" s="259">
        <v>0</v>
      </c>
    </row>
    <row r="536" spans="1:19" s="262" customFormat="1">
      <c r="A536" s="259">
        <f t="shared" si="38"/>
        <v>2025</v>
      </c>
      <c r="B536" s="259" t="e">
        <f t="shared" si="39"/>
        <v>#N/A</v>
      </c>
      <c r="C536" s="259">
        <f t="shared" si="40"/>
        <v>0</v>
      </c>
      <c r="D536" s="259">
        <f t="shared" si="37"/>
        <v>0</v>
      </c>
      <c r="E536" s="302"/>
      <c r="F536" s="302"/>
      <c r="G536" s="302"/>
      <c r="H536" s="302"/>
      <c r="I536" s="302"/>
      <c r="J536" s="302"/>
      <c r="K536" s="302"/>
      <c r="L536" s="302"/>
      <c r="M536" s="302"/>
      <c r="N536" s="259">
        <v>159</v>
      </c>
      <c r="O536" s="259">
        <v>245520</v>
      </c>
      <c r="P536" s="259" t="s">
        <v>238</v>
      </c>
      <c r="Q536" s="259">
        <v>3</v>
      </c>
      <c r="R536" s="259" t="s">
        <v>180</v>
      </c>
      <c r="S536" s="259">
        <v>0</v>
      </c>
    </row>
    <row r="537" spans="1:19" s="262" customFormat="1">
      <c r="A537" s="259">
        <f t="shared" si="38"/>
        <v>2025</v>
      </c>
      <c r="B537" s="259" t="e">
        <f t="shared" si="39"/>
        <v>#N/A</v>
      </c>
      <c r="C537" s="259">
        <f t="shared" si="40"/>
        <v>0</v>
      </c>
      <c r="D537" s="259">
        <f t="shared" si="37"/>
        <v>0</v>
      </c>
      <c r="E537" s="302"/>
      <c r="F537" s="302"/>
      <c r="G537" s="302"/>
      <c r="H537" s="302"/>
      <c r="I537" s="302"/>
      <c r="J537" s="302"/>
      <c r="K537" s="302"/>
      <c r="L537" s="302"/>
      <c r="M537" s="302"/>
      <c r="N537" s="259">
        <v>160</v>
      </c>
      <c r="O537" s="259">
        <v>245520</v>
      </c>
      <c r="P537" s="259" t="s">
        <v>238</v>
      </c>
      <c r="Q537" s="259">
        <v>4</v>
      </c>
      <c r="R537" s="259" t="s">
        <v>178</v>
      </c>
      <c r="S537" s="259">
        <v>0</v>
      </c>
    </row>
    <row r="538" spans="1:19" s="262" customFormat="1">
      <c r="A538" s="259">
        <f t="shared" si="38"/>
        <v>2025</v>
      </c>
      <c r="B538" s="259" t="e">
        <f t="shared" si="39"/>
        <v>#N/A</v>
      </c>
      <c r="C538" s="259">
        <f t="shared" si="40"/>
        <v>0</v>
      </c>
      <c r="D538" s="259">
        <f t="shared" si="37"/>
        <v>0</v>
      </c>
      <c r="E538" s="302"/>
      <c r="F538" s="302"/>
      <c r="G538" s="302"/>
      <c r="H538" s="302"/>
      <c r="I538" s="302"/>
      <c r="J538" s="302"/>
      <c r="K538" s="302"/>
      <c r="L538" s="302"/>
      <c r="M538" s="302"/>
      <c r="N538" s="259">
        <v>161</v>
      </c>
      <c r="O538" s="259">
        <v>245520</v>
      </c>
      <c r="P538" s="259" t="s">
        <v>238</v>
      </c>
      <c r="Q538" s="259">
        <v>5</v>
      </c>
      <c r="R538" s="259" t="s">
        <v>181</v>
      </c>
      <c r="S538" s="259">
        <v>0</v>
      </c>
    </row>
    <row r="539" spans="1:19" s="262" customFormat="1">
      <c r="A539" s="259">
        <f t="shared" si="38"/>
        <v>2025</v>
      </c>
      <c r="B539" s="259" t="e">
        <f t="shared" si="39"/>
        <v>#N/A</v>
      </c>
      <c r="C539" s="259">
        <f t="shared" si="40"/>
        <v>0</v>
      </c>
      <c r="D539" s="259">
        <f t="shared" si="37"/>
        <v>0</v>
      </c>
      <c r="E539" s="302"/>
      <c r="F539" s="302"/>
      <c r="G539" s="302"/>
      <c r="H539" s="302"/>
      <c r="I539" s="302"/>
      <c r="J539" s="302"/>
      <c r="K539" s="302"/>
      <c r="L539" s="302"/>
      <c r="M539" s="302"/>
      <c r="N539" s="259">
        <v>162</v>
      </c>
      <c r="O539" s="259">
        <v>245530</v>
      </c>
      <c r="P539" s="259" t="s">
        <v>239</v>
      </c>
      <c r="Q539" s="259">
        <v>1</v>
      </c>
      <c r="R539" s="259" t="s">
        <v>177</v>
      </c>
      <c r="S539" s="259">
        <v>0</v>
      </c>
    </row>
    <row r="540" spans="1:19" s="262" customFormat="1">
      <c r="A540" s="259">
        <f t="shared" si="38"/>
        <v>2025</v>
      </c>
      <c r="B540" s="259" t="e">
        <f t="shared" si="39"/>
        <v>#N/A</v>
      </c>
      <c r="C540" s="259">
        <f t="shared" si="40"/>
        <v>0</v>
      </c>
      <c r="D540" s="259">
        <f t="shared" si="37"/>
        <v>0</v>
      </c>
      <c r="E540" s="302"/>
      <c r="F540" s="302"/>
      <c r="G540" s="302"/>
      <c r="H540" s="302"/>
      <c r="I540" s="302"/>
      <c r="J540" s="302"/>
      <c r="K540" s="302"/>
      <c r="L540" s="302"/>
      <c r="M540" s="302"/>
      <c r="N540" s="259">
        <v>163</v>
      </c>
      <c r="O540" s="259">
        <v>245530</v>
      </c>
      <c r="P540" s="259" t="s">
        <v>239</v>
      </c>
      <c r="Q540" s="259">
        <v>2</v>
      </c>
      <c r="R540" s="259" t="s">
        <v>179</v>
      </c>
      <c r="S540" s="259">
        <v>0</v>
      </c>
    </row>
    <row r="541" spans="1:19" s="262" customFormat="1">
      <c r="A541" s="259">
        <f t="shared" si="38"/>
        <v>2025</v>
      </c>
      <c r="B541" s="259" t="e">
        <f t="shared" si="39"/>
        <v>#N/A</v>
      </c>
      <c r="C541" s="259">
        <f t="shared" si="40"/>
        <v>0</v>
      </c>
      <c r="D541" s="259">
        <f t="shared" si="37"/>
        <v>0</v>
      </c>
      <c r="E541" s="302"/>
      <c r="F541" s="302"/>
      <c r="G541" s="302"/>
      <c r="H541" s="302"/>
      <c r="I541" s="302"/>
      <c r="J541" s="302"/>
      <c r="K541" s="302"/>
      <c r="L541" s="302"/>
      <c r="M541" s="302"/>
      <c r="N541" s="259">
        <v>164</v>
      </c>
      <c r="O541" s="259">
        <v>245530</v>
      </c>
      <c r="P541" s="259" t="s">
        <v>239</v>
      </c>
      <c r="Q541" s="259">
        <v>3</v>
      </c>
      <c r="R541" s="259" t="s">
        <v>180</v>
      </c>
      <c r="S541" s="259">
        <v>0</v>
      </c>
    </row>
    <row r="542" spans="1:19" s="262" customFormat="1">
      <c r="A542" s="259">
        <f t="shared" si="38"/>
        <v>2025</v>
      </c>
      <c r="B542" s="259" t="e">
        <f t="shared" si="39"/>
        <v>#N/A</v>
      </c>
      <c r="C542" s="259">
        <f t="shared" si="40"/>
        <v>0</v>
      </c>
      <c r="D542" s="259">
        <f t="shared" si="37"/>
        <v>0</v>
      </c>
      <c r="E542" s="302"/>
      <c r="F542" s="302"/>
      <c r="G542" s="302"/>
      <c r="H542" s="302"/>
      <c r="I542" s="302"/>
      <c r="J542" s="302"/>
      <c r="K542" s="302"/>
      <c r="L542" s="302"/>
      <c r="M542" s="302"/>
      <c r="N542" s="259">
        <v>165</v>
      </c>
      <c r="O542" s="259">
        <v>245530</v>
      </c>
      <c r="P542" s="259" t="s">
        <v>239</v>
      </c>
      <c r="Q542" s="259">
        <v>4</v>
      </c>
      <c r="R542" s="259" t="s">
        <v>178</v>
      </c>
      <c r="S542" s="259">
        <v>0</v>
      </c>
    </row>
    <row r="543" spans="1:19" s="262" customFormat="1">
      <c r="A543" s="259">
        <f t="shared" si="38"/>
        <v>2025</v>
      </c>
      <c r="B543" s="259" t="e">
        <f t="shared" si="39"/>
        <v>#N/A</v>
      </c>
      <c r="C543" s="259">
        <f t="shared" si="40"/>
        <v>0</v>
      </c>
      <c r="D543" s="259">
        <f t="shared" si="37"/>
        <v>0</v>
      </c>
      <c r="E543" s="302"/>
      <c r="F543" s="302"/>
      <c r="G543" s="302"/>
      <c r="H543" s="302"/>
      <c r="I543" s="302"/>
      <c r="J543" s="302"/>
      <c r="K543" s="302"/>
      <c r="L543" s="302"/>
      <c r="M543" s="302"/>
      <c r="N543" s="259">
        <v>166</v>
      </c>
      <c r="O543" s="259">
        <v>245530</v>
      </c>
      <c r="P543" s="259" t="s">
        <v>239</v>
      </c>
      <c r="Q543" s="259">
        <v>5</v>
      </c>
      <c r="R543" s="259" t="s">
        <v>181</v>
      </c>
      <c r="S543" s="259">
        <v>0</v>
      </c>
    </row>
    <row r="544" spans="1:19">
      <c r="A544" s="259">
        <f t="shared" si="38"/>
        <v>2025</v>
      </c>
      <c r="B544" s="259" t="e">
        <f t="shared" si="39"/>
        <v>#N/A</v>
      </c>
      <c r="C544" s="259">
        <f t="shared" si="40"/>
        <v>0</v>
      </c>
      <c r="D544" s="259">
        <f t="shared" si="37"/>
        <v>0</v>
      </c>
      <c r="N544" s="259">
        <v>174</v>
      </c>
      <c r="O544" s="260">
        <v>290370</v>
      </c>
      <c r="P544" s="259" t="s">
        <v>359</v>
      </c>
      <c r="Q544" s="259">
        <v>5</v>
      </c>
      <c r="R544" s="259" t="s">
        <v>181</v>
      </c>
      <c r="S544" s="259">
        <v>0</v>
      </c>
    </row>
    <row r="545" spans="15:19" s="262" customFormat="1">
      <c r="O545" s="263"/>
      <c r="S545" s="261"/>
    </row>
    <row r="546" spans="15:19" s="262" customFormat="1">
      <c r="O546" s="263"/>
    </row>
    <row r="547" spans="15:19" s="262" customFormat="1">
      <c r="O547" s="263"/>
    </row>
    <row r="548" spans="15:19" s="262" customFormat="1">
      <c r="O548" s="263"/>
    </row>
    <row r="549" spans="15:19" s="262" customFormat="1">
      <c r="O549" s="263"/>
    </row>
    <row r="550" spans="15:19" s="262" customFormat="1">
      <c r="O550" s="263"/>
    </row>
  </sheetData>
  <sheetProtection algorithmName="SHA-512" hashValue="S3+hoWkn+0oJiA1JIM/jcMRrVVzrqc8iBBgzZ2jCddS3EWH7v6LBUjv0TMHUbuC0DwoMYDxGyY6jhDmQI0Q9tQ==" saltValue="eWEt3kmMi/FEgV6KuMrjjQ==" spinCount="100000" sheet="1" objects="1" scenarios="1"/>
  <autoFilter ref="A1:S544" xr:uid="{00000000-0001-0000-0A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46"/>
  <sheetViews>
    <sheetView showGridLines="0" workbookViewId="0">
      <selection activeCell="E13" sqref="E13"/>
    </sheetView>
  </sheetViews>
  <sheetFormatPr defaultColWidth="9.33203125" defaultRowHeight="15"/>
  <cols>
    <col min="1" max="1" width="111.6640625" style="5" customWidth="1"/>
    <col min="2" max="11" width="9.33203125" style="5"/>
    <col min="12" max="12" width="4.5" style="5" customWidth="1"/>
    <col min="13" max="16384" width="9.33203125" style="5"/>
  </cols>
  <sheetData>
    <row r="1" spans="1:11" ht="18.75">
      <c r="A1" s="7" t="s">
        <v>8</v>
      </c>
    </row>
    <row r="2" spans="1:11">
      <c r="A2" s="8"/>
    </row>
    <row r="3" spans="1:11">
      <c r="A3" s="237" t="s">
        <v>345</v>
      </c>
      <c r="B3" s="238"/>
      <c r="C3" s="6"/>
      <c r="D3" s="6"/>
      <c r="E3" s="6"/>
      <c r="F3" s="6"/>
      <c r="G3" s="6"/>
      <c r="H3" s="6"/>
      <c r="I3" s="6"/>
      <c r="J3" s="6"/>
      <c r="K3" s="6"/>
    </row>
    <row r="4" spans="1:11" ht="180.75" customHeight="1">
      <c r="A4" s="309" t="s">
        <v>517</v>
      </c>
      <c r="B4" s="6"/>
      <c r="C4" s="6"/>
      <c r="D4" s="6"/>
      <c r="E4" s="6"/>
      <c r="F4" s="6"/>
      <c r="G4" s="6"/>
      <c r="H4" s="6"/>
      <c r="I4" s="6"/>
      <c r="J4" s="6"/>
      <c r="K4" s="6"/>
    </row>
    <row r="5" spans="1:11" ht="107.25" customHeight="1">
      <c r="A5" s="310" t="s">
        <v>512</v>
      </c>
      <c r="B5" s="6"/>
      <c r="C5" s="6"/>
      <c r="D5" s="6"/>
      <c r="E5" s="6"/>
      <c r="F5" s="6"/>
      <c r="G5" s="6"/>
      <c r="H5" s="6"/>
      <c r="I5" s="6"/>
      <c r="J5" s="6"/>
      <c r="K5" s="6"/>
    </row>
    <row r="6" spans="1:11">
      <c r="A6" s="8"/>
      <c r="B6" s="6"/>
      <c r="C6" s="6"/>
      <c r="D6" s="6"/>
      <c r="E6" s="6"/>
      <c r="F6" s="6"/>
      <c r="G6" s="6"/>
      <c r="H6" s="6"/>
      <c r="I6" s="6"/>
      <c r="J6" s="6"/>
      <c r="K6" s="6"/>
    </row>
    <row r="7" spans="1:11">
      <c r="A7" s="237" t="s">
        <v>10</v>
      </c>
      <c r="B7" s="6"/>
      <c r="C7" s="6"/>
      <c r="D7" s="6"/>
      <c r="E7" s="6"/>
      <c r="F7" s="6"/>
      <c r="G7" s="6"/>
      <c r="H7" s="6"/>
      <c r="I7" s="6"/>
      <c r="J7" s="6"/>
      <c r="K7" s="6"/>
    </row>
    <row r="8" spans="1:11" ht="15.75" customHeight="1">
      <c r="A8" s="246" t="s">
        <v>357</v>
      </c>
      <c r="B8" s="6"/>
      <c r="C8" s="255"/>
      <c r="D8" s="6"/>
      <c r="E8" s="6"/>
      <c r="F8" s="6"/>
      <c r="G8" s="6"/>
      <c r="H8" s="6"/>
      <c r="I8" s="6"/>
      <c r="J8" s="6"/>
      <c r="K8" s="6"/>
    </row>
    <row r="9" spans="1:11" ht="18" customHeight="1">
      <c r="A9" s="240" t="s">
        <v>350</v>
      </c>
      <c r="B9" s="239"/>
      <c r="C9" s="6"/>
      <c r="D9" s="6"/>
      <c r="E9" s="6"/>
      <c r="F9" s="6"/>
      <c r="G9" s="6"/>
      <c r="H9" s="6"/>
      <c r="I9" s="6"/>
      <c r="J9" s="6"/>
      <c r="K9" s="6"/>
    </row>
    <row r="10" spans="1:11">
      <c r="A10" s="240" t="s">
        <v>346</v>
      </c>
      <c r="B10" s="239"/>
      <c r="C10" s="6"/>
      <c r="D10" s="6"/>
      <c r="E10" s="6"/>
      <c r="F10" s="6"/>
      <c r="G10" s="6"/>
      <c r="H10" s="6"/>
      <c r="I10" s="6"/>
      <c r="J10" s="6"/>
      <c r="K10" s="6"/>
    </row>
    <row r="11" spans="1:11" ht="26.25">
      <c r="A11" s="241" t="s">
        <v>347</v>
      </c>
      <c r="C11" s="6"/>
      <c r="D11" s="6"/>
      <c r="E11" s="6"/>
      <c r="F11" s="6"/>
      <c r="G11" s="6"/>
      <c r="H11" s="6"/>
      <c r="I11" s="6"/>
      <c r="J11" s="6"/>
      <c r="K11" s="6"/>
    </row>
    <row r="12" spans="1:11">
      <c r="A12" s="2"/>
      <c r="B12" s="6"/>
      <c r="C12" s="6"/>
      <c r="D12" s="6"/>
      <c r="E12" s="6"/>
      <c r="F12" s="6"/>
      <c r="G12" s="6"/>
      <c r="H12" s="6"/>
      <c r="I12" s="6"/>
      <c r="J12" s="6"/>
      <c r="K12" s="6"/>
    </row>
    <row r="13" spans="1:11" ht="15.75">
      <c r="A13" s="245" t="s">
        <v>11</v>
      </c>
      <c r="B13" s="6"/>
      <c r="C13" s="6"/>
      <c r="D13" s="6"/>
      <c r="E13" s="6"/>
      <c r="F13" s="6"/>
      <c r="G13" s="6"/>
      <c r="H13" s="6"/>
      <c r="I13" s="6"/>
      <c r="J13" s="6"/>
      <c r="K13" s="6"/>
    </row>
    <row r="14" spans="1:11">
      <c r="A14" s="265" t="s">
        <v>366</v>
      </c>
      <c r="B14" s="6"/>
      <c r="C14" s="6"/>
      <c r="D14" s="6"/>
      <c r="E14" s="6"/>
      <c r="F14" s="6"/>
      <c r="G14" s="6"/>
      <c r="H14" s="6"/>
      <c r="I14" s="6"/>
      <c r="J14" s="6"/>
      <c r="K14" s="6"/>
    </row>
    <row r="15" spans="1:11" ht="17.45" customHeight="1">
      <c r="A15" s="243" t="s">
        <v>383</v>
      </c>
      <c r="B15" s="6"/>
      <c r="C15" s="6"/>
      <c r="D15" s="6"/>
      <c r="E15" s="6"/>
      <c r="F15" s="6"/>
      <c r="G15" s="6"/>
      <c r="H15" s="6"/>
      <c r="I15" s="6"/>
      <c r="J15" s="6"/>
      <c r="K15" s="6"/>
    </row>
    <row r="16" spans="1:11">
      <c r="A16" s="243"/>
      <c r="B16" s="6"/>
      <c r="C16" s="6"/>
      <c r="D16" s="6"/>
      <c r="E16" s="6"/>
      <c r="F16" s="6"/>
      <c r="G16" s="6"/>
      <c r="H16" s="6"/>
      <c r="I16" s="6"/>
      <c r="J16" s="6"/>
      <c r="K16" s="6"/>
    </row>
    <row r="17" spans="1:11">
      <c r="A17" s="243" t="s">
        <v>601</v>
      </c>
      <c r="B17" s="6"/>
      <c r="C17" s="6"/>
      <c r="D17" s="6"/>
      <c r="E17" s="6"/>
      <c r="F17" s="6"/>
      <c r="G17" s="6"/>
      <c r="H17" s="6"/>
      <c r="I17" s="6"/>
      <c r="J17" s="6"/>
      <c r="K17" s="6"/>
    </row>
    <row r="18" spans="1:11">
      <c r="A18" s="244" t="s">
        <v>351</v>
      </c>
      <c r="B18" s="6"/>
      <c r="C18" s="6"/>
      <c r="D18" s="6"/>
      <c r="E18" s="6"/>
      <c r="F18" s="6"/>
      <c r="G18" s="6"/>
      <c r="H18" s="6"/>
      <c r="I18" s="6"/>
      <c r="J18" s="6"/>
      <c r="K18" s="6"/>
    </row>
    <row r="19" spans="1:11" ht="14.25" customHeight="1">
      <c r="A19" s="189"/>
      <c r="B19" s="6"/>
      <c r="C19" s="6"/>
      <c r="D19" s="6"/>
      <c r="E19" s="6"/>
      <c r="F19" s="6"/>
      <c r="G19" s="6"/>
      <c r="H19" s="6"/>
      <c r="I19" s="6"/>
      <c r="J19" s="6"/>
      <c r="K19" s="6"/>
    </row>
    <row r="20" spans="1:11" ht="14.25" customHeight="1">
      <c r="A20" s="242" t="s">
        <v>7</v>
      </c>
      <c r="B20" s="6"/>
      <c r="C20" s="6"/>
      <c r="D20" s="6"/>
      <c r="E20" s="6"/>
      <c r="F20" s="6"/>
      <c r="G20" s="6"/>
      <c r="H20" s="6"/>
      <c r="I20" s="6"/>
      <c r="J20" s="6"/>
      <c r="K20" s="6"/>
    </row>
    <row r="21" spans="1:11" ht="14.25" customHeight="1">
      <c r="A21" s="2"/>
      <c r="B21" s="6"/>
      <c r="C21" s="6"/>
      <c r="D21" s="6"/>
      <c r="E21" s="6"/>
      <c r="F21" s="6"/>
      <c r="G21" s="6"/>
      <c r="H21" s="6"/>
      <c r="I21" s="6"/>
      <c r="J21" s="6"/>
      <c r="K21" s="6"/>
    </row>
    <row r="22" spans="1:11" ht="14.25" customHeight="1">
      <c r="A22" s="2"/>
      <c r="B22" s="6"/>
      <c r="C22" s="6"/>
      <c r="D22" s="6"/>
      <c r="E22" s="6"/>
      <c r="F22" s="6"/>
      <c r="G22" s="6"/>
      <c r="H22" s="6"/>
      <c r="I22" s="6"/>
      <c r="J22" s="6"/>
      <c r="K22" s="6"/>
    </row>
    <row r="23" spans="1:11" ht="14.25" customHeight="1">
      <c r="A23" s="2"/>
      <c r="B23" s="6"/>
      <c r="C23" s="6"/>
      <c r="D23" s="6"/>
      <c r="E23" s="6"/>
      <c r="F23" s="6"/>
      <c r="G23" s="6"/>
      <c r="H23" s="6"/>
      <c r="I23" s="6"/>
      <c r="J23" s="6"/>
      <c r="K23" s="6"/>
    </row>
    <row r="24" spans="1:11" ht="14.25" customHeight="1">
      <c r="A24" s="2"/>
      <c r="B24" s="6"/>
      <c r="C24" s="6"/>
      <c r="D24" s="6"/>
      <c r="E24" s="6"/>
      <c r="F24" s="6"/>
      <c r="G24" s="6"/>
      <c r="H24" s="6"/>
      <c r="I24" s="6"/>
      <c r="J24" s="6"/>
      <c r="K24" s="6"/>
    </row>
    <row r="25" spans="1:11" ht="14.25" customHeight="1">
      <c r="A25" s="6"/>
      <c r="B25" s="6"/>
      <c r="C25" s="6"/>
      <c r="D25" s="6"/>
      <c r="E25" s="6"/>
      <c r="F25" s="6"/>
      <c r="G25" s="6"/>
      <c r="H25" s="6"/>
      <c r="I25" s="6"/>
      <c r="J25" s="6"/>
      <c r="K25" s="6"/>
    </row>
    <row r="26" spans="1:11" ht="14.25" customHeight="1">
      <c r="A26" s="6"/>
      <c r="B26" s="6"/>
      <c r="C26" s="6"/>
      <c r="D26" s="6"/>
      <c r="E26" s="6"/>
      <c r="F26" s="6"/>
      <c r="G26" s="6"/>
      <c r="H26" s="6"/>
      <c r="I26" s="6"/>
      <c r="J26" s="6"/>
      <c r="K26" s="6"/>
    </row>
    <row r="27" spans="1:11" ht="14.25" customHeight="1">
      <c r="A27" s="6"/>
      <c r="B27" s="6"/>
      <c r="C27" s="6"/>
      <c r="D27" s="6"/>
      <c r="E27" s="6"/>
      <c r="F27" s="6"/>
      <c r="G27" s="6"/>
      <c r="H27" s="6"/>
      <c r="I27" s="6"/>
      <c r="J27" s="6"/>
      <c r="K27" s="6"/>
    </row>
    <row r="28" spans="1:11" ht="14.25" customHeight="1">
      <c r="A28" s="6"/>
    </row>
    <row r="29" spans="1:11" ht="14.25" customHeight="1"/>
    <row r="30" spans="1:11" ht="14.25" customHeight="1"/>
    <row r="31" spans="1:11" ht="14.25" customHeight="1"/>
    <row r="32" spans="1: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sheetData>
  <phoneticPr fontId="0" type="noConversion"/>
  <hyperlinks>
    <hyperlink ref="A8" r:id="rId1" display="Anvisningar och definitioner till de olika uppgifterna finns här" xr:uid="{00000000-0004-0000-0100-000000000000}"/>
    <hyperlink ref="A14" r:id="rId2" xr:uid="{1191824F-3C00-4857-BE51-65ACAC840E1F}"/>
  </hyperlinks>
  <printOptions horizontalCentered="1"/>
  <pageMargins left="0" right="0" top="0.59055118110236227" bottom="0.39370078740157483" header="0.51181102362204722" footer="0.51181102362204722"/>
  <pageSetup paperSize="9" orientation="portrait" horizontalDpi="4294967295" verticalDpi="4294967295"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pageSetUpPr fitToPage="1"/>
  </sheetPr>
  <dimension ref="A1:AB20"/>
  <sheetViews>
    <sheetView zoomScaleNormal="100" workbookViewId="0">
      <selection activeCell="AC1" sqref="AC1"/>
    </sheetView>
  </sheetViews>
  <sheetFormatPr defaultRowHeight="12.75"/>
  <cols>
    <col min="1" max="1" width="3.83203125" customWidth="1"/>
    <col min="2" max="2" width="67.5" customWidth="1"/>
    <col min="3" max="3" width="9.5" customWidth="1"/>
    <col min="4" max="4" width="5" hidden="1" customWidth="1"/>
    <col min="5" max="5" width="5.1640625" hidden="1" customWidth="1"/>
    <col min="6" max="12" width="9.83203125" customWidth="1"/>
    <col min="13" max="13" width="6.83203125" customWidth="1"/>
    <col min="14" max="14" width="7" customWidth="1"/>
    <col min="15" max="15" width="19.33203125" customWidth="1"/>
    <col min="16" max="16" width="39.5" customWidth="1"/>
    <col min="17" max="17" width="10.6640625" hidden="1" customWidth="1"/>
    <col min="18" max="18" width="14.33203125" hidden="1" customWidth="1"/>
    <col min="19" max="19" width="12" hidden="1" customWidth="1"/>
    <col min="20" max="20" width="11.6640625" hidden="1" customWidth="1"/>
    <col min="21" max="21" width="13.33203125" hidden="1" customWidth="1"/>
    <col min="22" max="22" width="11.33203125" hidden="1" customWidth="1"/>
    <col min="23" max="23" width="10.83203125" hidden="1" customWidth="1"/>
    <col min="24" max="24" width="54.83203125" hidden="1" customWidth="1"/>
    <col min="25" max="25" width="9.33203125" hidden="1" customWidth="1"/>
    <col min="27" max="27" width="22.83203125" customWidth="1"/>
  </cols>
  <sheetData>
    <row r="1" spans="1:28" ht="30" customHeight="1" thickBot="1">
      <c r="A1" s="127" t="s">
        <v>9</v>
      </c>
      <c r="B1" s="128"/>
      <c r="C1" s="128">
        <f>Första!B3</f>
        <v>2025</v>
      </c>
      <c r="D1" s="339"/>
      <c r="E1" s="340"/>
      <c r="F1" s="333" t="s">
        <v>523</v>
      </c>
      <c r="G1" s="334"/>
      <c r="H1" s="334"/>
      <c r="I1" s="334"/>
      <c r="J1" s="334"/>
      <c r="K1" s="334"/>
      <c r="L1" s="334"/>
      <c r="M1" s="334"/>
      <c r="N1" s="335"/>
      <c r="O1" s="129"/>
      <c r="P1" s="129"/>
      <c r="Q1" s="43"/>
      <c r="R1" s="43"/>
      <c r="S1" s="43"/>
      <c r="T1" s="43"/>
      <c r="U1" s="43"/>
      <c r="V1" s="43"/>
      <c r="W1" s="43"/>
    </row>
    <row r="2" spans="1:28" ht="78.75">
      <c r="A2" s="338" t="s">
        <v>372</v>
      </c>
      <c r="B2" s="338"/>
      <c r="C2" s="221"/>
      <c r="D2" s="97"/>
      <c r="E2" s="98"/>
      <c r="F2" s="99" t="s">
        <v>443</v>
      </c>
      <c r="G2" s="100" t="s">
        <v>0</v>
      </c>
      <c r="H2" s="100" t="s">
        <v>37</v>
      </c>
      <c r="I2" s="100" t="s">
        <v>44</v>
      </c>
      <c r="J2" s="100" t="s">
        <v>47</v>
      </c>
      <c r="K2" s="100" t="s">
        <v>1</v>
      </c>
      <c r="L2" s="101" t="s">
        <v>101</v>
      </c>
      <c r="M2" s="102" t="s">
        <v>99</v>
      </c>
      <c r="N2" s="101" t="s">
        <v>349</v>
      </c>
      <c r="O2" s="45" t="s">
        <v>105</v>
      </c>
      <c r="P2" s="46" t="s">
        <v>106</v>
      </c>
      <c r="Q2" s="30" t="s">
        <v>100</v>
      </c>
      <c r="R2" s="36" t="s">
        <v>19</v>
      </c>
      <c r="S2" s="37" t="s">
        <v>21</v>
      </c>
      <c r="T2" s="37" t="s">
        <v>20</v>
      </c>
      <c r="U2" s="336" t="s">
        <v>25</v>
      </c>
      <c r="V2" s="336"/>
      <c r="W2" s="337"/>
      <c r="AA2" s="308" t="s">
        <v>474</v>
      </c>
      <c r="AB2" s="307"/>
    </row>
    <row r="3" spans="1:28" ht="13.5" thickBot="1">
      <c r="A3" s="103"/>
      <c r="B3" s="103"/>
      <c r="C3" s="103"/>
      <c r="D3" s="104"/>
      <c r="E3" s="105"/>
      <c r="F3" s="267" t="s">
        <v>375</v>
      </c>
      <c r="G3" s="268" t="s">
        <v>376</v>
      </c>
      <c r="H3" s="268" t="s">
        <v>377</v>
      </c>
      <c r="I3" s="268" t="s">
        <v>378</v>
      </c>
      <c r="J3" s="268" t="s">
        <v>379</v>
      </c>
      <c r="K3" s="268" t="s">
        <v>380</v>
      </c>
      <c r="L3" s="269" t="s">
        <v>381</v>
      </c>
      <c r="M3" s="107"/>
      <c r="N3" s="106"/>
      <c r="O3" s="35"/>
      <c r="P3" s="44"/>
      <c r="Q3" s="31"/>
      <c r="R3" s="38"/>
      <c r="S3" s="39"/>
      <c r="T3" s="39"/>
      <c r="U3" s="39">
        <v>7</v>
      </c>
      <c r="V3" s="39" t="s">
        <v>22</v>
      </c>
      <c r="W3" s="40" t="s">
        <v>23</v>
      </c>
      <c r="X3" t="s">
        <v>396</v>
      </c>
      <c r="AA3" s="305"/>
    </row>
    <row r="4" spans="1:28" ht="15.75">
      <c r="A4" s="341" t="s">
        <v>9</v>
      </c>
      <c r="B4" s="342"/>
      <c r="C4" s="223"/>
      <c r="D4" s="66">
        <v>209</v>
      </c>
      <c r="E4" s="67"/>
      <c r="F4" s="76"/>
      <c r="G4" s="77"/>
      <c r="H4" s="77"/>
      <c r="I4" s="77"/>
      <c r="J4" s="77"/>
      <c r="K4" s="77"/>
      <c r="L4" s="86"/>
      <c r="M4" s="77"/>
      <c r="N4" s="86"/>
      <c r="O4" s="95" t="str">
        <f t="shared" ref="O4:O14" ca="1" si="0">IF(ISERROR(R4),"Var god fyll i endast siffror",IF(S4&lt;&gt;0,"Beräkningen av kolumnerna (1-2+3+4+5+6) avviker med "&amp;S4&amp;" från värdet i kolumn 7",IF(T4&lt;&gt;0,"Summerat antal kvinnor/flickor och män/pojkar avviker med "&amp;T4&amp; " från värdet i kolumn 7",IF(V4&lt;&gt;0,"Antal kvinnor/flickor i cellerna ("&amp;ADDRESS(ROW()+1,COLUMN(M4),4)&amp;":"&amp;ADDRESS(ROW()+Q4,COLUMN(M4),4)&amp;") avviker med " &amp;V4&amp; " från totalt antal kvinnor/flickor i cellen " &amp;ADDRESS(ROW(),COLUMN(M4),4),IF(W4&lt;&gt;0,"Antal män/pojkar i cellerna ("&amp;ADDRESS(ROW()+1,COLUMN(N4),4)&amp;":"&amp;ADDRESS(ROW()+Q4,COLUMN(N4),4)&amp;") avviker med " &amp;W4&amp; " från totalt antal män/pojkar i cellen " &amp;ADDRESS(ROW(),COLUMN(N4),4),IF(U4&lt;&gt;0,"Antalet i cellerna ("&amp;ADDRESS(ROW()+1,COLUMN(L4),4)&amp;":"&amp;ADDRESS(ROW()+Q4,COLUMN(L4),4)&amp;") avviker med " &amp;U4&amp; " från totalt antal i cellen " &amp;ADDRESS(ROW(),COLUMN(L4),4),""))))))</f>
        <v/>
      </c>
      <c r="P4" s="47"/>
      <c r="Q4" s="33"/>
      <c r="R4" s="14">
        <f t="shared" ref="R4:R14" si="1">F4+G4+H4+I4+J4+K4+L4+M4+N4</f>
        <v>0</v>
      </c>
      <c r="S4" s="9">
        <f t="shared" ref="S4:S14" ca="1" si="2">IF(CELL("skydd",K4)=1,0,ABS(ROUND(F4-G4+H4+I4+J4+K4-L4,2)))</f>
        <v>0</v>
      </c>
      <c r="T4" s="9">
        <f t="shared" ref="T4:T14" ca="1" si="3">IF(CELL("skydd",M4)=1,0,ABS(ROUND(L4-(M4+N4),2)))</f>
        <v>0</v>
      </c>
      <c r="U4" s="9">
        <f ca="1">IF(Q4=0,0,ABS(ROUND(L4-SUM(OFFSET(L4,1,0):OFFSET(L4,Q4,0)),2)))</f>
        <v>0</v>
      </c>
      <c r="V4" s="9">
        <f ca="1">IF(Q4=0,0,ABS(ROUND(M4-SUM(OFFSET(M4,1,0):OFFSET(M4,Q4,0)),2)))</f>
        <v>0</v>
      </c>
      <c r="W4" s="13">
        <f ca="1">IF(Q4=0,0,ABS(ROUND(N4-SUM(OFFSET(N4,1,0):OFFSET(N4,Q4,0)),2)))</f>
        <v>0</v>
      </c>
    </row>
    <row r="5" spans="1:28">
      <c r="A5" s="331" t="s">
        <v>95</v>
      </c>
      <c r="B5" s="332"/>
      <c r="C5" s="222"/>
      <c r="D5" s="68"/>
      <c r="E5" s="63">
        <v>100</v>
      </c>
      <c r="F5" s="64"/>
      <c r="G5" s="78"/>
      <c r="H5" s="78"/>
      <c r="I5" s="78"/>
      <c r="J5" s="78"/>
      <c r="K5" s="78"/>
      <c r="L5" s="57">
        <f>SUM(M5:N5)</f>
        <v>0</v>
      </c>
      <c r="M5" s="53"/>
      <c r="N5" s="54"/>
      <c r="O5" s="95" t="str">
        <f t="shared" ca="1" si="0"/>
        <v/>
      </c>
      <c r="P5" s="47"/>
      <c r="Q5" s="33"/>
      <c r="R5" s="14">
        <f t="shared" si="1"/>
        <v>0</v>
      </c>
      <c r="S5" s="9">
        <f t="shared" ca="1" si="2"/>
        <v>0</v>
      </c>
      <c r="T5" s="9">
        <f t="shared" ca="1" si="3"/>
        <v>0</v>
      </c>
      <c r="U5" s="9">
        <f ca="1">IF(Q5=0,0,ABS(ROUND(L5-SUM(OFFSET(L5,1,0):OFFSET(L5,Q5,0)),2)))</f>
        <v>0</v>
      </c>
      <c r="V5" s="9">
        <f ca="1">IF(Q5=0,0,ABS(ROUND(M5-SUM(OFFSET(M5,1,0):OFFSET(M5,Q5,0)),2)))</f>
        <v>0</v>
      </c>
      <c r="W5" s="13">
        <f ca="1">IF(Q5=0,0,ABS(ROUND(N5-SUM(OFFSET(N5,1,0):OFFSET(N5,Q5,0)),2)))</f>
        <v>0</v>
      </c>
      <c r="X5" t="s">
        <v>405</v>
      </c>
      <c r="Y5" t="s">
        <v>384</v>
      </c>
      <c r="AA5" s="305" t="s">
        <v>5</v>
      </c>
    </row>
    <row r="6" spans="1:28">
      <c r="A6" s="71"/>
      <c r="B6" s="70" t="s">
        <v>436</v>
      </c>
      <c r="C6" s="70"/>
      <c r="D6" s="68"/>
      <c r="E6" s="63">
        <v>101</v>
      </c>
      <c r="F6" s="64"/>
      <c r="G6" s="78"/>
      <c r="H6" s="78"/>
      <c r="I6" s="78"/>
      <c r="J6" s="78"/>
      <c r="K6" s="78"/>
      <c r="L6" s="58">
        <f>SUM(M6:N6)</f>
        <v>0</v>
      </c>
      <c r="M6" s="53"/>
      <c r="N6" s="54"/>
      <c r="O6" s="95" t="str">
        <f t="shared" ca="1" si="0"/>
        <v/>
      </c>
      <c r="P6" s="47"/>
      <c r="Q6" s="33"/>
      <c r="R6" s="14">
        <f t="shared" si="1"/>
        <v>0</v>
      </c>
      <c r="S6" s="9">
        <f t="shared" ca="1" si="2"/>
        <v>0</v>
      </c>
      <c r="T6" s="9">
        <f t="shared" ca="1" si="3"/>
        <v>0</v>
      </c>
      <c r="U6" s="9">
        <f ca="1">IF(Q6=0,0,ABS(ROUND(L6-SUM(OFFSET(L6,1,0):OFFSET(L6,Q6,0)),2)))</f>
        <v>0</v>
      </c>
      <c r="V6" s="9">
        <f ca="1">IF(Q6=0,0,ABS(ROUND(M6-SUM(OFFSET(M6,1,0):OFFSET(M6,Q6,0)),2)))</f>
        <v>0</v>
      </c>
      <c r="W6" s="13">
        <f ca="1">IF(Q6=0,0,ABS(ROUND(N6-SUM(OFFSET(N6,1,0):OFFSET(N6,Q6,0)),2)))</f>
        <v>0</v>
      </c>
      <c r="X6" t="s">
        <v>519</v>
      </c>
      <c r="AA6" s="305" t="s">
        <v>5</v>
      </c>
    </row>
    <row r="7" spans="1:28">
      <c r="A7" s="71"/>
      <c r="B7" s="70" t="s">
        <v>96</v>
      </c>
      <c r="C7" s="70"/>
      <c r="D7" s="68"/>
      <c r="E7" s="63">
        <v>103</v>
      </c>
      <c r="F7" s="64"/>
      <c r="G7" s="78"/>
      <c r="H7" s="78"/>
      <c r="I7" s="78"/>
      <c r="J7" s="78"/>
      <c r="K7" s="78"/>
      <c r="L7" s="58">
        <f>SUM(M7:N7)</f>
        <v>0</v>
      </c>
      <c r="M7" s="53"/>
      <c r="N7" s="54"/>
      <c r="O7" s="95" t="str">
        <f t="shared" ca="1" si="0"/>
        <v/>
      </c>
      <c r="P7" s="47"/>
      <c r="Q7" s="33"/>
      <c r="R7" s="14">
        <f t="shared" si="1"/>
        <v>0</v>
      </c>
      <c r="S7" s="9">
        <f t="shared" ca="1" si="2"/>
        <v>0</v>
      </c>
      <c r="T7" s="9">
        <f t="shared" ca="1" si="3"/>
        <v>0</v>
      </c>
      <c r="U7" s="9">
        <f ca="1">IF(Q7=0,0,ABS(ROUND(L7-SUM(OFFSET(L7,1,0):OFFSET(L7,Q7,0)),2)))</f>
        <v>0</v>
      </c>
      <c r="V7" s="9">
        <f ca="1">IF(Q7=0,0,ABS(ROUND(M7-SUM(OFFSET(M7,1,0):OFFSET(M7,Q7,0)),2)))</f>
        <v>0</v>
      </c>
      <c r="W7" s="13">
        <f ca="1">IF(Q7=0,0,ABS(ROUND(N7-SUM(OFFSET(N7,1,0):OFFSET(N7,Q7,0)),2)))</f>
        <v>0</v>
      </c>
      <c r="X7" t="s">
        <v>519</v>
      </c>
      <c r="AA7" s="305" t="s">
        <v>5</v>
      </c>
    </row>
    <row r="8" spans="1:28">
      <c r="A8" s="71"/>
      <c r="B8" s="70" t="s">
        <v>97</v>
      </c>
      <c r="C8" s="70"/>
      <c r="D8" s="68"/>
      <c r="E8" s="63">
        <v>102</v>
      </c>
      <c r="F8" s="64"/>
      <c r="G8" s="78"/>
      <c r="H8" s="78"/>
      <c r="I8" s="78"/>
      <c r="J8" s="78"/>
      <c r="K8" s="78"/>
      <c r="L8" s="57">
        <f>SUM(M8:N8)</f>
        <v>0</v>
      </c>
      <c r="M8" s="53"/>
      <c r="N8" s="54"/>
      <c r="O8" s="95" t="str">
        <f t="shared" ca="1" si="0"/>
        <v/>
      </c>
      <c r="P8" s="47"/>
      <c r="Q8" s="33"/>
      <c r="R8" s="14">
        <f t="shared" si="1"/>
        <v>0</v>
      </c>
      <c r="S8" s="9">
        <f t="shared" ca="1" si="2"/>
        <v>0</v>
      </c>
      <c r="T8" s="9">
        <f t="shared" ca="1" si="3"/>
        <v>0</v>
      </c>
      <c r="U8" s="9">
        <f ca="1">IF(Q8=0,0,ABS(ROUND(L8-SUM(OFFSET(L8,1,0):OFFSET(L8,Q8,0)),2)))</f>
        <v>0</v>
      </c>
      <c r="V8" s="9">
        <f ca="1">IF(Q8=0,0,ABS(ROUND(M8-SUM(OFFSET(M8,1,0):OFFSET(M8,Q8,0)),2)))</f>
        <v>0</v>
      </c>
      <c r="W8" s="13">
        <f ca="1">IF(Q8=0,0,ABS(ROUND(N8-SUM(OFFSET(N8,1,0):OFFSET(N8,Q8,0)),2)))</f>
        <v>0</v>
      </c>
      <c r="X8" t="s">
        <v>519</v>
      </c>
      <c r="AA8" s="305" t="s">
        <v>5</v>
      </c>
    </row>
    <row r="9" spans="1:28">
      <c r="A9" s="331" t="s">
        <v>438</v>
      </c>
      <c r="B9" s="332"/>
      <c r="C9" s="70"/>
      <c r="D9" s="68"/>
      <c r="E9" s="63">
        <v>104</v>
      </c>
      <c r="F9" s="64"/>
      <c r="G9" s="78"/>
      <c r="H9" s="78"/>
      <c r="I9" s="78"/>
      <c r="J9" s="78"/>
      <c r="K9" s="78"/>
      <c r="L9" s="57">
        <f>SUM(M9:N9)</f>
        <v>0</v>
      </c>
      <c r="M9" s="298"/>
      <c r="N9" s="54"/>
      <c r="O9" s="95" t="str">
        <f t="shared" ca="1" si="0"/>
        <v/>
      </c>
      <c r="P9" s="47"/>
      <c r="Q9" s="33"/>
      <c r="R9" s="14">
        <f t="shared" si="1"/>
        <v>0</v>
      </c>
      <c r="S9" s="9">
        <f t="shared" ca="1" si="2"/>
        <v>0</v>
      </c>
      <c r="T9" s="9">
        <f t="shared" ca="1" si="3"/>
        <v>0</v>
      </c>
      <c r="U9" s="9">
        <f ca="1">IF(Q9=0,0,ABS(ROUND(L9-SUM(OFFSET(L9,1,0):OFFSET(L9,Q9,0)),2)))</f>
        <v>0</v>
      </c>
      <c r="V9" s="9">
        <f ca="1">IF(Q9=0,0,ABS(ROUND(M9-SUM(OFFSET(M9,1,0):OFFSET(M9,Q9,0)),2)))</f>
        <v>0</v>
      </c>
      <c r="W9" s="13">
        <f ca="1">IF(Q9=0,0,ABS(ROUND(N9-SUM(OFFSET(N9,1,0):OFFSET(N9,Q9,0)),2)))</f>
        <v>0</v>
      </c>
      <c r="X9" t="s">
        <v>519</v>
      </c>
      <c r="AA9" s="305" t="s">
        <v>5</v>
      </c>
    </row>
    <row r="10" spans="1:28">
      <c r="A10" s="233" t="s">
        <v>339</v>
      </c>
      <c r="B10" s="70"/>
      <c r="C10" s="70"/>
      <c r="D10" s="68"/>
      <c r="E10" s="63"/>
      <c r="F10" s="64"/>
      <c r="G10" s="78"/>
      <c r="H10" s="78"/>
      <c r="I10" s="78"/>
      <c r="J10" s="78"/>
      <c r="K10" s="78"/>
      <c r="L10" s="86"/>
      <c r="M10" s="64"/>
      <c r="N10" s="84"/>
      <c r="O10" s="95"/>
      <c r="P10" s="47"/>
      <c r="Q10" s="33"/>
      <c r="R10" s="14">
        <f t="shared" ref="R10" si="4">F10+G10+H10+I10+J10+K10+L10+M10+N10</f>
        <v>0</v>
      </c>
      <c r="S10" s="9">
        <f t="shared" ref="S10" ca="1" si="5">IF(CELL("skydd",K10)=1,0,ABS(ROUND(F10-G10+H10+I10+J10+K10-L10,2)))</f>
        <v>0</v>
      </c>
      <c r="T10" s="9">
        <f t="shared" ref="T10" ca="1" si="6">IF(CELL("skydd",M10)=1,0,ABS(ROUND(L10-(M10+N10),2)))</f>
        <v>0</v>
      </c>
      <c r="U10" s="9">
        <f ca="1">IF(Q10=0,0,ABS(ROUND(L10-SUM(OFFSET(L10,1,0):OFFSET(L10,Q10,0)),2)))</f>
        <v>0</v>
      </c>
      <c r="V10" s="9">
        <f ca="1">IF(Q10=0,0,ABS(ROUND(M10-SUM(OFFSET(M10,1,0):OFFSET(M10,Q10,0)),2)))</f>
        <v>0</v>
      </c>
      <c r="W10" s="13">
        <f ca="1">IF(Q10=0,0,ABS(ROUND(N10-SUM(OFFSET(N10,1,0):OFFSET(N10,Q10,0)),2)))</f>
        <v>0</v>
      </c>
      <c r="X10" t="s">
        <v>519</v>
      </c>
      <c r="AA10" s="305"/>
    </row>
    <row r="11" spans="1:28">
      <c r="A11" s="271"/>
      <c r="B11" s="69" t="s">
        <v>431</v>
      </c>
      <c r="C11" s="234"/>
      <c r="D11" s="68"/>
      <c r="E11" s="63">
        <v>116</v>
      </c>
      <c r="F11" s="64"/>
      <c r="G11" s="78"/>
      <c r="H11" s="78"/>
      <c r="I11" s="78"/>
      <c r="J11" s="78"/>
      <c r="K11" s="78"/>
      <c r="L11" s="110"/>
      <c r="M11" s="64"/>
      <c r="N11" s="84"/>
      <c r="O11" s="95" t="str">
        <f t="shared" ca="1" si="0"/>
        <v/>
      </c>
      <c r="P11" s="47"/>
      <c r="Q11" s="33"/>
      <c r="R11" s="14">
        <f t="shared" si="1"/>
        <v>0</v>
      </c>
      <c r="S11" s="9">
        <f t="shared" ca="1" si="2"/>
        <v>0</v>
      </c>
      <c r="T11" s="9">
        <f t="shared" ca="1" si="3"/>
        <v>0</v>
      </c>
      <c r="U11" s="9">
        <f ca="1">IF(Q11=0,0,ABS(ROUND(L11-SUM(OFFSET(L11,1,0):OFFSET(L11,Q11,0)),2)))</f>
        <v>0</v>
      </c>
      <c r="V11" s="9">
        <f ca="1">IF(Q11=0,0,ABS(ROUND(M11-SUM(OFFSET(M11,1,0):OFFSET(M11,Q11,0)),2)))</f>
        <v>0</v>
      </c>
      <c r="W11" s="13">
        <f ca="1">IF(Q11=0,0,ABS(ROUND(N11-SUM(OFFSET(N11,1,0):OFFSET(N11,Q11,0)),2)))</f>
        <v>0</v>
      </c>
      <c r="X11" t="s">
        <v>519</v>
      </c>
      <c r="AA11" s="305" t="s">
        <v>5</v>
      </c>
    </row>
    <row r="12" spans="1:28">
      <c r="A12" s="271"/>
      <c r="B12" s="69" t="s">
        <v>432</v>
      </c>
      <c r="C12" s="234"/>
      <c r="D12" s="68"/>
      <c r="E12" s="63">
        <v>117</v>
      </c>
      <c r="F12" s="64"/>
      <c r="G12" s="78"/>
      <c r="H12" s="78"/>
      <c r="I12" s="78"/>
      <c r="J12" s="78"/>
      <c r="K12" s="78"/>
      <c r="L12" s="54"/>
      <c r="M12" s="64"/>
      <c r="N12" s="84"/>
      <c r="O12" s="95" t="str">
        <f t="shared" ca="1" si="0"/>
        <v/>
      </c>
      <c r="P12" s="47"/>
      <c r="Q12" s="33"/>
      <c r="R12" s="14">
        <f t="shared" si="1"/>
        <v>0</v>
      </c>
      <c r="S12" s="9">
        <f t="shared" ca="1" si="2"/>
        <v>0</v>
      </c>
      <c r="T12" s="9">
        <f t="shared" ca="1" si="3"/>
        <v>0</v>
      </c>
      <c r="U12" s="9">
        <f ca="1">IF(Q12=0,0,ABS(ROUND(L12-SUM(OFFSET(L12,1,0):OFFSET(L12,Q12,0)),2)))</f>
        <v>0</v>
      </c>
      <c r="V12" s="9">
        <f ca="1">IF(Q12=0,0,ABS(ROUND(M12-SUM(OFFSET(M12,1,0):OFFSET(M12,Q12,0)),2)))</f>
        <v>0</v>
      </c>
      <c r="W12" s="13">
        <f ca="1">IF(Q12=0,0,ABS(ROUND(N12-SUM(OFFSET(N12,1,0):OFFSET(N12,Q12,0)),2)))</f>
        <v>0</v>
      </c>
      <c r="X12" t="s">
        <v>519</v>
      </c>
      <c r="AA12" s="305" t="s">
        <v>5</v>
      </c>
    </row>
    <row r="13" spans="1:28">
      <c r="A13" s="271"/>
      <c r="B13" s="69" t="s">
        <v>433</v>
      </c>
      <c r="C13" s="234"/>
      <c r="D13" s="68"/>
      <c r="E13" s="63">
        <v>118</v>
      </c>
      <c r="F13" s="64"/>
      <c r="G13" s="78"/>
      <c r="H13" s="78"/>
      <c r="I13" s="78"/>
      <c r="J13" s="78"/>
      <c r="K13" s="78"/>
      <c r="L13" s="110"/>
      <c r="M13" s="64"/>
      <c r="N13" s="84"/>
      <c r="O13" s="95" t="str">
        <f t="shared" ca="1" si="0"/>
        <v/>
      </c>
      <c r="P13" s="47"/>
      <c r="Q13" s="33"/>
      <c r="R13" s="14">
        <f t="shared" si="1"/>
        <v>0</v>
      </c>
      <c r="S13" s="9">
        <f t="shared" ca="1" si="2"/>
        <v>0</v>
      </c>
      <c r="T13" s="9">
        <f t="shared" ca="1" si="3"/>
        <v>0</v>
      </c>
      <c r="U13" s="9">
        <f ca="1">IF(Q13=0,0,ABS(ROUND(L13-SUM(OFFSET(L13,1,0):OFFSET(L13,Q13,0)),2)))</f>
        <v>0</v>
      </c>
      <c r="V13" s="9">
        <f ca="1">IF(Q13=0,0,ABS(ROUND(M13-SUM(OFFSET(M13,1,0):OFFSET(M13,Q13,0)),2)))</f>
        <v>0</v>
      </c>
      <c r="W13" s="13">
        <f ca="1">IF(Q13=0,0,ABS(ROUND(N13-SUM(OFFSET(N13,1,0):OFFSET(N13,Q13,0)),2)))</f>
        <v>0</v>
      </c>
      <c r="X13" t="s">
        <v>519</v>
      </c>
      <c r="AA13" s="305" t="s">
        <v>5</v>
      </c>
    </row>
    <row r="14" spans="1:28" ht="13.5" thickBot="1">
      <c r="A14" s="218"/>
      <c r="B14" s="247" t="s">
        <v>338</v>
      </c>
      <c r="C14" s="235"/>
      <c r="D14" s="72"/>
      <c r="E14" s="73">
        <v>119</v>
      </c>
      <c r="F14" s="82"/>
      <c r="G14" s="83"/>
      <c r="H14" s="83"/>
      <c r="I14" s="83"/>
      <c r="J14" s="83"/>
      <c r="K14" s="83"/>
      <c r="L14" s="139"/>
      <c r="M14" s="82"/>
      <c r="N14" s="85"/>
      <c r="O14" s="96" t="str">
        <f t="shared" ca="1" si="0"/>
        <v/>
      </c>
      <c r="P14" s="48"/>
      <c r="Q14" s="31"/>
      <c r="R14" s="16">
        <f t="shared" si="1"/>
        <v>0</v>
      </c>
      <c r="S14" s="15">
        <f t="shared" ca="1" si="2"/>
        <v>0</v>
      </c>
      <c r="T14" s="15">
        <f t="shared" ca="1" si="3"/>
        <v>0</v>
      </c>
      <c r="U14" s="15">
        <f ca="1">IF(Q14=0,0,ABS(ROUND(L14-SUM(OFFSET(L14,1,0):OFFSET(L14,Q14,0)),2)))</f>
        <v>0</v>
      </c>
      <c r="V14" s="15">
        <f ca="1">IF(Q14=0,0,ABS(ROUND(M14-SUM(OFFSET(M14,1,0):OFFSET(M14,Q14,0)),2)))</f>
        <v>0</v>
      </c>
      <c r="W14" s="42">
        <f ca="1">IF(Q14=0,0,ABS(ROUND(N14-SUM(OFFSET(N14,1,0):OFFSET(N14,Q14,0)),2)))</f>
        <v>0</v>
      </c>
      <c r="X14" t="s">
        <v>519</v>
      </c>
      <c r="AA14" s="305" t="s">
        <v>5</v>
      </c>
    </row>
    <row r="20" spans="2:2">
      <c r="B20" s="292"/>
    </row>
  </sheetData>
  <mergeCells count="7">
    <mergeCell ref="A9:B9"/>
    <mergeCell ref="F1:N1"/>
    <mergeCell ref="U2:W2"/>
    <mergeCell ref="A2:B2"/>
    <mergeCell ref="D1:E1"/>
    <mergeCell ref="A5:B5"/>
    <mergeCell ref="A4:B4"/>
  </mergeCells>
  <conditionalFormatting sqref="O4:O14">
    <cfRule type="expression" dxfId="47" priority="1">
      <formula>T4&lt;&gt;0</formula>
    </cfRule>
    <cfRule type="expression" dxfId="46" priority="2">
      <formula>V4&lt;&gt;0</formula>
    </cfRule>
    <cfRule type="expression" dxfId="45" priority="3">
      <formula>U4&lt;&gt;0</formula>
    </cfRule>
    <cfRule type="expression" dxfId="44" priority="4">
      <formula>S4&lt;&gt;0</formula>
    </cfRule>
    <cfRule type="expression" dxfId="43" priority="5">
      <formula>W4&lt;&gt;0</formula>
    </cfRule>
    <cfRule type="expression" dxfId="42" priority="6" stopIfTrue="1">
      <formula>ISERROR(R4)</formula>
    </cfRule>
  </conditionalFormatting>
  <dataValidations count="2">
    <dataValidation allowBlank="1" showInputMessage="1" showErrorMessage="1" prompt="En mottagare räknas bara en gång under året." sqref="A5:C5" xr:uid="{00000000-0002-0000-0200-000005000000}"/>
    <dataValidation allowBlank="1" showInputMessage="1" showErrorMessage="1" prompt="Ett barn räknas bara en gång under året." sqref="A9:B9" xr:uid="{52EC41B4-DB37-43DB-AEDF-119626FF166D}"/>
  </dataValidations>
  <pageMargins left="0.7" right="0.7" top="0.75" bottom="0.75" header="0.3" footer="0.3"/>
  <pageSetup paperSize="9" scale="44" fitToHeight="0" orientation="portrait" horizontalDpi="4294967295" verticalDpi="4294967295" r:id="rId1"/>
  <ignoredErrors>
    <ignoredError sqref="L5:L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0"/>
  <sheetViews>
    <sheetView zoomScaleNormal="100" workbookViewId="0">
      <selection activeCell="P44" sqref="P44"/>
    </sheetView>
  </sheetViews>
  <sheetFormatPr defaultRowHeight="12.75"/>
  <cols>
    <col min="1" max="1" width="2.33203125" customWidth="1"/>
    <col min="2" max="2" width="4.1640625" customWidth="1"/>
    <col min="3" max="3" width="100.1640625" customWidth="1"/>
    <col min="4" max="4" width="11.6640625" customWidth="1"/>
    <col min="5" max="5" width="7.5" hidden="1" customWidth="1"/>
    <col min="6" max="6" width="5.5" hidden="1" customWidth="1"/>
    <col min="7" max="13" width="9.83203125" customWidth="1"/>
    <col min="14" max="14" width="7" customWidth="1"/>
    <col min="15" max="15" width="7.6640625" customWidth="1"/>
    <col min="16" max="16" width="15.5" bestFit="1" customWidth="1"/>
    <col min="17" max="17" width="32.83203125" customWidth="1"/>
    <col min="18" max="18" width="10.6640625" hidden="1" customWidth="1"/>
    <col min="19" max="19" width="14.33203125" hidden="1" customWidth="1"/>
    <col min="20" max="20" width="12" hidden="1" customWidth="1"/>
    <col min="21" max="21" width="11.6640625" hidden="1" customWidth="1"/>
    <col min="22" max="22" width="13.33203125" hidden="1" customWidth="1"/>
    <col min="23" max="23" width="11.33203125" hidden="1" customWidth="1"/>
    <col min="24" max="24" width="10.83203125" hidden="1" customWidth="1"/>
    <col min="25" max="25" width="34" hidden="1" customWidth="1"/>
    <col min="26" max="26" width="20" hidden="1" customWidth="1"/>
    <col min="28" max="28" width="6.33203125" hidden="1" customWidth="1"/>
    <col min="29" max="30" width="0" hidden="1" customWidth="1"/>
    <col min="31" max="31" width="24.6640625" customWidth="1"/>
  </cols>
  <sheetData>
    <row r="1" spans="1:33" ht="30" customHeight="1" thickBot="1">
      <c r="A1" s="167" t="s">
        <v>57</v>
      </c>
      <c r="B1" s="167"/>
      <c r="C1" s="130"/>
      <c r="D1" s="130">
        <f>Första!B3</f>
        <v>2025</v>
      </c>
      <c r="E1" s="339"/>
      <c r="F1" s="340"/>
      <c r="G1" s="333" t="s">
        <v>523</v>
      </c>
      <c r="H1" s="334"/>
      <c r="I1" s="334"/>
      <c r="J1" s="334"/>
      <c r="K1" s="334"/>
      <c r="L1" s="334"/>
      <c r="M1" s="334"/>
      <c r="N1" s="334"/>
      <c r="O1" s="335"/>
      <c r="P1" s="132"/>
      <c r="Q1" s="132"/>
      <c r="R1" s="41"/>
      <c r="S1" s="22"/>
      <c r="T1" s="22"/>
      <c r="U1" s="22"/>
      <c r="V1" s="22"/>
      <c r="W1" s="22"/>
      <c r="X1" s="22"/>
    </row>
    <row r="2" spans="1:33" ht="78.75">
      <c r="A2" s="352" t="s">
        <v>371</v>
      </c>
      <c r="B2" s="353"/>
      <c r="C2" s="353"/>
      <c r="D2" s="221"/>
      <c r="E2" s="97"/>
      <c r="F2" s="98"/>
      <c r="G2" s="99" t="s">
        <v>443</v>
      </c>
      <c r="H2" s="100" t="s">
        <v>0</v>
      </c>
      <c r="I2" s="100" t="s">
        <v>37</v>
      </c>
      <c r="J2" s="100" t="s">
        <v>44</v>
      </c>
      <c r="K2" s="100" t="s">
        <v>47</v>
      </c>
      <c r="L2" s="100" t="s">
        <v>1</v>
      </c>
      <c r="M2" s="101" t="s">
        <v>101</v>
      </c>
      <c r="N2" s="102" t="s">
        <v>99</v>
      </c>
      <c r="O2" s="101" t="s">
        <v>348</v>
      </c>
      <c r="P2" s="45" t="s">
        <v>105</v>
      </c>
      <c r="Q2" s="46" t="s">
        <v>106</v>
      </c>
      <c r="R2" s="30" t="s">
        <v>100</v>
      </c>
      <c r="S2" s="36" t="s">
        <v>19</v>
      </c>
      <c r="T2" s="37" t="s">
        <v>21</v>
      </c>
      <c r="U2" s="37" t="s">
        <v>20</v>
      </c>
      <c r="V2" s="336" t="s">
        <v>25</v>
      </c>
      <c r="W2" s="336"/>
      <c r="X2" s="337"/>
      <c r="AB2" t="s">
        <v>417</v>
      </c>
      <c r="AE2" s="308" t="s">
        <v>474</v>
      </c>
      <c r="AG2" s="266"/>
    </row>
    <row r="3" spans="1:33" ht="13.5" thickBot="1">
      <c r="A3" s="249"/>
      <c r="B3" s="103"/>
      <c r="C3" s="103"/>
      <c r="D3" s="103"/>
      <c r="E3" s="104"/>
      <c r="F3" s="105"/>
      <c r="G3" s="267" t="s">
        <v>375</v>
      </c>
      <c r="H3" s="268" t="s">
        <v>376</v>
      </c>
      <c r="I3" s="268" t="s">
        <v>377</v>
      </c>
      <c r="J3" s="268" t="s">
        <v>378</v>
      </c>
      <c r="K3" s="268" t="s">
        <v>379</v>
      </c>
      <c r="L3" s="268" t="s">
        <v>380</v>
      </c>
      <c r="M3" s="269" t="s">
        <v>381</v>
      </c>
      <c r="N3" s="107"/>
      <c r="O3" s="106"/>
      <c r="P3" s="35"/>
      <c r="Q3" s="44"/>
      <c r="R3" s="31"/>
      <c r="S3" s="38"/>
      <c r="T3" s="39"/>
      <c r="U3" s="39"/>
      <c r="V3" s="39">
        <v>7</v>
      </c>
      <c r="W3" s="39" t="s">
        <v>22</v>
      </c>
      <c r="X3" s="40" t="s">
        <v>23</v>
      </c>
      <c r="Y3" t="s">
        <v>396</v>
      </c>
      <c r="AE3" s="305"/>
      <c r="AG3" s="266"/>
    </row>
    <row r="4" spans="1:33" ht="15.75">
      <c r="A4" s="354" t="s">
        <v>32</v>
      </c>
      <c r="B4" s="355"/>
      <c r="C4" s="355"/>
      <c r="D4" s="220"/>
      <c r="E4" s="134">
        <v>220</v>
      </c>
      <c r="F4" s="61"/>
      <c r="G4" s="214" t="s">
        <v>518</v>
      </c>
      <c r="H4" s="158"/>
      <c r="I4" s="215"/>
      <c r="J4" s="158"/>
      <c r="K4" s="216" t="s">
        <v>33</v>
      </c>
      <c r="L4" s="158"/>
      <c r="M4" s="158"/>
      <c r="N4" s="144"/>
      <c r="O4" s="145"/>
      <c r="P4" s="144"/>
      <c r="Q4" s="294"/>
      <c r="R4" s="34"/>
      <c r="S4" s="17"/>
      <c r="T4" s="18"/>
      <c r="U4" s="18"/>
      <c r="V4" s="18"/>
      <c r="W4" s="18"/>
      <c r="X4" s="20"/>
      <c r="AB4" s="2">
        <v>2201</v>
      </c>
      <c r="AC4" s="2" t="s">
        <v>408</v>
      </c>
      <c r="AD4" s="2"/>
      <c r="AE4" s="306"/>
      <c r="AG4" s="266"/>
    </row>
    <row r="5" spans="1:33" ht="12.75" customHeight="1">
      <c r="A5" s="274"/>
      <c r="B5" s="343" t="s">
        <v>52</v>
      </c>
      <c r="C5" s="343"/>
      <c r="D5" s="68"/>
      <c r="E5" s="62"/>
      <c r="F5" s="63">
        <v>100</v>
      </c>
      <c r="G5" s="51"/>
      <c r="H5" s="52"/>
      <c r="I5" s="52"/>
      <c r="J5" s="52"/>
      <c r="K5" s="52"/>
      <c r="L5" s="52"/>
      <c r="M5" s="140">
        <f>G5-H5+I5+J5+K5+L5</f>
        <v>0</v>
      </c>
      <c r="N5" s="143">
        <f>SUM(N6:N9)</f>
        <v>0</v>
      </c>
      <c r="O5" s="57">
        <f>SUM(O6:O9)</f>
        <v>0</v>
      </c>
      <c r="P5" s="95" t="str">
        <f ca="1">IF(ISERROR(S5),"Var god fyll i endast siffror",IF(T5&lt;&gt;0,"Beräkningen av kolumnerna (1-2+3+4+5+6) avviker med "&amp;T5&amp;" från värdet i kolumn 7",IF(U5&lt;&gt;0,"Summerat antal kvinnor/flickor och män/pojkar avviker med "&amp;U5&amp; " från värdet i kolumn 7",IF(W5&lt;&gt;0,"Antal kvinnor/flickor i cellerna ("&amp;ADDRESS(ROW()+1,COLUMN(N5),4)&amp;":"&amp;ADDRESS(ROW()+R5,COLUMN(N5),4)&amp;") avviker med " &amp;W5&amp; " från totalt antal kvinnor/flickor i cellen " &amp;ADDRESS(ROW(),COLUMN(N5),4),IF(X5&lt;&gt;0,"Antal män/pojkar i cellerna ("&amp;ADDRESS(ROW()+1,COLUMN(O5),4)&amp;":"&amp;ADDRESS(ROW()+R5,COLUMN(O5),4)&amp;") avviker med " &amp;X5&amp; " från totalt antal män/pojkar i cellen " &amp;ADDRESS(ROW(),COLUMN(O5),4),IF(V5&lt;&gt;0,"Antalet i cellerna ("&amp;ADDRESS(ROW()+1,COLUMN(M5),4)&amp;":"&amp;ADDRESS(ROW()+R5,COLUMN(M5),4)&amp;") avviker med " &amp;V5&amp; " från totalt antal i cellen " &amp;ADDRESS(ROW(),COLUMN(M5),4),""))))))</f>
        <v/>
      </c>
      <c r="Q5" s="326"/>
      <c r="R5" s="33">
        <v>4</v>
      </c>
      <c r="S5" s="14">
        <f t="shared" ref="S5" si="0">G5+H5+I5+J5+K5+L5+M5+N5+O5</f>
        <v>0</v>
      </c>
      <c r="T5" s="9">
        <f ca="1">IF(CELL("skydd",L5)=1,0,ABS(ROUND(G5-H5+I5+J5+K5+L5-M5,2)))</f>
        <v>0</v>
      </c>
      <c r="U5" s="9">
        <f ca="1">IF(CELL("skydd",N5)=1,0,ABS(ROUND(M5-(N5+O5),2)))</f>
        <v>0</v>
      </c>
      <c r="V5" s="9">
        <f ca="1">IF(R5=0,0,ABS(ROUND(M5-SUM(OFFSET(M5,1,0):OFFSET(M5,R5,0)),2)))</f>
        <v>0</v>
      </c>
      <c r="W5" s="9">
        <f ca="1">IF(R5=0,0,ABS(ROUND(N5-SUM(OFFSET(N5,1,0):OFFSET(N5,R5,0)),2)))</f>
        <v>0</v>
      </c>
      <c r="X5" s="13">
        <f ca="1">IF(R5=0,0,ABS(ROUND(O5-SUM(OFFSET(O5,1,0):OFFSET(O5,R5,0)),2)))</f>
        <v>0</v>
      </c>
      <c r="Y5" t="s">
        <v>520</v>
      </c>
      <c r="Z5" t="s">
        <v>390</v>
      </c>
      <c r="AD5" s="2"/>
      <c r="AE5" s="305" t="s">
        <v>469</v>
      </c>
      <c r="AG5" s="266"/>
    </row>
    <row r="6" spans="1:33" ht="12.75" customHeight="1">
      <c r="A6" s="64"/>
      <c r="B6" s="78"/>
      <c r="C6" s="135" t="s">
        <v>59</v>
      </c>
      <c r="D6" s="135"/>
      <c r="E6" s="62"/>
      <c r="F6" s="63">
        <v>109</v>
      </c>
      <c r="G6" s="64"/>
      <c r="H6" s="78"/>
      <c r="I6" s="78"/>
      <c r="J6" s="78"/>
      <c r="K6" s="78"/>
      <c r="L6" s="78"/>
      <c r="M6" s="141">
        <f>SUM(N6:O6)</f>
        <v>0</v>
      </c>
      <c r="N6" s="51"/>
      <c r="O6" s="54"/>
      <c r="P6" s="95" t="str">
        <f t="shared" ref="P6:P42" ca="1" si="1">IF(ISERROR(S6),"Var god fyll i endast siffror",IF(T6&lt;&gt;0,"Beräkningen av kolumnerna (1-2+3+4+5+6) avviker med "&amp;T6&amp;" från värdet i kolumn 7",IF(U6&lt;&gt;0,"Summerat antal kvinnor/flickor och män/pojkar avviker med "&amp;U6&amp; " från värdet i kolumn 7",IF(W6&lt;&gt;0,"Antal kvinnor/flickor i cellerna ("&amp;ADDRESS(ROW()+1,COLUMN(N6),4)&amp;":"&amp;ADDRESS(ROW()+R6,COLUMN(N6),4)&amp;") avviker med " &amp;W6&amp; " från totalt antal kvinnor/flickor i cellen " &amp;ADDRESS(ROW(),COLUMN(N6),4),IF(X6&lt;&gt;0,"Antal män/pojkar i cellerna ("&amp;ADDRESS(ROW()+1,COLUMN(O6),4)&amp;":"&amp;ADDRESS(ROW()+R6,COLUMN(O6),4)&amp;") avviker med " &amp;X6&amp; " från totalt antal män/pojkar i cellen " &amp;ADDRESS(ROW(),COLUMN(O6),4),IF(V6&lt;&gt;0,"Antalet i cellerna ("&amp;ADDRESS(ROW()+1,COLUMN(M6),4)&amp;":"&amp;ADDRESS(ROW()+R6,COLUMN(M6),4)&amp;") avviker med " &amp;V6&amp; " från totalt antal i cellen " &amp;ADDRESS(ROW(),COLUMN(M6),4),""))))))</f>
        <v/>
      </c>
      <c r="Q6" s="326"/>
      <c r="R6" s="33"/>
      <c r="S6" s="14">
        <f t="shared" ref="S6:S42" si="2">G6+H6+I6+J6+K6+L6+M6+N6+O6</f>
        <v>0</v>
      </c>
      <c r="T6" s="9">
        <f t="shared" ref="T6:T42" ca="1" si="3">IF(CELL("skydd",L6)=1,0,ABS(ROUND(G6-H6+I6+J6+K6+L6-M6,2)))</f>
        <v>0</v>
      </c>
      <c r="U6" s="9">
        <f t="shared" ref="U6:U42" ca="1" si="4">IF(CELL("skydd",N6)=1,0,ABS(ROUND(M6-(N6+O6),2)))</f>
        <v>0</v>
      </c>
      <c r="V6" s="9">
        <f ca="1">IF(R6=0,0,ABS(ROUND(M6-SUM(OFFSET(M6,1,0):OFFSET(M6,R6,0)),2)))</f>
        <v>0</v>
      </c>
      <c r="W6" s="9">
        <f ca="1">IF(R6=0,0,ABS(ROUND(N6-SUM(OFFSET(N6,1,0):OFFSET(N6,R6,0)),2)))</f>
        <v>0</v>
      </c>
      <c r="X6" s="13">
        <f ca="1">IF(R6=0,0,ABS(ROUND(O6-SUM(OFFSET(O6,1,0):OFFSET(O6,R6,0)),2)))</f>
        <v>0</v>
      </c>
      <c r="Y6" t="s">
        <v>520</v>
      </c>
      <c r="Z6" t="s">
        <v>390</v>
      </c>
      <c r="AD6" s="2"/>
      <c r="AE6" s="305" t="s">
        <v>467</v>
      </c>
      <c r="AG6" s="266"/>
    </row>
    <row r="7" spans="1:33" ht="12.75" customHeight="1">
      <c r="A7" s="64"/>
      <c r="B7" s="78"/>
      <c r="C7" s="78" t="s">
        <v>60</v>
      </c>
      <c r="D7" s="78"/>
      <c r="E7" s="62"/>
      <c r="F7" s="63">
        <v>110</v>
      </c>
      <c r="G7" s="64"/>
      <c r="H7" s="78"/>
      <c r="I7" s="78"/>
      <c r="J7" s="78"/>
      <c r="K7" s="78"/>
      <c r="L7" s="78"/>
      <c r="M7" s="141">
        <f>SUM(N7:O7)</f>
        <v>0</v>
      </c>
      <c r="N7" s="51"/>
      <c r="O7" s="54"/>
      <c r="P7" s="95" t="str">
        <f t="shared" ca="1" si="1"/>
        <v/>
      </c>
      <c r="Q7" s="326"/>
      <c r="R7" s="33"/>
      <c r="S7" s="14">
        <f t="shared" si="2"/>
        <v>0</v>
      </c>
      <c r="T7" s="9">
        <f t="shared" ca="1" si="3"/>
        <v>0</v>
      </c>
      <c r="U7" s="9">
        <f t="shared" ca="1" si="4"/>
        <v>0</v>
      </c>
      <c r="V7" s="9">
        <f ca="1">IF(R7=0,0,ABS(ROUND(M7-SUM(OFFSET(M7,1,0):OFFSET(M7,R7,0)),2)))</f>
        <v>0</v>
      </c>
      <c r="W7" s="9">
        <f ca="1">IF(R7=0,0,ABS(ROUND(N7-SUM(OFFSET(N7,1,0):OFFSET(N7,R7,0)),2)))</f>
        <v>0</v>
      </c>
      <c r="X7" s="13">
        <f ca="1">IF(R7=0,0,ABS(ROUND(O7-SUM(OFFSET(O7,1,0):OFFSET(O7,R7,0)),2)))</f>
        <v>0</v>
      </c>
      <c r="Y7" t="s">
        <v>520</v>
      </c>
      <c r="Z7" t="s">
        <v>390</v>
      </c>
      <c r="AD7" s="2"/>
      <c r="AE7" s="305" t="s">
        <v>5</v>
      </c>
      <c r="AG7" s="266"/>
    </row>
    <row r="8" spans="1:33" ht="12.75" customHeight="1">
      <c r="A8" s="64"/>
      <c r="B8" s="78"/>
      <c r="C8" s="78" t="s">
        <v>61</v>
      </c>
      <c r="D8" s="78"/>
      <c r="E8" s="62"/>
      <c r="F8" s="63">
        <v>140</v>
      </c>
      <c r="G8" s="64"/>
      <c r="H8" s="78"/>
      <c r="I8" s="78"/>
      <c r="J8" s="78"/>
      <c r="K8" s="78"/>
      <c r="L8" s="78"/>
      <c r="M8" s="141">
        <f>SUM(N8:O8)</f>
        <v>0</v>
      </c>
      <c r="N8" s="51"/>
      <c r="O8" s="54"/>
      <c r="P8" s="95" t="str">
        <f t="shared" ca="1" si="1"/>
        <v/>
      </c>
      <c r="Q8" s="326"/>
      <c r="R8" s="33"/>
      <c r="S8" s="14">
        <f t="shared" si="2"/>
        <v>0</v>
      </c>
      <c r="T8" s="9">
        <f t="shared" ca="1" si="3"/>
        <v>0</v>
      </c>
      <c r="U8" s="9">
        <f t="shared" ca="1" si="4"/>
        <v>0</v>
      </c>
      <c r="V8" s="9">
        <f ca="1">IF(R8=0,0,ABS(ROUND(M8-SUM(OFFSET(M8,1,0):OFFSET(M8,R8,0)),2)))</f>
        <v>0</v>
      </c>
      <c r="W8" s="9">
        <f ca="1">IF(R8=0,0,ABS(ROUND(N8-SUM(OFFSET(N8,1,0):OFFSET(N8,R8,0)),2)))</f>
        <v>0</v>
      </c>
      <c r="X8" s="13">
        <f ca="1">IF(R8=0,0,ABS(ROUND(O8-SUM(OFFSET(O8,1,0):OFFSET(O8,R8,0)),2)))</f>
        <v>0</v>
      </c>
      <c r="Y8" t="s">
        <v>520</v>
      </c>
      <c r="Z8" t="s">
        <v>390</v>
      </c>
      <c r="AD8" s="2"/>
      <c r="AE8" s="305" t="s">
        <v>5</v>
      </c>
      <c r="AG8" s="266"/>
    </row>
    <row r="9" spans="1:33" ht="12.75" customHeight="1">
      <c r="A9" s="64"/>
      <c r="B9" s="78"/>
      <c r="C9" s="78" t="s">
        <v>62</v>
      </c>
      <c r="D9" s="78"/>
      <c r="E9" s="62"/>
      <c r="F9" s="63">
        <v>170</v>
      </c>
      <c r="G9" s="64"/>
      <c r="H9" s="78"/>
      <c r="I9" s="78"/>
      <c r="J9" s="78"/>
      <c r="K9" s="78"/>
      <c r="L9" s="78"/>
      <c r="M9" s="141">
        <f>SUM(N9:O9)</f>
        <v>0</v>
      </c>
      <c r="N9" s="51"/>
      <c r="O9" s="54"/>
      <c r="P9" s="95" t="str">
        <f t="shared" ca="1" si="1"/>
        <v/>
      </c>
      <c r="Q9" s="326"/>
      <c r="R9" s="33"/>
      <c r="S9" s="14">
        <f t="shared" si="2"/>
        <v>0</v>
      </c>
      <c r="T9" s="9">
        <f t="shared" ca="1" si="3"/>
        <v>0</v>
      </c>
      <c r="U9" s="9">
        <f t="shared" ca="1" si="4"/>
        <v>0</v>
      </c>
      <c r="V9" s="9">
        <f ca="1">IF(R9=0,0,ABS(ROUND(M9-SUM(OFFSET(M9,1,0):OFFSET(M9,R9,0)),2)))</f>
        <v>0</v>
      </c>
      <c r="W9" s="9">
        <f ca="1">IF(R9=0,0,ABS(ROUND(N9-SUM(OFFSET(N9,1,0):OFFSET(N9,R9,0)),2)))</f>
        <v>0</v>
      </c>
      <c r="X9" s="13">
        <f ca="1">IF(R9=0,0,ABS(ROUND(O9-SUM(OFFSET(O9,1,0):OFFSET(O9,R9,0)),2)))</f>
        <v>0</v>
      </c>
      <c r="Y9" t="s">
        <v>520</v>
      </c>
      <c r="Z9" t="s">
        <v>390</v>
      </c>
      <c r="AD9" s="2"/>
      <c r="AE9" s="305" t="s">
        <v>5</v>
      </c>
      <c r="AG9" s="266"/>
    </row>
    <row r="10" spans="1:33" ht="12.75" customHeight="1">
      <c r="A10" s="274"/>
      <c r="B10" s="343" t="s">
        <v>98</v>
      </c>
      <c r="C10" s="343"/>
      <c r="D10" s="68"/>
      <c r="E10" s="62"/>
      <c r="F10" s="63">
        <v>180</v>
      </c>
      <c r="G10" s="51"/>
      <c r="H10" s="52"/>
      <c r="I10" s="52"/>
      <c r="J10" s="52"/>
      <c r="K10" s="52"/>
      <c r="L10" s="52"/>
      <c r="M10" s="140">
        <f>G10-H10+I10+J10+K10+L10</f>
        <v>0</v>
      </c>
      <c r="N10" s="51"/>
      <c r="O10" s="54"/>
      <c r="P10" s="95" t="str">
        <f t="shared" ca="1" si="1"/>
        <v/>
      </c>
      <c r="Q10" s="326"/>
      <c r="R10" s="33"/>
      <c r="S10" s="14">
        <f t="shared" si="2"/>
        <v>0</v>
      </c>
      <c r="T10" s="9">
        <f t="shared" ca="1" si="3"/>
        <v>0</v>
      </c>
      <c r="U10" s="9">
        <f t="shared" ca="1" si="4"/>
        <v>0</v>
      </c>
      <c r="V10" s="9">
        <f ca="1">IF(R10=0,0,ABS(ROUND(M10-SUM(OFFSET(M10,1,0):OFFSET(M10,R10,0)),2)))</f>
        <v>0</v>
      </c>
      <c r="W10" s="9">
        <f ca="1">IF(R10=0,0,ABS(ROUND(N10-SUM(OFFSET(N10,1,0):OFFSET(N10,R10,0)),2)))</f>
        <v>0</v>
      </c>
      <c r="X10" s="13">
        <f ca="1">IF(R10=0,0,ABS(ROUND(O10-SUM(OFFSET(O10,1,0):OFFSET(O10,R10,0)),2)))</f>
        <v>0</v>
      </c>
      <c r="Y10" t="s">
        <v>398</v>
      </c>
      <c r="Z10" t="s">
        <v>387</v>
      </c>
      <c r="AD10" s="2"/>
      <c r="AE10" s="305" t="s">
        <v>469</v>
      </c>
      <c r="AG10" s="266"/>
    </row>
    <row r="11" spans="1:33" ht="12.75" customHeight="1">
      <c r="A11" s="275"/>
      <c r="B11" s="344" t="s">
        <v>12</v>
      </c>
      <c r="C11" s="344"/>
      <c r="D11" s="68"/>
      <c r="E11" s="62"/>
      <c r="F11" s="63">
        <v>200</v>
      </c>
      <c r="G11" s="108"/>
      <c r="H11" s="109"/>
      <c r="I11" s="109"/>
      <c r="J11" s="109"/>
      <c r="K11" s="109"/>
      <c r="L11" s="109"/>
      <c r="M11" s="151">
        <f>G11-H11+I11+J11+K11+L11</f>
        <v>0</v>
      </c>
      <c r="N11" s="64"/>
      <c r="O11" s="84"/>
      <c r="P11" s="95" t="str">
        <f t="shared" ca="1" si="1"/>
        <v/>
      </c>
      <c r="Q11" s="326"/>
      <c r="R11" s="33"/>
      <c r="S11" s="14">
        <f t="shared" si="2"/>
        <v>0</v>
      </c>
      <c r="T11" s="9">
        <f t="shared" ca="1" si="3"/>
        <v>0</v>
      </c>
      <c r="U11" s="9">
        <f t="shared" ca="1" si="4"/>
        <v>0</v>
      </c>
      <c r="V11" s="9">
        <f ca="1">IF(R11=0,0,ABS(ROUND(M11-SUM(OFFSET(M11,1,0):OFFSET(M11,R11,0)),2)))</f>
        <v>0</v>
      </c>
      <c r="W11" s="9">
        <f ca="1">IF(R11=0,0,ABS(ROUND(N11-SUM(OFFSET(N11,1,0):OFFSET(N11,R11,0)),2)))</f>
        <v>0</v>
      </c>
      <c r="X11" s="13">
        <f ca="1">IF(R11=0,0,ABS(ROUND(O11-SUM(OFFSET(O11,1,0):OFFSET(O11,R11,0)),2)))</f>
        <v>0</v>
      </c>
      <c r="Y11" t="s">
        <v>398</v>
      </c>
      <c r="Z11" t="s">
        <v>387</v>
      </c>
      <c r="AD11" s="2"/>
      <c r="AE11" s="305" t="s">
        <v>469</v>
      </c>
      <c r="AG11" s="266"/>
    </row>
    <row r="12" spans="1:33" ht="15.75">
      <c r="A12" s="348" t="s">
        <v>427</v>
      </c>
      <c r="B12" s="349"/>
      <c r="C12" s="349"/>
      <c r="D12" s="224"/>
      <c r="E12" s="117"/>
      <c r="F12" s="113"/>
      <c r="G12" s="146"/>
      <c r="H12" s="147"/>
      <c r="I12" s="147"/>
      <c r="J12" s="147"/>
      <c r="K12" s="147"/>
      <c r="L12" s="147"/>
      <c r="M12" s="147"/>
      <c r="N12" s="146"/>
      <c r="O12" s="148"/>
      <c r="P12" s="95" t="str">
        <f t="shared" ca="1" si="1"/>
        <v/>
      </c>
      <c r="Q12" s="326"/>
      <c r="R12" s="33"/>
      <c r="S12" s="14">
        <f t="shared" si="2"/>
        <v>0</v>
      </c>
      <c r="T12" s="9">
        <f t="shared" ca="1" si="3"/>
        <v>0</v>
      </c>
      <c r="U12" s="9">
        <f t="shared" ca="1" si="4"/>
        <v>0</v>
      </c>
      <c r="V12" s="9">
        <f ca="1">IF(R12=0,0,ABS(ROUND(M12-SUM(OFFSET(M12,1,0):OFFSET(M12,R12,0)),2)))</f>
        <v>0</v>
      </c>
      <c r="W12" s="9">
        <f ca="1">IF(R12=0,0,ABS(ROUND(N12-SUM(OFFSET(N12,1,0):OFFSET(N12,R12,0)),2)))</f>
        <v>0</v>
      </c>
      <c r="X12" s="13">
        <f ca="1">IF(R12=0,0,ABS(ROUND(O12-SUM(OFFSET(O12,1,0):OFFSET(O12,R12,0)),2)))</f>
        <v>0</v>
      </c>
      <c r="AD12" s="2"/>
      <c r="AG12" s="266"/>
    </row>
    <row r="13" spans="1:33" ht="12.75" customHeight="1">
      <c r="A13" s="278"/>
      <c r="B13" s="350" t="s">
        <v>294</v>
      </c>
      <c r="C13" s="350"/>
      <c r="D13" s="225"/>
      <c r="E13" s="62">
        <v>223</v>
      </c>
      <c r="F13" s="63">
        <v>100</v>
      </c>
      <c r="G13" s="51"/>
      <c r="H13" s="52"/>
      <c r="I13" s="52"/>
      <c r="J13" s="52"/>
      <c r="K13" s="52"/>
      <c r="L13" s="137"/>
      <c r="M13" s="140">
        <f>G13-H13+I13+J13+K13+L13</f>
        <v>0</v>
      </c>
      <c r="N13" s="143">
        <f>SUM(N14:N17)</f>
        <v>0</v>
      </c>
      <c r="O13" s="57">
        <f>SUM(O14:O17)</f>
        <v>0</v>
      </c>
      <c r="P13" s="95" t="str">
        <f t="shared" ca="1" si="1"/>
        <v/>
      </c>
      <c r="Q13" s="326"/>
      <c r="R13" s="33">
        <v>4</v>
      </c>
      <c r="S13" s="14">
        <f t="shared" si="2"/>
        <v>0</v>
      </c>
      <c r="T13" s="9">
        <f t="shared" ca="1" si="3"/>
        <v>0</v>
      </c>
      <c r="U13" s="9">
        <f t="shared" ca="1" si="4"/>
        <v>0</v>
      </c>
      <c r="V13" s="9">
        <f ca="1">IF(R13=0,0,ABS(ROUND(M13-SUM(OFFSET(M13,1,0):OFFSET(M13,R13,0)),2)))</f>
        <v>0</v>
      </c>
      <c r="W13" s="9">
        <f ca="1">IF(R13=0,0,ABS(ROUND(N13-SUM(OFFSET(N13,1,0):OFFSET(N13,R13,0)),2)))</f>
        <v>0</v>
      </c>
      <c r="X13" s="13">
        <f ca="1">IF(R13=0,0,ABS(ROUND(O13-SUM(OFFSET(O13,1,0):OFFSET(O13,R13,0)),2)))</f>
        <v>0</v>
      </c>
      <c r="Y13" t="s">
        <v>405</v>
      </c>
      <c r="Z13" t="s">
        <v>387</v>
      </c>
      <c r="AD13" s="2"/>
      <c r="AE13" s="305" t="s">
        <v>469</v>
      </c>
      <c r="AG13" s="266"/>
    </row>
    <row r="14" spans="1:33" ht="12.75" customHeight="1">
      <c r="A14" s="64"/>
      <c r="B14" s="78"/>
      <c r="C14" s="78" t="s">
        <v>59</v>
      </c>
      <c r="D14" s="78"/>
      <c r="E14" s="62"/>
      <c r="F14" s="63">
        <v>109</v>
      </c>
      <c r="G14" s="64"/>
      <c r="H14" s="78"/>
      <c r="I14" s="78"/>
      <c r="J14" s="78"/>
      <c r="K14" s="78"/>
      <c r="L14" s="78"/>
      <c r="M14" s="141">
        <f>SUM(N14:O14)</f>
        <v>0</v>
      </c>
      <c r="N14" s="51"/>
      <c r="O14" s="54"/>
      <c r="P14" s="95" t="str">
        <f t="shared" ca="1" si="1"/>
        <v/>
      </c>
      <c r="Q14" s="326"/>
      <c r="R14" s="33"/>
      <c r="S14" s="14">
        <f t="shared" si="2"/>
        <v>0</v>
      </c>
      <c r="T14" s="9">
        <f t="shared" ca="1" si="3"/>
        <v>0</v>
      </c>
      <c r="U14" s="9">
        <f t="shared" ca="1" si="4"/>
        <v>0</v>
      </c>
      <c r="V14" s="9">
        <f ca="1">IF(R14=0,0,ABS(ROUND(M14-SUM(OFFSET(M14,1,0):OFFSET(M14,R14,0)),2)))</f>
        <v>0</v>
      </c>
      <c r="W14" s="9">
        <f ca="1">IF(R14=0,0,ABS(ROUND(N14-SUM(OFFSET(N14,1,0):OFFSET(N14,R14,0)),2)))</f>
        <v>0</v>
      </c>
      <c r="X14" s="13">
        <f ca="1">IF(R14=0,0,ABS(ROUND(O14-SUM(OFFSET(O14,1,0):OFFSET(O14,R14,0)),2)))</f>
        <v>0</v>
      </c>
      <c r="AD14" s="2"/>
      <c r="AE14" s="305" t="s">
        <v>467</v>
      </c>
    </row>
    <row r="15" spans="1:33" ht="12.75" customHeight="1">
      <c r="A15" s="64"/>
      <c r="B15" s="78"/>
      <c r="C15" s="78" t="s">
        <v>60</v>
      </c>
      <c r="D15" s="78"/>
      <c r="E15" s="62"/>
      <c r="F15" s="63">
        <v>110</v>
      </c>
      <c r="G15" s="64"/>
      <c r="H15" s="78"/>
      <c r="I15" s="78"/>
      <c r="J15" s="78"/>
      <c r="K15" s="78"/>
      <c r="L15" s="78"/>
      <c r="M15" s="141">
        <f>SUM(N15:O15)</f>
        <v>0</v>
      </c>
      <c r="N15" s="51"/>
      <c r="O15" s="54"/>
      <c r="P15" s="95" t="str">
        <f t="shared" ca="1" si="1"/>
        <v/>
      </c>
      <c r="Q15" s="326"/>
      <c r="R15" s="33"/>
      <c r="S15" s="14">
        <f t="shared" si="2"/>
        <v>0</v>
      </c>
      <c r="T15" s="9">
        <f t="shared" ca="1" si="3"/>
        <v>0</v>
      </c>
      <c r="U15" s="9">
        <f t="shared" ca="1" si="4"/>
        <v>0</v>
      </c>
      <c r="V15" s="9">
        <f ca="1">IF(R15=0,0,ABS(ROUND(M15-SUM(OFFSET(M15,1,0):OFFSET(M15,R15,0)),2)))</f>
        <v>0</v>
      </c>
      <c r="W15" s="9">
        <f ca="1">IF(R15=0,0,ABS(ROUND(N15-SUM(OFFSET(N15,1,0):OFFSET(N15,R15,0)),2)))</f>
        <v>0</v>
      </c>
      <c r="X15" s="13">
        <f ca="1">IF(R15=0,0,ABS(ROUND(O15-SUM(OFFSET(O15,1,0):OFFSET(O15,R15,0)),2)))</f>
        <v>0</v>
      </c>
      <c r="Y15" t="s">
        <v>399</v>
      </c>
      <c r="Z15" t="s">
        <v>385</v>
      </c>
      <c r="AD15" s="2"/>
      <c r="AE15" s="305" t="s">
        <v>473</v>
      </c>
    </row>
    <row r="16" spans="1:33" ht="12.75" customHeight="1">
      <c r="A16" s="64"/>
      <c r="B16" s="78"/>
      <c r="C16" s="78" t="s">
        <v>61</v>
      </c>
      <c r="D16" s="78"/>
      <c r="E16" s="62"/>
      <c r="F16" s="63">
        <v>140</v>
      </c>
      <c r="G16" s="64"/>
      <c r="H16" s="78"/>
      <c r="I16" s="78"/>
      <c r="J16" s="78"/>
      <c r="K16" s="78"/>
      <c r="L16" s="78"/>
      <c r="M16" s="141">
        <f>SUM(N16:O16)</f>
        <v>0</v>
      </c>
      <c r="N16" s="51"/>
      <c r="O16" s="54"/>
      <c r="P16" s="95" t="str">
        <f t="shared" ca="1" si="1"/>
        <v/>
      </c>
      <c r="Q16" s="326"/>
      <c r="R16" s="33"/>
      <c r="S16" s="14">
        <f t="shared" si="2"/>
        <v>0</v>
      </c>
      <c r="T16" s="9">
        <f t="shared" ca="1" si="3"/>
        <v>0</v>
      </c>
      <c r="U16" s="9">
        <f t="shared" ca="1" si="4"/>
        <v>0</v>
      </c>
      <c r="V16" s="9">
        <f ca="1">IF(R16=0,0,ABS(ROUND(M16-SUM(OFFSET(M16,1,0):OFFSET(M16,R16,0)),2)))</f>
        <v>0</v>
      </c>
      <c r="W16" s="9">
        <f ca="1">IF(R16=0,0,ABS(ROUND(N16-SUM(OFFSET(N16,1,0):OFFSET(N16,R16,0)),2)))</f>
        <v>0</v>
      </c>
      <c r="X16" s="13">
        <f ca="1">IF(R16=0,0,ABS(ROUND(O16-SUM(OFFSET(O16,1,0):OFFSET(O16,R16,0)),2)))</f>
        <v>0</v>
      </c>
      <c r="Y16" t="s">
        <v>399</v>
      </c>
      <c r="Z16" t="s">
        <v>385</v>
      </c>
      <c r="AD16" s="2"/>
      <c r="AE16" s="305" t="s">
        <v>473</v>
      </c>
    </row>
    <row r="17" spans="1:33" ht="12.75" customHeight="1">
      <c r="A17" s="64"/>
      <c r="B17" s="78"/>
      <c r="C17" s="78" t="s">
        <v>62</v>
      </c>
      <c r="D17" s="78"/>
      <c r="E17" s="62"/>
      <c r="F17" s="63">
        <v>170</v>
      </c>
      <c r="G17" s="64"/>
      <c r="H17" s="78"/>
      <c r="I17" s="78"/>
      <c r="J17" s="78"/>
      <c r="K17" s="78"/>
      <c r="L17" s="78"/>
      <c r="M17" s="141">
        <f t="shared" ref="M17:M18" si="5">SUM(N17:O17)</f>
        <v>0</v>
      </c>
      <c r="N17" s="51"/>
      <c r="O17" s="54"/>
      <c r="P17" s="95" t="str">
        <f t="shared" ca="1" si="1"/>
        <v/>
      </c>
      <c r="Q17" s="326"/>
      <c r="R17" s="33"/>
      <c r="S17" s="14">
        <f t="shared" si="2"/>
        <v>0</v>
      </c>
      <c r="T17" s="9">
        <f t="shared" ca="1" si="3"/>
        <v>0</v>
      </c>
      <c r="U17" s="9">
        <f t="shared" ca="1" si="4"/>
        <v>0</v>
      </c>
      <c r="V17" s="9">
        <f ca="1">IF(R17=0,0,ABS(ROUND(M17-SUM(OFFSET(M17,1,0):OFFSET(M17,R17,0)),2)))</f>
        <v>0</v>
      </c>
      <c r="W17" s="9">
        <f ca="1">IF(R17=0,0,ABS(ROUND(N17-SUM(OFFSET(N17,1,0):OFFSET(N17,R17,0)),2)))</f>
        <v>0</v>
      </c>
      <c r="X17" s="13">
        <f ca="1">IF(R17=0,0,ABS(ROUND(O17-SUM(OFFSET(O17,1,0):OFFSET(O17,R17,0)),2)))</f>
        <v>0</v>
      </c>
      <c r="Y17" t="s">
        <v>399</v>
      </c>
      <c r="Z17" t="s">
        <v>385</v>
      </c>
      <c r="AD17" s="2"/>
      <c r="AE17" s="305" t="s">
        <v>473</v>
      </c>
    </row>
    <row r="18" spans="1:33" ht="12.75" customHeight="1">
      <c r="A18" s="274"/>
      <c r="B18" s="343" t="s">
        <v>295</v>
      </c>
      <c r="C18" s="343"/>
      <c r="D18" s="68"/>
      <c r="E18" s="62"/>
      <c r="F18" s="63">
        <v>180</v>
      </c>
      <c r="G18" s="64"/>
      <c r="H18" s="78"/>
      <c r="I18" s="78"/>
      <c r="J18" s="78"/>
      <c r="K18" s="78"/>
      <c r="L18" s="78"/>
      <c r="M18" s="141">
        <f t="shared" si="5"/>
        <v>0</v>
      </c>
      <c r="N18" s="51"/>
      <c r="O18" s="54"/>
      <c r="P18" s="95" t="str">
        <f t="shared" ca="1" si="1"/>
        <v/>
      </c>
      <c r="Q18" s="326"/>
      <c r="R18" s="33"/>
      <c r="S18" s="14">
        <f t="shared" si="2"/>
        <v>0</v>
      </c>
      <c r="T18" s="9">
        <f t="shared" ca="1" si="3"/>
        <v>0</v>
      </c>
      <c r="U18" s="9">
        <f t="shared" ca="1" si="4"/>
        <v>0</v>
      </c>
      <c r="V18" s="9">
        <f ca="1">IF(R18=0,0,ABS(ROUND(M18-SUM(OFFSET(M18,1,0):OFFSET(M18,R18,0)),2)))</f>
        <v>0</v>
      </c>
      <c r="W18" s="9">
        <f ca="1">IF(R18=0,0,ABS(ROUND(N18-SUM(OFFSET(N18,1,0):OFFSET(N18,R18,0)),2)))</f>
        <v>0</v>
      </c>
      <c r="X18" s="13">
        <f ca="1">IF(R18=0,0,ABS(ROUND(O18-SUM(OFFSET(O18,1,0):OFFSET(O18,R18,0)),2)))</f>
        <v>0</v>
      </c>
      <c r="AE18" s="305" t="s">
        <v>469</v>
      </c>
    </row>
    <row r="19" spans="1:33" ht="12.75" customHeight="1">
      <c r="A19" s="274"/>
      <c r="B19" s="343" t="s">
        <v>304</v>
      </c>
      <c r="C19" s="351"/>
      <c r="D19" s="68"/>
      <c r="E19" s="62"/>
      <c r="F19" s="63">
        <v>2100</v>
      </c>
      <c r="G19" s="64"/>
      <c r="H19" s="78"/>
      <c r="I19" s="78"/>
      <c r="J19" s="78"/>
      <c r="K19" s="78"/>
      <c r="L19" s="78"/>
      <c r="M19" s="137"/>
      <c r="N19" s="64"/>
      <c r="O19" s="84"/>
      <c r="P19" s="95" t="str">
        <f t="shared" ref="P19:P29" ca="1" si="6">IF(ISERROR(S19),"Var god fyll i endast siffror",IF(T19&lt;&gt;0,"Beräkningen av kolumnerna (1-2+3+4+5+6) avviker med "&amp;T19&amp;" från värdet i kolumn 7",IF(U19&lt;&gt;0,"Summerat antal kvinnor/flickor och män/pojkar avviker med "&amp;U19&amp; " från värdet i kolumn 7",IF(W19&lt;&gt;0,"Antal kvinnor/flickor i cellerna ("&amp;ADDRESS(ROW()+1,COLUMN(N19),4)&amp;":"&amp;ADDRESS(ROW()+R19,COLUMN(N19),4)&amp;") avviker med " &amp;W19&amp; " från totalt antal kvinnor/flickor i cellen " &amp;ADDRESS(ROW(),COLUMN(N19),4),IF(X19&lt;&gt;0,"Antal män/pojkar i cellerna ("&amp;ADDRESS(ROW()+1,COLUMN(O19),4)&amp;":"&amp;ADDRESS(ROW()+R19,COLUMN(O19),4)&amp;") avviker med " &amp;X19&amp; " från totalt antal män/pojkar i cellen " &amp;ADDRESS(ROW(),COLUMN(O19),4),IF(V19&lt;&gt;0,"Antalet i cellerna ("&amp;ADDRESS(ROW()+1,COLUMN(M19),4)&amp;":"&amp;ADDRESS(ROW()+R19,COLUMN(M19),4)&amp;") avviker med " &amp;V19&amp; " från totalt antal i cellen " &amp;ADDRESS(ROW(),COLUMN(M19),4),""))))))</f>
        <v/>
      </c>
      <c r="Q19" s="327"/>
      <c r="R19" s="33"/>
      <c r="S19" s="14">
        <f t="shared" ref="S19:S29" si="7">G19+H19+I19+J19+K19+L19+M19+N19+O19</f>
        <v>0</v>
      </c>
      <c r="T19" s="9">
        <f t="shared" ref="T19:T29" ca="1" si="8">IF(CELL("skydd",L19)=1,0,ABS(ROUND(G19-H19+I19+J19+K19+L19-M19,2)))</f>
        <v>0</v>
      </c>
      <c r="U19" s="9">
        <f t="shared" ref="U19:U29" ca="1" si="9">IF(CELL("skydd",N19)=1,0,ABS(ROUND(M19-(N19+O19),2)))</f>
        <v>0</v>
      </c>
      <c r="V19" s="9">
        <f ca="1">IF(R19=0,0,ABS(ROUND(M19-SUM(OFFSET(M19,1,0):OFFSET(M19,R19,0)),2)))</f>
        <v>0</v>
      </c>
      <c r="W19" s="9">
        <f ca="1">IF(R19=0,0,ABS(ROUND(N19-SUM(OFFSET(N19,1,0):OFFSET(N19,R19,0)),2)))</f>
        <v>0</v>
      </c>
      <c r="X19" s="13">
        <f ca="1">IF(R19=0,0,ABS(ROUND(O19-SUM(OFFSET(O19,1,0):OFFSET(O19,R19,0)),2)))</f>
        <v>0</v>
      </c>
      <c r="Y19" t="s">
        <v>400</v>
      </c>
      <c r="Z19" t="s">
        <v>5</v>
      </c>
      <c r="AE19" s="305" t="s">
        <v>5</v>
      </c>
      <c r="AG19" s="266"/>
    </row>
    <row r="20" spans="1:33" ht="14.25" customHeight="1">
      <c r="A20" s="274"/>
      <c r="B20" s="68" t="s">
        <v>305</v>
      </c>
      <c r="C20" s="68"/>
      <c r="D20" s="68"/>
      <c r="E20" s="62"/>
      <c r="F20" s="63">
        <v>2110</v>
      </c>
      <c r="G20" s="64"/>
      <c r="H20" s="78"/>
      <c r="I20" s="78"/>
      <c r="J20" s="78"/>
      <c r="K20" s="78"/>
      <c r="L20" s="78"/>
      <c r="M20" s="137"/>
      <c r="N20" s="64"/>
      <c r="O20" s="84"/>
      <c r="P20" s="95" t="str">
        <f t="shared" ca="1" si="6"/>
        <v/>
      </c>
      <c r="Q20" s="327"/>
      <c r="R20" s="33"/>
      <c r="S20" s="14">
        <f t="shared" si="7"/>
        <v>0</v>
      </c>
      <c r="T20" s="9">
        <f t="shared" ca="1" si="8"/>
        <v>0</v>
      </c>
      <c r="U20" s="9">
        <f t="shared" ca="1" si="9"/>
        <v>0</v>
      </c>
      <c r="V20" s="9">
        <f ca="1">IF(R20=0,0,ABS(ROUND(M20-SUM(OFFSET(M20,1,0):OFFSET(M20,R20,0)),2)))</f>
        <v>0</v>
      </c>
      <c r="W20" s="9">
        <f ca="1">IF(R20=0,0,ABS(ROUND(N20-SUM(OFFSET(N20,1,0):OFFSET(N20,R20,0)),2)))</f>
        <v>0</v>
      </c>
      <c r="X20" s="13">
        <f ca="1">IF(R20=0,0,ABS(ROUND(O20-SUM(OFFSET(O20,1,0):OFFSET(O20,R20,0)),2)))</f>
        <v>0</v>
      </c>
      <c r="AE20" s="305" t="s">
        <v>5</v>
      </c>
    </row>
    <row r="21" spans="1:33" ht="12.75" customHeight="1">
      <c r="A21" s="278"/>
      <c r="B21" s="345" t="s">
        <v>296</v>
      </c>
      <c r="C21" s="345"/>
      <c r="D21" s="227"/>
      <c r="E21" s="136">
        <v>221</v>
      </c>
      <c r="F21" s="217">
        <v>190</v>
      </c>
      <c r="G21" s="51"/>
      <c r="H21" s="52"/>
      <c r="I21" s="52"/>
      <c r="J21" s="52"/>
      <c r="K21" s="52"/>
      <c r="L21" s="137"/>
      <c r="M21" s="140">
        <f>G21-H21+I21+J21+K21+L21</f>
        <v>0</v>
      </c>
      <c r="N21" s="143">
        <f>SUM(N22:N25)</f>
        <v>0</v>
      </c>
      <c r="O21" s="57">
        <f>SUM(O22:O25)</f>
        <v>0</v>
      </c>
      <c r="P21" s="95" t="str">
        <f t="shared" ca="1" si="6"/>
        <v/>
      </c>
      <c r="Q21" s="327"/>
      <c r="R21" s="33">
        <v>4</v>
      </c>
      <c r="S21" s="14">
        <f t="shared" si="7"/>
        <v>0</v>
      </c>
      <c r="T21" s="9">
        <f t="shared" ca="1" si="8"/>
        <v>0</v>
      </c>
      <c r="U21" s="9">
        <f t="shared" ca="1" si="9"/>
        <v>0</v>
      </c>
      <c r="V21" s="9">
        <f ca="1">IF(R21=0,0,ABS(ROUND(M21-SUM(OFFSET(M21,1,0):OFFSET(M21,R21,0)),2)))</f>
        <v>0</v>
      </c>
      <c r="W21" s="9">
        <f ca="1">IF(R21=0,0,ABS(ROUND(N21-SUM(OFFSET(N21,1,0):OFFSET(N21,R21,0)),2)))</f>
        <v>0</v>
      </c>
      <c r="X21" s="13">
        <f ca="1">IF(R21=0,0,ABS(ROUND(O21-SUM(OFFSET(O21,1,0):OFFSET(O21,R21,0)),2)))</f>
        <v>0</v>
      </c>
      <c r="AB21" s="2">
        <v>2211</v>
      </c>
      <c r="AC21" s="2" t="s">
        <v>409</v>
      </c>
      <c r="AE21" s="305" t="s">
        <v>5</v>
      </c>
    </row>
    <row r="22" spans="1:33" ht="12.75" customHeight="1">
      <c r="A22" s="64"/>
      <c r="B22" s="78"/>
      <c r="C22" s="78" t="s">
        <v>59</v>
      </c>
      <c r="D22" s="78"/>
      <c r="E22" s="62"/>
      <c r="F22" s="63">
        <v>191</v>
      </c>
      <c r="G22" s="64"/>
      <c r="H22" s="78"/>
      <c r="I22" s="78"/>
      <c r="J22" s="78"/>
      <c r="K22" s="78"/>
      <c r="L22" s="78"/>
      <c r="M22" s="141">
        <f>SUM(N22:O22)</f>
        <v>0</v>
      </c>
      <c r="N22" s="51"/>
      <c r="O22" s="54"/>
      <c r="P22" s="95" t="str">
        <f t="shared" ca="1" si="6"/>
        <v/>
      </c>
      <c r="Q22" s="327"/>
      <c r="R22" s="33"/>
      <c r="S22" s="14">
        <f t="shared" si="7"/>
        <v>0</v>
      </c>
      <c r="T22" s="9">
        <f t="shared" ca="1" si="8"/>
        <v>0</v>
      </c>
      <c r="U22" s="9">
        <f t="shared" ca="1" si="9"/>
        <v>0</v>
      </c>
      <c r="V22" s="9">
        <f ca="1">IF(R22=0,0,ABS(ROUND(M22-SUM(OFFSET(M22,1,0):OFFSET(M22,R22,0)),2)))</f>
        <v>0</v>
      </c>
      <c r="W22" s="9">
        <f ca="1">IF(R22=0,0,ABS(ROUND(N22-SUM(OFFSET(N22,1,0):OFFSET(N22,R22,0)),2)))</f>
        <v>0</v>
      </c>
      <c r="X22" s="13">
        <f ca="1">IF(R22=0,0,ABS(ROUND(O22-SUM(OFFSET(O22,1,0):OFFSET(O22,R22,0)),2)))</f>
        <v>0</v>
      </c>
      <c r="AE22" s="305" t="s">
        <v>5</v>
      </c>
    </row>
    <row r="23" spans="1:33" ht="12.75" customHeight="1">
      <c r="A23" s="64"/>
      <c r="B23" s="78"/>
      <c r="C23" s="78" t="s">
        <v>60</v>
      </c>
      <c r="D23" s="78"/>
      <c r="E23" s="62"/>
      <c r="F23" s="63">
        <v>193</v>
      </c>
      <c r="G23" s="64"/>
      <c r="H23" s="78"/>
      <c r="I23" s="78"/>
      <c r="J23" s="78"/>
      <c r="K23" s="78"/>
      <c r="L23" s="78"/>
      <c r="M23" s="141">
        <f>SUM(N23:O23)</f>
        <v>0</v>
      </c>
      <c r="N23" s="51"/>
      <c r="O23" s="54"/>
      <c r="P23" s="95" t="str">
        <f t="shared" ca="1" si="6"/>
        <v/>
      </c>
      <c r="Q23" s="327"/>
      <c r="R23" s="33"/>
      <c r="S23" s="14">
        <f t="shared" si="7"/>
        <v>0</v>
      </c>
      <c r="T23" s="9">
        <f t="shared" ca="1" si="8"/>
        <v>0</v>
      </c>
      <c r="U23" s="9">
        <f t="shared" ca="1" si="9"/>
        <v>0</v>
      </c>
      <c r="V23" s="9">
        <f ca="1">IF(R23=0,0,ABS(ROUND(M23-SUM(OFFSET(M23,1,0):OFFSET(M23,R23,0)),2)))</f>
        <v>0</v>
      </c>
      <c r="W23" s="9">
        <f ca="1">IF(R23=0,0,ABS(ROUND(N23-SUM(OFFSET(N23,1,0):OFFSET(N23,R23,0)),2)))</f>
        <v>0</v>
      </c>
      <c r="X23" s="13">
        <f ca="1">IF(R23=0,0,ABS(ROUND(O23-SUM(OFFSET(O23,1,0):OFFSET(O23,R23,0)),2)))</f>
        <v>0</v>
      </c>
      <c r="AE23" s="305" t="s">
        <v>5</v>
      </c>
    </row>
    <row r="24" spans="1:33" ht="12.75" customHeight="1">
      <c r="A24" s="64"/>
      <c r="B24" s="78"/>
      <c r="C24" s="78" t="s">
        <v>61</v>
      </c>
      <c r="D24" s="78"/>
      <c r="E24" s="62"/>
      <c r="F24" s="63">
        <v>195</v>
      </c>
      <c r="G24" s="64"/>
      <c r="H24" s="78"/>
      <c r="I24" s="78"/>
      <c r="J24" s="78"/>
      <c r="K24" s="78"/>
      <c r="L24" s="78"/>
      <c r="M24" s="141">
        <f t="shared" ref="M24:M25" si="10">SUM(N24:O24)</f>
        <v>0</v>
      </c>
      <c r="N24" s="51"/>
      <c r="O24" s="54"/>
      <c r="P24" s="95" t="str">
        <f t="shared" ca="1" si="6"/>
        <v/>
      </c>
      <c r="Q24" s="327"/>
      <c r="R24" s="33"/>
      <c r="S24" s="14">
        <f t="shared" si="7"/>
        <v>0</v>
      </c>
      <c r="T24" s="9">
        <f t="shared" ca="1" si="8"/>
        <v>0</v>
      </c>
      <c r="U24" s="9">
        <f t="shared" ca="1" si="9"/>
        <v>0</v>
      </c>
      <c r="V24" s="9">
        <f ca="1">IF(R24=0,0,ABS(ROUND(M24-SUM(OFFSET(M24,1,0):OFFSET(M24,R24,0)),2)))</f>
        <v>0</v>
      </c>
      <c r="W24" s="9">
        <f ca="1">IF(R24=0,0,ABS(ROUND(N24-SUM(OFFSET(N24,1,0):OFFSET(N24,R24,0)),2)))</f>
        <v>0</v>
      </c>
      <c r="X24" s="13">
        <f ca="1">IF(R24=0,0,ABS(ROUND(O24-SUM(OFFSET(O24,1,0):OFFSET(O24,R24,0)),2)))</f>
        <v>0</v>
      </c>
      <c r="AE24" s="305" t="s">
        <v>5</v>
      </c>
    </row>
    <row r="25" spans="1:33" ht="12.75" customHeight="1">
      <c r="A25" s="64"/>
      <c r="B25" s="78"/>
      <c r="C25" s="78" t="s">
        <v>62</v>
      </c>
      <c r="D25" s="78"/>
      <c r="E25" s="62"/>
      <c r="F25" s="63">
        <v>197</v>
      </c>
      <c r="G25" s="64"/>
      <c r="H25" s="78"/>
      <c r="I25" s="78"/>
      <c r="J25" s="78"/>
      <c r="K25" s="78"/>
      <c r="L25" s="78"/>
      <c r="M25" s="141">
        <f t="shared" si="10"/>
        <v>0</v>
      </c>
      <c r="N25" s="51"/>
      <c r="O25" s="54"/>
      <c r="P25" s="95" t="str">
        <f t="shared" ca="1" si="6"/>
        <v/>
      </c>
      <c r="Q25" s="327"/>
      <c r="R25" s="33"/>
      <c r="S25" s="14">
        <f t="shared" si="7"/>
        <v>0</v>
      </c>
      <c r="T25" s="9">
        <f t="shared" ca="1" si="8"/>
        <v>0</v>
      </c>
      <c r="U25" s="9">
        <f t="shared" ca="1" si="9"/>
        <v>0</v>
      </c>
      <c r="V25" s="9">
        <f ca="1">IF(R25=0,0,ABS(ROUND(M25-SUM(OFFSET(M25,1,0):OFFSET(M25,R25,0)),2)))</f>
        <v>0</v>
      </c>
      <c r="W25" s="9">
        <f ca="1">IF(R25=0,0,ABS(ROUND(N25-SUM(OFFSET(N25,1,0):OFFSET(N25,R25,0)),2)))</f>
        <v>0</v>
      </c>
      <c r="X25" s="13">
        <f ca="1">IF(R25=0,0,ABS(ROUND(O25-SUM(OFFSET(O25,1,0):OFFSET(O25,R25,0)),2)))</f>
        <v>0</v>
      </c>
      <c r="AE25" s="305" t="s">
        <v>5</v>
      </c>
    </row>
    <row r="26" spans="1:33" ht="12.75" customHeight="1">
      <c r="A26" s="276"/>
      <c r="B26" s="346" t="s">
        <v>475</v>
      </c>
      <c r="C26" s="346"/>
      <c r="D26" s="228"/>
      <c r="E26" s="62"/>
      <c r="F26" s="63">
        <v>2105</v>
      </c>
      <c r="G26" s="64"/>
      <c r="H26" s="78"/>
      <c r="I26" s="78"/>
      <c r="J26" s="78"/>
      <c r="K26" s="78"/>
      <c r="L26" s="78"/>
      <c r="M26" s="137"/>
      <c r="N26" s="64"/>
      <c r="O26" s="84"/>
      <c r="P26" s="95" t="str">
        <f t="shared" ca="1" si="6"/>
        <v/>
      </c>
      <c r="Q26" s="326"/>
      <c r="R26" s="33"/>
      <c r="S26" s="14">
        <f t="shared" si="7"/>
        <v>0</v>
      </c>
      <c r="T26" s="9">
        <f t="shared" ca="1" si="8"/>
        <v>0</v>
      </c>
      <c r="U26" s="9">
        <f t="shared" ca="1" si="9"/>
        <v>0</v>
      </c>
      <c r="V26" s="9">
        <f ca="1">IF(R26=0,0,ABS(ROUND(M26-SUM(OFFSET(M26,1,0):OFFSET(M26,R26,0)),2)))</f>
        <v>0</v>
      </c>
      <c r="W26" s="9">
        <f ca="1">IF(R26=0,0,ABS(ROUND(N26-SUM(OFFSET(N26,1,0):OFFSET(N26,R26,0)),2)))</f>
        <v>0</v>
      </c>
      <c r="X26" s="13">
        <f ca="1">IF(R26=0,0,ABS(ROUND(O26-SUM(OFFSET(O26,1,0):OFFSET(O26,R26,0)),2)))</f>
        <v>0</v>
      </c>
      <c r="AE26" s="305" t="s">
        <v>5</v>
      </c>
    </row>
    <row r="27" spans="1:33" ht="12.75" customHeight="1">
      <c r="A27" s="277"/>
      <c r="B27" s="347" t="s">
        <v>476</v>
      </c>
      <c r="C27" s="347"/>
      <c r="D27" s="229"/>
      <c r="E27" s="186"/>
      <c r="F27" s="187">
        <v>2115</v>
      </c>
      <c r="G27" s="64"/>
      <c r="H27" s="78"/>
      <c r="I27" s="78"/>
      <c r="J27" s="78"/>
      <c r="K27" s="78"/>
      <c r="L27" s="78"/>
      <c r="M27" s="110"/>
      <c r="N27" s="64"/>
      <c r="O27" s="84"/>
      <c r="P27" s="95" t="str">
        <f t="shared" ca="1" si="6"/>
        <v/>
      </c>
      <c r="Q27" s="326"/>
      <c r="R27" s="33"/>
      <c r="S27" s="14">
        <f t="shared" si="7"/>
        <v>0</v>
      </c>
      <c r="T27" s="9">
        <f t="shared" ca="1" si="8"/>
        <v>0</v>
      </c>
      <c r="U27" s="9">
        <f t="shared" ca="1" si="9"/>
        <v>0</v>
      </c>
      <c r="V27" s="9">
        <f ca="1">IF(R27=0,0,ABS(ROUND(M27-SUM(OFFSET(M27,1,0):OFFSET(M27,R27,0)),2)))</f>
        <v>0</v>
      </c>
      <c r="W27" s="9">
        <f ca="1">IF(R27=0,0,ABS(ROUND(N27-SUM(OFFSET(N27,1,0):OFFSET(N27,R27,0)),2)))</f>
        <v>0</v>
      </c>
      <c r="X27" s="13">
        <f ca="1">IF(R27=0,0,ABS(ROUND(O27-SUM(OFFSET(O27,1,0):OFFSET(O27,R27,0)),2)))</f>
        <v>0</v>
      </c>
      <c r="AE27" s="305" t="s">
        <v>5</v>
      </c>
    </row>
    <row r="28" spans="1:33" ht="15.75" customHeight="1">
      <c r="A28" s="348" t="s">
        <v>67</v>
      </c>
      <c r="B28" s="349"/>
      <c r="C28" s="349"/>
      <c r="D28" s="228"/>
      <c r="E28" s="62"/>
      <c r="F28" s="63"/>
      <c r="G28" s="165"/>
      <c r="H28" s="304"/>
      <c r="I28" s="304"/>
      <c r="J28" s="304"/>
      <c r="K28" s="304"/>
      <c r="L28" s="304"/>
      <c r="M28" s="304"/>
      <c r="N28" s="304"/>
      <c r="O28" s="124"/>
      <c r="P28" s="95"/>
      <c r="Q28" s="326"/>
      <c r="R28" s="33"/>
      <c r="S28" s="14"/>
      <c r="T28" s="9"/>
      <c r="U28" s="9"/>
      <c r="V28" s="9"/>
      <c r="W28" s="9"/>
      <c r="X28" s="13"/>
    </row>
    <row r="29" spans="1:33" ht="12.75" customHeight="1">
      <c r="A29" s="274"/>
      <c r="B29" s="343" t="s">
        <v>477</v>
      </c>
      <c r="C29" s="343"/>
      <c r="D29" s="68"/>
      <c r="E29" s="62">
        <v>222</v>
      </c>
      <c r="F29" s="63">
        <v>200</v>
      </c>
      <c r="G29" s="51"/>
      <c r="H29" s="52"/>
      <c r="I29" s="52"/>
      <c r="J29" s="52"/>
      <c r="K29" s="52"/>
      <c r="L29" s="137"/>
      <c r="M29" s="140">
        <f>G29-H29+I29+J29+K29+L29</f>
        <v>0</v>
      </c>
      <c r="N29" s="51"/>
      <c r="O29" s="54"/>
      <c r="P29" s="95" t="str">
        <f t="shared" ca="1" si="6"/>
        <v/>
      </c>
      <c r="Q29" s="326"/>
      <c r="R29" s="33"/>
      <c r="S29" s="14">
        <f t="shared" si="7"/>
        <v>0</v>
      </c>
      <c r="T29" s="9">
        <f t="shared" ca="1" si="8"/>
        <v>0</v>
      </c>
      <c r="U29" s="9">
        <f t="shared" ca="1" si="9"/>
        <v>0</v>
      </c>
      <c r="V29" s="9">
        <f ca="1">IF(R29=0,0,ABS(ROUND(M29-SUM(OFFSET(M29,1,0):OFFSET(M29,R29,0)),2)))</f>
        <v>0</v>
      </c>
      <c r="W29" s="9">
        <f ca="1">IF(R29=0,0,ABS(ROUND(N29-SUM(OFFSET(N29,1,0):OFFSET(N29,R29,0)),2)))</f>
        <v>0</v>
      </c>
      <c r="X29" s="13">
        <f ca="1">IF(R29=0,0,ABS(ROUND(O29-SUM(OFFSET(O29,1,0):OFFSET(O29,R29,0)),2)))</f>
        <v>0</v>
      </c>
      <c r="AE29" s="305" t="s">
        <v>5</v>
      </c>
    </row>
    <row r="30" spans="1:33" ht="12.75" customHeight="1">
      <c r="A30" s="274"/>
      <c r="B30" s="343" t="s">
        <v>69</v>
      </c>
      <c r="C30" s="343"/>
      <c r="D30" s="68"/>
      <c r="E30" s="62"/>
      <c r="F30" s="63"/>
      <c r="G30" s="64"/>
      <c r="H30" s="78"/>
      <c r="I30" s="78"/>
      <c r="J30" s="78"/>
      <c r="K30" s="78"/>
      <c r="L30" s="78"/>
      <c r="M30" s="78"/>
      <c r="N30" s="64"/>
      <c r="O30" s="84"/>
      <c r="P30" s="95" t="str">
        <f t="shared" ca="1" si="1"/>
        <v/>
      </c>
      <c r="Q30" s="326"/>
      <c r="R30" s="33"/>
      <c r="S30" s="14">
        <f t="shared" si="2"/>
        <v>0</v>
      </c>
      <c r="T30" s="9">
        <f t="shared" ca="1" si="3"/>
        <v>0</v>
      </c>
      <c r="U30" s="9">
        <f t="shared" ca="1" si="4"/>
        <v>0</v>
      </c>
      <c r="V30" s="9">
        <f ca="1">IF(R30=0,0,ABS(ROUND(M30-SUM(OFFSET(M30,1,0):OFFSET(M30,R30,0)),2)))</f>
        <v>0</v>
      </c>
      <c r="W30" s="9">
        <f ca="1">IF(R30=0,0,ABS(ROUND(N30-SUM(OFFSET(N30,1,0):OFFSET(N30,R30,0)),2)))</f>
        <v>0</v>
      </c>
      <c r="X30" s="13">
        <f ca="1">IF(R30=0,0,ABS(ROUND(O30-SUM(OFFSET(O30,1,0):OFFSET(O30,R30,0)),2)))</f>
        <v>0</v>
      </c>
      <c r="AB30" s="2">
        <v>2230</v>
      </c>
      <c r="AC30" s="2" t="s">
        <v>410</v>
      </c>
      <c r="AE30" s="305" t="s">
        <v>5</v>
      </c>
    </row>
    <row r="31" spans="1:33" ht="12.75" customHeight="1">
      <c r="A31" s="64"/>
      <c r="B31" s="78"/>
      <c r="C31" s="78" t="s">
        <v>70</v>
      </c>
      <c r="D31" s="78"/>
      <c r="E31" s="62"/>
      <c r="F31" s="63">
        <v>250</v>
      </c>
      <c r="G31" s="64"/>
      <c r="H31" s="78"/>
      <c r="I31" s="78"/>
      <c r="J31" s="78"/>
      <c r="K31" s="78"/>
      <c r="L31" s="78"/>
      <c r="M31" s="141">
        <f>SUM(N31:O31)</f>
        <v>0</v>
      </c>
      <c r="N31" s="51"/>
      <c r="O31" s="54"/>
      <c r="P31" s="95" t="str">
        <f ca="1">IF(ISERROR(S31),"Var god fyll i endast siffror",IF(T31&lt;&gt;0,"Beräkningen av kolumnerna (1-2+3+4+5+6) avviker med "&amp;T31&amp;" från värdet i kolumn 7",IF(U31&lt;&gt;0,"Summerat antal kvinnor/flickor och män/pojkar avviker med "&amp;U31&amp; " från värdet i kolumn 7",IF(W31&lt;&gt;0,"Antal kvinnor/flickor i cellerna ("&amp;ADDRESS(ROW()+1,COLUMN(N31),4)&amp;":"&amp;ADDRESS(ROW()+R31,COLUMN(N31),4)&amp;") avviker med " &amp;W31&amp; " från totalt antal kvinnor/flickor i cellen " &amp;ADDRESS(ROW(),COLUMN(N31),4),IF(X31&lt;&gt;0,"Antal män/pojkar i cellerna ("&amp;ADDRESS(ROW()+1,COLUMN(O31),4)&amp;":"&amp;ADDRESS(ROW()+R31,COLUMN(O31),4)&amp;") avviker med " &amp;X31&amp; " från totalt antal män/pojkar i cellen " &amp;ADDRESS(ROW(),COLUMN(O31),4),IF(V31&lt;&gt;0,"Antalet i cellerna ("&amp;ADDRESS(ROW()+1,COLUMN(M31),4)&amp;":"&amp;ADDRESS(ROW()+R31,COLUMN(M31),4)&amp;") avviker med " &amp;V31&amp; " från totalt antal i cellen " &amp;ADDRESS(ROW(),COLUMN(M31),4),""))))))</f>
        <v/>
      </c>
      <c r="Q31" s="326"/>
      <c r="R31" s="33"/>
      <c r="S31" s="14">
        <f>G31+H31+I31+J31+K31+L31+M31+N31+O31</f>
        <v>0</v>
      </c>
      <c r="T31" s="9">
        <f t="shared" ca="1" si="3"/>
        <v>0</v>
      </c>
      <c r="U31" s="9">
        <f ca="1">IF(CELL("skydd",N31)=1,0,ABS(ROUND(M31-(N31+O31),2)))</f>
        <v>0</v>
      </c>
      <c r="V31" s="9">
        <f ca="1">IF(R31=0,0,ABS(ROUND(M31-SUM(OFFSET(M31,1,0):OFFSET(M31,R31,0)),2)))</f>
        <v>0</v>
      </c>
      <c r="W31" s="9">
        <f ca="1">IF(R31=0,0,ABS(ROUND(N31-SUM(OFFSET(N31,1,0):OFFSET(N31,R31,0)),2)))</f>
        <v>0</v>
      </c>
      <c r="X31" s="13">
        <f ca="1">IF(R31=0,0,ABS(ROUND(O31-SUM(OFFSET(O31,1,0):OFFSET(O31,R31,0)),2)))</f>
        <v>0</v>
      </c>
      <c r="AC31" s="2">
        <v>2231</v>
      </c>
      <c r="AD31" s="2" t="s">
        <v>418</v>
      </c>
      <c r="AE31" s="305" t="s">
        <v>5</v>
      </c>
    </row>
    <row r="32" spans="1:33" ht="12.75" customHeight="1">
      <c r="A32" s="64"/>
      <c r="B32" s="78"/>
      <c r="C32" s="78" t="s">
        <v>64</v>
      </c>
      <c r="D32" s="78"/>
      <c r="E32" s="62"/>
      <c r="F32" s="63">
        <v>260</v>
      </c>
      <c r="G32" s="89"/>
      <c r="H32" s="78"/>
      <c r="I32" s="78"/>
      <c r="J32" s="78"/>
      <c r="K32" s="78"/>
      <c r="L32" s="78"/>
      <c r="M32" s="137"/>
      <c r="N32" s="87"/>
      <c r="O32" s="150"/>
      <c r="P32" s="95" t="str">
        <f ca="1">IF(ISERROR(S32),"Var god fyll i endast siffror",IF(T32&lt;&gt;0,"Beräkningen av kolumnerna (1-2+3+4+5+6) avviker med "&amp;T32&amp;" från värdet i kolumn 7",IF(U32&lt;&gt;0,"Summerat antal kvinnor/flickor och män/pojkar avviker med "&amp;U32&amp; " från värdet i kolumn 7",IF(W32&lt;&gt;0,"Antal kvinnor/flickor i cellerna ("&amp;ADDRESS(ROW()+1,COLUMN(N32),4)&amp;":"&amp;ADDRESS(ROW()+R32,COLUMN(N32),4)&amp;") avviker med " &amp;W32&amp; " från totalt antal kvinnor/flickor i cellen " &amp;ADDRESS(ROW(),COLUMN(N32),4),IF(X32&lt;&gt;0,"Antal män/pojkar i cellerna ("&amp;ADDRESS(ROW()+1,COLUMN(O32),4)&amp;":"&amp;ADDRESS(ROW()+R32,COLUMN(O32),4)&amp;") avviker med " &amp;X32&amp; " från totalt antal män/pojkar i cellen " &amp;ADDRESS(ROW(),COLUMN(O32),4),IF(V32&lt;&gt;0,"Antalet i cellerna ("&amp;ADDRESS(ROW()+1,COLUMN(M32),4)&amp;":"&amp;ADDRESS(ROW()+R32,COLUMN(M32),4)&amp;") avviker med " &amp;V32&amp; " från totalt antal i cellen " &amp;ADDRESS(ROW(),COLUMN(M32),4),""))))))</f>
        <v/>
      </c>
      <c r="Q32" s="326"/>
      <c r="R32" s="33"/>
      <c r="S32" s="14">
        <f>G32+H32+I32+J32+K32+L32+M32+N32+O32</f>
        <v>0</v>
      </c>
      <c r="T32" s="9">
        <f ca="1">IF(CELL("skydd",L32)=1,0,ABS(ROUND(G32-H32+I32+J32+K32+L32-M32,2)))</f>
        <v>0</v>
      </c>
      <c r="U32" s="9">
        <f ca="1">IF(CELL("skydd",N32)=1,0,ABS(ROUND(M32-(N32+O32),2)))</f>
        <v>0</v>
      </c>
      <c r="V32" s="9">
        <f ca="1">IF(R32=0,0,ABS(ROUND(M32-SUM(OFFSET(M32,1,0):OFFSET(M32,R32,0)),2)))</f>
        <v>0</v>
      </c>
      <c r="W32" s="9">
        <f ca="1">IF(R32=0,0,ABS(ROUND(N32-SUM(OFFSET(N32,1,0):OFFSET(N32,R32,0)),2)))</f>
        <v>0</v>
      </c>
      <c r="X32" s="13">
        <f ca="1">IF(R32=0,0,ABS(ROUND(O32-SUM(OFFSET(O32,1,0):OFFSET(O32,R32,0)),2)))</f>
        <v>0</v>
      </c>
      <c r="AC32" s="2">
        <v>2232</v>
      </c>
      <c r="AD32" s="2" t="s">
        <v>419</v>
      </c>
      <c r="AE32" s="305" t="s">
        <v>5</v>
      </c>
    </row>
    <row r="33" spans="1:33" ht="12.75" customHeight="1">
      <c r="A33" s="64"/>
      <c r="B33" s="78"/>
      <c r="C33" s="78" t="s">
        <v>65</v>
      </c>
      <c r="D33" s="78"/>
      <c r="E33" s="62"/>
      <c r="F33" s="63">
        <v>280</v>
      </c>
      <c r="G33" s="89"/>
      <c r="H33" s="78"/>
      <c r="I33" s="78"/>
      <c r="J33" s="78"/>
      <c r="K33" s="78"/>
      <c r="L33" s="78"/>
      <c r="M33" s="137"/>
      <c r="N33" s="64"/>
      <c r="O33" s="84"/>
      <c r="P33" s="95" t="str">
        <f t="shared" ca="1" si="1"/>
        <v/>
      </c>
      <c r="Q33" s="326"/>
      <c r="R33" s="33"/>
      <c r="S33" s="14">
        <f t="shared" si="2"/>
        <v>0</v>
      </c>
      <c r="T33" s="9">
        <f t="shared" ca="1" si="3"/>
        <v>0</v>
      </c>
      <c r="U33" s="9">
        <f t="shared" ca="1" si="4"/>
        <v>0</v>
      </c>
      <c r="V33" s="9">
        <f ca="1">IF(R33=0,0,ABS(ROUND(M33-SUM(OFFSET(M33,1,0):OFFSET(M33,R33,0)),2)))</f>
        <v>0</v>
      </c>
      <c r="W33" s="9">
        <f ca="1">IF(R33=0,0,ABS(ROUND(N33-SUM(OFFSET(N33,1,0):OFFSET(N33,R33,0)),2)))</f>
        <v>0</v>
      </c>
      <c r="X33" s="13">
        <f ca="1">IF(R33=0,0,ABS(ROUND(O33-SUM(OFFSET(O33,1,0):OFFSET(O33,R33,0)),2)))</f>
        <v>0</v>
      </c>
      <c r="AC33" s="2">
        <v>2233</v>
      </c>
      <c r="AD33" s="2" t="s">
        <v>420</v>
      </c>
      <c r="AE33" s="305" t="s">
        <v>5</v>
      </c>
    </row>
    <row r="34" spans="1:33" ht="12.75" customHeight="1">
      <c r="A34" s="274"/>
      <c r="B34" s="343" t="s">
        <v>80</v>
      </c>
      <c r="C34" s="343"/>
      <c r="D34" s="68"/>
      <c r="E34" s="62"/>
      <c r="F34" s="63">
        <v>610</v>
      </c>
      <c r="G34" s="64"/>
      <c r="H34" s="78"/>
      <c r="I34" s="78"/>
      <c r="J34" s="78"/>
      <c r="K34" s="78"/>
      <c r="L34" s="78"/>
      <c r="M34" s="141">
        <f t="shared" ref="M34:M41" si="11">SUM(N34:O34)</f>
        <v>0</v>
      </c>
      <c r="N34" s="143">
        <f>SUM(N35:N39)</f>
        <v>0</v>
      </c>
      <c r="O34" s="57">
        <f>SUM(O35:O39)</f>
        <v>0</v>
      </c>
      <c r="P34" s="95" t="str">
        <f t="shared" ca="1" si="1"/>
        <v/>
      </c>
      <c r="Q34" s="327"/>
      <c r="R34" s="33">
        <v>5</v>
      </c>
      <c r="S34" s="14">
        <f t="shared" si="2"/>
        <v>0</v>
      </c>
      <c r="T34" s="9">
        <f t="shared" ca="1" si="3"/>
        <v>0</v>
      </c>
      <c r="U34" s="9">
        <f t="shared" ca="1" si="4"/>
        <v>0</v>
      </c>
      <c r="V34" s="9">
        <f ca="1">IF(R34=0,0,ABS(ROUND(M34-SUM(OFFSET(M34,1,0):OFFSET(M34,R34,0)),2)))</f>
        <v>0</v>
      </c>
      <c r="W34" s="9">
        <f ca="1">IF(R34=0,0,ABS(ROUND(N34-SUM(OFFSET(N34,1,0):OFFSET(N34,R34,0)),2)))</f>
        <v>0</v>
      </c>
      <c r="X34" s="13">
        <f ca="1">IF(R34=0,0,ABS(ROUND(O34-SUM(OFFSET(O34,1,0):OFFSET(O34,R34,0)),2)))</f>
        <v>0</v>
      </c>
      <c r="Y34" t="s">
        <v>401</v>
      </c>
      <c r="Z34" t="s">
        <v>391</v>
      </c>
      <c r="AC34" s="289"/>
      <c r="AE34" s="305" t="s">
        <v>469</v>
      </c>
      <c r="AG34" s="266"/>
    </row>
    <row r="35" spans="1:33" ht="12.75" customHeight="1">
      <c r="A35" s="274"/>
      <c r="B35" s="68"/>
      <c r="C35" s="78" t="s">
        <v>59</v>
      </c>
      <c r="D35" s="78"/>
      <c r="E35" s="62"/>
      <c r="F35" s="63">
        <v>612</v>
      </c>
      <c r="G35" s="64"/>
      <c r="H35" s="78"/>
      <c r="I35" s="78"/>
      <c r="J35" s="78"/>
      <c r="K35" s="78"/>
      <c r="L35" s="78"/>
      <c r="M35" s="141">
        <f t="shared" si="11"/>
        <v>0</v>
      </c>
      <c r="N35" s="51"/>
      <c r="O35" s="54"/>
      <c r="P35" s="95" t="str">
        <f t="shared" ca="1" si="1"/>
        <v/>
      </c>
      <c r="Q35" s="326"/>
      <c r="R35" s="33"/>
      <c r="S35" s="14">
        <f t="shared" si="2"/>
        <v>0</v>
      </c>
      <c r="T35" s="9">
        <f t="shared" ca="1" si="3"/>
        <v>0</v>
      </c>
      <c r="U35" s="9">
        <f t="shared" ca="1" si="4"/>
        <v>0</v>
      </c>
      <c r="V35" s="9">
        <f ca="1">IF(R35=0,0,ABS(ROUND(M35-SUM(OFFSET(M35,1,0):OFFSET(M35,R35,0)),2)))</f>
        <v>0</v>
      </c>
      <c r="W35" s="9">
        <f ca="1">IF(R35=0,0,ABS(ROUND(N35-SUM(OFFSET(N35,1,0):OFFSET(N35,R35,0)),2)))</f>
        <v>0</v>
      </c>
      <c r="X35" s="13">
        <f ca="1">IF(R35=0,0,ABS(ROUND(O35-SUM(OFFSET(O35,1,0):OFFSET(O35,R35,0)),2)))</f>
        <v>0</v>
      </c>
      <c r="Y35" t="s">
        <v>401</v>
      </c>
      <c r="Z35" t="s">
        <v>391</v>
      </c>
      <c r="AE35" s="305" t="s">
        <v>469</v>
      </c>
    </row>
    <row r="36" spans="1:33" ht="12.75" customHeight="1">
      <c r="A36" s="64"/>
      <c r="B36" s="78"/>
      <c r="C36" s="78" t="s">
        <v>60</v>
      </c>
      <c r="D36" s="78"/>
      <c r="E36" s="62"/>
      <c r="F36" s="63">
        <v>615</v>
      </c>
      <c r="G36" s="64"/>
      <c r="H36" s="78"/>
      <c r="I36" s="78"/>
      <c r="J36" s="78"/>
      <c r="K36" s="78"/>
      <c r="L36" s="78"/>
      <c r="M36" s="141">
        <f t="shared" si="11"/>
        <v>0</v>
      </c>
      <c r="N36" s="51"/>
      <c r="O36" s="54"/>
      <c r="P36" s="95" t="str">
        <f t="shared" ca="1" si="1"/>
        <v/>
      </c>
      <c r="Q36" s="326"/>
      <c r="R36" s="33"/>
      <c r="S36" s="14">
        <f t="shared" si="2"/>
        <v>0</v>
      </c>
      <c r="T36" s="9">
        <f t="shared" ca="1" si="3"/>
        <v>0</v>
      </c>
      <c r="U36" s="9">
        <f t="shared" ca="1" si="4"/>
        <v>0</v>
      </c>
      <c r="V36" s="9">
        <f ca="1">IF(R36=0,0,ABS(ROUND(M36-SUM(OFFSET(M36,1,0):OFFSET(M36,R36,0)),2)))</f>
        <v>0</v>
      </c>
      <c r="W36" s="9">
        <f ca="1">IF(R36=0,0,ABS(ROUND(N36-SUM(OFFSET(N36,1,0):OFFSET(N36,R36,0)),2)))</f>
        <v>0</v>
      </c>
      <c r="X36" s="13">
        <f ca="1">IF(R36=0,0,ABS(ROUND(O36-SUM(OFFSET(O36,1,0):OFFSET(O36,R36,0)),2)))</f>
        <v>0</v>
      </c>
      <c r="Y36" t="s">
        <v>401</v>
      </c>
      <c r="Z36" t="s">
        <v>391</v>
      </c>
      <c r="AB36" s="2"/>
      <c r="AC36" s="2"/>
      <c r="AE36" s="305" t="s">
        <v>5</v>
      </c>
    </row>
    <row r="37" spans="1:33" ht="12.75" customHeight="1">
      <c r="A37" s="64"/>
      <c r="B37" s="78"/>
      <c r="C37" s="78" t="s">
        <v>78</v>
      </c>
      <c r="D37" s="78"/>
      <c r="E37" s="62"/>
      <c r="F37" s="63">
        <v>616</v>
      </c>
      <c r="G37" s="64"/>
      <c r="H37" s="78"/>
      <c r="I37" s="78"/>
      <c r="J37" s="78"/>
      <c r="K37" s="78"/>
      <c r="L37" s="78"/>
      <c r="M37" s="141">
        <f t="shared" si="11"/>
        <v>0</v>
      </c>
      <c r="N37" s="51"/>
      <c r="O37" s="54"/>
      <c r="P37" s="95" t="str">
        <f t="shared" ca="1" si="1"/>
        <v/>
      </c>
      <c r="Q37" s="326"/>
      <c r="R37" s="33"/>
      <c r="S37" s="14">
        <f t="shared" si="2"/>
        <v>0</v>
      </c>
      <c r="T37" s="9">
        <f t="shared" ca="1" si="3"/>
        <v>0</v>
      </c>
      <c r="U37" s="9">
        <f t="shared" ca="1" si="4"/>
        <v>0</v>
      </c>
      <c r="V37" s="9">
        <f ca="1">IF(R37=0,0,ABS(ROUND(M37-SUM(OFFSET(M37,1,0):OFFSET(M37,R37,0)),2)))</f>
        <v>0</v>
      </c>
      <c r="W37" s="9">
        <f ca="1">IF(R37=0,0,ABS(ROUND(N37-SUM(OFFSET(N37,1,0):OFFSET(N37,R37,0)),2)))</f>
        <v>0</v>
      </c>
      <c r="X37" s="13">
        <f ca="1">IF(R37=0,0,ABS(ROUND(O37-SUM(OFFSET(O37,1,0):OFFSET(O37,R37,0)),2)))</f>
        <v>0</v>
      </c>
      <c r="Y37" t="s">
        <v>401</v>
      </c>
      <c r="Z37" t="s">
        <v>391</v>
      </c>
      <c r="AB37" s="2"/>
      <c r="AC37" s="2"/>
      <c r="AE37" s="305" t="s">
        <v>5</v>
      </c>
    </row>
    <row r="38" spans="1:33" ht="12.75" customHeight="1">
      <c r="A38" s="64"/>
      <c r="B38" s="78"/>
      <c r="C38" s="78" t="s">
        <v>79</v>
      </c>
      <c r="D38" s="78"/>
      <c r="E38" s="62"/>
      <c r="F38" s="63">
        <v>618</v>
      </c>
      <c r="G38" s="64"/>
      <c r="H38" s="78"/>
      <c r="I38" s="78"/>
      <c r="J38" s="78"/>
      <c r="K38" s="78"/>
      <c r="L38" s="78"/>
      <c r="M38" s="141">
        <f t="shared" si="11"/>
        <v>0</v>
      </c>
      <c r="N38" s="51"/>
      <c r="O38" s="54"/>
      <c r="P38" s="95" t="str">
        <f t="shared" ca="1" si="1"/>
        <v/>
      </c>
      <c r="Q38" s="326"/>
      <c r="R38" s="33"/>
      <c r="S38" s="14">
        <f t="shared" si="2"/>
        <v>0</v>
      </c>
      <c r="T38" s="9">
        <f t="shared" ca="1" si="3"/>
        <v>0</v>
      </c>
      <c r="U38" s="9">
        <f t="shared" ca="1" si="4"/>
        <v>0</v>
      </c>
      <c r="V38" s="9">
        <f ca="1">IF(R38=0,0,ABS(ROUND(M38-SUM(OFFSET(M38,1,0):OFFSET(M38,R38,0)),2)))</f>
        <v>0</v>
      </c>
      <c r="W38" s="9">
        <f ca="1">IF(R38=0,0,ABS(ROUND(N38-SUM(OFFSET(N38,1,0):OFFSET(N38,R38,0)),2)))</f>
        <v>0</v>
      </c>
      <c r="X38" s="13">
        <f ca="1">IF(R38=0,0,ABS(ROUND(O38-SUM(OFFSET(O38,1,0):OFFSET(O38,R38,0)),2)))</f>
        <v>0</v>
      </c>
      <c r="Y38" t="s">
        <v>401</v>
      </c>
      <c r="Z38" t="s">
        <v>391</v>
      </c>
      <c r="AB38" s="2"/>
      <c r="AC38" s="2"/>
      <c r="AE38" s="305" t="s">
        <v>5</v>
      </c>
    </row>
    <row r="39" spans="1:33" ht="12.75" customHeight="1">
      <c r="A39" s="64"/>
      <c r="B39" s="78"/>
      <c r="C39" s="78" t="s">
        <v>62</v>
      </c>
      <c r="D39" s="78"/>
      <c r="E39" s="62"/>
      <c r="F39" s="63">
        <v>619</v>
      </c>
      <c r="G39" s="64"/>
      <c r="H39" s="78"/>
      <c r="I39" s="78"/>
      <c r="J39" s="78"/>
      <c r="K39" s="78"/>
      <c r="L39" s="78"/>
      <c r="M39" s="141">
        <f t="shared" si="11"/>
        <v>0</v>
      </c>
      <c r="N39" s="51"/>
      <c r="O39" s="54"/>
      <c r="P39" s="95" t="str">
        <f t="shared" ca="1" si="1"/>
        <v/>
      </c>
      <c r="Q39" s="326"/>
      <c r="R39" s="33"/>
      <c r="S39" s="14">
        <f t="shared" si="2"/>
        <v>0</v>
      </c>
      <c r="T39" s="9">
        <f t="shared" ca="1" si="3"/>
        <v>0</v>
      </c>
      <c r="U39" s="9">
        <f t="shared" ca="1" si="4"/>
        <v>0</v>
      </c>
      <c r="V39" s="9">
        <f ca="1">IF(R39=0,0,ABS(ROUND(M39-SUM(OFFSET(M39,1,0):OFFSET(M39,R39,0)),2)))</f>
        <v>0</v>
      </c>
      <c r="W39" s="9">
        <f ca="1">IF(R39=0,0,ABS(ROUND(N39-SUM(OFFSET(N39,1,0):OFFSET(N39,R39,0)),2)))</f>
        <v>0</v>
      </c>
      <c r="X39" s="13">
        <f ca="1">IF(R39=0,0,ABS(ROUND(O39-SUM(OFFSET(O39,1,0):OFFSET(O39,R39,0)),2)))</f>
        <v>0</v>
      </c>
      <c r="Y39" t="s">
        <v>401</v>
      </c>
      <c r="Z39" t="s">
        <v>391</v>
      </c>
      <c r="AB39" s="2"/>
      <c r="AC39" s="2"/>
      <c r="AE39" s="305" t="s">
        <v>5</v>
      </c>
    </row>
    <row r="40" spans="1:33" ht="12.75" customHeight="1">
      <c r="A40" s="274"/>
      <c r="B40" s="343" t="s">
        <v>307</v>
      </c>
      <c r="C40" s="343"/>
      <c r="D40" s="68"/>
      <c r="E40" s="62"/>
      <c r="F40" s="63">
        <v>640</v>
      </c>
      <c r="G40" s="89"/>
      <c r="H40" s="78"/>
      <c r="I40" s="78"/>
      <c r="J40" s="78"/>
      <c r="K40" s="78"/>
      <c r="L40" s="78"/>
      <c r="M40" s="141">
        <f t="shared" si="11"/>
        <v>0</v>
      </c>
      <c r="N40" s="51"/>
      <c r="O40" s="54"/>
      <c r="P40" s="95" t="str">
        <f t="shared" ca="1" si="1"/>
        <v/>
      </c>
      <c r="Q40" s="327"/>
      <c r="R40" s="33"/>
      <c r="S40" s="14">
        <f t="shared" si="2"/>
        <v>0</v>
      </c>
      <c r="T40" s="9">
        <f t="shared" ca="1" si="3"/>
        <v>0</v>
      </c>
      <c r="U40" s="9">
        <f t="shared" ca="1" si="4"/>
        <v>0</v>
      </c>
      <c r="V40" s="9">
        <f ca="1">IF(R40=0,0,ABS(ROUND(M40-SUM(OFFSET(M40,1,0):OFFSET(M40,R40,0)),2)))</f>
        <v>0</v>
      </c>
      <c r="W40" s="9">
        <f ca="1">IF(R40=0,0,ABS(ROUND(N40-SUM(OFFSET(N40,1,0):OFFSET(N40,R40,0)),2)))</f>
        <v>0</v>
      </c>
      <c r="X40" s="13">
        <f ca="1">IF(R40=0,0,ABS(ROUND(O40-SUM(OFFSET(O40,1,0):OFFSET(O40,R40,0)),2)))</f>
        <v>0</v>
      </c>
      <c r="Y40" t="s">
        <v>401</v>
      </c>
      <c r="Z40" t="s">
        <v>391</v>
      </c>
      <c r="AC40" s="290"/>
      <c r="AE40" s="305" t="s">
        <v>469</v>
      </c>
    </row>
    <row r="41" spans="1:33" ht="12.75" customHeight="1">
      <c r="A41" s="64"/>
      <c r="B41" s="78"/>
      <c r="C41" s="78" t="s">
        <v>102</v>
      </c>
      <c r="D41" s="78"/>
      <c r="E41" s="62"/>
      <c r="F41" s="63">
        <v>645</v>
      </c>
      <c r="G41" s="89"/>
      <c r="H41" s="78"/>
      <c r="I41" s="78"/>
      <c r="J41" s="78"/>
      <c r="K41" s="78"/>
      <c r="L41" s="78"/>
      <c r="M41" s="213">
        <f t="shared" si="11"/>
        <v>0</v>
      </c>
      <c r="N41" s="108"/>
      <c r="O41" s="110"/>
      <c r="P41" s="95" t="str">
        <f t="shared" ca="1" si="1"/>
        <v/>
      </c>
      <c r="Q41" s="327"/>
      <c r="R41" s="33"/>
      <c r="S41" s="14">
        <f t="shared" si="2"/>
        <v>0</v>
      </c>
      <c r="T41" s="9">
        <f t="shared" ca="1" si="3"/>
        <v>0</v>
      </c>
      <c r="U41" s="9">
        <f t="shared" ca="1" si="4"/>
        <v>0</v>
      </c>
      <c r="V41" s="9">
        <f ca="1">IF(R41=0,0,ABS(ROUND(M41-SUM(OFFSET(M41,1,0):OFFSET(M41,R41,0)),2)))</f>
        <v>0</v>
      </c>
      <c r="W41" s="9">
        <f ca="1">IF(R41=0,0,ABS(ROUND(N41-SUM(OFFSET(N41,1,0):OFFSET(N41,R41,0)),2)))</f>
        <v>0</v>
      </c>
      <c r="X41" s="13">
        <f ca="1">IF(R41=0,0,ABS(ROUND(O41-SUM(OFFSET(O41,1,0):OFFSET(O41,R41,0)),2)))</f>
        <v>0</v>
      </c>
      <c r="Y41" t="s">
        <v>401</v>
      </c>
      <c r="Z41" t="s">
        <v>391</v>
      </c>
      <c r="AB41" s="2"/>
      <c r="AC41" s="2"/>
      <c r="AE41" s="305" t="s">
        <v>469</v>
      </c>
    </row>
    <row r="42" spans="1:33" ht="12.75" customHeight="1" thickBot="1">
      <c r="A42" s="273"/>
      <c r="B42" s="72" t="s">
        <v>125</v>
      </c>
      <c r="C42" s="72"/>
      <c r="D42" s="72"/>
      <c r="E42" s="120"/>
      <c r="F42" s="73">
        <v>2300</v>
      </c>
      <c r="G42" s="138"/>
      <c r="H42" s="157"/>
      <c r="I42" s="157"/>
      <c r="J42" s="157"/>
      <c r="K42" s="157"/>
      <c r="L42" s="157"/>
      <c r="M42" s="142">
        <f>G42-H42+I42+J42+K42+L42</f>
        <v>0</v>
      </c>
      <c r="N42" s="252"/>
      <c r="O42" s="253"/>
      <c r="P42" s="96" t="str">
        <f t="shared" ca="1" si="1"/>
        <v/>
      </c>
      <c r="Q42" s="50"/>
      <c r="R42" s="31"/>
      <c r="S42" s="16">
        <f t="shared" si="2"/>
        <v>0</v>
      </c>
      <c r="T42" s="15">
        <f t="shared" ca="1" si="3"/>
        <v>0</v>
      </c>
      <c r="U42" s="15">
        <f t="shared" ca="1" si="4"/>
        <v>0</v>
      </c>
      <c r="V42" s="15">
        <f ca="1">IF(R42=0,0,ABS(ROUND(M42-SUM(OFFSET(M42,1,0):OFFSET(M42,R42,0)),2)))</f>
        <v>0</v>
      </c>
      <c r="W42" s="15">
        <f ca="1">IF(R42=0,0,ABS(ROUND(N42-SUM(OFFSET(N42,1,0):OFFSET(N42,R42,0)),2)))</f>
        <v>0</v>
      </c>
      <c r="X42" s="42">
        <f ca="1">IF(R42=0,0,ABS(ROUND(O42-SUM(OFFSET(O42,1,0):OFFSET(O42,R42,0)),2)))</f>
        <v>0</v>
      </c>
      <c r="AB42" s="2"/>
      <c r="AC42" s="2"/>
      <c r="AE42" s="305" t="s">
        <v>469</v>
      </c>
      <c r="AG42" s="266"/>
    </row>
    <row r="43" spans="1:33">
      <c r="AB43" s="2"/>
      <c r="AC43" s="2"/>
    </row>
    <row r="44" spans="1:33">
      <c r="AB44" s="2"/>
      <c r="AC44" s="2"/>
    </row>
    <row r="45" spans="1:33">
      <c r="AB45" s="2"/>
      <c r="AC45" s="2"/>
    </row>
    <row r="46" spans="1:33">
      <c r="AB46" s="2"/>
      <c r="AC46" s="2"/>
    </row>
    <row r="50" ht="12.75" customHeight="1"/>
  </sheetData>
  <mergeCells count="20">
    <mergeCell ref="G1:O1"/>
    <mergeCell ref="B30:C30"/>
    <mergeCell ref="E1:F1"/>
    <mergeCell ref="V2:X2"/>
    <mergeCell ref="B13:C13"/>
    <mergeCell ref="B18:C18"/>
    <mergeCell ref="B19:C19"/>
    <mergeCell ref="A2:C2"/>
    <mergeCell ref="A4:C4"/>
    <mergeCell ref="B34:C34"/>
    <mergeCell ref="B40:C40"/>
    <mergeCell ref="B5:C5"/>
    <mergeCell ref="B10:C10"/>
    <mergeCell ref="B11:C11"/>
    <mergeCell ref="B21:C21"/>
    <mergeCell ref="B26:C26"/>
    <mergeCell ref="B27:C27"/>
    <mergeCell ref="B29:C29"/>
    <mergeCell ref="A12:C12"/>
    <mergeCell ref="A28:C28"/>
  </mergeCells>
  <conditionalFormatting sqref="P5:P42">
    <cfRule type="expression" dxfId="41" priority="1">
      <formula>U5&lt;&gt;0</formula>
    </cfRule>
    <cfRule type="expression" dxfId="40" priority="2">
      <formula>W5&lt;&gt;0</formula>
    </cfRule>
    <cfRule type="expression" dxfId="39" priority="3">
      <formula>V5&lt;&gt;0</formula>
    </cfRule>
    <cfRule type="expression" dxfId="38" priority="4">
      <formula>T5&lt;&gt;0</formula>
    </cfRule>
    <cfRule type="expression" dxfId="37" priority="5">
      <formula>X5&lt;&gt;0</formula>
    </cfRule>
    <cfRule type="expression" dxfId="36" priority="6" stopIfTrue="1">
      <formula>ISERROR(S5)</formula>
    </cfRule>
  </conditionalFormatting>
  <dataValidations count="13">
    <dataValidation allowBlank="1" showInputMessage="1" showErrorMessage="1" prompt="Alla som har ett kontrakt för boendeservice räknas in." sqref="A13:D13" xr:uid="{00000000-0002-0000-0300-000000000000}"/>
    <dataValidation allowBlank="1" showInputMessage="1" showErrorMessage="1" prompt="Hit hör inte verksamhet för vilken avgift för institutionsvård debiteras." sqref="A30:D30" xr:uid="{00000000-0002-0000-0300-000001000000}"/>
    <dataValidation allowBlank="1" showInputMessage="1" showErrorMessage="1" prompt="Alla dagar i familjen." sqref="C32:D32" xr:uid="{00000000-0002-0000-0300-000002000000}"/>
    <dataValidation allowBlank="1" showInputMessage="1" showErrorMessage="1" prompt="Också tillfälliga hem." sqref="C33:D33" xr:uid="{00000000-0002-0000-0300-000003000000}"/>
    <dataValidation allowBlank="1" showInputMessage="1" showErrorMessage="1" prompt="Uppgifter om närståendevård i handikapphushåll fylls i under &quot;Tjänster för handikappade&quot;. Uppgifter om närståendevård i hushåll som inte är äldrehushåll eller handikapphushåll fylls i under &quot;Övrig social- och hälsovård&quot;-" sqref="D34" xr:uid="{00000000-0002-0000-0300-000004000000}"/>
    <dataValidation allowBlank="1" showInputMessage="1" showErrorMessage="1" prompt="Alla de vårdare som under året fått arvoden inom närståendevård till äldrehushåll." sqref="A40:D40" xr:uid="{00000000-0002-0000-0300-000005000000}"/>
    <dataValidation allowBlank="1" showInputMessage="1" showErrorMessage="1" prompt="Klienterna räknas en gång." sqref="A18:D18" xr:uid="{00000000-0002-0000-0300-000006000000}"/>
    <dataValidation allowBlank="1" showInputMessage="1" showErrorMessage="1" prompt="Även benämnt effektiverat boende. Boendeservice med personal på plats dygnet runt." sqref="D21" xr:uid="{00000000-0002-0000-0300-000007000000}"/>
    <dataValidation allowBlank="1" showInputMessage="1" showErrorMessage="1" prompt="Klienter som vårdas endast del av dygnet." sqref="A29:D29" xr:uid="{00000000-0002-0000-0300-000008000000}"/>
    <dataValidation allowBlank="1" showInputMessage="1" showErrorMessage="1" prompt="Här anges endast kommunens egna servicelägenheter för äldre." sqref="A19:D19" xr:uid="{00000000-0002-0000-0300-000009000000}"/>
    <dataValidation allowBlank="1" showInputMessage="1" showErrorMessage="1" prompt="Uppgifter om närståendevård i handikapphushåll fylls i under &quot;Tjänster för handikappade&quot;. Uppgifter om närståendevård i hushåll som inte är äldrehushåll eller handikapphushåll fylls i under &quot;Övrig social- och hälsovård&quot;." sqref="A34:C34" xr:uid="{00000000-0002-0000-0300-00000A000000}"/>
    <dataValidation allowBlank="1" showInputMessage="1" showErrorMessage="1" prompt="Även benämnt effektiverat boende. Boendeservice med personal på plats dygnet runt. Här ska ni redovisa hur nånga personer som har heldygnsomsorg av de personer ni redovisat på rad 13-17." sqref="A21:C21" xr:uid="{D00AE5F5-E87E-4E93-90F1-3A5B5AFFB55C}"/>
    <dataValidation allowBlank="1" showInputMessage="1" showErrorMessage="1" prompt="Ej permanent boendeplats. Även kallad korttidsvård." sqref="B10:C10" xr:uid="{D1E3FD2D-8378-4FBC-A130-660346CDA6B9}"/>
  </dataValidations>
  <pageMargins left="0.7" right="0.7" top="0.75" bottom="0.75" header="0.3" footer="0.3"/>
  <pageSetup paperSize="9" scale="51" fitToHeight="0" orientation="landscape" horizontalDpi="300" verticalDpi="300" r:id="rId1"/>
  <ignoredErrors>
    <ignoredError sqref="M5 M6:M42 N13:O13 N21:O21 N34:O34 N5:O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1"/>
  <sheetViews>
    <sheetView workbookViewId="0">
      <selection activeCell="AB1" sqref="AB1"/>
    </sheetView>
  </sheetViews>
  <sheetFormatPr defaultRowHeight="12.75"/>
  <cols>
    <col min="1" max="1" width="3.1640625" customWidth="1"/>
    <col min="2" max="2" width="6.5" customWidth="1"/>
    <col min="3" max="3" width="82.6640625" customWidth="1"/>
    <col min="4" max="4" width="9.5" customWidth="1"/>
    <col min="5" max="5" width="4.1640625" hidden="1" customWidth="1"/>
    <col min="6" max="6" width="4.83203125" hidden="1" customWidth="1"/>
    <col min="7" max="13" width="9.83203125" customWidth="1"/>
    <col min="14" max="15" width="8.1640625" customWidth="1"/>
    <col min="16" max="16" width="16.33203125" customWidth="1"/>
    <col min="17" max="17" width="40" customWidth="1"/>
    <col min="18" max="18" width="10.6640625" hidden="1" customWidth="1"/>
    <col min="19" max="19" width="14.33203125" hidden="1" customWidth="1"/>
    <col min="20" max="20" width="12" hidden="1" customWidth="1"/>
    <col min="21" max="21" width="11.6640625" hidden="1" customWidth="1"/>
    <col min="22" max="22" width="13.33203125" hidden="1" customWidth="1"/>
    <col min="23" max="23" width="11.33203125" hidden="1" customWidth="1"/>
    <col min="24" max="24" width="10.83203125" hidden="1" customWidth="1"/>
    <col min="25" max="25" width="20" hidden="1" customWidth="1"/>
    <col min="27" max="27" width="23.33203125" bestFit="1" customWidth="1"/>
  </cols>
  <sheetData>
    <row r="1" spans="1:27" ht="30" customHeight="1" thickBot="1">
      <c r="A1" s="167" t="s">
        <v>370</v>
      </c>
      <c r="B1" s="167"/>
      <c r="C1" s="167"/>
      <c r="D1" s="167">
        <f>Första!B3</f>
        <v>2025</v>
      </c>
      <c r="E1" s="339"/>
      <c r="F1" s="340"/>
      <c r="G1" s="333" t="s">
        <v>523</v>
      </c>
      <c r="H1" s="334"/>
      <c r="I1" s="334"/>
      <c r="J1" s="334"/>
      <c r="K1" s="334"/>
      <c r="L1" s="334"/>
      <c r="M1" s="334"/>
      <c r="N1" s="334"/>
      <c r="O1" s="335"/>
      <c r="P1" s="132"/>
      <c r="Q1" s="132"/>
      <c r="R1" s="188"/>
      <c r="S1" s="127"/>
      <c r="T1" s="167"/>
      <c r="U1" s="167"/>
      <c r="V1" s="167"/>
      <c r="W1" s="167"/>
      <c r="X1" s="168"/>
      <c r="Y1" s="318"/>
    </row>
    <row r="2" spans="1:27" ht="78.75">
      <c r="A2" s="352" t="s">
        <v>371</v>
      </c>
      <c r="B2" s="353"/>
      <c r="C2" s="353"/>
      <c r="D2" s="221"/>
      <c r="E2" s="97"/>
      <c r="F2" s="98"/>
      <c r="G2" s="99" t="s">
        <v>43</v>
      </c>
      <c r="H2" s="100" t="s">
        <v>0</v>
      </c>
      <c r="I2" s="100" t="s">
        <v>37</v>
      </c>
      <c r="J2" s="100" t="s">
        <v>44</v>
      </c>
      <c r="K2" s="100" t="s">
        <v>47</v>
      </c>
      <c r="L2" s="100" t="s">
        <v>1</v>
      </c>
      <c r="M2" s="101" t="s">
        <v>101</v>
      </c>
      <c r="N2" s="102" t="s">
        <v>99</v>
      </c>
      <c r="O2" s="101" t="s">
        <v>349</v>
      </c>
      <c r="P2" s="45" t="s">
        <v>105</v>
      </c>
      <c r="Q2" s="46" t="s">
        <v>106</v>
      </c>
      <c r="R2" s="30" t="s">
        <v>100</v>
      </c>
      <c r="S2" s="36" t="s">
        <v>19</v>
      </c>
      <c r="T2" s="37" t="s">
        <v>21</v>
      </c>
      <c r="U2" s="37" t="s">
        <v>20</v>
      </c>
      <c r="V2" s="336" t="s">
        <v>25</v>
      </c>
      <c r="W2" s="336"/>
      <c r="X2" s="337"/>
      <c r="Y2" s="319"/>
      <c r="AA2" s="308" t="s">
        <v>474</v>
      </c>
    </row>
    <row r="3" spans="1:27" ht="13.5" thickBot="1">
      <c r="A3" s="249"/>
      <c r="B3" s="103"/>
      <c r="C3" s="103"/>
      <c r="D3" s="103"/>
      <c r="E3" s="104"/>
      <c r="F3" s="105"/>
      <c r="G3" s="267" t="s">
        <v>375</v>
      </c>
      <c r="H3" s="268" t="s">
        <v>376</v>
      </c>
      <c r="I3" s="268" t="s">
        <v>377</v>
      </c>
      <c r="J3" s="268" t="s">
        <v>378</v>
      </c>
      <c r="K3" s="268" t="s">
        <v>379</v>
      </c>
      <c r="L3" s="268" t="s">
        <v>380</v>
      </c>
      <c r="M3" s="269" t="s">
        <v>381</v>
      </c>
      <c r="N3" s="107"/>
      <c r="O3" s="106"/>
      <c r="P3" s="35"/>
      <c r="Q3" s="44"/>
      <c r="R3" s="31"/>
      <c r="S3" s="38"/>
      <c r="T3" s="39"/>
      <c r="U3" s="39"/>
      <c r="V3" s="39">
        <v>7</v>
      </c>
      <c r="W3" s="39" t="s">
        <v>22</v>
      </c>
      <c r="X3" s="40" t="s">
        <v>23</v>
      </c>
      <c r="Y3" t="s">
        <v>396</v>
      </c>
      <c r="AA3" s="305"/>
    </row>
    <row r="4" spans="1:27" ht="15.75" customHeight="1">
      <c r="A4" s="272"/>
      <c r="B4" s="356"/>
      <c r="C4" s="356"/>
      <c r="D4" s="220"/>
      <c r="E4" s="170"/>
      <c r="F4" s="171"/>
      <c r="G4" s="92"/>
      <c r="H4" s="93"/>
      <c r="I4" s="93"/>
      <c r="J4" s="93"/>
      <c r="K4" s="93"/>
      <c r="L4" s="93"/>
      <c r="M4" s="93"/>
      <c r="N4" s="92"/>
      <c r="O4" s="94"/>
      <c r="P4" s="92"/>
      <c r="Q4" s="49"/>
      <c r="R4" s="34"/>
      <c r="S4" s="17"/>
      <c r="T4" s="18"/>
      <c r="U4" s="18"/>
      <c r="V4" s="18"/>
      <c r="W4" s="18"/>
      <c r="X4" s="20"/>
    </row>
    <row r="5" spans="1:27" ht="12.75" customHeight="1">
      <c r="A5" s="274"/>
      <c r="B5" s="343" t="s">
        <v>288</v>
      </c>
      <c r="C5" s="351"/>
      <c r="D5" s="78"/>
      <c r="E5" s="68">
        <v>300</v>
      </c>
      <c r="F5" s="63">
        <v>100</v>
      </c>
      <c r="G5" s="121"/>
      <c r="H5" s="122"/>
      <c r="I5" s="122"/>
      <c r="J5" s="122"/>
      <c r="K5" s="122"/>
      <c r="L5" s="122"/>
      <c r="M5" s="141">
        <f>SUM(N5:O5)</f>
        <v>0</v>
      </c>
      <c r="N5" s="51"/>
      <c r="O5" s="54"/>
      <c r="P5" s="95" t="str">
        <f ca="1">IF(ISERROR(S5),"Var god fyll i endast siffror",IF(T5&lt;&gt;0,"Beräkningen av kolumnerna (1-2+3+4+5+6) avviker med "&amp;T5&amp;" från värdet i kolumn 7",IF(U5&lt;&gt;0,"Summerat antal kvinnor/flickor och män/pojkar avviker med "&amp;U5&amp; " från värdet i kolumn 7",IF(W5&lt;&gt;0,"Antal kvinnor/flickor i cellerna ("&amp;ADDRESS(ROW()+1,COLUMN(N5),4)&amp;":"&amp;ADDRESS(ROW()+R5,COLUMN(N5),4)&amp;") avviker med " &amp;W5&amp; " från totalt antal kvinnor/flickor i cellen " &amp;ADDRESS(ROW(),COLUMN(N5),4),IF(X5&lt;&gt;0,"Antal män/pojkar i cellerna ("&amp;ADDRESS(ROW()+1,COLUMN(O5),4)&amp;":"&amp;ADDRESS(ROW()+R5,COLUMN(O5),4)&amp;") avviker med " &amp;X5&amp; " från totalt antal män/pojkar i cellen " &amp;ADDRESS(ROW(),COLUMN(O5),4),IF(V5&lt;&gt;0,"Antalet i cellerna ("&amp;ADDRESS(ROW()+1,COLUMN(M5),4)&amp;":"&amp;ADDRESS(ROW()+R5,COLUMN(M5),4)&amp;") avviker med " &amp;V5&amp; " från totalt antal i cellen " &amp;ADDRESS(ROW(),COLUMN(M5),4),""))))))</f>
        <v/>
      </c>
      <c r="Q5" s="47"/>
      <c r="R5" s="33"/>
      <c r="S5" s="14">
        <f t="shared" ref="S5" si="0">G5+H5+I5+J5+K5+L5+M5+N5+O5</f>
        <v>0</v>
      </c>
      <c r="T5" s="9">
        <f ca="1">IF(CELL("skydd",L5)=1,0,ABS(ROUND(G5-H5+I5+J5+K5+L5-M5,2)))</f>
        <v>0</v>
      </c>
      <c r="U5" s="9">
        <f ca="1">IF(CELL("skydd",N5)=1,0,ABS(ROUND(M5-(N5+O5),2)))</f>
        <v>0</v>
      </c>
      <c r="V5" s="9">
        <f ca="1">IF(R5=0,0,ABS(ROUND(M5-SUM(OFFSET(M5,1,0):OFFSET(M5,R5,0)),2)))</f>
        <v>0</v>
      </c>
      <c r="W5" s="9">
        <f ca="1">IF(R5=0,0,ABS(ROUND(N5-SUM(OFFSET(N5,1,0):OFFSET(N5,R5,0)),2)))</f>
        <v>0</v>
      </c>
      <c r="X5" s="13">
        <f ca="1">IF(R5=0,0,ABS(ROUND(O5-SUM(OFFSET(O5,1,0):OFFSET(O5,R5,0)),2)))</f>
        <v>0</v>
      </c>
      <c r="Y5" s="9" t="s">
        <v>521</v>
      </c>
      <c r="AA5" s="305" t="s">
        <v>470</v>
      </c>
    </row>
    <row r="6" spans="1:27" ht="12.75" customHeight="1">
      <c r="A6" s="112"/>
      <c r="B6" s="206" t="s">
        <v>55</v>
      </c>
      <c r="C6" s="206" t="s">
        <v>289</v>
      </c>
      <c r="D6" s="206"/>
      <c r="E6" s="68"/>
      <c r="F6" s="63">
        <v>105</v>
      </c>
      <c r="G6" s="64"/>
      <c r="H6" s="78"/>
      <c r="I6" s="78"/>
      <c r="J6" s="78"/>
      <c r="K6" s="78"/>
      <c r="L6" s="79"/>
      <c r="M6" s="141">
        <f>SUM(N6:O6)</f>
        <v>0</v>
      </c>
      <c r="N6" s="51"/>
      <c r="O6" s="54"/>
      <c r="P6" s="95" t="str">
        <f t="shared" ref="P6:P8" ca="1" si="1">IF(ISERROR(S6),"Var god fyll i endast siffror",IF(T6&lt;&gt;0,"Beräkningen av kolumnerna (1-2+3+4+5+6) avviker med "&amp;T6&amp;" från värdet i kolumn 7",IF(U6&lt;&gt;0,"Summerat antal kvinnor/flickor och män/pojkar avviker med "&amp;U6&amp; " från värdet i kolumn 7",IF(W6&lt;&gt;0,"Antal kvinnor/flickor i cellerna ("&amp;ADDRESS(ROW()+1,COLUMN(N6),4)&amp;":"&amp;ADDRESS(ROW()+R6,COLUMN(N6),4)&amp;") avviker med " &amp;W6&amp; " från totalt antal kvinnor/flickor i cellen " &amp;ADDRESS(ROW(),COLUMN(N6),4),IF(X6&lt;&gt;0,"Antal män/pojkar i cellerna ("&amp;ADDRESS(ROW()+1,COLUMN(O6),4)&amp;":"&amp;ADDRESS(ROW()+R6,COLUMN(O6),4)&amp;") avviker med " &amp;X6&amp; " från totalt antal män/pojkar i cellen " &amp;ADDRESS(ROW(),COLUMN(O6),4),IF(V6&lt;&gt;0,"Antalet i cellerna ("&amp;ADDRESS(ROW()+1,COLUMN(M6),4)&amp;":"&amp;ADDRESS(ROW()+R6,COLUMN(M6),4)&amp;") avviker med " &amp;V6&amp; " från totalt antal i cellen " &amp;ADDRESS(ROW(),COLUMN(M6),4),""))))))</f>
        <v/>
      </c>
      <c r="Q6" s="47"/>
      <c r="R6" s="33"/>
      <c r="S6" s="14">
        <f t="shared" ref="S6:S8" si="2">G6+H6+I6+J6+K6+L6+M6+N6+O6</f>
        <v>0</v>
      </c>
      <c r="T6" s="9">
        <f t="shared" ref="T6:T8" ca="1" si="3">IF(CELL("skydd",L6)=1,0,ABS(ROUND(G6-H6+I6+J6+K6+L6-M6,2)))</f>
        <v>0</v>
      </c>
      <c r="U6" s="9">
        <f t="shared" ref="U6:U8" ca="1" si="4">IF(CELL("skydd",N6)=1,0,ABS(ROUND(M6-(N6+O6),2)))</f>
        <v>0</v>
      </c>
      <c r="V6" s="9">
        <f ca="1">IF(R6=0,0,ABS(ROUND(M6-SUM(OFFSET(M6,1,0):OFFSET(M6,R6,0)),2)))</f>
        <v>0</v>
      </c>
      <c r="W6" s="9">
        <f ca="1">IF(R6=0,0,ABS(ROUND(N6-SUM(OFFSET(N6,1,0):OFFSET(N6,R6,0)),2)))</f>
        <v>0</v>
      </c>
      <c r="X6" s="13">
        <f ca="1">IF(R6=0,0,ABS(ROUND(O6-SUM(OFFSET(O6,1,0):OFFSET(O6,R6,0)),2)))</f>
        <v>0</v>
      </c>
      <c r="Y6" s="9" t="s">
        <v>521</v>
      </c>
      <c r="AA6" s="305" t="s">
        <v>5</v>
      </c>
    </row>
    <row r="7" spans="1:27" ht="12.75" customHeight="1">
      <c r="A7" s="112"/>
      <c r="B7" s="206"/>
      <c r="C7" s="78" t="s">
        <v>290</v>
      </c>
      <c r="D7" s="78"/>
      <c r="E7" s="68"/>
      <c r="F7" s="63">
        <v>107</v>
      </c>
      <c r="G7" s="64"/>
      <c r="H7" s="78"/>
      <c r="I7" s="78"/>
      <c r="J7" s="78"/>
      <c r="K7" s="78"/>
      <c r="L7" s="79"/>
      <c r="M7" s="141">
        <f>SUM(N7:O7)</f>
        <v>0</v>
      </c>
      <c r="N7" s="51"/>
      <c r="O7" s="54"/>
      <c r="P7" s="95" t="str">
        <f t="shared" ca="1" si="1"/>
        <v/>
      </c>
      <c r="Q7" s="47"/>
      <c r="R7" s="33"/>
      <c r="S7" s="14">
        <f t="shared" si="2"/>
        <v>0</v>
      </c>
      <c r="T7" s="9">
        <f t="shared" ca="1" si="3"/>
        <v>0</v>
      </c>
      <c r="U7" s="9">
        <f t="shared" ca="1" si="4"/>
        <v>0</v>
      </c>
      <c r="V7" s="9">
        <f ca="1">IF(R7=0,0,ABS(ROUND(M7-SUM(OFFSET(M7,1,0):OFFSET(M7,R7,0)),2)))</f>
        <v>0</v>
      </c>
      <c r="W7" s="9">
        <f ca="1">IF(R7=0,0,ABS(ROUND(N7-SUM(OFFSET(N7,1,0):OFFSET(N7,R7,0)),2)))</f>
        <v>0</v>
      </c>
      <c r="X7" s="13">
        <f ca="1">IF(R7=0,0,ABS(ROUND(O7-SUM(OFFSET(O7,1,0):OFFSET(O7,R7,0)),2)))</f>
        <v>0</v>
      </c>
      <c r="Y7" s="9" t="s">
        <v>521</v>
      </c>
      <c r="AA7" s="305" t="s">
        <v>5</v>
      </c>
    </row>
    <row r="8" spans="1:27" ht="12.75" customHeight="1" thickBot="1">
      <c r="A8" s="207"/>
      <c r="B8" s="287"/>
      <c r="C8" s="208" t="s">
        <v>478</v>
      </c>
      <c r="D8" s="208"/>
      <c r="E8" s="72"/>
      <c r="F8" s="73">
        <v>108</v>
      </c>
      <c r="G8" s="82"/>
      <c r="H8" s="83"/>
      <c r="I8" s="83"/>
      <c r="J8" s="83"/>
      <c r="K8" s="83"/>
      <c r="L8" s="254"/>
      <c r="M8" s="142">
        <f>SUM(N8:O8)</f>
        <v>0</v>
      </c>
      <c r="N8" s="138"/>
      <c r="O8" s="139"/>
      <c r="P8" s="96" t="str">
        <f t="shared" ca="1" si="1"/>
        <v/>
      </c>
      <c r="Q8" s="48"/>
      <c r="R8" s="31"/>
      <c r="S8" s="16">
        <f t="shared" si="2"/>
        <v>0</v>
      </c>
      <c r="T8" s="15">
        <f t="shared" ca="1" si="3"/>
        <v>0</v>
      </c>
      <c r="U8" s="15">
        <f t="shared" ca="1" si="4"/>
        <v>0</v>
      </c>
      <c r="V8" s="15">
        <f ca="1">IF(R8=0,0,ABS(ROUND(M8-SUM(OFFSET(M8,1,0):OFFSET(M8,R8,0)),2)))</f>
        <v>0</v>
      </c>
      <c r="W8" s="15">
        <f ca="1">IF(R8=0,0,ABS(ROUND(N8-SUM(OFFSET(N8,1,0):OFFSET(N8,R8,0)),2)))</f>
        <v>0</v>
      </c>
      <c r="X8" s="42">
        <f ca="1">IF(R8=0,0,ABS(ROUND(O8-SUM(OFFSET(O8,1,0):OFFSET(O8,R8,0)),2)))</f>
        <v>0</v>
      </c>
      <c r="Y8" s="9" t="s">
        <v>521</v>
      </c>
      <c r="AA8" s="305" t="s">
        <v>5</v>
      </c>
    </row>
    <row r="9" spans="1:27" ht="12.75" customHeight="1"/>
    <row r="11" spans="1:27">
      <c r="C11" s="251" t="s">
        <v>358</v>
      </c>
    </row>
    <row r="12" spans="1:27">
      <c r="C12" s="2" t="s">
        <v>549</v>
      </c>
    </row>
    <row r="41" ht="12.75" customHeight="1"/>
  </sheetData>
  <mergeCells count="6">
    <mergeCell ref="B5:C5"/>
    <mergeCell ref="E1:F1"/>
    <mergeCell ref="G1:O1"/>
    <mergeCell ref="V2:X2"/>
    <mergeCell ref="B4:C4"/>
    <mergeCell ref="A2:C2"/>
  </mergeCells>
  <conditionalFormatting sqref="P5:P8">
    <cfRule type="expression" dxfId="35" priority="1">
      <formula>U5&lt;&gt;0</formula>
    </cfRule>
    <cfRule type="expression" dxfId="34" priority="2">
      <formula>W5&lt;&gt;0</formula>
    </cfRule>
    <cfRule type="expression" dxfId="33" priority="3">
      <formula>V5&lt;&gt;0</formula>
    </cfRule>
    <cfRule type="expression" dxfId="32" priority="4">
      <formula>T5&lt;&gt;0</formula>
    </cfRule>
    <cfRule type="expression" dxfId="31" priority="5">
      <formula>X5&lt;&gt;0</formula>
    </cfRule>
    <cfRule type="expression" dxfId="30" priority="6" stopIfTrue="1">
      <formula>ISERROR(S5)</formula>
    </cfRule>
  </conditionalFormatting>
  <dataValidations xWindow="456" yWindow="476" count="1">
    <dataValidation allowBlank="1" showInputMessage="1" showErrorMessage="1" prompt="På denna flik redovisas årsverken, inte antal personer. Detta gäller även för könsfördelningen." sqref="A5:D5" xr:uid="{00000000-0002-0000-0800-000000000000}"/>
  </dataValidations>
  <pageMargins left="0.7" right="0.7" top="0.75" bottom="0.75" header="0.3" footer="0.3"/>
  <pageSetup paperSize="9" scale="65" fitToHeight="0" orientation="landscape" horizontalDpi="4294967295" verticalDpi="4294967295" r:id="rId1"/>
  <ignoredErrors>
    <ignoredError sqref="M5:M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5"/>
  <sheetViews>
    <sheetView zoomScaleNormal="100" workbookViewId="0">
      <selection activeCell="Q35" sqref="Q35"/>
    </sheetView>
  </sheetViews>
  <sheetFormatPr defaultRowHeight="12.75"/>
  <cols>
    <col min="1" max="1" width="2.5" customWidth="1"/>
    <col min="2" max="2" width="3.83203125" customWidth="1"/>
    <col min="3" max="3" width="65.83203125" customWidth="1"/>
    <col min="4" max="4" width="9.5" customWidth="1"/>
    <col min="5" max="5" width="4.1640625" hidden="1" customWidth="1"/>
    <col min="6" max="6" width="5.1640625" hidden="1" customWidth="1"/>
    <col min="7" max="13" width="9.83203125" customWidth="1"/>
    <col min="14" max="15" width="6.83203125" customWidth="1"/>
    <col min="16" max="16" width="15.5" bestFit="1" customWidth="1"/>
    <col min="17" max="17" width="44.5" customWidth="1"/>
    <col min="18" max="18" width="10.6640625" hidden="1" customWidth="1"/>
    <col min="19" max="19" width="14.33203125" hidden="1" customWidth="1"/>
    <col min="20" max="20" width="12" hidden="1" customWidth="1"/>
    <col min="21" max="21" width="11.6640625" hidden="1" customWidth="1"/>
    <col min="22" max="22" width="13.33203125" hidden="1" customWidth="1"/>
    <col min="23" max="23" width="11.33203125" hidden="1" customWidth="1"/>
    <col min="24" max="24" width="6.1640625" hidden="1" customWidth="1"/>
    <col min="25" max="25" width="28.33203125" hidden="1" customWidth="1"/>
    <col min="26" max="26" width="13.33203125" hidden="1" customWidth="1"/>
    <col min="27" max="27" width="13.33203125" customWidth="1"/>
    <col min="28" max="28" width="23.33203125" bestFit="1" customWidth="1"/>
    <col min="30" max="30" width="8.5" hidden="1" customWidth="1"/>
    <col min="31" max="31" width="0" hidden="1" customWidth="1"/>
    <col min="32" max="32" width="7.1640625" hidden="1" customWidth="1"/>
    <col min="33" max="33" width="0" hidden="1" customWidth="1"/>
  </cols>
  <sheetData>
    <row r="1" spans="1:32" ht="30" customHeight="1" thickBot="1">
      <c r="A1" s="167" t="s">
        <v>54</v>
      </c>
      <c r="B1" s="167"/>
      <c r="C1" s="130"/>
      <c r="D1" s="130">
        <f>Första!B3</f>
        <v>2025</v>
      </c>
      <c r="E1" s="339"/>
      <c r="F1" s="340"/>
      <c r="G1" s="333" t="s">
        <v>523</v>
      </c>
      <c r="H1" s="334"/>
      <c r="I1" s="334"/>
      <c r="J1" s="334"/>
      <c r="K1" s="334"/>
      <c r="L1" s="334"/>
      <c r="M1" s="334"/>
      <c r="N1" s="334"/>
      <c r="O1" s="335"/>
      <c r="P1" s="132"/>
      <c r="Q1" s="132"/>
      <c r="R1" s="132"/>
      <c r="S1" s="133"/>
      <c r="T1" s="130"/>
      <c r="U1" s="130"/>
      <c r="V1" s="130"/>
      <c r="W1" s="130"/>
      <c r="X1" s="131"/>
    </row>
    <row r="2" spans="1:32" ht="78.75">
      <c r="A2" s="338" t="s">
        <v>371</v>
      </c>
      <c r="B2" s="353"/>
      <c r="C2" s="353"/>
      <c r="D2" s="221"/>
      <c r="E2" s="97"/>
      <c r="F2" s="98"/>
      <c r="G2" s="99" t="s">
        <v>443</v>
      </c>
      <c r="H2" s="100" t="s">
        <v>0</v>
      </c>
      <c r="I2" s="100" t="s">
        <v>37</v>
      </c>
      <c r="J2" s="100" t="s">
        <v>44</v>
      </c>
      <c r="K2" s="100" t="s">
        <v>47</v>
      </c>
      <c r="L2" s="100" t="s">
        <v>1</v>
      </c>
      <c r="M2" s="101" t="s">
        <v>101</v>
      </c>
      <c r="N2" s="102" t="s">
        <v>99</v>
      </c>
      <c r="O2" s="101" t="s">
        <v>348</v>
      </c>
      <c r="P2" s="45" t="s">
        <v>105</v>
      </c>
      <c r="Q2" s="46" t="s">
        <v>106</v>
      </c>
      <c r="R2" s="30" t="s">
        <v>100</v>
      </c>
      <c r="S2" s="36" t="s">
        <v>19</v>
      </c>
      <c r="T2" s="37" t="s">
        <v>21</v>
      </c>
      <c r="U2" s="37" t="s">
        <v>20</v>
      </c>
      <c r="V2" s="336" t="s">
        <v>25</v>
      </c>
      <c r="W2" s="336"/>
      <c r="X2" s="337"/>
      <c r="AB2" s="308" t="s">
        <v>474</v>
      </c>
      <c r="AD2" t="s">
        <v>417</v>
      </c>
    </row>
    <row r="3" spans="1:32" ht="13.5" thickBot="1">
      <c r="A3" s="103"/>
      <c r="B3" s="103"/>
      <c r="C3" s="103"/>
      <c r="D3" s="103"/>
      <c r="E3" s="104"/>
      <c r="F3" s="105"/>
      <c r="G3" s="267" t="s">
        <v>375</v>
      </c>
      <c r="H3" s="268" t="s">
        <v>376</v>
      </c>
      <c r="I3" s="268" t="s">
        <v>377</v>
      </c>
      <c r="J3" s="268" t="s">
        <v>378</v>
      </c>
      <c r="K3" s="268" t="s">
        <v>379</v>
      </c>
      <c r="L3" s="268" t="s">
        <v>380</v>
      </c>
      <c r="M3" s="269" t="s">
        <v>381</v>
      </c>
      <c r="N3" s="107"/>
      <c r="O3" s="106"/>
      <c r="P3" s="35"/>
      <c r="Q3" s="44"/>
      <c r="R3" s="31"/>
      <c r="S3" s="38"/>
      <c r="T3" s="39"/>
      <c r="U3" s="39"/>
      <c r="V3" s="39">
        <v>7</v>
      </c>
      <c r="W3" s="39" t="s">
        <v>22</v>
      </c>
      <c r="X3" s="40" t="s">
        <v>23</v>
      </c>
      <c r="Y3" t="s">
        <v>396</v>
      </c>
      <c r="AB3" s="305"/>
      <c r="AF3" s="2"/>
    </row>
    <row r="4" spans="1:32" ht="15.75">
      <c r="A4" s="357" t="s">
        <v>51</v>
      </c>
      <c r="B4" s="358"/>
      <c r="C4" s="358"/>
      <c r="D4" s="236"/>
      <c r="E4" s="68">
        <v>212</v>
      </c>
      <c r="F4" s="111"/>
      <c r="G4" s="64"/>
      <c r="H4" s="78"/>
      <c r="I4" s="78"/>
      <c r="J4" s="78"/>
      <c r="K4" s="78"/>
      <c r="L4" s="78"/>
      <c r="M4" s="84"/>
      <c r="N4" s="78"/>
      <c r="O4" s="84"/>
      <c r="P4" s="95" t="str">
        <f t="shared" ref="P4:P44" ca="1" si="0">IF(ISERROR(S4),"Var god fyll i endast siffror",IF(T4&lt;&gt;0,"Beräkningen av kolumnerna (1-2+3+4+5+6) avviker med "&amp;T4&amp;" från värdet i kolumn 7",IF(U4&lt;&gt;0,"Summerat antal kvinnor/flickor och män/pojkar avviker med "&amp;U4&amp; " från värdet i kolumn 7",IF(W4&lt;&gt;0,"Antal kvinnor/flickor i cellerna ("&amp;ADDRESS(ROW()+1,COLUMN(N4),4)&amp;":"&amp;ADDRESS(ROW()+R4,COLUMN(N4),4)&amp;") avviker med " &amp;W4&amp; " från totalt antal kvinnor/flickor i cellen " &amp;ADDRESS(ROW(),COLUMN(N4),4),IF(X4&lt;&gt;0,"Antal män/pojkar i cellerna ("&amp;ADDRESS(ROW()+1,COLUMN(O4),4)&amp;":"&amp;ADDRESS(ROW()+R4,COLUMN(O4),4)&amp;") avviker med " &amp;X4&amp; " från totalt antal män/pojkar i cellen " &amp;ADDRESS(ROW(),COLUMN(O4),4),IF(V4&lt;&gt;0,"Antalet i cellerna ("&amp;ADDRESS(ROW()+1,COLUMN(M4),4)&amp;":"&amp;ADDRESS(ROW()+R4,COLUMN(M4),4)&amp;") avviker med " &amp;V4&amp; " från totalt antal i cellen " &amp;ADDRESS(ROW(),COLUMN(M4),4),""))))))</f>
        <v/>
      </c>
      <c r="Q4" s="47"/>
      <c r="R4" s="33"/>
      <c r="S4" s="14">
        <f t="shared" ref="S4:S44" si="1">G4+H4+I4+J4+K4+L4+M4+N4+O4</f>
        <v>0</v>
      </c>
      <c r="T4" s="9">
        <f t="shared" ref="T4:T44" ca="1" si="2">IF(CELL("skydd",L4)=1,0,ABS(ROUND(G4-H4+I4+J4+K4+L4-M4,2)))</f>
        <v>0</v>
      </c>
      <c r="U4" s="9">
        <f t="shared" ref="U4:U44" ca="1" si="3">IF(CELL("skydd",N4)=1,0,ABS(ROUND(M4-(N4+O4),2)))</f>
        <v>0</v>
      </c>
      <c r="V4" s="9">
        <f ca="1">IF(R4=0,0,ABS(ROUND(M4-SUM(OFFSET(M4,1,0):OFFSET(M4,R4,0)),2)))</f>
        <v>0</v>
      </c>
      <c r="W4" s="9">
        <f ca="1">IF(R4=0,0,ABS(ROUND(N4-SUM(OFFSET(N4,1,0):OFFSET(N4,R4,0)),2)))</f>
        <v>0</v>
      </c>
      <c r="X4" s="13">
        <f ca="1">IF(R4=0,0,ABS(ROUND(O4-SUM(OFFSET(O4,1,0):OFFSET(O4,R4,0)),2)))</f>
        <v>0</v>
      </c>
      <c r="AB4" s="291"/>
      <c r="AD4" s="2">
        <v>2120</v>
      </c>
      <c r="AE4" s="2" t="s">
        <v>424</v>
      </c>
      <c r="AF4" s="2"/>
    </row>
    <row r="5" spans="1:32">
      <c r="A5" s="274"/>
      <c r="B5" s="343" t="s">
        <v>52</v>
      </c>
      <c r="C5" s="343"/>
      <c r="D5" s="68"/>
      <c r="E5" s="68"/>
      <c r="F5" s="63"/>
      <c r="G5" s="64"/>
      <c r="H5" s="78"/>
      <c r="I5" s="78"/>
      <c r="J5" s="78"/>
      <c r="K5" s="78"/>
      <c r="L5" s="78"/>
      <c r="M5" s="84"/>
      <c r="N5" s="78"/>
      <c r="O5" s="84"/>
      <c r="P5" s="95" t="str">
        <f t="shared" ca="1" si="0"/>
        <v/>
      </c>
      <c r="Q5" s="327"/>
      <c r="R5" s="33"/>
      <c r="S5" s="14">
        <f t="shared" si="1"/>
        <v>0</v>
      </c>
      <c r="T5" s="9">
        <f t="shared" ca="1" si="2"/>
        <v>0</v>
      </c>
      <c r="U5" s="9">
        <f t="shared" ca="1" si="3"/>
        <v>0</v>
      </c>
      <c r="V5" s="9">
        <f ca="1">IF(R5=0,0,ABS(ROUND(M5-SUM(OFFSET(M5,1,0):OFFSET(M5,R5,0)),2)))</f>
        <v>0</v>
      </c>
      <c r="W5" s="9">
        <f ca="1">IF(R5=0,0,ABS(ROUND(N5-SUM(OFFSET(N5,1,0):OFFSET(N5,R5,0)),2)))</f>
        <v>0</v>
      </c>
      <c r="X5" s="13">
        <f ca="1">IF(R5=0,0,ABS(ROUND(O5-SUM(OFFSET(O5,1,0):OFFSET(O5,R5,0)),2)))</f>
        <v>0</v>
      </c>
      <c r="AE5" s="2">
        <v>2121</v>
      </c>
      <c r="AF5" s="2" t="s">
        <v>421</v>
      </c>
    </row>
    <row r="6" spans="1:32">
      <c r="A6" s="64"/>
      <c r="B6" s="78"/>
      <c r="C6" s="78" t="s">
        <v>450</v>
      </c>
      <c r="D6" s="78"/>
      <c r="E6" s="68"/>
      <c r="F6" s="63">
        <v>120</v>
      </c>
      <c r="G6" s="51"/>
      <c r="H6" s="52"/>
      <c r="I6" s="52"/>
      <c r="J6" s="52"/>
      <c r="K6" s="52"/>
      <c r="L6" s="52"/>
      <c r="M6" s="59">
        <f>G6-H6+I6+J6+K6+L6</f>
        <v>0</v>
      </c>
      <c r="N6" s="53"/>
      <c r="O6" s="54"/>
      <c r="P6" s="95" t="str">
        <f t="shared" ca="1" si="0"/>
        <v/>
      </c>
      <c r="Q6" s="327"/>
      <c r="R6" s="33"/>
      <c r="S6" s="14">
        <f t="shared" si="1"/>
        <v>0</v>
      </c>
      <c r="T6" s="9">
        <f t="shared" ca="1" si="2"/>
        <v>0</v>
      </c>
      <c r="U6" s="9">
        <f t="shared" ca="1" si="3"/>
        <v>0</v>
      </c>
      <c r="V6" s="9">
        <f ca="1">IF(R6=0,0,ABS(ROUND(M6-SUM(OFFSET(M6,1,0):OFFSET(M6,R6,0)),2)))</f>
        <v>0</v>
      </c>
      <c r="W6" s="9">
        <f ca="1">IF(R6=0,0,ABS(ROUND(N6-SUM(OFFSET(N6,1,0):OFFSET(N6,R6,0)),2)))</f>
        <v>0</v>
      </c>
      <c r="X6" s="13">
        <f ca="1">IF(R6=0,0,ABS(ROUND(O6-SUM(OFFSET(O6,1,0):OFFSET(O6,R6,0)),2)))</f>
        <v>0</v>
      </c>
      <c r="AB6" s="305" t="s">
        <v>467</v>
      </c>
      <c r="AD6" s="2"/>
      <c r="AE6" s="2">
        <v>2122</v>
      </c>
      <c r="AF6" s="2" t="s">
        <v>422</v>
      </c>
    </row>
    <row r="7" spans="1:32" ht="12.75" customHeight="1">
      <c r="A7" s="64"/>
      <c r="B7" s="78"/>
      <c r="C7" s="65" t="s">
        <v>58</v>
      </c>
      <c r="D7" s="65"/>
      <c r="E7" s="62"/>
      <c r="F7" s="63">
        <v>140</v>
      </c>
      <c r="G7" s="51"/>
      <c r="H7" s="52"/>
      <c r="I7" s="52"/>
      <c r="J7" s="52"/>
      <c r="K7" s="52"/>
      <c r="L7" s="52"/>
      <c r="M7" s="59">
        <f>G7-H7+I7+J7+K7+L7</f>
        <v>0</v>
      </c>
      <c r="N7" s="53"/>
      <c r="O7" s="54"/>
      <c r="P7" s="95" t="str">
        <f t="shared" ca="1" si="0"/>
        <v/>
      </c>
      <c r="Q7" s="327"/>
      <c r="R7" s="33"/>
      <c r="S7" s="14">
        <f t="shared" si="1"/>
        <v>0</v>
      </c>
      <c r="T7" s="9">
        <f t="shared" ca="1" si="2"/>
        <v>0</v>
      </c>
      <c r="U7" s="9">
        <f t="shared" ca="1" si="3"/>
        <v>0</v>
      </c>
      <c r="V7" s="9">
        <f ca="1">IF(R7=0,0,ABS(ROUND(M7-SUM(OFFSET(M7,1,0):OFFSET(M7,R7,0)),2)))</f>
        <v>0</v>
      </c>
      <c r="W7" s="9">
        <f ca="1">IF(R7=0,0,ABS(ROUND(N7-SUM(OFFSET(N7,1,0):OFFSET(N7,R7,0)),2)))</f>
        <v>0</v>
      </c>
      <c r="X7" s="13">
        <f ca="1">IF(R7=0,0,ABS(ROUND(O7-SUM(OFFSET(O7,1,0):OFFSET(O7,R7,0)),2)))</f>
        <v>0</v>
      </c>
      <c r="AB7" s="305" t="s">
        <v>467</v>
      </c>
      <c r="AE7" s="2">
        <v>2123</v>
      </c>
      <c r="AF7" s="2" t="s">
        <v>423</v>
      </c>
    </row>
    <row r="8" spans="1:32">
      <c r="A8" s="64"/>
      <c r="B8" s="78"/>
      <c r="C8" s="78" t="s">
        <v>53</v>
      </c>
      <c r="D8" s="78"/>
      <c r="E8" s="62"/>
      <c r="F8" s="63">
        <v>180</v>
      </c>
      <c r="G8" s="51"/>
      <c r="H8" s="52"/>
      <c r="I8" s="52"/>
      <c r="J8" s="52"/>
      <c r="K8" s="52"/>
      <c r="L8" s="52"/>
      <c r="M8" s="59">
        <f>G8-H8+I8+J8+K8+L8</f>
        <v>0</v>
      </c>
      <c r="N8" s="53"/>
      <c r="O8" s="54"/>
      <c r="P8" s="95" t="str">
        <f t="shared" ca="1" si="0"/>
        <v/>
      </c>
      <c r="Q8" s="327"/>
      <c r="R8" s="33"/>
      <c r="S8" s="14">
        <f t="shared" si="1"/>
        <v>0</v>
      </c>
      <c r="T8" s="9">
        <f t="shared" ca="1" si="2"/>
        <v>0</v>
      </c>
      <c r="U8" s="9">
        <f t="shared" ca="1" si="3"/>
        <v>0</v>
      </c>
      <c r="V8" s="9">
        <f ca="1">IF(R8=0,0,ABS(ROUND(M8-SUM(OFFSET(M8,1,0):OFFSET(M8,R8,0)),2)))</f>
        <v>0</v>
      </c>
      <c r="W8" s="9">
        <f ca="1">IF(R8=0,0,ABS(ROUND(N8-SUM(OFFSET(N8,1,0):OFFSET(N8,R8,0)),2)))</f>
        <v>0</v>
      </c>
      <c r="X8" s="13">
        <f ca="1">IF(R8=0,0,ABS(ROUND(O8-SUM(OFFSET(O8,1,0):OFFSET(O8,R8,0)),2)))</f>
        <v>0</v>
      </c>
      <c r="AB8" s="305" t="s">
        <v>467</v>
      </c>
      <c r="AF8" s="2"/>
    </row>
    <row r="9" spans="1:32">
      <c r="A9" s="274"/>
      <c r="B9" s="343" t="s">
        <v>12</v>
      </c>
      <c r="C9" s="343"/>
      <c r="D9" s="68"/>
      <c r="E9" s="62"/>
      <c r="F9" s="63"/>
      <c r="G9" s="121"/>
      <c r="H9" s="122"/>
      <c r="I9" s="122"/>
      <c r="J9" s="122"/>
      <c r="K9" s="122"/>
      <c r="L9" s="122"/>
      <c r="M9" s="123"/>
      <c r="N9" s="122"/>
      <c r="O9" s="123"/>
      <c r="P9" s="95" t="str">
        <f t="shared" ca="1" si="0"/>
        <v/>
      </c>
      <c r="Q9" s="47"/>
      <c r="R9" s="33"/>
      <c r="S9" s="14">
        <f t="shared" si="1"/>
        <v>0</v>
      </c>
      <c r="T9" s="9">
        <f t="shared" ca="1" si="2"/>
        <v>0</v>
      </c>
      <c r="U9" s="9">
        <f t="shared" ca="1" si="3"/>
        <v>0</v>
      </c>
      <c r="V9" s="9">
        <f ca="1">IF(R9=0,0,ABS(ROUND(M9-SUM(OFFSET(M9,1,0):OFFSET(M9,R9,0)),2)))</f>
        <v>0</v>
      </c>
      <c r="W9" s="9">
        <f ca="1">IF(R9=0,0,ABS(ROUND(N9-SUM(OFFSET(N9,1,0):OFFSET(N9,R9,0)),2)))</f>
        <v>0</v>
      </c>
      <c r="X9" s="13">
        <f ca="1">IF(R9=0,0,ABS(ROUND(O9-SUM(OFFSET(O9,1,0):OFFSET(O9,R9,0)),2)))</f>
        <v>0</v>
      </c>
      <c r="AF9" s="2"/>
    </row>
    <row r="10" spans="1:32" ht="12.75" customHeight="1">
      <c r="A10" s="64"/>
      <c r="B10" s="78"/>
      <c r="C10" s="65" t="s">
        <v>450</v>
      </c>
      <c r="D10" s="65"/>
      <c r="E10" s="62"/>
      <c r="F10" s="63">
        <v>220</v>
      </c>
      <c r="G10" s="51"/>
      <c r="H10" s="52"/>
      <c r="I10" s="52"/>
      <c r="J10" s="52"/>
      <c r="K10" s="52"/>
      <c r="L10" s="52"/>
      <c r="M10" s="59">
        <f>G10-H10+I10+J10+K10+L10</f>
        <v>0</v>
      </c>
      <c r="N10" s="78"/>
      <c r="O10" s="84"/>
      <c r="P10" s="95" t="str">
        <f t="shared" ca="1" si="0"/>
        <v/>
      </c>
      <c r="Q10" s="47"/>
      <c r="R10" s="33"/>
      <c r="S10" s="14">
        <f t="shared" si="1"/>
        <v>0</v>
      </c>
      <c r="T10" s="9">
        <f t="shared" ca="1" si="2"/>
        <v>0</v>
      </c>
      <c r="U10" s="9">
        <f t="shared" ca="1" si="3"/>
        <v>0</v>
      </c>
      <c r="V10" s="9">
        <f ca="1">IF(R10=0,0,ABS(ROUND(M10-SUM(OFFSET(M10,1,0):OFFSET(M10,R10,0)),2)))</f>
        <v>0</v>
      </c>
      <c r="W10" s="9">
        <f ca="1">IF(R10=0,0,ABS(ROUND(N10-SUM(OFFSET(N10,1,0):OFFSET(N10,R10,0)),2)))</f>
        <v>0</v>
      </c>
      <c r="X10" s="13">
        <f ca="1">IF(R10=0,0,ABS(ROUND(O10-SUM(OFFSET(O10,1,0):OFFSET(O10,R10,0)),2)))</f>
        <v>0</v>
      </c>
      <c r="AB10" s="305" t="s">
        <v>467</v>
      </c>
      <c r="AD10" s="2"/>
      <c r="AE10" s="2"/>
      <c r="AF10" s="2"/>
    </row>
    <row r="11" spans="1:32" ht="12.75" customHeight="1">
      <c r="A11" s="64"/>
      <c r="B11" s="78"/>
      <c r="C11" s="65" t="s">
        <v>58</v>
      </c>
      <c r="D11" s="65"/>
      <c r="E11" s="62"/>
      <c r="F11" s="63">
        <v>240</v>
      </c>
      <c r="G11" s="51"/>
      <c r="H11" s="52"/>
      <c r="I11" s="52"/>
      <c r="J11" s="52"/>
      <c r="K11" s="52"/>
      <c r="L11" s="52"/>
      <c r="M11" s="59">
        <f>G11-H11+I11+J11+K11+L11</f>
        <v>0</v>
      </c>
      <c r="N11" s="78"/>
      <c r="O11" s="84"/>
      <c r="P11" s="95" t="str">
        <f t="shared" ca="1" si="0"/>
        <v/>
      </c>
      <c r="Q11" s="47"/>
      <c r="R11" s="33"/>
      <c r="S11" s="14">
        <f t="shared" si="1"/>
        <v>0</v>
      </c>
      <c r="T11" s="9">
        <f t="shared" ca="1" si="2"/>
        <v>0</v>
      </c>
      <c r="U11" s="9">
        <f t="shared" ca="1" si="3"/>
        <v>0</v>
      </c>
      <c r="V11" s="9">
        <f ca="1">IF(R11=0,0,ABS(ROUND(M11-SUM(OFFSET(M11,1,0):OFFSET(M11,R11,0)),2)))</f>
        <v>0</v>
      </c>
      <c r="W11" s="9">
        <f ca="1">IF(R11=0,0,ABS(ROUND(N11-SUM(OFFSET(N11,1,0):OFFSET(N11,R11,0)),2)))</f>
        <v>0</v>
      </c>
      <c r="X11" s="13">
        <f ca="1">IF(R11=0,0,ABS(ROUND(O11-SUM(OFFSET(O11,1,0):OFFSET(O11,R11,0)),2)))</f>
        <v>0</v>
      </c>
      <c r="AB11" s="305" t="s">
        <v>467</v>
      </c>
      <c r="AD11" s="2"/>
      <c r="AE11" s="2"/>
      <c r="AF11" s="2"/>
    </row>
    <row r="12" spans="1:32" ht="12.75" customHeight="1">
      <c r="A12" s="64"/>
      <c r="B12" s="78"/>
      <c r="C12" s="65" t="s">
        <v>53</v>
      </c>
      <c r="D12" s="65"/>
      <c r="E12" s="62"/>
      <c r="F12" s="63">
        <v>280</v>
      </c>
      <c r="G12" s="51"/>
      <c r="H12" s="52"/>
      <c r="I12" s="52"/>
      <c r="J12" s="52"/>
      <c r="K12" s="52"/>
      <c r="L12" s="52"/>
      <c r="M12" s="59">
        <f>G12-H12+I12+J12+K12+L12</f>
        <v>0</v>
      </c>
      <c r="N12" s="78"/>
      <c r="O12" s="84"/>
      <c r="P12" s="95" t="str">
        <f t="shared" ca="1" si="0"/>
        <v/>
      </c>
      <c r="Q12" s="47"/>
      <c r="R12" s="33"/>
      <c r="S12" s="14">
        <f t="shared" si="1"/>
        <v>0</v>
      </c>
      <c r="T12" s="9">
        <f t="shared" ca="1" si="2"/>
        <v>0</v>
      </c>
      <c r="U12" s="9">
        <f t="shared" ca="1" si="3"/>
        <v>0</v>
      </c>
      <c r="V12" s="9">
        <f ca="1">IF(R12=0,0,ABS(ROUND(M12-SUM(OFFSET(M12,1,0):OFFSET(M12,R12,0)),2)))</f>
        <v>0</v>
      </c>
      <c r="W12" s="9">
        <f ca="1">IF(R12=0,0,ABS(ROUND(N12-SUM(OFFSET(N12,1,0):OFFSET(N12,R12,0)),2)))</f>
        <v>0</v>
      </c>
      <c r="X12" s="13">
        <f ca="1">IF(R12=0,0,ABS(ROUND(O12-SUM(OFFSET(O12,1,0):OFFSET(O12,R12,0)),2)))</f>
        <v>0</v>
      </c>
      <c r="AB12" s="305" t="s">
        <v>467</v>
      </c>
      <c r="AD12" s="2"/>
      <c r="AE12" s="2"/>
      <c r="AF12" s="2"/>
    </row>
    <row r="13" spans="1:32">
      <c r="A13" s="295"/>
      <c r="B13" s="360" t="s">
        <v>451</v>
      </c>
      <c r="C13" s="360"/>
      <c r="D13" s="219"/>
      <c r="E13" s="62"/>
      <c r="F13" s="63"/>
      <c r="G13" s="89"/>
      <c r="H13" s="78"/>
      <c r="I13" s="78"/>
      <c r="J13" s="78"/>
      <c r="K13" s="78"/>
      <c r="L13" s="78"/>
      <c r="M13" s="124"/>
      <c r="N13" s="78"/>
      <c r="O13" s="84"/>
      <c r="P13" s="95" t="str">
        <f t="shared" ca="1" si="0"/>
        <v/>
      </c>
      <c r="Q13" s="327"/>
      <c r="R13" s="33"/>
      <c r="S13" s="14">
        <f t="shared" si="1"/>
        <v>0</v>
      </c>
      <c r="T13" s="9">
        <f t="shared" ca="1" si="2"/>
        <v>0</v>
      </c>
      <c r="U13" s="9">
        <f t="shared" ca="1" si="3"/>
        <v>0</v>
      </c>
      <c r="V13" s="9">
        <f ca="1">IF(R13=0,0,ABS(ROUND(M13-SUM(OFFSET(M13,1,0):OFFSET(M13,R13,0)),2)))</f>
        <v>0</v>
      </c>
      <c r="W13" s="9">
        <f ca="1">IF(R13=0,0,ABS(ROUND(N13-SUM(OFFSET(N13,1,0):OFFSET(N13,R13,0)),2)))</f>
        <v>0</v>
      </c>
      <c r="X13" s="13">
        <f ca="1">IF(R13=0,0,ABS(ROUND(O13-SUM(OFFSET(O13,1,0):OFFSET(O13,R13,0)),2)))</f>
        <v>0</v>
      </c>
      <c r="AB13" s="291"/>
      <c r="AD13" s="2"/>
      <c r="AE13" s="2"/>
      <c r="AF13" s="2"/>
    </row>
    <row r="14" spans="1:32" ht="12.75" customHeight="1">
      <c r="A14" s="64"/>
      <c r="B14" s="78"/>
      <c r="C14" s="65" t="s">
        <v>63</v>
      </c>
      <c r="D14" s="65"/>
      <c r="E14" s="62"/>
      <c r="F14" s="63">
        <v>350</v>
      </c>
      <c r="G14" s="89"/>
      <c r="H14" s="78"/>
      <c r="I14" s="78"/>
      <c r="J14" s="78"/>
      <c r="K14" s="78"/>
      <c r="L14" s="78"/>
      <c r="M14" s="54"/>
      <c r="N14" s="78"/>
      <c r="O14" s="84"/>
      <c r="P14" s="95" t="str">
        <f t="shared" ca="1" si="0"/>
        <v/>
      </c>
      <c r="Q14" s="327"/>
      <c r="R14" s="33"/>
      <c r="S14" s="14">
        <f t="shared" si="1"/>
        <v>0</v>
      </c>
      <c r="T14" s="9">
        <f t="shared" ca="1" si="2"/>
        <v>0</v>
      </c>
      <c r="U14" s="9">
        <f t="shared" ca="1" si="3"/>
        <v>0</v>
      </c>
      <c r="V14" s="9">
        <f ca="1">IF(R14=0,0,ABS(ROUND(M14-SUM(OFFSET(M14,1,0):OFFSET(M14,R14,0)),2)))</f>
        <v>0</v>
      </c>
      <c r="W14" s="9">
        <f ca="1">IF(R14=0,0,ABS(ROUND(N14-SUM(OFFSET(N14,1,0):OFFSET(N14,R14,0)),2)))</f>
        <v>0</v>
      </c>
      <c r="X14" s="13">
        <f ca="1">IF(R14=0,0,ABS(ROUND(O14-SUM(OFFSET(O14,1,0):OFFSET(O14,R14,0)),2)))</f>
        <v>0</v>
      </c>
      <c r="AB14" s="305" t="s">
        <v>467</v>
      </c>
      <c r="AD14" s="2"/>
      <c r="AE14" s="2"/>
      <c r="AF14" s="2"/>
    </row>
    <row r="15" spans="1:32" ht="12.75" customHeight="1">
      <c r="A15" s="64"/>
      <c r="B15" s="78"/>
      <c r="C15" s="65" t="s">
        <v>64</v>
      </c>
      <c r="D15" s="65"/>
      <c r="E15" s="62"/>
      <c r="F15" s="63">
        <v>360</v>
      </c>
      <c r="G15" s="89"/>
      <c r="H15" s="78"/>
      <c r="I15" s="78"/>
      <c r="J15" s="78"/>
      <c r="K15" s="78"/>
      <c r="L15" s="78"/>
      <c r="M15" s="110"/>
      <c r="N15" s="78"/>
      <c r="O15" s="84"/>
      <c r="P15" s="95" t="str">
        <f t="shared" ca="1" si="0"/>
        <v/>
      </c>
      <c r="Q15" s="327"/>
      <c r="R15" s="33"/>
      <c r="S15" s="14">
        <f t="shared" si="1"/>
        <v>0</v>
      </c>
      <c r="T15" s="9">
        <f t="shared" ca="1" si="2"/>
        <v>0</v>
      </c>
      <c r="U15" s="9">
        <f t="shared" ca="1" si="3"/>
        <v>0</v>
      </c>
      <c r="V15" s="9">
        <f ca="1">IF(R15=0,0,ABS(ROUND(M15-SUM(OFFSET(M15,1,0):OFFSET(M15,R15,0)),2)))</f>
        <v>0</v>
      </c>
      <c r="W15" s="9">
        <f ca="1">IF(R15=0,0,ABS(ROUND(N15-SUM(OFFSET(N15,1,0):OFFSET(N15,R15,0)),2)))</f>
        <v>0</v>
      </c>
      <c r="X15" s="13">
        <f ca="1">IF(R15=0,0,ABS(ROUND(O15-SUM(OFFSET(O15,1,0):OFFSET(O15,R15,0)),2)))</f>
        <v>0</v>
      </c>
      <c r="AB15" s="305" t="s">
        <v>467</v>
      </c>
      <c r="AD15" s="2"/>
      <c r="AE15" s="2"/>
      <c r="AF15" s="2"/>
    </row>
    <row r="16" spans="1:32" ht="12.75" customHeight="1">
      <c r="A16" s="64"/>
      <c r="B16" s="78"/>
      <c r="C16" s="65" t="s">
        <v>452</v>
      </c>
      <c r="D16" s="65"/>
      <c r="E16" s="62"/>
      <c r="F16" s="63">
        <v>380</v>
      </c>
      <c r="G16" s="89"/>
      <c r="H16" s="78"/>
      <c r="I16" s="78"/>
      <c r="J16" s="78"/>
      <c r="K16" s="78"/>
      <c r="L16" s="78"/>
      <c r="M16" s="110"/>
      <c r="N16" s="64"/>
      <c r="O16" s="84"/>
      <c r="P16" s="95" t="str">
        <f t="shared" ca="1" si="0"/>
        <v/>
      </c>
      <c r="Q16" s="327"/>
      <c r="R16" s="33"/>
      <c r="S16" s="14">
        <f t="shared" si="1"/>
        <v>0</v>
      </c>
      <c r="T16" s="9">
        <f t="shared" ca="1" si="2"/>
        <v>0</v>
      </c>
      <c r="U16" s="9">
        <f t="shared" ca="1" si="3"/>
        <v>0</v>
      </c>
      <c r="V16" s="9">
        <f ca="1">IF(R16=0,0,ABS(ROUND(M16-SUM(OFFSET(M16,1,0):OFFSET(M16,R16,0)),2)))</f>
        <v>0</v>
      </c>
      <c r="W16" s="9">
        <f ca="1">IF(R16=0,0,ABS(ROUND(N16-SUM(OFFSET(N16,1,0):OFFSET(N16,R16,0)),2)))</f>
        <v>0</v>
      </c>
      <c r="X16" s="13">
        <f ca="1">IF(R16=0,0,ABS(ROUND(O16-SUM(OFFSET(O16,1,0):OFFSET(O16,R16,0)),2)))</f>
        <v>0</v>
      </c>
      <c r="AB16" s="305" t="s">
        <v>467</v>
      </c>
      <c r="AD16" s="2"/>
      <c r="AE16" s="2"/>
      <c r="AF16" s="2"/>
    </row>
    <row r="17" spans="1:32" ht="12.75" customHeight="1">
      <c r="A17" s="112"/>
      <c r="B17" s="206"/>
      <c r="C17" s="65" t="s">
        <v>66</v>
      </c>
      <c r="D17" s="65"/>
      <c r="E17" s="62"/>
      <c r="F17" s="63">
        <v>400</v>
      </c>
      <c r="G17" s="125"/>
      <c r="H17" s="81"/>
      <c r="I17" s="81"/>
      <c r="J17" s="81"/>
      <c r="K17" s="81"/>
      <c r="L17" s="81"/>
      <c r="M17" s="54"/>
      <c r="N17" s="80"/>
      <c r="O17" s="88"/>
      <c r="P17" s="95" t="str">
        <f t="shared" ca="1" si="0"/>
        <v/>
      </c>
      <c r="Q17" s="47"/>
      <c r="R17" s="33"/>
      <c r="S17" s="14">
        <f t="shared" si="1"/>
        <v>0</v>
      </c>
      <c r="T17" s="9">
        <f t="shared" ca="1" si="2"/>
        <v>0</v>
      </c>
      <c r="U17" s="9">
        <f t="shared" ca="1" si="3"/>
        <v>0</v>
      </c>
      <c r="V17" s="9">
        <f ca="1">IF(R17=0,0,ABS(ROUND(M17-SUM(OFFSET(M17,1,0):OFFSET(M17,R17,0)),2)))</f>
        <v>0</v>
      </c>
      <c r="W17" s="9">
        <f ca="1">IF(R17=0,0,ABS(ROUND(N17-SUM(OFFSET(N17,1,0):OFFSET(N17,R17,0)),2)))</f>
        <v>0</v>
      </c>
      <c r="X17" s="13">
        <f ca="1">IF(R17=0,0,ABS(ROUND(O17-SUM(OFFSET(O17,1,0):OFFSET(O17,R17,0)),2)))</f>
        <v>0</v>
      </c>
      <c r="AB17" s="305" t="s">
        <v>467</v>
      </c>
      <c r="AD17" s="2"/>
      <c r="AE17" s="2"/>
      <c r="AF17" s="2"/>
    </row>
    <row r="18" spans="1:32" ht="15.75">
      <c r="A18" s="348" t="s">
        <v>56</v>
      </c>
      <c r="B18" s="349"/>
      <c r="C18" s="349"/>
      <c r="D18" s="224"/>
      <c r="E18" s="66">
        <v>213</v>
      </c>
      <c r="F18" s="113"/>
      <c r="G18" s="76"/>
      <c r="H18" s="77"/>
      <c r="I18" s="77"/>
      <c r="J18" s="77"/>
      <c r="K18" s="77"/>
      <c r="L18" s="77"/>
      <c r="M18" s="86"/>
      <c r="N18" s="77"/>
      <c r="O18" s="86"/>
      <c r="P18" s="95" t="str">
        <f t="shared" ca="1" si="0"/>
        <v/>
      </c>
      <c r="Q18" s="327"/>
      <c r="R18" s="33"/>
      <c r="S18" s="14">
        <f t="shared" si="1"/>
        <v>0</v>
      </c>
      <c r="T18" s="9">
        <f t="shared" ca="1" si="2"/>
        <v>0</v>
      </c>
      <c r="U18" s="9">
        <f t="shared" ca="1" si="3"/>
        <v>0</v>
      </c>
      <c r="V18" s="9">
        <f ca="1">IF(R18=0,0,ABS(ROUND(M18-SUM(OFFSET(M18,1,0):OFFSET(M18,R18,0)),2)))</f>
        <v>0</v>
      </c>
      <c r="W18" s="9">
        <f ca="1">IF(R18=0,0,ABS(ROUND(N18-SUM(OFFSET(N18,1,0):OFFSET(N18,R18,0)),2)))</f>
        <v>0</v>
      </c>
      <c r="X18" s="13">
        <f ca="1">IF(R18=0,0,ABS(ROUND(O18-SUM(OFFSET(O18,1,0):OFFSET(O18,R18,0)),2)))</f>
        <v>0</v>
      </c>
      <c r="AB18" s="291"/>
      <c r="AD18" s="2">
        <v>2131</v>
      </c>
      <c r="AE18" s="2" t="s">
        <v>425</v>
      </c>
      <c r="AF18" s="2"/>
    </row>
    <row r="19" spans="1:32" ht="12.75" customHeight="1">
      <c r="A19" s="271"/>
      <c r="B19" s="332" t="s">
        <v>26</v>
      </c>
      <c r="C19" s="332"/>
      <c r="D19" s="222"/>
      <c r="E19" s="114"/>
      <c r="F19" s="63">
        <v>100</v>
      </c>
      <c r="G19" s="76"/>
      <c r="H19" s="77"/>
      <c r="I19" s="77"/>
      <c r="J19" s="77"/>
      <c r="K19" s="77"/>
      <c r="L19" s="77"/>
      <c r="M19" s="54"/>
      <c r="N19" s="64"/>
      <c r="O19" s="84"/>
      <c r="P19" s="95" t="str">
        <f t="shared" ref="P19:P23" ca="1" si="4">IF(ISERROR(S19),"Var god fyll i endast siffror",IF(T19&lt;&gt;0,"Beräkningen av kolumnerna (1-2+3+4+5+6) avviker med "&amp;T19&amp;" från värdet i kolumn 7",IF(U19&lt;&gt;0,"Summerat antal kvinnor/flickor och män/pojkar avviker med "&amp;U19&amp; " från värdet i kolumn 7",IF(W19&lt;&gt;0,"Antal kvinnor/flickor i cellerna ("&amp;ADDRESS(ROW()+1,COLUMN(N19),4)&amp;":"&amp;ADDRESS(ROW()+R19,COLUMN(N19),4)&amp;") avviker med " &amp;W19&amp; " från totalt antal kvinnor/flickor i cellen " &amp;ADDRESS(ROW(),COLUMN(N19),4),IF(X19&lt;&gt;0,"Antal män/pojkar i cellerna ("&amp;ADDRESS(ROW()+1,COLUMN(O19),4)&amp;":"&amp;ADDRESS(ROW()+R19,COLUMN(O19),4)&amp;") avviker med " &amp;X19&amp; " från totalt antal män/pojkar i cellen " &amp;ADDRESS(ROW(),COLUMN(O19),4),IF(V19&lt;&gt;0,"Antalet i cellerna ("&amp;ADDRESS(ROW()+1,COLUMN(M19),4)&amp;":"&amp;ADDRESS(ROW()+R19,COLUMN(M19),4)&amp;") avviker med " &amp;V19&amp; " från totalt antal i cellen " &amp;ADDRESS(ROW(),COLUMN(M19),4),""))))))</f>
        <v/>
      </c>
      <c r="Q19" s="47"/>
      <c r="R19" s="33"/>
      <c r="S19" s="14">
        <f t="shared" ref="S19:S23" si="5">G19+H19+I19+J19+K19+L19+M19+N19+O19</f>
        <v>0</v>
      </c>
      <c r="T19" s="9">
        <f t="shared" ref="T19:T23" ca="1" si="6">IF(CELL("skydd",L19)=1,0,ABS(ROUND(G19-H19+I19+J19+K19+L19-M19,2)))</f>
        <v>0</v>
      </c>
      <c r="U19" s="9">
        <f t="shared" ref="U19:U23" ca="1" si="7">IF(CELL("skydd",N19)=1,0,ABS(ROUND(M19-(N19+O19),2)))</f>
        <v>0</v>
      </c>
      <c r="V19" s="9">
        <f ca="1">IF(R19=0,0,ABS(ROUND(M19-SUM(OFFSET(M19,1,0):OFFSET(M19,R19,0)),2)))</f>
        <v>0</v>
      </c>
      <c r="W19" s="9">
        <f ca="1">IF(R19=0,0,ABS(ROUND(N19-SUM(OFFSET(N19,1,0):OFFSET(N19,R19,0)),2)))</f>
        <v>0</v>
      </c>
      <c r="X19" s="13">
        <f ca="1">IF(R19=0,0,ABS(ROUND(O19-SUM(OFFSET(O19,1,0):OFFSET(O19,R19,0)),2)))</f>
        <v>0</v>
      </c>
      <c r="Y19" t="s">
        <v>404</v>
      </c>
      <c r="Z19" t="s">
        <v>388</v>
      </c>
      <c r="AB19" s="305" t="s">
        <v>467</v>
      </c>
      <c r="AD19" s="2"/>
      <c r="AE19" s="2"/>
      <c r="AF19" s="2"/>
    </row>
    <row r="20" spans="1:32" ht="12.75" customHeight="1">
      <c r="A20" s="271"/>
      <c r="B20" s="332" t="s">
        <v>27</v>
      </c>
      <c r="C20" s="332"/>
      <c r="D20" s="222"/>
      <c r="E20" s="114"/>
      <c r="F20" s="63">
        <v>101</v>
      </c>
      <c r="G20" s="76"/>
      <c r="H20" s="77"/>
      <c r="I20" s="77"/>
      <c r="J20" s="77"/>
      <c r="K20" s="77"/>
      <c r="L20" s="77"/>
      <c r="M20" s="58">
        <f>SUM(N20:O20)</f>
        <v>0</v>
      </c>
      <c r="N20" s="53"/>
      <c r="O20" s="54"/>
      <c r="P20" s="95" t="str">
        <f t="shared" ca="1" si="4"/>
        <v/>
      </c>
      <c r="Q20" s="47"/>
      <c r="R20" s="33"/>
      <c r="S20" s="14">
        <f t="shared" si="5"/>
        <v>0</v>
      </c>
      <c r="T20" s="9">
        <f t="shared" ca="1" si="6"/>
        <v>0</v>
      </c>
      <c r="U20" s="9">
        <f t="shared" ca="1" si="7"/>
        <v>0</v>
      </c>
      <c r="V20" s="9">
        <f ca="1">IF(R20=0,0,ABS(ROUND(M20-SUM(OFFSET(M20,1,0):OFFSET(M20,R20,0)),2)))</f>
        <v>0</v>
      </c>
      <c r="W20" s="9">
        <f ca="1">IF(R20=0,0,ABS(ROUND(N20-SUM(OFFSET(N20,1,0):OFFSET(N20,R20,0)),2)))</f>
        <v>0</v>
      </c>
      <c r="X20" s="13">
        <f ca="1">IF(R20=0,0,ABS(ROUND(O20-SUM(OFFSET(O20,1,0):OFFSET(O20,R20,0)),2)))</f>
        <v>0</v>
      </c>
      <c r="Y20" t="s">
        <v>404</v>
      </c>
      <c r="Z20" t="s">
        <v>388</v>
      </c>
      <c r="AB20" s="305" t="s">
        <v>467</v>
      </c>
    </row>
    <row r="21" spans="1:32" ht="12.75" customHeight="1">
      <c r="A21" s="271"/>
      <c r="B21" s="332" t="s">
        <v>30</v>
      </c>
      <c r="C21" s="332"/>
      <c r="D21" s="222"/>
      <c r="E21" s="114"/>
      <c r="F21" s="63">
        <v>102</v>
      </c>
      <c r="G21" s="76"/>
      <c r="H21" s="77"/>
      <c r="I21" s="77"/>
      <c r="J21" s="77"/>
      <c r="K21" s="77"/>
      <c r="L21" s="77"/>
      <c r="M21" s="57">
        <f>SUM(N21:O21)</f>
        <v>0</v>
      </c>
      <c r="N21" s="53"/>
      <c r="O21" s="54"/>
      <c r="P21" s="95" t="str">
        <f t="shared" ca="1" si="4"/>
        <v/>
      </c>
      <c r="Q21" s="47"/>
      <c r="R21" s="33"/>
      <c r="S21" s="14">
        <f t="shared" si="5"/>
        <v>0</v>
      </c>
      <c r="T21" s="9">
        <f t="shared" ca="1" si="6"/>
        <v>0</v>
      </c>
      <c r="U21" s="9">
        <f t="shared" ca="1" si="7"/>
        <v>0</v>
      </c>
      <c r="V21" s="9">
        <f ca="1">IF(R21=0,0,ABS(ROUND(M21-SUM(OFFSET(M21,1,0):OFFSET(M21,R21,0)),2)))</f>
        <v>0</v>
      </c>
      <c r="W21" s="9">
        <f ca="1">IF(R21=0,0,ABS(ROUND(N21-SUM(OFFSET(N21,1,0):OFFSET(N21,R21,0)),2)))</f>
        <v>0</v>
      </c>
      <c r="X21" s="13">
        <f ca="1">IF(R21=0,0,ABS(ROUND(O21-SUM(OFFSET(O21,1,0):OFFSET(O21,R21,0)),2)))</f>
        <v>0</v>
      </c>
      <c r="AB21" s="305" t="s">
        <v>467</v>
      </c>
    </row>
    <row r="22" spans="1:32" ht="12.75" customHeight="1">
      <c r="A22" s="271"/>
      <c r="B22" s="332" t="s">
        <v>29</v>
      </c>
      <c r="C22" s="332"/>
      <c r="D22" s="222"/>
      <c r="E22" s="114"/>
      <c r="F22" s="63">
        <v>103</v>
      </c>
      <c r="G22" s="76"/>
      <c r="H22" s="77"/>
      <c r="I22" s="77"/>
      <c r="J22" s="77"/>
      <c r="K22" s="77"/>
      <c r="L22" s="77"/>
      <c r="M22" s="57">
        <f>SUM(N22:O22)</f>
        <v>0</v>
      </c>
      <c r="N22" s="53"/>
      <c r="O22" s="54"/>
      <c r="P22" s="95" t="str">
        <f t="shared" ca="1" si="4"/>
        <v/>
      </c>
      <c r="Q22" s="47"/>
      <c r="R22" s="33"/>
      <c r="S22" s="14">
        <f t="shared" si="5"/>
        <v>0</v>
      </c>
      <c r="T22" s="9">
        <f t="shared" ca="1" si="6"/>
        <v>0</v>
      </c>
      <c r="U22" s="9">
        <f t="shared" ca="1" si="7"/>
        <v>0</v>
      </c>
      <c r="V22" s="9">
        <f ca="1">IF(R22=0,0,ABS(ROUND(M22-SUM(OFFSET(M22,1,0):OFFSET(M22,R22,0)),2)))</f>
        <v>0</v>
      </c>
      <c r="W22" s="9">
        <f ca="1">IF(R22=0,0,ABS(ROUND(N22-SUM(OFFSET(N22,1,0):OFFSET(N22,R22,0)),2)))</f>
        <v>0</v>
      </c>
      <c r="X22" s="13">
        <f ca="1">IF(R22=0,0,ABS(ROUND(O22-SUM(OFFSET(O22,1,0):OFFSET(O22,R22,0)),2)))</f>
        <v>0</v>
      </c>
      <c r="AB22" s="305" t="s">
        <v>467</v>
      </c>
    </row>
    <row r="23" spans="1:32" ht="12.75" customHeight="1">
      <c r="A23" s="271"/>
      <c r="B23" s="332" t="s">
        <v>28</v>
      </c>
      <c r="C23" s="332"/>
      <c r="D23" s="222"/>
      <c r="E23" s="114"/>
      <c r="F23" s="63">
        <v>104</v>
      </c>
      <c r="G23" s="76"/>
      <c r="H23" s="77"/>
      <c r="I23" s="77"/>
      <c r="J23" s="77"/>
      <c r="K23" s="77"/>
      <c r="L23" s="77"/>
      <c r="M23" s="57">
        <f>SUM(N23:O23)</f>
        <v>0</v>
      </c>
      <c r="N23" s="53"/>
      <c r="O23" s="54"/>
      <c r="P23" s="95" t="str">
        <f t="shared" ca="1" si="4"/>
        <v/>
      </c>
      <c r="Q23" s="47"/>
      <c r="R23" s="33"/>
      <c r="S23" s="14">
        <f t="shared" si="5"/>
        <v>0</v>
      </c>
      <c r="T23" s="9">
        <f t="shared" ca="1" si="6"/>
        <v>0</v>
      </c>
      <c r="U23" s="9">
        <f t="shared" ca="1" si="7"/>
        <v>0</v>
      </c>
      <c r="V23" s="9">
        <f ca="1">IF(R23=0,0,ABS(ROUND(M23-SUM(OFFSET(M23,1,0):OFFSET(M23,R23,0)),2)))</f>
        <v>0</v>
      </c>
      <c r="W23" s="9">
        <f ca="1">IF(R23=0,0,ABS(ROUND(N23-SUM(OFFSET(N23,1,0):OFFSET(N23,R23,0)),2)))</f>
        <v>0</v>
      </c>
      <c r="X23" s="13">
        <f ca="1">IF(R23=0,0,ABS(ROUND(O23-SUM(OFFSET(O23,1,0):OFFSET(O23,R23,0)),2)))</f>
        <v>0</v>
      </c>
      <c r="AB23" s="305" t="s">
        <v>467</v>
      </c>
    </row>
    <row r="24" spans="1:32" ht="20.25" customHeight="1">
      <c r="A24" s="271"/>
      <c r="B24" s="332" t="s">
        <v>197</v>
      </c>
      <c r="C24" s="332"/>
      <c r="D24" s="222"/>
      <c r="E24" s="115"/>
      <c r="F24" s="116"/>
      <c r="G24" s="76"/>
      <c r="H24" s="77"/>
      <c r="I24" s="77"/>
      <c r="J24" s="77"/>
      <c r="K24" s="77"/>
      <c r="L24" s="77"/>
      <c r="M24" s="86"/>
      <c r="N24" s="122"/>
      <c r="O24" s="123"/>
      <c r="P24" s="95" t="str">
        <f t="shared" ca="1" si="0"/>
        <v/>
      </c>
      <c r="Q24" s="327"/>
      <c r="R24" s="33"/>
      <c r="S24" s="14">
        <f>G24+H24+I24+J24+K24+L24+M24+N24+O24</f>
        <v>0</v>
      </c>
      <c r="T24" s="9">
        <f t="shared" ca="1" si="2"/>
        <v>0</v>
      </c>
      <c r="U24" s="9">
        <f t="shared" ca="1" si="3"/>
        <v>0</v>
      </c>
      <c r="V24" s="9">
        <f ca="1">IF(R24=0,0,ABS(ROUND(M24-SUM(OFFSET(M24,1,0):OFFSET(M24,R24,0)),2)))</f>
        <v>0</v>
      </c>
      <c r="W24" s="9">
        <f ca="1">IF(R24=0,0,ABS(ROUND(N24-SUM(OFFSET(N24,1,0):OFFSET(N24,R24,0)),2)))</f>
        <v>0</v>
      </c>
      <c r="X24" s="13">
        <f ca="1">IF(R24=0,0,ABS(ROUND(O24-SUM(OFFSET(O24,1,0):OFFSET(O24,R24,0)),2)))</f>
        <v>0</v>
      </c>
    </row>
    <row r="25" spans="1:32" ht="12.75" customHeight="1">
      <c r="A25" s="71"/>
      <c r="B25" s="155"/>
      <c r="C25" s="69" t="s">
        <v>453</v>
      </c>
      <c r="D25" s="69"/>
      <c r="E25" s="68"/>
      <c r="F25" s="63">
        <v>200</v>
      </c>
      <c r="G25" s="64"/>
      <c r="H25" s="78"/>
      <c r="I25" s="78"/>
      <c r="J25" s="78"/>
      <c r="K25" s="78"/>
      <c r="L25" s="78"/>
      <c r="M25" s="54"/>
      <c r="N25" s="78"/>
      <c r="O25" s="84"/>
      <c r="P25" s="95" t="str">
        <f t="shared" ca="1" si="0"/>
        <v/>
      </c>
      <c r="Q25" s="327"/>
      <c r="R25" s="33"/>
      <c r="S25" s="14">
        <f t="shared" si="1"/>
        <v>0</v>
      </c>
      <c r="T25" s="9">
        <f t="shared" ca="1" si="2"/>
        <v>0</v>
      </c>
      <c r="U25" s="9">
        <f t="shared" ca="1" si="3"/>
        <v>0</v>
      </c>
      <c r="V25" s="9">
        <f ca="1">IF(R25=0,0,ABS(ROUND(M25-SUM(OFFSET(M25,1,0):OFFSET(M25,R25,0)),2)))</f>
        <v>0</v>
      </c>
      <c r="W25" s="9">
        <f ca="1">IF(R25=0,0,ABS(ROUND(N25-SUM(OFFSET(N25,1,0):OFFSET(N25,R25,0)),2)))</f>
        <v>0</v>
      </c>
      <c r="X25" s="13">
        <f ca="1">IF(R25=0,0,ABS(ROUND(O25-SUM(OFFSET(O25,1,0):OFFSET(O25,R25,0)),2)))</f>
        <v>0</v>
      </c>
      <c r="AB25" s="305" t="s">
        <v>467</v>
      </c>
    </row>
    <row r="26" spans="1:32" ht="12.75" customHeight="1">
      <c r="A26" s="280"/>
      <c r="B26" s="230"/>
      <c r="C26" s="69" t="s">
        <v>48</v>
      </c>
      <c r="D26" s="69"/>
      <c r="E26" s="119"/>
      <c r="F26" s="118">
        <v>100</v>
      </c>
      <c r="G26" s="126"/>
      <c r="H26" s="77"/>
      <c r="I26" s="77"/>
      <c r="J26" s="77"/>
      <c r="K26" s="77"/>
      <c r="L26" s="77"/>
      <c r="M26" s="54"/>
      <c r="N26" s="77"/>
      <c r="O26" s="86"/>
      <c r="P26" s="95" t="str">
        <f ca="1">IF(ISERROR(S26),"Var god fyll i endast siffror",IF(T26&lt;&gt;0,"Beräkningen av kolumnerna (1-2+3+4+5+6) avviker med "&amp;T26&amp;" från värdet i kolumn 7",IF(U26&lt;&gt;0,"Summerat antal kvinnor/flickor och män/pojkar avviker med "&amp;U26&amp; " från värdet i kolumn 7",IF(W26&lt;&gt;0,"Antal kvinnor/flickor i cellerna ("&amp;ADDRESS(ROW()+1,COLUMN(N26),4)&amp;":"&amp;ADDRESS(ROW()+R26,COLUMN(N26),4)&amp;") avviker med " &amp;W26&amp; " från totalt antal kvinnor/flickor i cellen " &amp;ADDRESS(ROW(),COLUMN(N26),4),IF(X26&lt;&gt;0,"Antal män/pojkar i cellerna ("&amp;ADDRESS(ROW()+1,COLUMN(O26),4)&amp;":"&amp;ADDRESS(ROW()+R26,COLUMN(O26),4)&amp;") avviker med " &amp;X26&amp; " från totalt antal män/pojkar i cellen " &amp;ADDRESS(ROW(),COLUMN(O26),4),IF(V26&lt;&gt;0,"Antalet i cellerna ("&amp;ADDRESS(ROW()+1,COLUMN(M26),4)&amp;":"&amp;ADDRESS(ROW()+R26,COLUMN(M26),4)&amp;") avviker med " &amp;V26&amp; " från totalt antal i cellen " &amp;ADDRESS(ROW(),COLUMN(M26),4),""))))))</f>
        <v/>
      </c>
      <c r="Q26" s="328"/>
      <c r="R26" s="33"/>
      <c r="S26" s="14">
        <f>G26+H26+I26+J26+K26+L26+M26+N26+O26</f>
        <v>0</v>
      </c>
      <c r="T26" s="9">
        <f ca="1">IF(CELL("skydd",L26)=1,0,ABS(ROUND(G26-H26+I26+J26+K26+L26-M26,2)))</f>
        <v>0</v>
      </c>
      <c r="U26" s="9">
        <f ca="1">IF(CELL("skydd",N26)=1,0,ABS(ROUND(M26-(N26+O26),2)))</f>
        <v>0</v>
      </c>
      <c r="V26" s="9">
        <f ca="1">IF(R26=0,0,ABS(ROUND(M26-SUM(OFFSET(M26,1,0):OFFSET(M26,R26,0)),2)))</f>
        <v>0</v>
      </c>
      <c r="W26" s="9">
        <f ca="1">IF(R26=0,0,ABS(ROUND(N26-SUM(OFFSET(N26,1,0):OFFSET(N26,R26,0)),2)))</f>
        <v>0</v>
      </c>
      <c r="X26" s="13">
        <f ca="1">IF(R26=0,0,ABS(ROUND(O26-SUM(OFFSET(O26,1,0):OFFSET(O26,R26,0)),2)))</f>
        <v>0</v>
      </c>
      <c r="Y26" t="s">
        <v>397</v>
      </c>
      <c r="Z26" t="s">
        <v>389</v>
      </c>
      <c r="AB26" s="305" t="s">
        <v>467</v>
      </c>
    </row>
    <row r="27" spans="1:32" ht="12.75" customHeight="1">
      <c r="A27" s="280"/>
      <c r="B27" s="230"/>
      <c r="C27" s="325" t="s">
        <v>524</v>
      </c>
      <c r="D27" s="69"/>
      <c r="E27" s="119"/>
      <c r="F27" s="320">
        <v>101</v>
      </c>
      <c r="G27" s="126"/>
      <c r="H27" s="77"/>
      <c r="I27" s="77"/>
      <c r="J27" s="77"/>
      <c r="K27" s="77"/>
      <c r="L27" s="77"/>
      <c r="M27" s="54"/>
      <c r="N27" s="77"/>
      <c r="O27" s="86"/>
      <c r="P27" s="95" t="str">
        <f ca="1">IF(ISERROR(S27),"Var god fyll i endast siffror",IF(T27&lt;&gt;0,"Beräkningen av kolumnerna (1-2+3+4+5+6) avviker med "&amp;T27&amp;" från värdet i kolumn 7",IF(U27&lt;&gt;0,"Summerat antal kvinnor/flickor och män/pojkar avviker med "&amp;U27&amp; " från värdet i kolumn 7",IF(W27&lt;&gt;0,"Antal kvinnor/flickor i cellerna ("&amp;ADDRESS(ROW()+1,COLUMN(N27),4)&amp;":"&amp;ADDRESS(ROW()+R27,COLUMN(N27),4)&amp;") avviker med " &amp;W27&amp; " från totalt antal kvinnor/flickor i cellen " &amp;ADDRESS(ROW(),COLUMN(N27),4),IF(X27&lt;&gt;0,"Antal män/pojkar i cellerna ("&amp;ADDRESS(ROW()+1,COLUMN(O27),4)&amp;":"&amp;ADDRESS(ROW()+R27,COLUMN(O27),4)&amp;") avviker med " &amp;X27&amp; " från totalt antal män/pojkar i cellen " &amp;ADDRESS(ROW(),COLUMN(O27),4),IF(V27&lt;&gt;0,"Antalet i cellerna ("&amp;ADDRESS(ROW()+1,COLUMN(M27),4)&amp;":"&amp;ADDRESS(ROW()+R27,COLUMN(M27),4)&amp;") avviker med " &amp;V27&amp; " från totalt antal i cellen " &amp;ADDRESS(ROW(),COLUMN(M27),4),""))))))</f>
        <v/>
      </c>
      <c r="Q27" s="328"/>
      <c r="R27" s="33"/>
      <c r="S27" s="14">
        <f>G27+H27+I27+J27+K27+L27+M27+N27+O27</f>
        <v>0</v>
      </c>
      <c r="T27" s="9">
        <f ca="1">IF(CELL("skydd",L27)=1,0,ABS(ROUND(G27-H27+I27+J27+K27+L27-M27,2)))</f>
        <v>0</v>
      </c>
      <c r="U27" s="9">
        <f ca="1">IF(CELL("skydd",N27)=1,0,ABS(ROUND(M27-(N27+O27),2)))</f>
        <v>0</v>
      </c>
      <c r="V27" s="9">
        <f ca="1">IF(R27=0,0,ABS(ROUND(M27-SUM(OFFSET(M27,1,0):OFFSET(M27,R27,0)),2)))</f>
        <v>0</v>
      </c>
      <c r="W27" s="9">
        <f ca="1">IF(R27=0,0,ABS(ROUND(N27-SUM(OFFSET(N27,1,0):OFFSET(N27,R27,0)),2)))</f>
        <v>0</v>
      </c>
      <c r="X27" s="13">
        <f ca="1">IF(R27=0,0,ABS(ROUND(O27-SUM(OFFSET(O27,1,0):OFFSET(O27,R27,0)),2)))</f>
        <v>0</v>
      </c>
      <c r="AB27" s="305" t="s">
        <v>467</v>
      </c>
    </row>
    <row r="28" spans="1:32" ht="15.75">
      <c r="A28" s="348" t="s">
        <v>36</v>
      </c>
      <c r="B28" s="349"/>
      <c r="C28" s="349"/>
      <c r="D28" s="224"/>
      <c r="E28" s="117">
        <v>214</v>
      </c>
      <c r="F28" s="67"/>
      <c r="G28" s="126"/>
      <c r="H28" s="77"/>
      <c r="I28" s="77"/>
      <c r="J28" s="77"/>
      <c r="K28" s="77"/>
      <c r="L28" s="77"/>
      <c r="M28" s="86"/>
      <c r="N28" s="77"/>
      <c r="O28" s="86"/>
      <c r="P28" s="95" t="str">
        <f t="shared" ca="1" si="0"/>
        <v/>
      </c>
      <c r="Q28" s="47"/>
      <c r="R28" s="33"/>
      <c r="S28" s="14">
        <f t="shared" si="1"/>
        <v>0</v>
      </c>
      <c r="T28" s="9">
        <f t="shared" ca="1" si="2"/>
        <v>0</v>
      </c>
      <c r="U28" s="9">
        <f t="shared" ca="1" si="3"/>
        <v>0</v>
      </c>
      <c r="V28" s="9">
        <f ca="1">IF(R28=0,0,ABS(ROUND(M28-SUM(OFFSET(M28,1,0):OFFSET(M28,R28,0)),2)))</f>
        <v>0</v>
      </c>
      <c r="W28" s="9">
        <f ca="1">IF(R28=0,0,ABS(ROUND(N28-SUM(OFFSET(N28,1,0):OFFSET(N28,R28,0)),2)))</f>
        <v>0</v>
      </c>
      <c r="X28" s="13">
        <f ca="1">IF(R28=0,0,ABS(ROUND(O28-SUM(OFFSET(O28,1,0):OFFSET(O28,R28,0)),2)))</f>
        <v>0</v>
      </c>
      <c r="AB28" s="291"/>
      <c r="AD28" s="2">
        <v>2180</v>
      </c>
      <c r="AE28" s="2" t="s">
        <v>426</v>
      </c>
    </row>
    <row r="29" spans="1:32">
      <c r="A29" s="271"/>
      <c r="B29" s="332" t="s">
        <v>197</v>
      </c>
      <c r="C29" s="332"/>
      <c r="D29" s="222"/>
      <c r="E29" s="62"/>
      <c r="F29" s="118"/>
      <c r="G29" s="126"/>
      <c r="H29" s="77"/>
      <c r="I29" s="77"/>
      <c r="J29" s="77"/>
      <c r="K29" s="77"/>
      <c r="L29" s="77"/>
      <c r="M29" s="86"/>
      <c r="N29" s="77"/>
      <c r="O29" s="86"/>
      <c r="P29" s="95" t="str">
        <f t="shared" ref="P29:P32" ca="1" si="8">IF(ISERROR(S29),"Var god fyll i endast siffror",IF(T29&lt;&gt;0,"Beräkningen av kolumnerna (1-2+3+4+5+6) avviker med "&amp;T29&amp;" från värdet i kolumn 7",IF(U29&lt;&gt;0,"Summerat antal kvinnor/flickor och män/pojkar avviker med "&amp;U29&amp; " från värdet i kolumn 7",IF(W29&lt;&gt;0,"Antal kvinnor/flickor i cellerna ("&amp;ADDRESS(ROW()+1,COLUMN(N29),4)&amp;":"&amp;ADDRESS(ROW()+R29,COLUMN(N29),4)&amp;") avviker med " &amp;W29&amp; " från totalt antal kvinnor/flickor i cellen " &amp;ADDRESS(ROW(),COLUMN(N29),4),IF(X29&lt;&gt;0,"Antal män/pojkar i cellerna ("&amp;ADDRESS(ROW()+1,COLUMN(O29),4)&amp;":"&amp;ADDRESS(ROW()+R29,COLUMN(O29),4)&amp;") avviker med " &amp;X29&amp; " från totalt antal män/pojkar i cellen " &amp;ADDRESS(ROW(),COLUMN(O29),4),IF(V29&lt;&gt;0,"Antalet i cellerna ("&amp;ADDRESS(ROW()+1,COLUMN(M29),4)&amp;":"&amp;ADDRESS(ROW()+R29,COLUMN(M29),4)&amp;") avviker med " &amp;V29&amp; " från totalt antal i cellen " &amp;ADDRESS(ROW(),COLUMN(M29),4),""))))))</f>
        <v/>
      </c>
      <c r="Q29" s="47"/>
      <c r="R29" s="33"/>
      <c r="S29" s="14">
        <f t="shared" ref="S29:S31" si="9">G29+H29+I29+J29+K29+L29+M29+N29+O29</f>
        <v>0</v>
      </c>
      <c r="T29" s="9">
        <f t="shared" ref="T29:T31" ca="1" si="10">IF(CELL("skydd",L29)=1,0,ABS(ROUND(G29-H29+I29+J29+K29+L29-M29,2)))</f>
        <v>0</v>
      </c>
      <c r="U29" s="9">
        <f t="shared" ref="U29:U31" ca="1" si="11">IF(CELL("skydd",N29)=1,0,ABS(ROUND(M29-(N29+O29),2)))</f>
        <v>0</v>
      </c>
      <c r="V29" s="9">
        <f ca="1">IF(R29=0,0,ABS(ROUND(M29-SUM(OFFSET(M29,1,0):OFFSET(M29,R29,0)),2)))</f>
        <v>0</v>
      </c>
      <c r="W29" s="9">
        <f ca="1">IF(R29=0,0,ABS(ROUND(N29-SUM(OFFSET(N29,1,0):OFFSET(N29,R29,0)),2)))</f>
        <v>0</v>
      </c>
      <c r="X29" s="13">
        <f ca="1">IF(R29=0,0,ABS(ROUND(O29-SUM(OFFSET(O29,1,0):OFFSET(O29,R29,0)),2)))</f>
        <v>0</v>
      </c>
    </row>
    <row r="30" spans="1:32" ht="12.75" customHeight="1">
      <c r="A30" s="71"/>
      <c r="B30" s="155"/>
      <c r="C30" s="69" t="s">
        <v>49</v>
      </c>
      <c r="D30" s="69"/>
      <c r="E30" s="115"/>
      <c r="F30" s="63">
        <v>201</v>
      </c>
      <c r="G30" s="64"/>
      <c r="H30" s="78"/>
      <c r="I30" s="78"/>
      <c r="J30" s="78"/>
      <c r="K30" s="78"/>
      <c r="L30" s="78"/>
      <c r="M30" s="54"/>
      <c r="N30" s="78"/>
      <c r="O30" s="84"/>
      <c r="P30" s="95" t="str">
        <f ca="1">IF(ISERROR(S30),"Var god fyll i endast siffror",IF(T30&lt;&gt;0,"Beräkningen av kolumnerna (1-2+3+4+5+6) avviker med "&amp;T30&amp;" från värdet i kolumn 7",IF(U30&lt;&gt;0,"Summerat antal kvinnor/flickor och män/pojkar avviker med "&amp;U30&amp; " från värdet i kolumn 7",IF(W30&lt;&gt;0,"Antal kvinnor/flickor i cellerna ("&amp;ADDRESS(ROW()+1,COLUMN(N30),4)&amp;":"&amp;ADDRESS(ROW()+R30,COLUMN(N30),4)&amp;") avviker med " &amp;W30&amp; " från totalt antal kvinnor/flickor i cellen " &amp;ADDRESS(ROW(),COLUMN(N30),4),IF(X30&lt;&gt;0,"Antal män/pojkar i cellerna ("&amp;ADDRESS(ROW()+1,COLUMN(O30),4)&amp;":"&amp;ADDRESS(ROW()+R30,COLUMN(O30),4)&amp;") avviker med " &amp;X30&amp; " från totalt antal män/pojkar i cellen " &amp;ADDRESS(ROW(),COLUMN(O30),4),IF(V30&lt;&gt;0,"Antalet i cellerna ("&amp;ADDRESS(ROW()+1,COLUMN(M30),4)&amp;":"&amp;ADDRESS(ROW()+R30,COLUMN(M30),4)&amp;") avviker med " &amp;V30&amp; " från totalt antal i cellen " &amp;ADDRESS(ROW(),COLUMN(M30),4),""))))))</f>
        <v/>
      </c>
      <c r="Q30" s="328"/>
      <c r="R30" s="33"/>
      <c r="S30" s="14">
        <f>G30+H30+I30+J30+K30+L30+M30+N30+O30</f>
        <v>0</v>
      </c>
      <c r="T30" s="9">
        <f ca="1">IF(CELL("skydd",L30)=1,0,ABS(ROUND(G30-H30+I30+J30+K30+L30-M30,2)))</f>
        <v>0</v>
      </c>
      <c r="U30" s="9">
        <f ca="1">IF(CELL("skydd",N30)=1,0,ABS(ROUND(M30-(N30+O30),2)))</f>
        <v>0</v>
      </c>
      <c r="V30" s="9">
        <f ca="1">IF(R30=0,0,ABS(ROUND(M30-SUM(OFFSET(M30,1,0):OFFSET(M30,R30,0)),2)))</f>
        <v>0</v>
      </c>
      <c r="W30" s="9">
        <f ca="1">IF(R30=0,0,ABS(ROUND(N30-SUM(OFFSET(N30,1,0):OFFSET(N30,R30,0)),2)))</f>
        <v>0</v>
      </c>
      <c r="X30" s="13">
        <f ca="1">IF(R30=0,0,ABS(ROUND(O30-SUM(OFFSET(O30,1,0):OFFSET(O30,R30,0)),2)))</f>
        <v>0</v>
      </c>
      <c r="AB30" s="305" t="s">
        <v>467</v>
      </c>
    </row>
    <row r="31" spans="1:32" ht="12.75" customHeight="1">
      <c r="A31" s="280"/>
      <c r="B31" s="230"/>
      <c r="C31" s="69" t="s">
        <v>50</v>
      </c>
      <c r="D31" s="69"/>
      <c r="E31" s="119"/>
      <c r="F31" s="320">
        <v>102</v>
      </c>
      <c r="G31" s="126"/>
      <c r="H31" s="77"/>
      <c r="I31" s="77"/>
      <c r="J31" s="77"/>
      <c r="K31" s="77"/>
      <c r="L31" s="77"/>
      <c r="M31" s="54"/>
      <c r="N31" s="77"/>
      <c r="O31" s="86"/>
      <c r="P31" s="95" t="str">
        <f t="shared" ca="1" si="8"/>
        <v/>
      </c>
      <c r="Q31" s="47"/>
      <c r="R31" s="33"/>
      <c r="S31" s="14">
        <f t="shared" si="9"/>
        <v>0</v>
      </c>
      <c r="T31" s="9">
        <f t="shared" ca="1" si="10"/>
        <v>0</v>
      </c>
      <c r="U31" s="9">
        <f t="shared" ca="1" si="11"/>
        <v>0</v>
      </c>
      <c r="V31" s="9">
        <f ca="1">IF(R31=0,0,ABS(ROUND(M31-SUM(OFFSET(M31,1,0):OFFSET(M31,R31,0)),2)))</f>
        <v>0</v>
      </c>
      <c r="W31" s="9">
        <f ca="1">IF(R31=0,0,ABS(ROUND(N31-SUM(OFFSET(N31,1,0):OFFSET(N31,R31,0)),2)))</f>
        <v>0</v>
      </c>
      <c r="X31" s="13">
        <f ca="1">IF(R31=0,0,ABS(ROUND(O31-SUM(OFFSET(O31,1,0):OFFSET(O31,R31,0)),2)))</f>
        <v>0</v>
      </c>
      <c r="AB31" s="305" t="s">
        <v>467</v>
      </c>
    </row>
    <row r="32" spans="1:32" ht="12.75" customHeight="1">
      <c r="A32" s="280"/>
      <c r="B32" s="230"/>
      <c r="C32" s="325" t="s">
        <v>525</v>
      </c>
      <c r="D32" s="69"/>
      <c r="E32" s="119"/>
      <c r="F32" s="320">
        <v>103</v>
      </c>
      <c r="G32" s="126"/>
      <c r="H32" s="77"/>
      <c r="I32" s="77"/>
      <c r="J32" s="77"/>
      <c r="K32" s="77"/>
      <c r="L32" s="77"/>
      <c r="M32" s="54"/>
      <c r="N32" s="77"/>
      <c r="O32" s="86"/>
      <c r="P32" s="95" t="str">
        <f t="shared" ca="1" si="8"/>
        <v/>
      </c>
      <c r="Q32" s="47"/>
      <c r="R32" s="33"/>
      <c r="S32" s="14">
        <f t="shared" ref="S32" si="12">G32+H32+I32+J32+K32+L32+M32+N32+O32</f>
        <v>0</v>
      </c>
      <c r="T32" s="9">
        <f t="shared" ref="T32" ca="1" si="13">IF(CELL("skydd",L32)=1,0,ABS(ROUND(G32-H32+I32+J32+K32+L32-M32,2)))</f>
        <v>0</v>
      </c>
      <c r="U32" s="9">
        <f t="shared" ref="U32" ca="1" si="14">IF(CELL("skydd",N32)=1,0,ABS(ROUND(M32-(N32+O32),2)))</f>
        <v>0</v>
      </c>
      <c r="V32" s="9">
        <f ca="1">IF(R32=0,0,ABS(ROUND(M32-SUM(OFFSET(M32,1,0):OFFSET(M32,R32,0)),2)))</f>
        <v>0</v>
      </c>
      <c r="W32" s="9">
        <f ca="1">IF(R32=0,0,ABS(ROUND(N32-SUM(OFFSET(N32,1,0):OFFSET(N32,R32,0)),2)))</f>
        <v>0</v>
      </c>
      <c r="X32" s="13">
        <f ca="1">IF(R32=0,0,ABS(ROUND(O32-SUM(OFFSET(O32,1,0):OFFSET(O32,R32,0)),2)))</f>
        <v>0</v>
      </c>
      <c r="AB32" s="305" t="s">
        <v>467</v>
      </c>
    </row>
    <row r="33" spans="1:29">
      <c r="A33" s="274"/>
      <c r="B33" s="343" t="s">
        <v>71</v>
      </c>
      <c r="C33" s="343"/>
      <c r="D33" s="68"/>
      <c r="E33" s="62"/>
      <c r="F33" s="63"/>
      <c r="G33" s="64"/>
      <c r="H33" s="78"/>
      <c r="I33" s="78"/>
      <c r="J33" s="78"/>
      <c r="K33" s="78"/>
      <c r="L33" s="78"/>
      <c r="M33" s="84"/>
      <c r="N33" s="78"/>
      <c r="O33" s="84"/>
      <c r="P33" s="95" t="str">
        <f t="shared" ca="1" si="0"/>
        <v/>
      </c>
      <c r="Q33" s="47"/>
      <c r="R33" s="33"/>
      <c r="S33" s="14">
        <f t="shared" si="1"/>
        <v>0</v>
      </c>
      <c r="T33" s="9">
        <f t="shared" ca="1" si="2"/>
        <v>0</v>
      </c>
      <c r="U33" s="9">
        <f t="shared" ca="1" si="3"/>
        <v>0</v>
      </c>
      <c r="V33" s="9">
        <f ca="1">IF(R33=0,0,ABS(ROUND(M33-SUM(OFFSET(M33,1,0):OFFSET(M33,R33,0)),2)))</f>
        <v>0</v>
      </c>
      <c r="W33" s="9">
        <f ca="1">IF(R33=0,0,ABS(ROUND(N33-SUM(OFFSET(N33,1,0):OFFSET(N33,R33,0)),2)))</f>
        <v>0</v>
      </c>
      <c r="X33" s="13">
        <f ca="1">IF(R33=0,0,ABS(ROUND(O33-SUM(OFFSET(O33,1,0):OFFSET(O33,R33,0)),2)))</f>
        <v>0</v>
      </c>
      <c r="AB33" s="317"/>
    </row>
    <row r="34" spans="1:29" ht="12.75" customHeight="1">
      <c r="A34" s="64"/>
      <c r="B34" s="78"/>
      <c r="C34" s="65" t="s">
        <v>282</v>
      </c>
      <c r="D34" s="65"/>
      <c r="E34" s="62"/>
      <c r="F34" s="63">
        <v>311</v>
      </c>
      <c r="G34" s="64"/>
      <c r="H34" s="78"/>
      <c r="I34" s="78"/>
      <c r="J34" s="78"/>
      <c r="K34" s="78"/>
      <c r="L34" s="78"/>
      <c r="M34" s="54"/>
      <c r="N34" s="78"/>
      <c r="O34" s="84"/>
      <c r="P34" s="95" t="str">
        <f t="shared" ca="1" si="0"/>
        <v/>
      </c>
      <c r="Q34" s="47"/>
      <c r="R34" s="33"/>
      <c r="S34" s="14">
        <f t="shared" si="1"/>
        <v>0</v>
      </c>
      <c r="T34" s="9">
        <f t="shared" ca="1" si="2"/>
        <v>0</v>
      </c>
      <c r="U34" s="9">
        <f t="shared" ca="1" si="3"/>
        <v>0</v>
      </c>
      <c r="V34" s="9">
        <f ca="1">IF(R34=0,0,ABS(ROUND(M34-SUM(OFFSET(M34,1,0):OFFSET(M34,R34,0)),2)))</f>
        <v>0</v>
      </c>
      <c r="W34" s="9">
        <f ca="1">IF(R34=0,0,ABS(ROUND(N34-SUM(OFFSET(N34,1,0):OFFSET(N34,R34,0)),2)))</f>
        <v>0</v>
      </c>
      <c r="X34" s="13">
        <f ca="1">IF(R34=0,0,ABS(ROUND(O34-SUM(OFFSET(O34,1,0):OFFSET(O34,R34,0)),2)))</f>
        <v>0</v>
      </c>
      <c r="AB34" s="305" t="s">
        <v>467</v>
      </c>
    </row>
    <row r="35" spans="1:29" ht="12.75" customHeight="1">
      <c r="A35" s="64"/>
      <c r="B35" s="78"/>
      <c r="C35" s="65" t="s">
        <v>283</v>
      </c>
      <c r="D35" s="65"/>
      <c r="E35" s="62"/>
      <c r="F35" s="63">
        <v>313</v>
      </c>
      <c r="G35" s="64"/>
      <c r="H35" s="78"/>
      <c r="I35" s="78"/>
      <c r="J35" s="78"/>
      <c r="K35" s="78"/>
      <c r="L35" s="78"/>
      <c r="M35" s="54"/>
      <c r="N35" s="78"/>
      <c r="O35" s="84"/>
      <c r="P35" s="95" t="str">
        <f t="shared" ca="1" si="0"/>
        <v/>
      </c>
      <c r="Q35" s="47"/>
      <c r="R35" s="33"/>
      <c r="S35" s="14">
        <f t="shared" si="1"/>
        <v>0</v>
      </c>
      <c r="T35" s="9">
        <f t="shared" ca="1" si="2"/>
        <v>0</v>
      </c>
      <c r="U35" s="9">
        <f t="shared" ca="1" si="3"/>
        <v>0</v>
      </c>
      <c r="V35" s="9">
        <f ca="1">IF(R35=0,0,ABS(ROUND(M35-SUM(OFFSET(M35,1,0):OFFSET(M35,R35,0)),2)))</f>
        <v>0</v>
      </c>
      <c r="W35" s="9">
        <f ca="1">IF(R35=0,0,ABS(ROUND(N35-SUM(OFFSET(N35,1,0):OFFSET(N35,R35,0)),2)))</f>
        <v>0</v>
      </c>
      <c r="X35" s="13">
        <f ca="1">IF(R35=0,0,ABS(ROUND(O35-SUM(OFFSET(O35,1,0):OFFSET(O35,R35,0)),2)))</f>
        <v>0</v>
      </c>
      <c r="AB35" s="305" t="s">
        <v>467</v>
      </c>
    </row>
    <row r="36" spans="1:29" ht="12.75" customHeight="1">
      <c r="A36" s="64"/>
      <c r="B36" s="78"/>
      <c r="C36" s="65" t="s">
        <v>434</v>
      </c>
      <c r="D36" s="65"/>
      <c r="E36" s="62"/>
      <c r="F36" s="63">
        <v>316</v>
      </c>
      <c r="G36" s="64"/>
      <c r="H36" s="78"/>
      <c r="I36" s="78"/>
      <c r="J36" s="78"/>
      <c r="K36" s="78"/>
      <c r="L36" s="78"/>
      <c r="M36" s="54"/>
      <c r="N36" s="78"/>
      <c r="O36" s="84"/>
      <c r="P36" s="95" t="str">
        <f t="shared" ca="1" si="0"/>
        <v/>
      </c>
      <c r="Q36" s="47"/>
      <c r="R36" s="33"/>
      <c r="S36" s="14">
        <f t="shared" si="1"/>
        <v>0</v>
      </c>
      <c r="T36" s="9">
        <f t="shared" ca="1" si="2"/>
        <v>0</v>
      </c>
      <c r="U36" s="9">
        <f t="shared" ref="U36:U39" ca="1" si="15">IF(CELL("skydd",N36)=1,0,ABS(ROUND(M36-(N36+O36),2)))</f>
        <v>0</v>
      </c>
      <c r="V36" s="9">
        <f ca="1">IF(R36=0,0,ABS(ROUND(M36-SUM(OFFSET(M36,1,0):OFFSET(M36,R36,0)),2)))</f>
        <v>0</v>
      </c>
      <c r="W36" s="9">
        <f ca="1">IF(R36=0,0,ABS(ROUND(N36-SUM(OFFSET(N36,1,0):OFFSET(N36,R36,0)),2)))</f>
        <v>0</v>
      </c>
      <c r="X36" s="13">
        <f ca="1">IF(R36=0,0,ABS(ROUND(O36-SUM(OFFSET(O36,1,0):OFFSET(O36,R36,0)),2)))</f>
        <v>0</v>
      </c>
      <c r="AB36" s="305" t="s">
        <v>467</v>
      </c>
    </row>
    <row r="37" spans="1:29" ht="12.75" customHeight="1">
      <c r="A37" s="64"/>
      <c r="B37" s="78"/>
      <c r="C37" s="65" t="s">
        <v>435</v>
      </c>
      <c r="D37" s="65"/>
      <c r="E37" s="62"/>
      <c r="F37" s="63">
        <v>317</v>
      </c>
      <c r="G37" s="64"/>
      <c r="H37" s="78"/>
      <c r="I37" s="78"/>
      <c r="J37" s="78"/>
      <c r="K37" s="78"/>
      <c r="L37" s="78"/>
      <c r="M37" s="54"/>
      <c r="N37" s="78"/>
      <c r="O37" s="84"/>
      <c r="P37" s="95" t="str">
        <f t="shared" ca="1" si="0"/>
        <v/>
      </c>
      <c r="Q37" s="47"/>
      <c r="R37" s="33"/>
      <c r="S37" s="14">
        <f t="shared" si="1"/>
        <v>0</v>
      </c>
      <c r="T37" s="9">
        <f t="shared" ca="1" si="2"/>
        <v>0</v>
      </c>
      <c r="U37" s="9">
        <f t="shared" ca="1" si="15"/>
        <v>0</v>
      </c>
      <c r="V37" s="9">
        <f ca="1">IF(R37=0,0,ABS(ROUND(M37-SUM(OFFSET(M37,1,0):OFFSET(M37,R37,0)),2)))</f>
        <v>0</v>
      </c>
      <c r="W37" s="9">
        <f ca="1">IF(R37=0,0,ABS(ROUND(N37-SUM(OFFSET(N37,1,0):OFFSET(N37,R37,0)),2)))</f>
        <v>0</v>
      </c>
      <c r="X37" s="13">
        <f ca="1">IF(R37=0,0,ABS(ROUND(O37-SUM(OFFSET(O37,1,0):OFFSET(O37,R37,0)),2)))</f>
        <v>0</v>
      </c>
      <c r="AB37" s="305" t="s">
        <v>467</v>
      </c>
    </row>
    <row r="38" spans="1:29" ht="12.75" customHeight="1">
      <c r="A38" s="64"/>
      <c r="B38" s="78"/>
      <c r="C38" s="65" t="s">
        <v>513</v>
      </c>
      <c r="D38" s="65"/>
      <c r="E38" s="62"/>
      <c r="F38" s="63">
        <v>318</v>
      </c>
      <c r="G38" s="64"/>
      <c r="H38" s="78"/>
      <c r="I38" s="78"/>
      <c r="J38" s="78"/>
      <c r="K38" s="78"/>
      <c r="L38" s="78"/>
      <c r="M38" s="54"/>
      <c r="N38" s="78"/>
      <c r="O38" s="84"/>
      <c r="P38" s="95" t="str">
        <f t="shared" ca="1" si="0"/>
        <v/>
      </c>
      <c r="Q38" s="47"/>
      <c r="R38" s="33"/>
      <c r="S38" s="14">
        <f t="shared" si="1"/>
        <v>0</v>
      </c>
      <c r="T38" s="9">
        <f t="shared" ca="1" si="2"/>
        <v>0</v>
      </c>
      <c r="U38" s="9">
        <f t="shared" ca="1" si="15"/>
        <v>0</v>
      </c>
      <c r="V38" s="9">
        <f ca="1">IF(R38=0,0,ABS(ROUND(M38-SUM(OFFSET(M38,1,0):OFFSET(M38,R38,0)),2)))</f>
        <v>0</v>
      </c>
      <c r="W38" s="9">
        <f ca="1">IF(R38=0,0,ABS(ROUND(N38-SUM(OFFSET(N38,1,0):OFFSET(N38,R38,0)),2)))</f>
        <v>0</v>
      </c>
      <c r="X38" s="13">
        <f ca="1">IF(R38=0,0,ABS(ROUND(O38-SUM(OFFSET(O38,1,0):OFFSET(O38,R38,0)),2)))</f>
        <v>0</v>
      </c>
      <c r="AB38" s="305" t="s">
        <v>467</v>
      </c>
    </row>
    <row r="39" spans="1:29" ht="12.75" customHeight="1">
      <c r="A39" s="64"/>
      <c r="B39" s="78"/>
      <c r="C39" s="65" t="s">
        <v>4</v>
      </c>
      <c r="D39" s="65"/>
      <c r="E39" s="62"/>
      <c r="F39" s="63">
        <v>315</v>
      </c>
      <c r="G39" s="64"/>
      <c r="H39" s="78"/>
      <c r="I39" s="78"/>
      <c r="J39" s="78"/>
      <c r="K39" s="78"/>
      <c r="L39" s="78"/>
      <c r="M39" s="54"/>
      <c r="N39" s="78"/>
      <c r="O39" s="84"/>
      <c r="P39" s="95" t="str">
        <f t="shared" ca="1" si="0"/>
        <v/>
      </c>
      <c r="Q39" s="47"/>
      <c r="R39" s="33"/>
      <c r="S39" s="14">
        <f t="shared" si="1"/>
        <v>0</v>
      </c>
      <c r="T39" s="9">
        <f t="shared" ca="1" si="2"/>
        <v>0</v>
      </c>
      <c r="U39" s="9">
        <f t="shared" ca="1" si="15"/>
        <v>0</v>
      </c>
      <c r="V39" s="9">
        <f ca="1">IF(R39=0,0,ABS(ROUND(M39-SUM(OFFSET(M39,1,0):OFFSET(M39,R39,0)),2)))</f>
        <v>0</v>
      </c>
      <c r="W39" s="9">
        <f ca="1">IF(R39=0,0,ABS(ROUND(N39-SUM(OFFSET(N39,1,0):OFFSET(N39,R39,0)),2)))</f>
        <v>0</v>
      </c>
      <c r="X39" s="13">
        <f ca="1">IF(R39=0,0,ABS(ROUND(O39-SUM(OFFSET(O39,1,0):OFFSET(O39,R39,0)),2)))</f>
        <v>0</v>
      </c>
      <c r="AB39" s="305" t="s">
        <v>467</v>
      </c>
    </row>
    <row r="40" spans="1:29">
      <c r="A40" s="274"/>
      <c r="B40" s="343" t="s">
        <v>514</v>
      </c>
      <c r="C40" s="343"/>
      <c r="D40" s="68"/>
      <c r="E40" s="62"/>
      <c r="F40" s="63"/>
      <c r="G40" s="89"/>
      <c r="H40" s="78"/>
      <c r="I40" s="78"/>
      <c r="J40" s="78"/>
      <c r="K40" s="78"/>
      <c r="L40" s="78"/>
      <c r="M40" s="84"/>
      <c r="N40" s="78"/>
      <c r="O40" s="84"/>
      <c r="P40" s="95" t="str">
        <f t="shared" ca="1" si="0"/>
        <v/>
      </c>
      <c r="Q40" s="47"/>
      <c r="R40" s="33"/>
      <c r="S40" s="14">
        <f t="shared" si="1"/>
        <v>0</v>
      </c>
      <c r="T40" s="9">
        <f t="shared" ca="1" si="2"/>
        <v>0</v>
      </c>
      <c r="U40" s="9">
        <f t="shared" ca="1" si="3"/>
        <v>0</v>
      </c>
      <c r="V40" s="9">
        <f ca="1">IF(R40=0,0,ABS(ROUND(M40-SUM(OFFSET(M40,1,0):OFFSET(M40,R40,0)),2)))</f>
        <v>0</v>
      </c>
      <c r="W40" s="9">
        <f ca="1">IF(R40=0,0,ABS(ROUND(N40-SUM(OFFSET(N40,1,0):OFFSET(N40,R40,0)),2)))</f>
        <v>0</v>
      </c>
      <c r="X40" s="13">
        <f ca="1">IF(R40=0,0,ABS(ROUND(O40-SUM(OFFSET(O40,1,0):OFFSET(O40,R40,0)),2)))</f>
        <v>0</v>
      </c>
    </row>
    <row r="41" spans="1:29" ht="12.75" customHeight="1">
      <c r="A41" s="64"/>
      <c r="B41" s="78"/>
      <c r="C41" s="65" t="s">
        <v>3</v>
      </c>
      <c r="D41" s="65"/>
      <c r="E41" s="62"/>
      <c r="F41" s="63"/>
      <c r="G41" s="89"/>
      <c r="H41" s="78"/>
      <c r="I41" s="78"/>
      <c r="J41" s="78"/>
      <c r="K41" s="78"/>
      <c r="L41" s="78"/>
      <c r="M41" s="54"/>
      <c r="N41" s="78"/>
      <c r="O41" s="84"/>
      <c r="P41" s="95" t="str">
        <f t="shared" ca="1" si="0"/>
        <v/>
      </c>
      <c r="Q41" s="47"/>
      <c r="R41" s="33"/>
      <c r="S41" s="14">
        <f t="shared" si="1"/>
        <v>0</v>
      </c>
      <c r="T41" s="9">
        <f t="shared" ca="1" si="2"/>
        <v>0</v>
      </c>
      <c r="U41" s="9">
        <f t="shared" ca="1" si="3"/>
        <v>0</v>
      </c>
      <c r="V41" s="9">
        <f ca="1">IF(R41=0,0,ABS(ROUND(M41-SUM(OFFSET(M41,1,0):OFFSET(M41,R41,0)),2)))</f>
        <v>0</v>
      </c>
      <c r="W41" s="9">
        <f ca="1">IF(R41=0,0,ABS(ROUND(N41-SUM(OFFSET(N41,1,0):OFFSET(N41,R41,0)),2)))</f>
        <v>0</v>
      </c>
      <c r="X41" s="13">
        <f ca="1">IF(R41=0,0,ABS(ROUND(O41-SUM(OFFSET(O41,1,0):OFFSET(O41,R41,0)),2)))</f>
        <v>0</v>
      </c>
      <c r="AB41" s="305" t="s">
        <v>467</v>
      </c>
    </row>
    <row r="42" spans="1:29" ht="12.75" customHeight="1">
      <c r="A42" s="64"/>
      <c r="B42" s="78"/>
      <c r="C42" s="65" t="s">
        <v>4</v>
      </c>
      <c r="D42" s="65"/>
      <c r="E42" s="62"/>
      <c r="F42" s="63"/>
      <c r="G42" s="89"/>
      <c r="H42" s="78"/>
      <c r="I42" s="78"/>
      <c r="J42" s="78"/>
      <c r="K42" s="78"/>
      <c r="L42" s="78"/>
      <c r="M42" s="54"/>
      <c r="N42" s="78"/>
      <c r="O42" s="84"/>
      <c r="P42" s="95" t="str">
        <f t="shared" ca="1" si="0"/>
        <v/>
      </c>
      <c r="Q42" s="327"/>
      <c r="R42" s="33"/>
      <c r="S42" s="14">
        <f t="shared" si="1"/>
        <v>0</v>
      </c>
      <c r="T42" s="9">
        <f t="shared" ca="1" si="2"/>
        <v>0</v>
      </c>
      <c r="U42" s="9">
        <f t="shared" ca="1" si="3"/>
        <v>0</v>
      </c>
      <c r="V42" s="9">
        <f ca="1">IF(R42=0,0,ABS(ROUND(M42-SUM(OFFSET(M42,1,0):OFFSET(M42,R42,0)),2)))</f>
        <v>0</v>
      </c>
      <c r="W42" s="9">
        <f ca="1">IF(R42=0,0,ABS(ROUND(N42-SUM(OFFSET(N42,1,0):OFFSET(N42,R42,0)),2)))</f>
        <v>0</v>
      </c>
      <c r="X42" s="13">
        <f ca="1">IF(R42=0,0,ABS(ROUND(O42-SUM(OFFSET(O42,1,0):OFFSET(O42,R42,0)),2)))</f>
        <v>0</v>
      </c>
      <c r="AB42" s="305" t="s">
        <v>467</v>
      </c>
    </row>
    <row r="43" spans="1:29">
      <c r="A43" s="274"/>
      <c r="B43" s="343" t="s">
        <v>515</v>
      </c>
      <c r="C43" s="343"/>
      <c r="D43" s="68"/>
      <c r="E43" s="62"/>
      <c r="F43" s="63"/>
      <c r="G43" s="51"/>
      <c r="H43" s="52"/>
      <c r="I43" s="52"/>
      <c r="J43" s="52"/>
      <c r="K43" s="52"/>
      <c r="L43" s="52"/>
      <c r="M43" s="59">
        <f>G43-H43+I43+J43+K43+L43</f>
        <v>0</v>
      </c>
      <c r="N43" s="78"/>
      <c r="O43" s="84"/>
      <c r="P43" s="95" t="str">
        <f t="shared" ca="1" si="0"/>
        <v/>
      </c>
      <c r="Q43" s="47"/>
      <c r="R43" s="33"/>
      <c r="S43" s="14">
        <f t="shared" si="1"/>
        <v>0</v>
      </c>
      <c r="T43" s="9">
        <f t="shared" ca="1" si="2"/>
        <v>0</v>
      </c>
      <c r="U43" s="9">
        <f t="shared" ca="1" si="3"/>
        <v>0</v>
      </c>
      <c r="V43" s="9">
        <f ca="1">IF(R43=0,0,ABS(ROUND(M43-SUM(OFFSET(M43,1,0):OFFSET(M43,R43,0)),2)))</f>
        <v>0</v>
      </c>
      <c r="W43" s="9">
        <f ca="1">IF(R43=0,0,ABS(ROUND(N43-SUM(OFFSET(N43,1,0):OFFSET(N43,R43,0)),2)))</f>
        <v>0</v>
      </c>
      <c r="X43" s="13">
        <f ca="1">IF(R43=0,0,ABS(ROUND(O43-SUM(OFFSET(O43,1,0):OFFSET(O43,R43,0)),2)))</f>
        <v>0</v>
      </c>
      <c r="AB43" s="305" t="s">
        <v>467</v>
      </c>
    </row>
    <row r="44" spans="1:29" ht="13.5" thickBot="1">
      <c r="A44" s="273"/>
      <c r="B44" s="359" t="s">
        <v>516</v>
      </c>
      <c r="C44" s="359"/>
      <c r="D44" s="72"/>
      <c r="E44" s="120"/>
      <c r="F44" s="73">
        <v>610</v>
      </c>
      <c r="G44" s="82"/>
      <c r="H44" s="83"/>
      <c r="I44" s="83"/>
      <c r="J44" s="83"/>
      <c r="K44" s="83"/>
      <c r="L44" s="83"/>
      <c r="M44" s="139"/>
      <c r="N44" s="83"/>
      <c r="O44" s="85"/>
      <c r="P44" s="96" t="str">
        <f t="shared" ca="1" si="0"/>
        <v/>
      </c>
      <c r="Q44" s="48"/>
      <c r="R44" s="31"/>
      <c r="S44" s="16">
        <f t="shared" si="1"/>
        <v>0</v>
      </c>
      <c r="T44" s="15">
        <f t="shared" ca="1" si="2"/>
        <v>0</v>
      </c>
      <c r="U44" s="15">
        <f t="shared" ca="1" si="3"/>
        <v>0</v>
      </c>
      <c r="V44" s="15">
        <f ca="1">IF(R44=0,0,ABS(ROUND(M44-SUM(OFFSET(M44,1,0):OFFSET(M44,R44,0)),2)))</f>
        <v>0</v>
      </c>
      <c r="W44" s="15">
        <f ca="1">IF(R44=0,0,ABS(ROUND(N44-SUM(OFFSET(N44,1,0):OFFSET(N44,R44,0)),2)))</f>
        <v>0</v>
      </c>
      <c r="X44" s="42">
        <f ca="1">IF(R44=0,0,ABS(ROUND(O44-SUM(OFFSET(O44,1,0):OFFSET(O44,R44,0)),2)))</f>
        <v>0</v>
      </c>
      <c r="AB44" s="305" t="s">
        <v>467</v>
      </c>
      <c r="AC44" s="266"/>
    </row>
    <row r="45" spans="1:29">
      <c r="Q45" s="266"/>
    </row>
  </sheetData>
  <protectedRanges>
    <protectedRange password="CA65" sqref="M25:M27 M30:M32" name="Område1_2"/>
  </protectedRanges>
  <mergeCells count="21">
    <mergeCell ref="B44:C44"/>
    <mergeCell ref="V2:X2"/>
    <mergeCell ref="B13:C13"/>
    <mergeCell ref="B33:C33"/>
    <mergeCell ref="B40:C40"/>
    <mergeCell ref="B5:C5"/>
    <mergeCell ref="B9:C9"/>
    <mergeCell ref="B24:C24"/>
    <mergeCell ref="B43:C43"/>
    <mergeCell ref="B29:C29"/>
    <mergeCell ref="B23:C23"/>
    <mergeCell ref="B22:C22"/>
    <mergeCell ref="A28:C28"/>
    <mergeCell ref="B21:C21"/>
    <mergeCell ref="B20:C20"/>
    <mergeCell ref="B19:C19"/>
    <mergeCell ref="G1:O1"/>
    <mergeCell ref="E1:F1"/>
    <mergeCell ref="A2:C2"/>
    <mergeCell ref="A4:C4"/>
    <mergeCell ref="A18:C18"/>
  </mergeCells>
  <conditionalFormatting sqref="P4:P44">
    <cfRule type="expression" dxfId="29" priority="1">
      <formula>U4&lt;&gt;0</formula>
    </cfRule>
    <cfRule type="expression" dxfId="28" priority="2">
      <formula>W4&lt;&gt;0</formula>
    </cfRule>
    <cfRule type="expression" dxfId="27" priority="3">
      <formula>V4&lt;&gt;0</formula>
    </cfRule>
    <cfRule type="expression" dxfId="26" priority="4">
      <formula>T4&lt;&gt;0</formula>
    </cfRule>
    <cfRule type="expression" dxfId="25" priority="5">
      <formula>X4&lt;&gt;0</formula>
    </cfRule>
    <cfRule type="expression" dxfId="24" priority="6" stopIfTrue="1">
      <formula>ISERROR(S4)</formula>
    </cfRule>
  </conditionalFormatting>
  <dataValidations count="10">
    <dataValidation allowBlank="1" showInputMessage="1" showErrorMessage="1" prompt="Hit hör inte verksamhet för vilken avgift för institutionsvård debiteras." sqref="A13:D13" xr:uid="{00000000-0002-0000-0400-000000000000}"/>
    <dataValidation allowBlank="1" showInputMessage="1" showErrorMessage="1" prompt="Alla dagar i familjen." sqref="C15:D15" xr:uid="{00000000-0002-0000-0400-000001000000}"/>
    <dataValidation allowBlank="1" showInputMessage="1" showErrorMessage="1" prompt="Också tillfälliga hem." sqref="C16:D16" xr:uid="{00000000-0002-0000-0400-000002000000}"/>
    <dataValidation allowBlank="1" showInputMessage="1" showErrorMessage="1" prompt="Medling i familjefrågor inkluderas inte." sqref="A33:D33" xr:uid="{00000000-0002-0000-0400-000003000000}"/>
    <dataValidation allowBlank="1" showInputMessage="1" showErrorMessage="1" prompt="Till boendedagar i mödrahem räknas bara ankomst- och vistelsedagar för vuxna (inte barn). Jämför gärna med motsvarande kostnader." sqref="D40" xr:uid="{00000000-0002-0000-0400-000004000000}"/>
    <dataValidation allowBlank="1" showInputMessage="1" showErrorMessage="1" prompt="Tidigare benämnt mödrahem. Här ingår Tallbacken. Till boendedagar räknas bara ankomst- och vistelsedagar för vuxna (inte barn). Jämför gärna med motsvarande kostnader." sqref="A40:C40" xr:uid="{0E5C9C81-AA0A-4928-9F5F-B47E7C55216E}"/>
    <dataValidation allowBlank="1" showInputMessage="1" showErrorMessage="1" prompt="Tidigare benämnt &quot;i familjehem (sk yrkesmässig familjevård)&quot;" sqref="C6" xr:uid="{3432523C-8556-4817-B85D-49A2B8148889}"/>
    <dataValidation allowBlank="1" showInputMessage="1" showErrorMessage="1" prompt="Här ingår inte familjevård. Familjevården redovisas på rad 14-17." sqref="C8 C12" xr:uid="{E738972A-B9D6-4F2B-A37F-3CBC68CB4190}"/>
    <dataValidation allowBlank="1" showInputMessage="1" showErrorMessage="1" prompt="Tidigare benämnt &quot;Antal boende i service- och stödbostäder för unga (16-25-åringar) 31.12&quot;." sqref="B44:C44" xr:uid="{668E0CC8-197C-49C9-A747-CC6E01ECE1FF}"/>
    <dataValidation allowBlank="1" showInputMessage="1" showErrorMessage="1" prompt="Till boendedagar räknas bara ankomst- och vistelsedagar för vuxna (inte barn). Jämför gärna med motsvarande kostnader." sqref="B43:C43" xr:uid="{97BA3335-49C2-4DE7-97E8-2A9C7739890D}"/>
  </dataValidations>
  <pageMargins left="0.7" right="0.7" top="0.75" bottom="0.75" header="0.3" footer="0.3"/>
  <pageSetup paperSize="9" scale="59" fitToHeight="0" orientation="landscape" horizontalDpi="300" verticalDpi="300" r:id="rId1"/>
  <ignoredErrors>
    <ignoredError sqref="M6:M23 M4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0"/>
  <sheetViews>
    <sheetView zoomScaleNormal="100" workbookViewId="0">
      <selection activeCell="Q19" sqref="Q19"/>
    </sheetView>
  </sheetViews>
  <sheetFormatPr defaultRowHeight="12.75"/>
  <cols>
    <col min="1" max="1" width="3.1640625" customWidth="1"/>
    <col min="2" max="2" width="3.83203125" customWidth="1"/>
    <col min="3" max="3" width="76" customWidth="1"/>
    <col min="4" max="4" width="8.6640625" customWidth="1"/>
    <col min="5" max="5" width="6.1640625" hidden="1" customWidth="1"/>
    <col min="6" max="6" width="9" hidden="1" customWidth="1"/>
    <col min="7" max="13" width="9.83203125" customWidth="1"/>
    <col min="14" max="15" width="7" customWidth="1"/>
    <col min="16" max="16" width="15.5" bestFit="1" customWidth="1"/>
    <col min="17" max="17" width="36.83203125" customWidth="1"/>
    <col min="18" max="18" width="10.6640625" hidden="1" customWidth="1"/>
    <col min="19" max="19" width="14.33203125" hidden="1" customWidth="1"/>
    <col min="20" max="20" width="12" hidden="1" customWidth="1"/>
    <col min="21" max="21" width="11.6640625" hidden="1" customWidth="1"/>
    <col min="22" max="22" width="13.33203125" hidden="1" customWidth="1"/>
    <col min="23" max="23" width="11.33203125" hidden="1" customWidth="1"/>
    <col min="24" max="24" width="10.83203125" hidden="1" customWidth="1"/>
    <col min="25" max="25" width="38.6640625" hidden="1" customWidth="1"/>
    <col min="26" max="26" width="27.6640625" hidden="1" customWidth="1"/>
    <col min="27" max="27" width="6" customWidth="1"/>
    <col min="28" max="28" width="23.33203125" bestFit="1" customWidth="1"/>
    <col min="31" max="32" width="0" hidden="1" customWidth="1"/>
  </cols>
  <sheetData>
    <row r="1" spans="1:32" ht="30" customHeight="1" thickBot="1">
      <c r="A1" s="167" t="s">
        <v>72</v>
      </c>
      <c r="B1" s="167"/>
      <c r="C1" s="130"/>
      <c r="D1" s="130">
        <f>Första!B3</f>
        <v>2025</v>
      </c>
      <c r="E1" s="339"/>
      <c r="F1" s="340"/>
      <c r="G1" s="333" t="s">
        <v>523</v>
      </c>
      <c r="H1" s="334"/>
      <c r="I1" s="334"/>
      <c r="J1" s="334"/>
      <c r="K1" s="334"/>
      <c r="L1" s="334"/>
      <c r="M1" s="334"/>
      <c r="N1" s="334"/>
      <c r="O1" s="335"/>
      <c r="P1" s="132"/>
      <c r="Q1" s="132"/>
      <c r="R1" s="22"/>
      <c r="S1" s="21"/>
      <c r="T1" s="22"/>
      <c r="U1" s="22"/>
      <c r="V1" s="22"/>
      <c r="W1" s="22"/>
      <c r="X1" s="23"/>
    </row>
    <row r="2" spans="1:32" ht="69.75" customHeight="1">
      <c r="A2" s="338" t="s">
        <v>371</v>
      </c>
      <c r="B2" s="353"/>
      <c r="C2" s="353"/>
      <c r="D2" s="221"/>
      <c r="E2" s="97"/>
      <c r="F2" s="98"/>
      <c r="G2" s="99" t="s">
        <v>443</v>
      </c>
      <c r="H2" s="100" t="s">
        <v>0</v>
      </c>
      <c r="I2" s="100" t="s">
        <v>37</v>
      </c>
      <c r="J2" s="100" t="s">
        <v>44</v>
      </c>
      <c r="K2" s="100" t="s">
        <v>47</v>
      </c>
      <c r="L2" s="100" t="s">
        <v>1</v>
      </c>
      <c r="M2" s="101" t="s">
        <v>101</v>
      </c>
      <c r="N2" s="102" t="s">
        <v>99</v>
      </c>
      <c r="O2" s="101" t="s">
        <v>349</v>
      </c>
      <c r="P2" s="45" t="s">
        <v>105</v>
      </c>
      <c r="Q2" s="46" t="s">
        <v>106</v>
      </c>
      <c r="R2" s="30" t="s">
        <v>100</v>
      </c>
      <c r="S2" s="36" t="s">
        <v>19</v>
      </c>
      <c r="T2" s="37" t="s">
        <v>21</v>
      </c>
      <c r="U2" s="37" t="s">
        <v>20</v>
      </c>
      <c r="V2" s="336" t="s">
        <v>25</v>
      </c>
      <c r="W2" s="336"/>
      <c r="X2" s="337"/>
      <c r="AB2" s="308" t="s">
        <v>474</v>
      </c>
      <c r="AE2" t="s">
        <v>417</v>
      </c>
    </row>
    <row r="3" spans="1:32" ht="13.5" thickBot="1">
      <c r="A3" s="103"/>
      <c r="B3" s="103"/>
      <c r="C3" s="103"/>
      <c r="D3" s="103"/>
      <c r="E3" s="104"/>
      <c r="F3" s="105"/>
      <c r="G3" s="267" t="s">
        <v>375</v>
      </c>
      <c r="H3" s="268" t="s">
        <v>376</v>
      </c>
      <c r="I3" s="268" t="s">
        <v>377</v>
      </c>
      <c r="J3" s="268" t="s">
        <v>378</v>
      </c>
      <c r="K3" s="268" t="s">
        <v>379</v>
      </c>
      <c r="L3" s="268" t="s">
        <v>380</v>
      </c>
      <c r="M3" s="269" t="s">
        <v>381</v>
      </c>
      <c r="N3" s="107"/>
      <c r="O3" s="106"/>
      <c r="P3" s="35"/>
      <c r="Q3" s="44"/>
      <c r="R3" s="31"/>
      <c r="S3" s="38"/>
      <c r="T3" s="39"/>
      <c r="U3" s="39"/>
      <c r="V3" s="39">
        <v>7</v>
      </c>
      <c r="W3" s="39" t="s">
        <v>22</v>
      </c>
      <c r="X3" s="40" t="s">
        <v>23</v>
      </c>
      <c r="Y3" t="s">
        <v>396</v>
      </c>
      <c r="AB3" s="305"/>
    </row>
    <row r="4" spans="1:32" ht="15.75">
      <c r="A4" s="354" t="s">
        <v>35</v>
      </c>
      <c r="B4" s="355"/>
      <c r="C4" s="355"/>
      <c r="D4" s="220"/>
      <c r="E4" s="134">
        <v>225</v>
      </c>
      <c r="F4" s="61"/>
      <c r="G4" s="144"/>
      <c r="H4" s="158"/>
      <c r="I4" s="158"/>
      <c r="J4" s="158"/>
      <c r="K4" s="158"/>
      <c r="L4" s="158"/>
      <c r="M4" s="145"/>
      <c r="N4" s="76"/>
      <c r="O4" s="86"/>
      <c r="P4" s="77"/>
      <c r="Q4" s="49"/>
      <c r="R4" s="9"/>
      <c r="S4" s="14"/>
      <c r="W4" s="18"/>
      <c r="X4" s="19"/>
      <c r="AE4" s="2">
        <v>2251</v>
      </c>
      <c r="AF4" s="2" t="s">
        <v>411</v>
      </c>
    </row>
    <row r="5" spans="1:32">
      <c r="A5" s="274"/>
      <c r="B5" s="343" t="s">
        <v>73</v>
      </c>
      <c r="C5" s="343"/>
      <c r="D5" s="68"/>
      <c r="E5" s="62"/>
      <c r="F5" s="63">
        <v>100</v>
      </c>
      <c r="G5" s="51"/>
      <c r="H5" s="52"/>
      <c r="I5" s="52"/>
      <c r="J5" s="52"/>
      <c r="K5" s="52"/>
      <c r="L5" s="52"/>
      <c r="M5" s="59">
        <f>G5-H5+I5+J5+K5+L5</f>
        <v>0</v>
      </c>
      <c r="N5" s="64"/>
      <c r="O5" s="84"/>
      <c r="P5" s="95" t="str">
        <f ca="1">IF(ISERROR(S5),"Var god fyll i endast siffror",IF(T5&lt;&gt;0,"Beräkningen av kolumnerna (1-2+3+4+5+6) avviker med "&amp;T5&amp;" från värdet i kolumn 7",IF(U5&lt;&gt;0,"Summerat antal kvinnor/flickor och män/pojkar avviker med "&amp;U5&amp; " från värdet i kolumn 7",IF(W5&lt;&gt;0,"Antal kvinnor/flickor i cellerna ("&amp;ADDRESS(ROW()+1,COLUMN(N5),4)&amp;":"&amp;ADDRESS(ROW()+R5,COLUMN(N5),4)&amp;") avviker med " &amp;W5&amp; " från totalt antal kvinnor/flickor i cellen " &amp;ADDRESS(ROW(),COLUMN(N5),4),IF(X5&lt;&gt;0,"Antal män/pojkar i cellerna ("&amp;ADDRESS(ROW()+1,COLUMN(O5),4)&amp;":"&amp;ADDRESS(ROW()+R5,COLUMN(O5),4)&amp;") avviker med " &amp;X5&amp; " från totalt antal män/pojkar i cellen " &amp;ADDRESS(ROW(),COLUMN(O5),4),IF(V5&lt;&gt;0,"Antalet i cellerna ("&amp;ADDRESS(ROW()+1,COLUMN(M5),4)&amp;":"&amp;ADDRESS(ROW()+R5,COLUMN(M5),4)&amp;") avviker med " &amp;V5&amp; " från totalt antal i cellen " &amp;ADDRESS(ROW(),COLUMN(M5),4),""))))))</f>
        <v/>
      </c>
      <c r="Q5" s="47"/>
      <c r="R5" s="29"/>
      <c r="S5" s="14">
        <f t="shared" ref="S5" si="0">G5+H5+I5+J5+K5+L5+M5+N5+O5</f>
        <v>0</v>
      </c>
      <c r="T5" s="9">
        <f ca="1">IF(CELL("skydd",L5)=1,0,ABS(ROUND(G5-H5+I5+J5+K5+L5-M5,2)))</f>
        <v>0</v>
      </c>
      <c r="U5" s="9">
        <f ca="1">IF(CELL("skydd",N5)=1,0,ABS(ROUND(M5-(N5+O5),2)))</f>
        <v>0</v>
      </c>
      <c r="V5" s="9">
        <f ca="1">IF(R5=0,0,ABS(ROUND(M5-SUM(OFFSET(M5,1,0):OFFSET(M5,R5,0)),2)))</f>
        <v>0</v>
      </c>
      <c r="W5" s="9">
        <f ca="1">IF(R5=0,0,ABS(ROUND(N5-SUM(OFFSET(N5,1,0):OFFSET(N5,R5,0)),2)))</f>
        <v>0</v>
      </c>
      <c r="X5" s="13">
        <f ca="1">IF(R5=0,0,ABS(ROUND(O5-SUM(OFFSET(O5,1,0):OFFSET(O5,R5,0)),2)))</f>
        <v>0</v>
      </c>
      <c r="AB5" s="305" t="s">
        <v>467</v>
      </c>
    </row>
    <row r="6" spans="1:32">
      <c r="A6" s="275"/>
      <c r="B6" s="344" t="s">
        <v>74</v>
      </c>
      <c r="C6" s="344"/>
      <c r="D6" s="226"/>
      <c r="E6" s="186"/>
      <c r="F6" s="187">
        <v>200</v>
      </c>
      <c r="G6" s="51"/>
      <c r="H6" s="52"/>
      <c r="I6" s="52"/>
      <c r="J6" s="52"/>
      <c r="K6" s="52"/>
      <c r="L6" s="52"/>
      <c r="M6" s="59">
        <f>G6-H6+I6+J6+K6+L6</f>
        <v>0</v>
      </c>
      <c r="N6" s="80"/>
      <c r="O6" s="88"/>
      <c r="P6" s="95" t="str">
        <f t="shared" ref="P6:P45" ca="1" si="1">IF(ISERROR(S6),"Var god fyll i endast siffror",IF(T6&lt;&gt;0,"Beräkningen av kolumnerna (1-2+3+4+5+6) avviker med "&amp;T6&amp;" från värdet i kolumn 7",IF(U6&lt;&gt;0,"Summerat antal kvinnor/flickor och män/pojkar avviker med "&amp;U6&amp; " från värdet i kolumn 7",IF(W6&lt;&gt;0,"Antal kvinnor/flickor i cellerna ("&amp;ADDRESS(ROW()+1,COLUMN(N6),4)&amp;":"&amp;ADDRESS(ROW()+R6,COLUMN(N6),4)&amp;") avviker med " &amp;W6&amp; " från totalt antal kvinnor/flickor i cellen " &amp;ADDRESS(ROW(),COLUMN(N6),4),IF(X6&lt;&gt;0,"Antal män/pojkar i cellerna ("&amp;ADDRESS(ROW()+1,COLUMN(O6),4)&amp;":"&amp;ADDRESS(ROW()+R6,COLUMN(O6),4)&amp;") avviker med " &amp;X6&amp; " från totalt antal män/pojkar i cellen " &amp;ADDRESS(ROW(),COLUMN(O6),4),IF(V6&lt;&gt;0,"Antalet i cellerna ("&amp;ADDRESS(ROW()+1,COLUMN(M6),4)&amp;":"&amp;ADDRESS(ROW()+R6,COLUMN(M6),4)&amp;") avviker med " &amp;V6&amp; " från totalt antal i cellen " &amp;ADDRESS(ROW(),COLUMN(M6),4),""))))))</f>
        <v/>
      </c>
      <c r="Q6" s="47"/>
      <c r="R6" s="29"/>
      <c r="S6" s="14">
        <f t="shared" ref="S6:S45" si="2">G6+H6+I6+J6+K6+L6+M6+N6+O6</f>
        <v>0</v>
      </c>
      <c r="T6" s="9">
        <f t="shared" ref="T6:T45" ca="1" si="3">IF(CELL("skydd",L6)=1,0,ABS(ROUND(G6-H6+I6+J6+K6+L6-M6,2)))</f>
        <v>0</v>
      </c>
      <c r="U6" s="9">
        <f t="shared" ref="U6:U45" ca="1" si="4">IF(CELL("skydd",N6)=1,0,ABS(ROUND(M6-(N6+O6),2)))</f>
        <v>0</v>
      </c>
      <c r="V6" s="9">
        <f ca="1">IF(R6=0,0,ABS(ROUND(M6-SUM(OFFSET(M6,1,0):OFFSET(M6,R6,0)),2)))</f>
        <v>0</v>
      </c>
      <c r="W6" s="9">
        <f ca="1">IF(R6=0,0,ABS(ROUND(N6-SUM(OFFSET(N6,1,0):OFFSET(N6,R6,0)),2)))</f>
        <v>0</v>
      </c>
      <c r="X6" s="13">
        <f ca="1">IF(R6=0,0,ABS(ROUND(O6-SUM(OFFSET(O6,1,0):OFFSET(O6,R6,0)),2)))</f>
        <v>0</v>
      </c>
      <c r="AB6" s="305" t="s">
        <v>467</v>
      </c>
    </row>
    <row r="7" spans="1:32" ht="15.75">
      <c r="A7" s="348" t="s">
        <v>75</v>
      </c>
      <c r="B7" s="349"/>
      <c r="C7" s="349"/>
      <c r="D7" s="230"/>
      <c r="E7" s="62"/>
      <c r="F7" s="63"/>
      <c r="G7" s="209"/>
      <c r="H7" s="210"/>
      <c r="I7" s="210"/>
      <c r="J7" s="210"/>
      <c r="K7" s="210"/>
      <c r="L7" s="210"/>
      <c r="M7" s="211"/>
      <c r="N7" s="64"/>
      <c r="O7" s="84"/>
      <c r="P7" s="95" t="str">
        <f t="shared" ref="P7:P10" ca="1" si="5">IF(ISERROR(S7),"Var god fyll i endast siffror",IF(T7&lt;&gt;0,"Beräkningen av kolumnerna (1-2+3+4+5+6) avviker med "&amp;T7&amp;" från värdet i kolumn 7",IF(U7&lt;&gt;0,"Summerat antal kvinnor/flickor och män/pojkar avviker med "&amp;U7&amp; " från värdet i kolumn 7",IF(W7&lt;&gt;0,"Antal kvinnor/flickor i cellerna ("&amp;ADDRESS(ROW()+1,COLUMN(N7),4)&amp;":"&amp;ADDRESS(ROW()+R7,COLUMN(N7),4)&amp;") avviker med " &amp;W7&amp; " från totalt antal kvinnor/flickor i cellen " &amp;ADDRESS(ROW(),COLUMN(N7),4),IF(X7&lt;&gt;0,"Antal män/pojkar i cellerna ("&amp;ADDRESS(ROW()+1,COLUMN(O7),4)&amp;":"&amp;ADDRESS(ROW()+R7,COLUMN(O7),4)&amp;") avviker med " &amp;X7&amp; " från totalt antal män/pojkar i cellen " &amp;ADDRESS(ROW(),COLUMN(O7),4),IF(V7&lt;&gt;0,"Antalet i cellerna ("&amp;ADDRESS(ROW()+1,COLUMN(M7),4)&amp;":"&amp;ADDRESS(ROW()+R7,COLUMN(M7),4)&amp;") avviker med " &amp;V7&amp; " från totalt antal i cellen " &amp;ADDRESS(ROW(),COLUMN(M7),4),""))))))</f>
        <v/>
      </c>
      <c r="Q7" s="47"/>
      <c r="R7" s="29"/>
      <c r="S7" s="14">
        <f t="shared" ref="S7:S10" si="6">G7+H7+I7+J7+K7+L7+M7+N7+O7</f>
        <v>0</v>
      </c>
      <c r="T7" s="9">
        <f t="shared" ref="T7:T10" ca="1" si="7">IF(CELL("skydd",L7)=1,0,ABS(ROUND(G7-H7+I7+J7+K7+L7-M7,2)))</f>
        <v>0</v>
      </c>
      <c r="U7" s="9">
        <f t="shared" ref="U7:U10" ca="1" si="8">IF(CELL("skydd",N7)=1,0,ABS(ROUND(M7-(N7+O7),2)))</f>
        <v>0</v>
      </c>
      <c r="V7" s="9">
        <f ca="1">IF(R7=0,0,ABS(ROUND(M7-SUM(OFFSET(M7,1,0):OFFSET(M7,R7,0)),2)))</f>
        <v>0</v>
      </c>
      <c r="W7" s="9">
        <f ca="1">IF(R7=0,0,ABS(ROUND(N7-SUM(OFFSET(N7,1,0):OFFSET(N7,R7,0)),2)))</f>
        <v>0</v>
      </c>
      <c r="X7" s="13">
        <f ca="1">IF(R7=0,0,ABS(ROUND(O7-SUM(OFFSET(O7,1,0):OFFSET(O7,R7,0)),2)))</f>
        <v>0</v>
      </c>
    </row>
    <row r="8" spans="1:32">
      <c r="A8" s="279"/>
      <c r="B8" s="361" t="s">
        <v>456</v>
      </c>
      <c r="C8" s="361"/>
      <c r="D8" s="62"/>
      <c r="E8" s="62"/>
      <c r="F8" s="63"/>
      <c r="G8" s="74"/>
      <c r="H8" s="75"/>
      <c r="I8" s="75"/>
      <c r="J8" s="75"/>
      <c r="K8" s="75"/>
      <c r="L8" s="75"/>
      <c r="M8" s="212"/>
      <c r="N8" s="64"/>
      <c r="O8" s="84"/>
      <c r="P8" s="95" t="str">
        <f t="shared" ca="1" si="5"/>
        <v/>
      </c>
      <c r="Q8" s="47"/>
      <c r="R8" s="29"/>
      <c r="S8" s="14">
        <f t="shared" si="6"/>
        <v>0</v>
      </c>
      <c r="T8" s="9">
        <f t="shared" ca="1" si="7"/>
        <v>0</v>
      </c>
      <c r="U8" s="9">
        <f t="shared" ca="1" si="8"/>
        <v>0</v>
      </c>
      <c r="V8" s="9">
        <f ca="1">IF(R8=0,0,ABS(ROUND(M8-SUM(OFFSET(M8,1,0):OFFSET(M8,R8,0)),2)))</f>
        <v>0</v>
      </c>
      <c r="W8" s="9">
        <f ca="1">IF(R8=0,0,ABS(ROUND(N8-SUM(OFFSET(N8,1,0):OFFSET(N8,R8,0)),2)))</f>
        <v>0</v>
      </c>
      <c r="X8" s="13">
        <f ca="1">IF(R8=0,0,ABS(ROUND(O8-SUM(OFFSET(O8,1,0):OFFSET(O8,R8,0)),2)))</f>
        <v>0</v>
      </c>
      <c r="Y8" t="s">
        <v>402</v>
      </c>
      <c r="Z8" t="s">
        <v>392</v>
      </c>
    </row>
    <row r="9" spans="1:32">
      <c r="A9" s="279"/>
      <c r="B9" s="62"/>
      <c r="C9" s="65" t="s">
        <v>297</v>
      </c>
      <c r="D9" s="65"/>
      <c r="E9" s="62">
        <v>226</v>
      </c>
      <c r="F9" s="63">
        <v>322</v>
      </c>
      <c r="G9" s="51"/>
      <c r="H9" s="52"/>
      <c r="I9" s="52"/>
      <c r="J9" s="52"/>
      <c r="K9" s="52"/>
      <c r="L9" s="52"/>
      <c r="M9" s="59">
        <f>G9-H9+I9+J9+K9+L9</f>
        <v>0</v>
      </c>
      <c r="N9" s="64"/>
      <c r="O9" s="84"/>
      <c r="P9" s="95" t="str">
        <f t="shared" ca="1" si="5"/>
        <v/>
      </c>
      <c r="Q9" s="47"/>
      <c r="R9" s="29"/>
      <c r="S9" s="14">
        <f t="shared" si="6"/>
        <v>0</v>
      </c>
      <c r="T9" s="9">
        <f t="shared" ca="1" si="7"/>
        <v>0</v>
      </c>
      <c r="U9" s="9">
        <f t="shared" ca="1" si="8"/>
        <v>0</v>
      </c>
      <c r="V9" s="9">
        <f ca="1">IF(R9=0,0,ABS(ROUND(M9-SUM(OFFSET(M9,1,0):OFFSET(M9,R9,0)),2)))</f>
        <v>0</v>
      </c>
      <c r="W9" s="9">
        <f ca="1">IF(R9=0,0,ABS(ROUND(N9-SUM(OFFSET(N9,1,0):OFFSET(N9,R9,0)),2)))</f>
        <v>0</v>
      </c>
      <c r="X9" s="13">
        <f ca="1">IF(R9=0,0,ABS(ROUND(O9-SUM(OFFSET(O9,1,0):OFFSET(O9,R9,0)),2)))</f>
        <v>0</v>
      </c>
      <c r="AB9" s="305" t="s">
        <v>467</v>
      </c>
      <c r="AE9" s="2">
        <v>2261</v>
      </c>
      <c r="AF9" s="2" t="s">
        <v>412</v>
      </c>
    </row>
    <row r="10" spans="1:32">
      <c r="A10" s="279"/>
      <c r="B10" s="62"/>
      <c r="C10" s="65" t="s">
        <v>298</v>
      </c>
      <c r="D10" s="65"/>
      <c r="E10" s="62">
        <v>227</v>
      </c>
      <c r="F10" s="63">
        <v>324</v>
      </c>
      <c r="G10" s="51"/>
      <c r="H10" s="52"/>
      <c r="I10" s="52"/>
      <c r="J10" s="52"/>
      <c r="K10" s="52"/>
      <c r="L10" s="52"/>
      <c r="M10" s="59">
        <f>G10-H10+I10+J10+K10+L10</f>
        <v>0</v>
      </c>
      <c r="N10" s="64"/>
      <c r="O10" s="84"/>
      <c r="P10" s="95" t="str">
        <f t="shared" ca="1" si="5"/>
        <v/>
      </c>
      <c r="Q10" s="47"/>
      <c r="R10" s="29"/>
      <c r="S10" s="14">
        <f t="shared" si="6"/>
        <v>0</v>
      </c>
      <c r="T10" s="9">
        <f t="shared" ca="1" si="7"/>
        <v>0</v>
      </c>
      <c r="U10" s="9">
        <f t="shared" ca="1" si="8"/>
        <v>0</v>
      </c>
      <c r="V10" s="9">
        <f ca="1">IF(R10=0,0,ABS(ROUND(M10-SUM(OFFSET(M10,1,0):OFFSET(M10,R10,0)),2)))</f>
        <v>0</v>
      </c>
      <c r="W10" s="9">
        <f ca="1">IF(R10=0,0,ABS(ROUND(N10-SUM(OFFSET(N10,1,0):OFFSET(N10,R10,0)),2)))</f>
        <v>0</v>
      </c>
      <c r="X10" s="13">
        <f ca="1">IF(R10=0,0,ABS(ROUND(O10-SUM(OFFSET(O10,1,0):OFFSET(O10,R10,0)),2)))</f>
        <v>0</v>
      </c>
      <c r="AB10" s="305" t="s">
        <v>467</v>
      </c>
    </row>
    <row r="11" spans="1:32">
      <c r="A11" s="274"/>
      <c r="B11" s="343" t="s">
        <v>457</v>
      </c>
      <c r="C11" s="343"/>
      <c r="D11" s="68"/>
      <c r="E11" s="62"/>
      <c r="F11" s="63">
        <v>336</v>
      </c>
      <c r="G11" s="64"/>
      <c r="H11" s="78"/>
      <c r="I11" s="78"/>
      <c r="J11" s="78"/>
      <c r="K11" s="78"/>
      <c r="L11" s="78"/>
      <c r="M11" s="54"/>
      <c r="N11" s="64"/>
      <c r="O11" s="84"/>
      <c r="P11" s="95" t="str">
        <f t="shared" ca="1" si="1"/>
        <v/>
      </c>
      <c r="Q11" s="47"/>
      <c r="R11" s="29"/>
      <c r="S11" s="14">
        <f t="shared" si="2"/>
        <v>0</v>
      </c>
      <c r="T11" s="9">
        <f t="shared" ca="1" si="3"/>
        <v>0</v>
      </c>
      <c r="U11" s="9">
        <f t="shared" ca="1" si="4"/>
        <v>0</v>
      </c>
      <c r="V11" s="9">
        <f ca="1">IF(R11=0,0,ABS(ROUND(M11-SUM(OFFSET(M11,1,0):OFFSET(M11,R11,0)),2)))</f>
        <v>0</v>
      </c>
      <c r="W11" s="9">
        <f ca="1">IF(R11=0,0,ABS(ROUND(N11-SUM(OFFSET(N11,1,0):OFFSET(N11,R11,0)),2)))</f>
        <v>0</v>
      </c>
      <c r="X11" s="13">
        <f ca="1">IF(R11=0,0,ABS(ROUND(O11-SUM(OFFSET(O11,1,0):OFFSET(O11,R11,0)),2)))</f>
        <v>0</v>
      </c>
      <c r="Y11" t="s">
        <v>402</v>
      </c>
      <c r="Z11" t="s">
        <v>393</v>
      </c>
      <c r="AB11" s="305" t="s">
        <v>467</v>
      </c>
    </row>
    <row r="12" spans="1:32">
      <c r="A12" s="295"/>
      <c r="B12" s="360" t="s">
        <v>76</v>
      </c>
      <c r="C12" s="360"/>
      <c r="D12" s="219"/>
      <c r="E12" s="62"/>
      <c r="F12" s="63"/>
      <c r="G12" s="64"/>
      <c r="H12" s="78"/>
      <c r="I12" s="78"/>
      <c r="J12" s="78"/>
      <c r="K12" s="78"/>
      <c r="L12" s="78"/>
      <c r="M12" s="84"/>
      <c r="N12" s="64"/>
      <c r="O12" s="84"/>
      <c r="P12" s="95" t="str">
        <f t="shared" ca="1" si="1"/>
        <v/>
      </c>
      <c r="Q12" s="47"/>
      <c r="R12" s="29"/>
      <c r="S12" s="14">
        <f t="shared" si="2"/>
        <v>0</v>
      </c>
      <c r="T12" s="9">
        <f t="shared" ca="1" si="3"/>
        <v>0</v>
      </c>
      <c r="U12" s="9">
        <f t="shared" ca="1" si="4"/>
        <v>0</v>
      </c>
      <c r="V12" s="9">
        <f ca="1">IF(R12=0,0,ABS(ROUND(M12-SUM(OFFSET(M12,1,0):OFFSET(M12,R12,0)),2)))</f>
        <v>0</v>
      </c>
      <c r="W12" s="9">
        <f ca="1">IF(R12=0,0,ABS(ROUND(N12-SUM(OFFSET(N12,1,0):OFFSET(N12,R12,0)),2)))</f>
        <v>0</v>
      </c>
      <c r="X12" s="13">
        <f ca="1">IF(R12=0,0,ABS(ROUND(O12-SUM(OFFSET(O12,1,0):OFFSET(O12,R12,0)),2)))</f>
        <v>0</v>
      </c>
      <c r="AE12" s="2">
        <v>2280</v>
      </c>
      <c r="AF12" s="2" t="s">
        <v>413</v>
      </c>
    </row>
    <row r="13" spans="1:32">
      <c r="A13" s="64"/>
      <c r="B13" s="78"/>
      <c r="C13" s="65" t="s">
        <v>70</v>
      </c>
      <c r="D13" s="65"/>
      <c r="E13" s="62"/>
      <c r="F13" s="63">
        <v>350</v>
      </c>
      <c r="G13" s="64"/>
      <c r="H13" s="78"/>
      <c r="I13" s="78"/>
      <c r="J13" s="78"/>
      <c r="K13" s="78"/>
      <c r="L13" s="78"/>
      <c r="M13" s="54"/>
      <c r="N13" s="64"/>
      <c r="O13" s="84"/>
      <c r="P13" s="95" t="str">
        <f t="shared" ca="1" si="1"/>
        <v/>
      </c>
      <c r="Q13" s="47"/>
      <c r="R13" s="29"/>
      <c r="S13" s="14">
        <f t="shared" si="2"/>
        <v>0</v>
      </c>
      <c r="T13" s="9">
        <f t="shared" ca="1" si="3"/>
        <v>0</v>
      </c>
      <c r="U13" s="9">
        <f t="shared" ca="1" si="4"/>
        <v>0</v>
      </c>
      <c r="V13" s="9">
        <f ca="1">IF(R13=0,0,ABS(ROUND(M13-SUM(OFFSET(M13,1,0):OFFSET(M13,R13,0)),2)))</f>
        <v>0</v>
      </c>
      <c r="W13" s="9">
        <f ca="1">IF(R13=0,0,ABS(ROUND(N13-SUM(OFFSET(N13,1,0):OFFSET(N13,R13,0)),2)))</f>
        <v>0</v>
      </c>
      <c r="X13" s="13">
        <f ca="1">IF(R13=0,0,ABS(ROUND(O13-SUM(OFFSET(O13,1,0):OFFSET(O13,R13,0)),2)))</f>
        <v>0</v>
      </c>
      <c r="AB13" s="305" t="s">
        <v>467</v>
      </c>
    </row>
    <row r="14" spans="1:32">
      <c r="A14" s="64"/>
      <c r="B14" s="78"/>
      <c r="C14" s="65" t="s">
        <v>64</v>
      </c>
      <c r="D14" s="65"/>
      <c r="E14" s="62"/>
      <c r="F14" s="63">
        <v>360</v>
      </c>
      <c r="G14" s="89"/>
      <c r="H14" s="78"/>
      <c r="I14" s="78"/>
      <c r="J14" s="78"/>
      <c r="K14" s="78"/>
      <c r="L14" s="78"/>
      <c r="M14" s="110"/>
      <c r="N14" s="64"/>
      <c r="O14" s="84"/>
      <c r="P14" s="95" t="str">
        <f t="shared" ca="1" si="1"/>
        <v/>
      </c>
      <c r="Q14" s="47"/>
      <c r="R14" s="29"/>
      <c r="S14" s="14">
        <f t="shared" si="2"/>
        <v>0</v>
      </c>
      <c r="T14" s="9">
        <f t="shared" ca="1" si="3"/>
        <v>0</v>
      </c>
      <c r="U14" s="9">
        <f t="shared" ca="1" si="4"/>
        <v>0</v>
      </c>
      <c r="V14" s="9">
        <f ca="1">IF(R14=0,0,ABS(ROUND(M14-SUM(OFFSET(M14,1,0):OFFSET(M14,R14,0)),2)))</f>
        <v>0</v>
      </c>
      <c r="W14" s="9">
        <f ca="1">IF(R14=0,0,ABS(ROUND(N14-SUM(OFFSET(N14,1,0):OFFSET(N14,R14,0)),2)))</f>
        <v>0</v>
      </c>
      <c r="X14" s="13">
        <f ca="1">IF(R14=0,0,ABS(ROUND(O14-SUM(OFFSET(O14,1,0):OFFSET(O14,R14,0)),2)))</f>
        <v>0</v>
      </c>
      <c r="AB14" s="305" t="s">
        <v>467</v>
      </c>
    </row>
    <row r="15" spans="1:32">
      <c r="A15" s="64"/>
      <c r="B15" s="78"/>
      <c r="C15" s="65" t="s">
        <v>65</v>
      </c>
      <c r="D15" s="65"/>
      <c r="E15" s="62"/>
      <c r="F15" s="63">
        <v>380</v>
      </c>
      <c r="G15" s="89"/>
      <c r="H15" s="78"/>
      <c r="I15" s="78"/>
      <c r="J15" s="78"/>
      <c r="K15" s="78"/>
      <c r="L15" s="78"/>
      <c r="M15" s="54"/>
      <c r="N15" s="64"/>
      <c r="O15" s="84"/>
      <c r="P15" s="95" t="str">
        <f t="shared" ca="1" si="1"/>
        <v/>
      </c>
      <c r="Q15" s="47"/>
      <c r="R15" s="29"/>
      <c r="S15" s="14">
        <f t="shared" si="2"/>
        <v>0</v>
      </c>
      <c r="T15" s="9">
        <f t="shared" ca="1" si="3"/>
        <v>0</v>
      </c>
      <c r="U15" s="9">
        <f t="shared" ca="1" si="4"/>
        <v>0</v>
      </c>
      <c r="V15" s="9">
        <f ca="1">IF(R15=0,0,ABS(ROUND(M15-SUM(OFFSET(M15,1,0):OFFSET(M15,R15,0)),2)))</f>
        <v>0</v>
      </c>
      <c r="W15" s="9">
        <f ca="1">IF(R15=0,0,ABS(ROUND(N15-SUM(OFFSET(N15,1,0):OFFSET(N15,R15,0)),2)))</f>
        <v>0</v>
      </c>
      <c r="X15" s="13">
        <f ca="1">IF(R15=0,0,ABS(ROUND(O15-SUM(OFFSET(O15,1,0):OFFSET(O15,R15,0)),2)))</f>
        <v>0</v>
      </c>
      <c r="AB15" s="305" t="s">
        <v>467</v>
      </c>
    </row>
    <row r="16" spans="1:32">
      <c r="A16" s="278"/>
      <c r="B16" s="350" t="s">
        <v>324</v>
      </c>
      <c r="C16" s="350"/>
      <c r="D16" s="350"/>
      <c r="E16" s="350"/>
      <c r="F16" s="362"/>
      <c r="G16" s="64"/>
      <c r="H16" s="78"/>
      <c r="I16" s="78"/>
      <c r="J16" s="78"/>
      <c r="K16" s="78"/>
      <c r="L16" s="78"/>
      <c r="M16" s="84"/>
      <c r="N16" s="64"/>
      <c r="O16" s="84"/>
      <c r="P16" s="95" t="str">
        <f t="shared" ca="1" si="1"/>
        <v/>
      </c>
      <c r="Q16" s="47"/>
      <c r="R16" s="29"/>
      <c r="S16" s="14">
        <f t="shared" si="2"/>
        <v>0</v>
      </c>
      <c r="T16" s="9">
        <f t="shared" ca="1" si="3"/>
        <v>0</v>
      </c>
      <c r="U16" s="9">
        <f t="shared" ca="1" si="4"/>
        <v>0</v>
      </c>
      <c r="V16" s="9">
        <f ca="1">IF(R16=0,0,ABS(ROUND(M16-SUM(OFFSET(M16,1,0):OFFSET(M16,R16,0)),2)))</f>
        <v>0</v>
      </c>
      <c r="W16" s="9">
        <f ca="1">IF(R16=0,0,ABS(ROUND(N16-SUM(OFFSET(N16,1,0):OFFSET(N16,R16,0)),2)))</f>
        <v>0</v>
      </c>
      <c r="X16" s="13">
        <f ca="1">IF(R16=0,0,ABS(ROUND(O16-SUM(OFFSET(O16,1,0):OFFSET(O16,R16,0)),2)))</f>
        <v>0</v>
      </c>
    </row>
    <row r="17" spans="1:32">
      <c r="A17" s="152"/>
      <c r="B17" s="284"/>
      <c r="C17" s="69" t="s">
        <v>428</v>
      </c>
      <c r="D17" s="69"/>
      <c r="E17" s="62"/>
      <c r="F17" s="63"/>
      <c r="G17" s="64"/>
      <c r="H17" s="78"/>
      <c r="I17" s="78"/>
      <c r="J17" s="78"/>
      <c r="K17" s="78"/>
      <c r="L17" s="78"/>
      <c r="M17" s="88"/>
      <c r="N17" s="80"/>
      <c r="O17" s="88"/>
      <c r="P17" s="95" t="str">
        <f t="shared" ca="1" si="1"/>
        <v/>
      </c>
      <c r="Q17" s="47"/>
      <c r="R17" s="29"/>
      <c r="S17" s="14">
        <f t="shared" si="2"/>
        <v>0</v>
      </c>
      <c r="T17" s="9">
        <f t="shared" ca="1" si="3"/>
        <v>0</v>
      </c>
      <c r="U17" s="9">
        <f t="shared" ca="1" si="4"/>
        <v>0</v>
      </c>
      <c r="V17" s="9">
        <f ca="1">IF(R17=0,0,ABS(ROUND(M17-SUM(OFFSET(M17,1,0):OFFSET(M17,R17,0)),2)))</f>
        <v>0</v>
      </c>
      <c r="W17" s="9">
        <f ca="1">IF(R17=0,0,ABS(ROUND(N17-SUM(OFFSET(N17,1,0):OFFSET(N17,R17,0)),2)))</f>
        <v>0</v>
      </c>
      <c r="X17" s="13">
        <f ca="1">IF(R17=0,0,ABS(ROUND(O17-SUM(OFFSET(O17,1,0):OFFSET(O17,R17,0)),2)))</f>
        <v>0</v>
      </c>
      <c r="AA17" s="291"/>
      <c r="AD17" s="289"/>
    </row>
    <row r="18" spans="1:32">
      <c r="A18" s="64"/>
      <c r="B18" s="78"/>
      <c r="C18" s="153" t="s">
        <v>13</v>
      </c>
      <c r="D18" s="153"/>
      <c r="E18" s="62"/>
      <c r="F18" s="63">
        <v>406</v>
      </c>
      <c r="G18" s="64"/>
      <c r="H18" s="78"/>
      <c r="I18" s="78"/>
      <c r="J18" s="78"/>
      <c r="K18" s="78"/>
      <c r="L18" s="78"/>
      <c r="M18" s="57">
        <f>SUM(N18:O18)</f>
        <v>0</v>
      </c>
      <c r="N18" s="51"/>
      <c r="O18" s="54"/>
      <c r="P18" s="95" t="str">
        <f t="shared" ca="1" si="1"/>
        <v/>
      </c>
      <c r="Q18" s="47"/>
      <c r="R18" s="29"/>
      <c r="S18" s="14">
        <f t="shared" si="2"/>
        <v>0</v>
      </c>
      <c r="T18" s="9">
        <f t="shared" ca="1" si="3"/>
        <v>0</v>
      </c>
      <c r="U18" s="9">
        <f t="shared" ca="1" si="4"/>
        <v>0</v>
      </c>
      <c r="V18" s="9">
        <f ca="1">IF(R18=0,0,ABS(ROUND(M18-SUM(OFFSET(M18,1,0):OFFSET(M18,R18,0)),2)))</f>
        <v>0</v>
      </c>
      <c r="W18" s="9">
        <f ca="1">IF(R18=0,0,ABS(ROUND(N18-SUM(OFFSET(N18,1,0):OFFSET(N18,R18,0)),2)))</f>
        <v>0</v>
      </c>
      <c r="X18" s="13">
        <f ca="1">IF(R18=0,0,ABS(ROUND(O18-SUM(OFFSET(O18,1,0):OFFSET(O18,R18,0)),2)))</f>
        <v>0</v>
      </c>
      <c r="AA18" s="291"/>
      <c r="AB18" s="305" t="s">
        <v>467</v>
      </c>
    </row>
    <row r="19" spans="1:32">
      <c r="A19" s="64"/>
      <c r="B19" s="78"/>
      <c r="C19" s="153" t="s">
        <v>14</v>
      </c>
      <c r="D19" s="153"/>
      <c r="E19" s="62"/>
      <c r="F19" s="63">
        <v>407</v>
      </c>
      <c r="G19" s="64"/>
      <c r="H19" s="78"/>
      <c r="I19" s="78"/>
      <c r="J19" s="78"/>
      <c r="K19" s="78"/>
      <c r="L19" s="78"/>
      <c r="M19" s="300">
        <f>SUM(N19:O19)</f>
        <v>0</v>
      </c>
      <c r="N19" s="51"/>
      <c r="O19" s="54"/>
      <c r="P19" s="95" t="str">
        <f t="shared" ca="1" si="1"/>
        <v/>
      </c>
      <c r="Q19" s="47"/>
      <c r="R19" s="29"/>
      <c r="S19" s="14">
        <f t="shared" si="2"/>
        <v>0</v>
      </c>
      <c r="T19" s="9">
        <f t="shared" ca="1" si="3"/>
        <v>0</v>
      </c>
      <c r="U19" s="9">
        <f t="shared" ca="1" si="4"/>
        <v>0</v>
      </c>
      <c r="V19" s="9">
        <f ca="1">IF(R19=0,0,ABS(ROUND(M19-SUM(OFFSET(M19,1,0):OFFSET(M19,R19,0)),2)))</f>
        <v>0</v>
      </c>
      <c r="W19" s="9">
        <f ca="1">IF(R19=0,0,ABS(ROUND(N19-SUM(OFFSET(N19,1,0):OFFSET(N19,R19,0)),2)))</f>
        <v>0</v>
      </c>
      <c r="X19" s="13">
        <f ca="1">IF(R19=0,0,ABS(ROUND(O19-SUM(OFFSET(O19,1,0):OFFSET(O19,R19,0)),2)))</f>
        <v>0</v>
      </c>
      <c r="AB19" s="305" t="s">
        <v>467</v>
      </c>
    </row>
    <row r="20" spans="1:32">
      <c r="A20" s="64"/>
      <c r="B20" s="78"/>
      <c r="C20" s="153" t="s">
        <v>15</v>
      </c>
      <c r="D20" s="153"/>
      <c r="E20" s="62"/>
      <c r="F20" s="63">
        <v>408</v>
      </c>
      <c r="G20" s="64"/>
      <c r="H20" s="78"/>
      <c r="I20" s="78"/>
      <c r="J20" s="78"/>
      <c r="K20" s="78"/>
      <c r="L20" s="78"/>
      <c r="M20" s="57">
        <f>SUM(N20:O20)</f>
        <v>0</v>
      </c>
      <c r="N20" s="51"/>
      <c r="O20" s="54"/>
      <c r="P20" s="95" t="str">
        <f t="shared" ca="1" si="1"/>
        <v/>
      </c>
      <c r="Q20" s="47"/>
      <c r="R20" s="29"/>
      <c r="S20" s="14">
        <f t="shared" si="2"/>
        <v>0</v>
      </c>
      <c r="T20" s="9">
        <f t="shared" ca="1" si="3"/>
        <v>0</v>
      </c>
      <c r="U20" s="9">
        <f t="shared" ca="1" si="4"/>
        <v>0</v>
      </c>
      <c r="V20" s="9">
        <f ca="1">IF(R20=0,0,ABS(ROUND(M20-SUM(OFFSET(M20,1,0):OFFSET(M20,R20,0)),2)))</f>
        <v>0</v>
      </c>
      <c r="W20" s="9">
        <f ca="1">IF(R20=0,0,ABS(ROUND(N20-SUM(OFFSET(N20,1,0):OFFSET(N20,R20,0)),2)))</f>
        <v>0</v>
      </c>
      <c r="X20" s="13">
        <f ca="1">IF(R20=0,0,ABS(ROUND(O20-SUM(OFFSET(O20,1,0):OFFSET(O20,R20,0)),2)))</f>
        <v>0</v>
      </c>
      <c r="AB20" s="305" t="s">
        <v>467</v>
      </c>
    </row>
    <row r="21" spans="1:32">
      <c r="A21" s="152"/>
      <c r="B21" s="284"/>
      <c r="C21" s="69" t="s">
        <v>322</v>
      </c>
      <c r="D21" s="69"/>
      <c r="E21" s="62"/>
      <c r="F21" s="63"/>
      <c r="G21" s="64"/>
      <c r="H21" s="78"/>
      <c r="I21" s="78"/>
      <c r="J21" s="78"/>
      <c r="K21" s="78"/>
      <c r="L21" s="78"/>
      <c r="M21" s="124"/>
      <c r="N21" s="165"/>
      <c r="O21" s="124"/>
      <c r="P21" s="95" t="str">
        <f t="shared" ca="1" si="1"/>
        <v/>
      </c>
      <c r="Q21" s="47"/>
      <c r="R21" s="29"/>
      <c r="S21" s="14">
        <f t="shared" si="2"/>
        <v>0</v>
      </c>
      <c r="T21" s="9">
        <f t="shared" ca="1" si="3"/>
        <v>0</v>
      </c>
      <c r="U21" s="9">
        <f t="shared" ca="1" si="4"/>
        <v>0</v>
      </c>
      <c r="V21" s="9">
        <f ca="1">IF(R21=0,0,ABS(ROUND(M21-SUM(OFFSET(M21,1,0):OFFSET(M21,R21,0)),2)))</f>
        <v>0</v>
      </c>
      <c r="W21" s="9">
        <f ca="1">IF(R21=0,0,ABS(ROUND(N21-SUM(OFFSET(N21,1,0):OFFSET(N21,R21,0)),2)))</f>
        <v>0</v>
      </c>
      <c r="X21" s="13">
        <f ca="1">IF(R21=0,0,ABS(ROUND(O21-SUM(OFFSET(O21,1,0):OFFSET(O21,R21,0)),2)))</f>
        <v>0</v>
      </c>
    </row>
    <row r="22" spans="1:32">
      <c r="A22" s="64"/>
      <c r="B22" s="78"/>
      <c r="C22" s="153" t="s">
        <v>13</v>
      </c>
      <c r="D22" s="153"/>
      <c r="E22" s="62"/>
      <c r="F22" s="63">
        <v>416</v>
      </c>
      <c r="G22" s="64"/>
      <c r="H22" s="78"/>
      <c r="I22" s="78"/>
      <c r="J22" s="78"/>
      <c r="K22" s="78"/>
      <c r="L22" s="78"/>
      <c r="M22" s="57">
        <f>SUM(N22:O22)</f>
        <v>0</v>
      </c>
      <c r="N22" s="51"/>
      <c r="O22" s="54"/>
      <c r="P22" s="95" t="str">
        <f t="shared" ca="1" si="1"/>
        <v/>
      </c>
      <c r="Q22" s="47"/>
      <c r="R22" s="29"/>
      <c r="S22" s="14">
        <f t="shared" si="2"/>
        <v>0</v>
      </c>
      <c r="T22" s="9">
        <f t="shared" ca="1" si="3"/>
        <v>0</v>
      </c>
      <c r="U22" s="9">
        <f t="shared" ca="1" si="4"/>
        <v>0</v>
      </c>
      <c r="V22" s="9">
        <f ca="1">IF(R22=0,0,ABS(ROUND(M22-SUM(OFFSET(M22,1,0):OFFSET(M22,R22,0)),2)))</f>
        <v>0</v>
      </c>
      <c r="W22" s="9">
        <f ca="1">IF(R22=0,0,ABS(ROUND(N22-SUM(OFFSET(N22,1,0):OFFSET(N22,R22,0)),2)))</f>
        <v>0</v>
      </c>
      <c r="X22" s="13">
        <f ca="1">IF(R22=0,0,ABS(ROUND(O22-SUM(OFFSET(O22,1,0):OFFSET(O22,R22,0)),2)))</f>
        <v>0</v>
      </c>
      <c r="AB22" s="305" t="s">
        <v>467</v>
      </c>
    </row>
    <row r="23" spans="1:32">
      <c r="A23" s="64"/>
      <c r="B23" s="78"/>
      <c r="C23" s="153" t="s">
        <v>14</v>
      </c>
      <c r="D23" s="153"/>
      <c r="E23" s="62"/>
      <c r="F23" s="63">
        <v>417</v>
      </c>
      <c r="G23" s="64"/>
      <c r="H23" s="78"/>
      <c r="I23" s="78"/>
      <c r="J23" s="78"/>
      <c r="K23" s="78"/>
      <c r="L23" s="78"/>
      <c r="M23" s="57">
        <f>SUM(N23:O23)</f>
        <v>0</v>
      </c>
      <c r="N23" s="51"/>
      <c r="O23" s="54"/>
      <c r="P23" s="95" t="str">
        <f t="shared" ca="1" si="1"/>
        <v/>
      </c>
      <c r="Q23" s="47"/>
      <c r="R23" s="29"/>
      <c r="S23" s="14">
        <f t="shared" si="2"/>
        <v>0</v>
      </c>
      <c r="T23" s="9">
        <f t="shared" ca="1" si="3"/>
        <v>0</v>
      </c>
      <c r="U23" s="9">
        <f t="shared" ca="1" si="4"/>
        <v>0</v>
      </c>
      <c r="V23" s="9">
        <f ca="1">IF(R23=0,0,ABS(ROUND(M23-SUM(OFFSET(M23,1,0):OFFSET(M23,R23,0)),2)))</f>
        <v>0</v>
      </c>
      <c r="W23" s="9">
        <f ca="1">IF(R23=0,0,ABS(ROUND(N23-SUM(OFFSET(N23,1,0):OFFSET(N23,R23,0)),2)))</f>
        <v>0</v>
      </c>
      <c r="X23" s="13">
        <f ca="1">IF(R23=0,0,ABS(ROUND(O23-SUM(OFFSET(O23,1,0):OFFSET(O23,R23,0)),2)))</f>
        <v>0</v>
      </c>
      <c r="AB23" s="305" t="s">
        <v>467</v>
      </c>
    </row>
    <row r="24" spans="1:32">
      <c r="A24" s="64"/>
      <c r="B24" s="78"/>
      <c r="C24" s="153" t="s">
        <v>15</v>
      </c>
      <c r="D24" s="153"/>
      <c r="E24" s="62"/>
      <c r="F24" s="63">
        <v>418</v>
      </c>
      <c r="G24" s="64"/>
      <c r="H24" s="78"/>
      <c r="I24" s="78"/>
      <c r="J24" s="78"/>
      <c r="K24" s="78"/>
      <c r="L24" s="79"/>
      <c r="M24" s="57">
        <f>SUM(N24:O24)</f>
        <v>0</v>
      </c>
      <c r="N24" s="51"/>
      <c r="O24" s="54"/>
      <c r="P24" s="95" t="str">
        <f t="shared" ca="1" si="1"/>
        <v/>
      </c>
      <c r="Q24" s="47"/>
      <c r="R24" s="29"/>
      <c r="S24" s="14">
        <f t="shared" si="2"/>
        <v>0</v>
      </c>
      <c r="T24" s="9">
        <f t="shared" ca="1" si="3"/>
        <v>0</v>
      </c>
      <c r="U24" s="9">
        <f t="shared" ca="1" si="4"/>
        <v>0</v>
      </c>
      <c r="V24" s="9">
        <f ca="1">IF(R24=0,0,ABS(ROUND(M24-SUM(OFFSET(M24,1,0):OFFSET(M24,R24,0)),2)))</f>
        <v>0</v>
      </c>
      <c r="W24" s="9">
        <f ca="1">IF(R24=0,0,ABS(ROUND(N24-SUM(OFFSET(N24,1,0):OFFSET(N24,R24,0)),2)))</f>
        <v>0</v>
      </c>
      <c r="X24" s="13">
        <f ca="1">IF(R24=0,0,ABS(ROUND(O24-SUM(OFFSET(O24,1,0):OFFSET(O24,R24,0)),2)))</f>
        <v>0</v>
      </c>
      <c r="AB24" s="305" t="s">
        <v>467</v>
      </c>
    </row>
    <row r="25" spans="1:32">
      <c r="A25" s="152"/>
      <c r="B25" s="284"/>
      <c r="C25" s="69" t="s">
        <v>323</v>
      </c>
      <c r="D25" s="69"/>
      <c r="E25" s="62"/>
      <c r="F25" s="63"/>
      <c r="G25" s="64"/>
      <c r="H25" s="78"/>
      <c r="I25" s="78"/>
      <c r="J25" s="78"/>
      <c r="K25" s="78"/>
      <c r="L25" s="78"/>
      <c r="M25" s="88"/>
      <c r="N25" s="163"/>
      <c r="O25" s="164"/>
      <c r="P25" s="95" t="str">
        <f t="shared" ca="1" si="1"/>
        <v/>
      </c>
      <c r="Q25" s="47"/>
      <c r="R25" s="29"/>
      <c r="S25" s="14">
        <f t="shared" si="2"/>
        <v>0</v>
      </c>
      <c r="T25" s="9">
        <f t="shared" ca="1" si="3"/>
        <v>0</v>
      </c>
      <c r="U25" s="9">
        <f t="shared" ca="1" si="4"/>
        <v>0</v>
      </c>
      <c r="V25" s="9">
        <f ca="1">IF(R25=0,0,ABS(ROUND(M25-SUM(OFFSET(M25,1,0):OFFSET(M25,R25,0)),2)))</f>
        <v>0</v>
      </c>
      <c r="W25" s="9">
        <f ca="1">IF(R25=0,0,ABS(ROUND(N25-SUM(OFFSET(N25,1,0):OFFSET(N25,R25,0)),2)))</f>
        <v>0</v>
      </c>
      <c r="X25" s="13">
        <f ca="1">IF(R25=0,0,ABS(ROUND(O25-SUM(OFFSET(O25,1,0):OFFSET(O25,R25,0)),2)))</f>
        <v>0</v>
      </c>
      <c r="AE25" s="2"/>
      <c r="AF25" s="2"/>
    </row>
    <row r="26" spans="1:32">
      <c r="A26" s="64"/>
      <c r="B26" s="78"/>
      <c r="C26" s="153" t="s">
        <v>13</v>
      </c>
      <c r="D26" s="153"/>
      <c r="E26" s="62"/>
      <c r="F26" s="63">
        <v>436</v>
      </c>
      <c r="G26" s="64"/>
      <c r="H26" s="78"/>
      <c r="I26" s="78"/>
      <c r="J26" s="78"/>
      <c r="K26" s="78"/>
      <c r="L26" s="78"/>
      <c r="M26" s="57">
        <f>SUM(N26:O26)</f>
        <v>0</v>
      </c>
      <c r="N26" s="51"/>
      <c r="O26" s="54"/>
      <c r="P26" s="95" t="str">
        <f t="shared" ca="1" si="1"/>
        <v/>
      </c>
      <c r="Q26" s="47"/>
      <c r="R26" s="29"/>
      <c r="S26" s="14">
        <f t="shared" si="2"/>
        <v>0</v>
      </c>
      <c r="T26" s="9">
        <f t="shared" ca="1" si="3"/>
        <v>0</v>
      </c>
      <c r="U26" s="9">
        <f t="shared" ca="1" si="4"/>
        <v>0</v>
      </c>
      <c r="V26" s="9">
        <f ca="1">IF(R26=0,0,ABS(ROUND(M26-SUM(OFFSET(M26,1,0):OFFSET(M26,R26,0)),2)))</f>
        <v>0</v>
      </c>
      <c r="W26" s="9">
        <f ca="1">IF(R26=0,0,ABS(ROUND(N26-SUM(OFFSET(N26,1,0):OFFSET(N26,R26,0)),2)))</f>
        <v>0</v>
      </c>
      <c r="X26" s="13">
        <f ca="1">IF(R26=0,0,ABS(ROUND(O26-SUM(OFFSET(O26,1,0):OFFSET(O26,R26,0)),2)))</f>
        <v>0</v>
      </c>
      <c r="AB26" s="305" t="s">
        <v>467</v>
      </c>
      <c r="AE26" s="2"/>
      <c r="AF26" s="2"/>
    </row>
    <row r="27" spans="1:32">
      <c r="A27" s="64"/>
      <c r="B27" s="78"/>
      <c r="C27" s="153" t="s">
        <v>14</v>
      </c>
      <c r="D27" s="153"/>
      <c r="E27" s="62"/>
      <c r="F27" s="63">
        <v>437</v>
      </c>
      <c r="G27" s="64"/>
      <c r="H27" s="78"/>
      <c r="I27" s="78"/>
      <c r="J27" s="78"/>
      <c r="K27" s="78"/>
      <c r="L27" s="78"/>
      <c r="M27" s="57">
        <f>SUM(N27:O27)</f>
        <v>0</v>
      </c>
      <c r="N27" s="51"/>
      <c r="O27" s="54"/>
      <c r="P27" s="95" t="str">
        <f t="shared" ca="1" si="1"/>
        <v/>
      </c>
      <c r="Q27" s="47"/>
      <c r="R27" s="29"/>
      <c r="S27" s="14">
        <f t="shared" si="2"/>
        <v>0</v>
      </c>
      <c r="T27" s="9">
        <f t="shared" ca="1" si="3"/>
        <v>0</v>
      </c>
      <c r="U27" s="9">
        <f t="shared" ca="1" si="4"/>
        <v>0</v>
      </c>
      <c r="V27" s="9">
        <f ca="1">IF(R27=0,0,ABS(ROUND(M27-SUM(OFFSET(M27,1,0):OFFSET(M27,R27,0)),2)))</f>
        <v>0</v>
      </c>
      <c r="W27" s="9">
        <f ca="1">IF(R27=0,0,ABS(ROUND(N27-SUM(OFFSET(N27,1,0):OFFSET(N27,R27,0)),2)))</f>
        <v>0</v>
      </c>
      <c r="X27" s="13">
        <f ca="1">IF(R27=0,0,ABS(ROUND(O27-SUM(OFFSET(O27,1,0):OFFSET(O27,R27,0)),2)))</f>
        <v>0</v>
      </c>
      <c r="AB27" s="305" t="s">
        <v>467</v>
      </c>
      <c r="AE27" s="2"/>
      <c r="AF27" s="2"/>
    </row>
    <row r="28" spans="1:32">
      <c r="A28" s="64"/>
      <c r="B28" s="78"/>
      <c r="C28" s="153" t="s">
        <v>15</v>
      </c>
      <c r="D28" s="153"/>
      <c r="E28" s="62"/>
      <c r="F28" s="63">
        <v>438</v>
      </c>
      <c r="G28" s="64"/>
      <c r="H28" s="78"/>
      <c r="I28" s="78"/>
      <c r="J28" s="78"/>
      <c r="K28" s="78"/>
      <c r="L28" s="78"/>
      <c r="M28" s="57">
        <f>SUM(N28:O28)</f>
        <v>0</v>
      </c>
      <c r="N28" s="51"/>
      <c r="O28" s="54"/>
      <c r="P28" s="95" t="str">
        <f t="shared" ca="1" si="1"/>
        <v/>
      </c>
      <c r="Q28" s="47"/>
      <c r="R28" s="29"/>
      <c r="S28" s="14">
        <f t="shared" si="2"/>
        <v>0</v>
      </c>
      <c r="T28" s="9">
        <f t="shared" ca="1" si="3"/>
        <v>0</v>
      </c>
      <c r="U28" s="9">
        <f t="shared" ca="1" si="4"/>
        <v>0</v>
      </c>
      <c r="V28" s="9">
        <f ca="1">IF(R28=0,0,ABS(ROUND(M28-SUM(OFFSET(M28,1,0):OFFSET(M28,R28,0)),2)))</f>
        <v>0</v>
      </c>
      <c r="W28" s="9">
        <f ca="1">IF(R28=0,0,ABS(ROUND(N28-SUM(OFFSET(N28,1,0):OFFSET(N28,R28,0)),2)))</f>
        <v>0</v>
      </c>
      <c r="X28" s="13">
        <f ca="1">IF(R28=0,0,ABS(ROUND(O28-SUM(OFFSET(O28,1,0):OFFSET(O28,R28,0)),2)))</f>
        <v>0</v>
      </c>
      <c r="AB28" s="305" t="s">
        <v>467</v>
      </c>
      <c r="AE28" s="2"/>
      <c r="AF28" s="2"/>
    </row>
    <row r="29" spans="1:32">
      <c r="A29" s="154"/>
      <c r="B29" s="285"/>
      <c r="C29" s="155" t="s">
        <v>325</v>
      </c>
      <c r="D29" s="155"/>
      <c r="E29" s="62"/>
      <c r="F29" s="63"/>
      <c r="G29" s="64"/>
      <c r="H29" s="78"/>
      <c r="I29" s="78"/>
      <c r="J29" s="78"/>
      <c r="K29" s="78"/>
      <c r="L29" s="78"/>
      <c r="M29" s="84"/>
      <c r="N29" s="64"/>
      <c r="O29" s="84"/>
      <c r="P29" s="95" t="str">
        <f t="shared" ca="1" si="1"/>
        <v/>
      </c>
      <c r="Q29" s="47"/>
      <c r="R29" s="29"/>
      <c r="S29" s="14">
        <f t="shared" si="2"/>
        <v>0</v>
      </c>
      <c r="T29" s="9">
        <f t="shared" ca="1" si="3"/>
        <v>0</v>
      </c>
      <c r="U29" s="9">
        <f t="shared" ca="1" si="4"/>
        <v>0</v>
      </c>
      <c r="V29" s="9">
        <f ca="1">IF(R29=0,0,ABS(ROUND(M29-SUM(OFFSET(M29,1,0):OFFSET(M29,R29,0)),2)))</f>
        <v>0</v>
      </c>
      <c r="W29" s="9">
        <f ca="1">IF(R29=0,0,ABS(ROUND(N29-SUM(OFFSET(N29,1,0):OFFSET(N29,R29,0)),2)))</f>
        <v>0</v>
      </c>
      <c r="X29" s="13">
        <f ca="1">IF(R29=0,0,ABS(ROUND(O29-SUM(OFFSET(O29,1,0):OFFSET(O29,R29,0)),2)))</f>
        <v>0</v>
      </c>
      <c r="AE29" s="2"/>
      <c r="AF29" s="2"/>
    </row>
    <row r="30" spans="1:32">
      <c r="A30" s="64"/>
      <c r="B30" s="78"/>
      <c r="C30" s="153" t="s">
        <v>13</v>
      </c>
      <c r="D30" s="153"/>
      <c r="E30" s="62"/>
      <c r="F30" s="63">
        <v>486</v>
      </c>
      <c r="G30" s="64"/>
      <c r="H30" s="78"/>
      <c r="I30" s="78"/>
      <c r="J30" s="78"/>
      <c r="K30" s="78"/>
      <c r="L30" s="78"/>
      <c r="M30" s="57">
        <f>SUM(N30:O30)</f>
        <v>0</v>
      </c>
      <c r="N30" s="156"/>
      <c r="O30" s="110"/>
      <c r="P30" s="95" t="str">
        <f t="shared" ca="1" si="1"/>
        <v/>
      </c>
      <c r="Q30" s="47"/>
      <c r="R30" s="29"/>
      <c r="S30" s="14">
        <f t="shared" si="2"/>
        <v>0</v>
      </c>
      <c r="T30" s="9">
        <f t="shared" ca="1" si="3"/>
        <v>0</v>
      </c>
      <c r="U30" s="9">
        <f t="shared" ca="1" si="4"/>
        <v>0</v>
      </c>
      <c r="V30" s="9">
        <f ca="1">IF(R30=0,0,ABS(ROUND(M30-SUM(OFFSET(M30,1,0):OFFSET(M30,R30,0)),2)))</f>
        <v>0</v>
      </c>
      <c r="W30" s="9">
        <f ca="1">IF(R30=0,0,ABS(ROUND(N30-SUM(OFFSET(N30,1,0):OFFSET(N30,R30,0)),2)))</f>
        <v>0</v>
      </c>
      <c r="X30" s="13">
        <f ca="1">IF(R30=0,0,ABS(ROUND(O30-SUM(OFFSET(O30,1,0):OFFSET(O30,R30,0)),2)))</f>
        <v>0</v>
      </c>
      <c r="AB30" s="305" t="s">
        <v>467</v>
      </c>
    </row>
    <row r="31" spans="1:32">
      <c r="A31" s="64"/>
      <c r="B31" s="78"/>
      <c r="C31" s="153" t="s">
        <v>14</v>
      </c>
      <c r="D31" s="153"/>
      <c r="E31" s="62"/>
      <c r="F31" s="63">
        <v>487</v>
      </c>
      <c r="G31" s="64"/>
      <c r="H31" s="78"/>
      <c r="I31" s="78"/>
      <c r="J31" s="78"/>
      <c r="K31" s="78"/>
      <c r="L31" s="78"/>
      <c r="M31" s="57">
        <f>SUM(N31:O31)</f>
        <v>0</v>
      </c>
      <c r="N31" s="156"/>
      <c r="O31" s="110"/>
      <c r="P31" s="95" t="str">
        <f t="shared" ca="1" si="1"/>
        <v/>
      </c>
      <c r="Q31" s="47"/>
      <c r="R31" s="29"/>
      <c r="S31" s="14">
        <f t="shared" si="2"/>
        <v>0</v>
      </c>
      <c r="T31" s="9">
        <f t="shared" ca="1" si="3"/>
        <v>0</v>
      </c>
      <c r="U31" s="9">
        <f t="shared" ca="1" si="4"/>
        <v>0</v>
      </c>
      <c r="V31" s="9">
        <f ca="1">IF(R31=0,0,ABS(ROUND(M31-SUM(OFFSET(M31,1,0):OFFSET(M31,R31,0)),2)))</f>
        <v>0</v>
      </c>
      <c r="W31" s="9">
        <f ca="1">IF(R31=0,0,ABS(ROUND(N31-SUM(OFFSET(N31,1,0):OFFSET(N31,R31,0)),2)))</f>
        <v>0</v>
      </c>
      <c r="X31" s="13">
        <f ca="1">IF(R31=0,0,ABS(ROUND(O31-SUM(OFFSET(O31,1,0):OFFSET(O31,R31,0)),2)))</f>
        <v>0</v>
      </c>
      <c r="AB31" s="305" t="s">
        <v>467</v>
      </c>
    </row>
    <row r="32" spans="1:32">
      <c r="A32" s="64"/>
      <c r="B32" s="78"/>
      <c r="C32" s="153" t="s">
        <v>15</v>
      </c>
      <c r="D32" s="153"/>
      <c r="E32" s="62"/>
      <c r="F32" s="63">
        <v>488</v>
      </c>
      <c r="G32" s="64"/>
      <c r="H32" s="78"/>
      <c r="I32" s="78"/>
      <c r="J32" s="78"/>
      <c r="K32" s="78"/>
      <c r="L32" s="78"/>
      <c r="M32" s="57">
        <f>SUM(N32:O32)</f>
        <v>0</v>
      </c>
      <c r="N32" s="51"/>
      <c r="O32" s="54"/>
      <c r="P32" s="95" t="str">
        <f t="shared" ca="1" si="1"/>
        <v/>
      </c>
      <c r="Q32" s="47"/>
      <c r="R32" s="29"/>
      <c r="S32" s="14">
        <f t="shared" si="2"/>
        <v>0</v>
      </c>
      <c r="T32" s="9">
        <f t="shared" ca="1" si="3"/>
        <v>0</v>
      </c>
      <c r="U32" s="9">
        <f t="shared" ca="1" si="4"/>
        <v>0</v>
      </c>
      <c r="V32" s="9">
        <f ca="1">IF(R32=0,0,ABS(ROUND(M32-SUM(OFFSET(M32,1,0):OFFSET(M32,R32,0)),2)))</f>
        <v>0</v>
      </c>
      <c r="W32" s="9">
        <f ca="1">IF(R32=0,0,ABS(ROUND(N32-SUM(OFFSET(N32,1,0):OFFSET(N32,R32,0)),2)))</f>
        <v>0</v>
      </c>
      <c r="X32" s="13">
        <f ca="1">IF(R32=0,0,ABS(ROUND(O32-SUM(OFFSET(O32,1,0):OFFSET(O32,R32,0)),2)))</f>
        <v>0</v>
      </c>
      <c r="AB32" s="305" t="s">
        <v>467</v>
      </c>
    </row>
    <row r="33" spans="1:28">
      <c r="A33" s="274"/>
      <c r="B33" s="343" t="s">
        <v>81</v>
      </c>
      <c r="C33" s="343"/>
      <c r="D33" s="68"/>
      <c r="E33" s="62"/>
      <c r="F33" s="63">
        <v>610</v>
      </c>
      <c r="G33" s="64"/>
      <c r="H33" s="78"/>
      <c r="I33" s="78"/>
      <c r="J33" s="78"/>
      <c r="K33" s="78"/>
      <c r="L33" s="78"/>
      <c r="M33" s="57">
        <f>SUM(M34:M39)</f>
        <v>0</v>
      </c>
      <c r="N33" s="143">
        <f>SUM(N34:N39)</f>
        <v>0</v>
      </c>
      <c r="O33" s="57">
        <f>SUM(O34:O39)</f>
        <v>0</v>
      </c>
      <c r="P33" s="95" t="str">
        <f t="shared" ca="1" si="1"/>
        <v/>
      </c>
      <c r="Q33" s="47"/>
      <c r="R33" s="29">
        <v>6</v>
      </c>
      <c r="S33" s="14">
        <f t="shared" si="2"/>
        <v>0</v>
      </c>
      <c r="T33" s="9">
        <f t="shared" ca="1" si="3"/>
        <v>0</v>
      </c>
      <c r="U33" s="9">
        <f t="shared" ca="1" si="4"/>
        <v>0</v>
      </c>
      <c r="V33" s="9">
        <f ca="1">IF(R33=0,0,ABS(ROUND(M33-SUM(OFFSET(M33,1,0):OFFSET(M33,R33,0)),2)))</f>
        <v>0</v>
      </c>
      <c r="W33" s="9">
        <f ca="1">IF(R33=0,0,ABS(ROUND(N33-SUM(OFFSET(N33,1,0):OFFSET(N33,R33,0)),2)))</f>
        <v>0</v>
      </c>
      <c r="X33" s="13">
        <f ca="1">IF(R33=0,0,ABS(ROUND(O33-SUM(OFFSET(O33,1,0):OFFSET(O33,R33,0)),2)))</f>
        <v>0</v>
      </c>
      <c r="Y33" t="s">
        <v>403</v>
      </c>
      <c r="Z33" t="s">
        <v>394</v>
      </c>
    </row>
    <row r="34" spans="1:28">
      <c r="A34" s="64"/>
      <c r="B34" s="78"/>
      <c r="C34" s="78" t="s">
        <v>77</v>
      </c>
      <c r="D34" s="78"/>
      <c r="E34" s="62"/>
      <c r="F34" s="63">
        <v>611</v>
      </c>
      <c r="G34" s="64"/>
      <c r="H34" s="78"/>
      <c r="I34" s="78"/>
      <c r="J34" s="78"/>
      <c r="K34" s="78"/>
      <c r="L34" s="78"/>
      <c r="M34" s="57">
        <f t="shared" ref="M34:M41" si="9">SUM(N34:O34)</f>
        <v>0</v>
      </c>
      <c r="N34" s="51"/>
      <c r="O34" s="54"/>
      <c r="P34" s="95" t="str">
        <f t="shared" ca="1" si="1"/>
        <v/>
      </c>
      <c r="Q34" s="47"/>
      <c r="R34" s="29"/>
      <c r="S34" s="14">
        <f t="shared" si="2"/>
        <v>0</v>
      </c>
      <c r="T34" s="9">
        <f t="shared" ca="1" si="3"/>
        <v>0</v>
      </c>
      <c r="U34" s="9">
        <f t="shared" ca="1" si="4"/>
        <v>0</v>
      </c>
      <c r="V34" s="9">
        <f ca="1">IF(R34=0,0,ABS(ROUND(M34-SUM(OFFSET(M34,1,0):OFFSET(M34,R34,0)),2)))</f>
        <v>0</v>
      </c>
      <c r="W34" s="9">
        <f ca="1">IF(R34=0,0,ABS(ROUND(N34-SUM(OFFSET(N34,1,0):OFFSET(N34,R34,0)),2)))</f>
        <v>0</v>
      </c>
      <c r="X34" s="13">
        <f ca="1">IF(R34=0,0,ABS(ROUND(O34-SUM(OFFSET(O34,1,0):OFFSET(O34,R34,0)),2)))</f>
        <v>0</v>
      </c>
      <c r="Y34" t="s">
        <v>404</v>
      </c>
      <c r="Z34" t="s">
        <v>395</v>
      </c>
      <c r="AB34" s="305" t="s">
        <v>467</v>
      </c>
    </row>
    <row r="35" spans="1:28">
      <c r="A35" s="64"/>
      <c r="B35" s="78"/>
      <c r="C35" s="78" t="s">
        <v>14</v>
      </c>
      <c r="D35" s="78"/>
      <c r="E35" s="62"/>
      <c r="F35" s="63">
        <v>613</v>
      </c>
      <c r="G35" s="64"/>
      <c r="H35" s="78"/>
      <c r="I35" s="78"/>
      <c r="J35" s="78"/>
      <c r="K35" s="78"/>
      <c r="L35" s="78"/>
      <c r="M35" s="57">
        <f t="shared" si="9"/>
        <v>0</v>
      </c>
      <c r="N35" s="51"/>
      <c r="O35" s="54"/>
      <c r="P35" s="95" t="str">
        <f t="shared" ca="1" si="1"/>
        <v/>
      </c>
      <c r="Q35" s="47"/>
      <c r="R35" s="29"/>
      <c r="S35" s="14">
        <f t="shared" si="2"/>
        <v>0</v>
      </c>
      <c r="T35" s="9">
        <f t="shared" ca="1" si="3"/>
        <v>0</v>
      </c>
      <c r="U35" s="9">
        <f t="shared" ca="1" si="4"/>
        <v>0</v>
      </c>
      <c r="V35" s="9">
        <f ca="1">IF(R35=0,0,ABS(ROUND(M35-SUM(OFFSET(M35,1,0):OFFSET(M35,R35,0)),2)))</f>
        <v>0</v>
      </c>
      <c r="W35" s="9">
        <f ca="1">IF(R35=0,0,ABS(ROUND(N35-SUM(OFFSET(N35,1,0):OFFSET(N35,R35,0)),2)))</f>
        <v>0</v>
      </c>
      <c r="X35" s="13">
        <f ca="1">IF(R35=0,0,ABS(ROUND(O35-SUM(OFFSET(O35,1,0):OFFSET(O35,R35,0)),2)))</f>
        <v>0</v>
      </c>
      <c r="Y35" t="s">
        <v>404</v>
      </c>
      <c r="Z35" t="s">
        <v>395</v>
      </c>
      <c r="AB35" s="305" t="s">
        <v>467</v>
      </c>
    </row>
    <row r="36" spans="1:28">
      <c r="A36" s="64"/>
      <c r="B36" s="78"/>
      <c r="C36" s="78" t="s">
        <v>60</v>
      </c>
      <c r="D36" s="78"/>
      <c r="E36" s="62"/>
      <c r="F36" s="63">
        <v>615</v>
      </c>
      <c r="G36" s="64"/>
      <c r="H36" s="78"/>
      <c r="I36" s="78"/>
      <c r="J36" s="78"/>
      <c r="K36" s="78"/>
      <c r="L36" s="78"/>
      <c r="M36" s="57">
        <f t="shared" si="9"/>
        <v>0</v>
      </c>
      <c r="N36" s="51"/>
      <c r="O36" s="54"/>
      <c r="P36" s="95" t="str">
        <f t="shared" ca="1" si="1"/>
        <v/>
      </c>
      <c r="Q36" s="47"/>
      <c r="R36" s="29"/>
      <c r="S36" s="14">
        <f t="shared" si="2"/>
        <v>0</v>
      </c>
      <c r="T36" s="9">
        <f t="shared" ca="1" si="3"/>
        <v>0</v>
      </c>
      <c r="U36" s="9">
        <f t="shared" ca="1" si="4"/>
        <v>0</v>
      </c>
      <c r="V36" s="9">
        <f ca="1">IF(R36=0,0,ABS(ROUND(M36-SUM(OFFSET(M36,1,0):OFFSET(M36,R36,0)),2)))</f>
        <v>0</v>
      </c>
      <c r="W36" s="9">
        <f ca="1">IF(R36=0,0,ABS(ROUND(N36-SUM(OFFSET(N36,1,0):OFFSET(N36,R36,0)),2)))</f>
        <v>0</v>
      </c>
      <c r="X36" s="13">
        <f ca="1">IF(R36=0,0,ABS(ROUND(O36-SUM(OFFSET(O36,1,0):OFFSET(O36,R36,0)),2)))</f>
        <v>0</v>
      </c>
      <c r="Y36" t="s">
        <v>404</v>
      </c>
      <c r="Z36" t="s">
        <v>395</v>
      </c>
      <c r="AB36" s="305" t="s">
        <v>470</v>
      </c>
    </row>
    <row r="37" spans="1:28">
      <c r="A37" s="64"/>
      <c r="B37" s="78"/>
      <c r="C37" s="78" t="s">
        <v>78</v>
      </c>
      <c r="D37" s="78"/>
      <c r="E37" s="62"/>
      <c r="F37" s="63">
        <v>616</v>
      </c>
      <c r="G37" s="64"/>
      <c r="H37" s="78"/>
      <c r="I37" s="78"/>
      <c r="J37" s="78"/>
      <c r="K37" s="78"/>
      <c r="L37" s="78"/>
      <c r="M37" s="57">
        <f t="shared" si="9"/>
        <v>0</v>
      </c>
      <c r="N37" s="51"/>
      <c r="O37" s="54"/>
      <c r="P37" s="95" t="str">
        <f t="shared" ca="1" si="1"/>
        <v/>
      </c>
      <c r="Q37" s="47"/>
      <c r="R37" s="29"/>
      <c r="S37" s="14">
        <f t="shared" si="2"/>
        <v>0</v>
      </c>
      <c r="T37" s="9">
        <f t="shared" ca="1" si="3"/>
        <v>0</v>
      </c>
      <c r="U37" s="9">
        <f t="shared" ca="1" si="4"/>
        <v>0</v>
      </c>
      <c r="V37" s="9">
        <f ca="1">IF(R37=0,0,ABS(ROUND(M37-SUM(OFFSET(M37,1,0):OFFSET(M37,R37,0)),2)))</f>
        <v>0</v>
      </c>
      <c r="W37" s="9">
        <f ca="1">IF(R37=0,0,ABS(ROUND(N37-SUM(OFFSET(N37,1,0):OFFSET(N37,R37,0)),2)))</f>
        <v>0</v>
      </c>
      <c r="X37" s="13">
        <f ca="1">IF(R37=0,0,ABS(ROUND(O37-SUM(OFFSET(O37,1,0):OFFSET(O37,R37,0)),2)))</f>
        <v>0</v>
      </c>
      <c r="Y37" t="s">
        <v>404</v>
      </c>
      <c r="Z37" t="s">
        <v>395</v>
      </c>
      <c r="AB37" s="305" t="s">
        <v>470</v>
      </c>
    </row>
    <row r="38" spans="1:28">
      <c r="A38" s="64"/>
      <c r="B38" s="78"/>
      <c r="C38" s="78" t="s">
        <v>79</v>
      </c>
      <c r="D38" s="78"/>
      <c r="E38" s="62"/>
      <c r="F38" s="63">
        <v>618</v>
      </c>
      <c r="G38" s="64"/>
      <c r="H38" s="78"/>
      <c r="I38" s="78"/>
      <c r="J38" s="78"/>
      <c r="K38" s="78"/>
      <c r="L38" s="78"/>
      <c r="M38" s="57">
        <f t="shared" si="9"/>
        <v>0</v>
      </c>
      <c r="N38" s="51"/>
      <c r="O38" s="54"/>
      <c r="P38" s="95" t="str">
        <f t="shared" ca="1" si="1"/>
        <v/>
      </c>
      <c r="Q38" s="47"/>
      <c r="R38" s="29"/>
      <c r="S38" s="14">
        <f t="shared" si="2"/>
        <v>0</v>
      </c>
      <c r="T38" s="9">
        <f t="shared" ca="1" si="3"/>
        <v>0</v>
      </c>
      <c r="U38" s="9">
        <f t="shared" ca="1" si="4"/>
        <v>0</v>
      </c>
      <c r="V38" s="9">
        <f ca="1">IF(R38=0,0,ABS(ROUND(M38-SUM(OFFSET(M38,1,0):OFFSET(M38,R38,0)),2)))</f>
        <v>0</v>
      </c>
      <c r="W38" s="9">
        <f ca="1">IF(R38=0,0,ABS(ROUND(N38-SUM(OFFSET(N38,1,0):OFFSET(N38,R38,0)),2)))</f>
        <v>0</v>
      </c>
      <c r="X38" s="13">
        <f ca="1">IF(R38=0,0,ABS(ROUND(O38-SUM(OFFSET(O38,1,0):OFFSET(O38,R38,0)),2)))</f>
        <v>0</v>
      </c>
      <c r="Y38" t="s">
        <v>404</v>
      </c>
      <c r="Z38" t="s">
        <v>395</v>
      </c>
      <c r="AB38" s="305" t="s">
        <v>470</v>
      </c>
    </row>
    <row r="39" spans="1:28">
      <c r="A39" s="64"/>
      <c r="B39" s="78"/>
      <c r="C39" s="78" t="s">
        <v>62</v>
      </c>
      <c r="D39" s="78"/>
      <c r="E39" s="62"/>
      <c r="F39" s="63">
        <v>619</v>
      </c>
      <c r="G39" s="64"/>
      <c r="H39" s="78"/>
      <c r="I39" s="78"/>
      <c r="J39" s="78"/>
      <c r="K39" s="78"/>
      <c r="L39" s="78"/>
      <c r="M39" s="57">
        <f t="shared" si="9"/>
        <v>0</v>
      </c>
      <c r="N39" s="51"/>
      <c r="O39" s="54"/>
      <c r="P39" s="95" t="str">
        <f t="shared" ca="1" si="1"/>
        <v/>
      </c>
      <c r="Q39" s="47"/>
      <c r="R39" s="29"/>
      <c r="S39" s="14">
        <f t="shared" si="2"/>
        <v>0</v>
      </c>
      <c r="T39" s="9">
        <f t="shared" ca="1" si="3"/>
        <v>0</v>
      </c>
      <c r="U39" s="9">
        <f t="shared" ca="1" si="4"/>
        <v>0</v>
      </c>
      <c r="V39" s="9">
        <f ca="1">IF(R39=0,0,ABS(ROUND(M39-SUM(OFFSET(M39,1,0):OFFSET(M39,R39,0)),2)))</f>
        <v>0</v>
      </c>
      <c r="W39" s="9">
        <f ca="1">IF(R39=0,0,ABS(ROUND(N39-SUM(OFFSET(N39,1,0):OFFSET(N39,R39,0)),2)))</f>
        <v>0</v>
      </c>
      <c r="X39" s="13">
        <f ca="1">IF(R39=0,0,ABS(ROUND(O39-SUM(OFFSET(O39,1,0):OFFSET(O39,R39,0)),2)))</f>
        <v>0</v>
      </c>
      <c r="Y39" t="s">
        <v>404</v>
      </c>
      <c r="Z39" t="s">
        <v>395</v>
      </c>
      <c r="AB39" s="305" t="s">
        <v>470</v>
      </c>
    </row>
    <row r="40" spans="1:28">
      <c r="A40" s="274"/>
      <c r="B40" s="343" t="s">
        <v>308</v>
      </c>
      <c r="C40" s="343"/>
      <c r="D40" s="68"/>
      <c r="E40" s="62"/>
      <c r="F40" s="63">
        <v>640</v>
      </c>
      <c r="G40" s="89"/>
      <c r="H40" s="78"/>
      <c r="I40" s="78"/>
      <c r="J40" s="78"/>
      <c r="K40" s="78"/>
      <c r="L40" s="78"/>
      <c r="M40" s="57">
        <f t="shared" si="9"/>
        <v>0</v>
      </c>
      <c r="N40" s="51"/>
      <c r="O40" s="54"/>
      <c r="P40" s="95" t="str">
        <f t="shared" ca="1" si="1"/>
        <v/>
      </c>
      <c r="Q40" s="47"/>
      <c r="R40" s="29"/>
      <c r="S40" s="14">
        <f t="shared" si="2"/>
        <v>0</v>
      </c>
      <c r="T40" s="9">
        <f t="shared" ca="1" si="3"/>
        <v>0</v>
      </c>
      <c r="U40" s="9">
        <f t="shared" ca="1" si="4"/>
        <v>0</v>
      </c>
      <c r="V40" s="9">
        <f ca="1">IF(R40=0,0,ABS(ROUND(M40-SUM(OFFSET(M40,1,0):OFFSET(M40,R40,0)),2)))</f>
        <v>0</v>
      </c>
      <c r="W40" s="9">
        <f ca="1">IF(R40=0,0,ABS(ROUND(N40-SUM(OFFSET(N40,1,0):OFFSET(N40,R40,0)),2)))</f>
        <v>0</v>
      </c>
      <c r="X40" s="13">
        <f ca="1">IF(R40=0,0,ABS(ROUND(O40-SUM(OFFSET(O40,1,0):OFFSET(O40,R40,0)),2)))</f>
        <v>0</v>
      </c>
      <c r="Y40" t="s">
        <v>405</v>
      </c>
      <c r="Z40" t="s">
        <v>394</v>
      </c>
      <c r="AB40" s="305" t="s">
        <v>470</v>
      </c>
    </row>
    <row r="41" spans="1:28">
      <c r="A41" s="64"/>
      <c r="B41" s="78"/>
      <c r="C41" s="78" t="s">
        <v>102</v>
      </c>
      <c r="D41" s="78"/>
      <c r="E41" s="62"/>
      <c r="F41" s="63">
        <v>645</v>
      </c>
      <c r="G41" s="89"/>
      <c r="H41" s="78"/>
      <c r="I41" s="78"/>
      <c r="J41" s="78"/>
      <c r="K41" s="78"/>
      <c r="L41" s="78"/>
      <c r="M41" s="58">
        <f t="shared" si="9"/>
        <v>0</v>
      </c>
      <c r="N41" s="51"/>
      <c r="O41" s="54"/>
      <c r="P41" s="95" t="str">
        <f t="shared" ca="1" si="1"/>
        <v/>
      </c>
      <c r="Q41" s="47"/>
      <c r="R41" s="29"/>
      <c r="S41" s="14">
        <f t="shared" si="2"/>
        <v>0</v>
      </c>
      <c r="T41" s="9">
        <f t="shared" ca="1" si="3"/>
        <v>0</v>
      </c>
      <c r="U41" s="9">
        <f t="shared" ca="1" si="4"/>
        <v>0</v>
      </c>
      <c r="V41" s="9">
        <f ca="1">IF(R41=0,0,ABS(ROUND(M41-SUM(OFFSET(M41,1,0):OFFSET(M41,R41,0)),2)))</f>
        <v>0</v>
      </c>
      <c r="W41" s="9">
        <f ca="1">IF(R41=0,0,ABS(ROUND(N41-SUM(OFFSET(N41,1,0):OFFSET(N41,R41,0)),2)))</f>
        <v>0</v>
      </c>
      <c r="X41" s="13">
        <f ca="1">IF(R41=0,0,ABS(ROUND(O41-SUM(OFFSET(O41,1,0):OFFSET(O41,R41,0)),2)))</f>
        <v>0</v>
      </c>
      <c r="Y41" t="s">
        <v>406</v>
      </c>
      <c r="AB41" s="305" t="s">
        <v>470</v>
      </c>
    </row>
    <row r="42" spans="1:28" ht="15.75">
      <c r="A42" s="341" t="s">
        <v>82</v>
      </c>
      <c r="B42" s="363"/>
      <c r="C42" s="363"/>
      <c r="D42" s="223"/>
      <c r="E42" s="136">
        <v>241</v>
      </c>
      <c r="F42" s="67"/>
      <c r="G42" s="160"/>
      <c r="H42" s="161"/>
      <c r="I42" s="161"/>
      <c r="J42" s="161"/>
      <c r="K42" s="161"/>
      <c r="L42" s="161"/>
      <c r="M42" s="162"/>
      <c r="N42" s="159"/>
      <c r="O42" s="166"/>
      <c r="P42" s="95" t="str">
        <f t="shared" ca="1" si="1"/>
        <v/>
      </c>
      <c r="Q42" s="47"/>
      <c r="R42" s="29"/>
      <c r="S42" s="14">
        <f t="shared" si="2"/>
        <v>0</v>
      </c>
      <c r="T42" s="9">
        <f t="shared" ca="1" si="3"/>
        <v>0</v>
      </c>
      <c r="U42" s="9">
        <f t="shared" ca="1" si="4"/>
        <v>0</v>
      </c>
      <c r="V42" s="9">
        <f ca="1">IF(R42=0,0,ABS(ROUND(M42-SUM(OFFSET(M42,1,0):OFFSET(M42,R42,0)),2)))</f>
        <v>0</v>
      </c>
      <c r="W42" s="9">
        <f ca="1">IF(R42=0,0,ABS(ROUND(N42-SUM(OFFSET(N42,1,0):OFFSET(N42,R42,0)),2)))</f>
        <v>0</v>
      </c>
      <c r="X42" s="13">
        <f ca="1">IF(R42=0,0,ABS(ROUND(O42-SUM(OFFSET(O42,1,0):OFFSET(O42,R42,0)),2)))</f>
        <v>0</v>
      </c>
      <c r="Y42" t="s">
        <v>407</v>
      </c>
      <c r="Z42" t="s">
        <v>386</v>
      </c>
    </row>
    <row r="43" spans="1:28">
      <c r="A43" s="278"/>
      <c r="B43" s="350" t="s">
        <v>83</v>
      </c>
      <c r="C43" s="350"/>
      <c r="D43" s="225"/>
      <c r="E43" s="62"/>
      <c r="F43" s="63">
        <v>300</v>
      </c>
      <c r="G43" s="51"/>
      <c r="H43" s="52"/>
      <c r="I43" s="52"/>
      <c r="J43" s="52"/>
      <c r="K43" s="52"/>
      <c r="L43" s="52"/>
      <c r="M43" s="59">
        <f>G43-H43+I43+J43+K43+L43</f>
        <v>0</v>
      </c>
      <c r="N43" s="64"/>
      <c r="O43" s="84"/>
      <c r="P43" s="95" t="str">
        <f t="shared" ca="1" si="1"/>
        <v/>
      </c>
      <c r="Q43" s="47"/>
      <c r="R43" s="29"/>
      <c r="S43" s="14">
        <f t="shared" si="2"/>
        <v>0</v>
      </c>
      <c r="T43" s="9">
        <f t="shared" ca="1" si="3"/>
        <v>0</v>
      </c>
      <c r="U43" s="9">
        <f t="shared" ca="1" si="4"/>
        <v>0</v>
      </c>
      <c r="V43" s="9">
        <f ca="1">IF(R43=0,0,ABS(ROUND(M43-SUM(OFFSET(M43,1,0):OFFSET(M43,R43,0)),2)))</f>
        <v>0</v>
      </c>
      <c r="W43" s="9">
        <f ca="1">IF(R43=0,0,ABS(ROUND(N43-SUM(OFFSET(N43,1,0):OFFSET(N43,R43,0)),2)))</f>
        <v>0</v>
      </c>
      <c r="X43" s="13">
        <f ca="1">IF(R43=0,0,ABS(ROUND(O43-SUM(OFFSET(O43,1,0):OFFSET(O43,R43,0)),2)))</f>
        <v>0</v>
      </c>
      <c r="AB43" s="305" t="s">
        <v>467</v>
      </c>
    </row>
    <row r="44" spans="1:28">
      <c r="A44" s="278"/>
      <c r="B44" s="350" t="s">
        <v>84</v>
      </c>
      <c r="C44" s="350"/>
      <c r="D44" s="225"/>
      <c r="E44" s="62">
        <v>227</v>
      </c>
      <c r="F44" s="63">
        <v>400</v>
      </c>
      <c r="G44" s="108"/>
      <c r="H44" s="109"/>
      <c r="I44" s="109"/>
      <c r="J44" s="109"/>
      <c r="K44" s="109"/>
      <c r="L44" s="109"/>
      <c r="M44" s="55">
        <f>G44-H44+I44+J44+K44+L44</f>
        <v>0</v>
      </c>
      <c r="N44" s="64"/>
      <c r="O44" s="84"/>
      <c r="P44" s="95" t="str">
        <f t="shared" ca="1" si="1"/>
        <v/>
      </c>
      <c r="Q44" s="47"/>
      <c r="R44" s="29"/>
      <c r="S44" s="14">
        <f t="shared" si="2"/>
        <v>0</v>
      </c>
      <c r="T44" s="9">
        <f t="shared" ca="1" si="3"/>
        <v>0</v>
      </c>
      <c r="U44" s="9">
        <f t="shared" ca="1" si="4"/>
        <v>0</v>
      </c>
      <c r="V44" s="9">
        <f ca="1">IF(R44=0,0,ABS(ROUND(M44-SUM(OFFSET(M44,1,0):OFFSET(M44,R44,0)),2)))</f>
        <v>0</v>
      </c>
      <c r="W44" s="9">
        <f ca="1">IF(R44=0,0,ABS(ROUND(N44-SUM(OFFSET(N44,1,0):OFFSET(N44,R44,0)),2)))</f>
        <v>0</v>
      </c>
      <c r="X44" s="13">
        <f ca="1">IF(R44=0,0,ABS(ROUND(O44-SUM(OFFSET(O44,1,0):OFFSET(O44,R44,0)),2)))</f>
        <v>0</v>
      </c>
      <c r="AB44" s="305" t="s">
        <v>467</v>
      </c>
    </row>
    <row r="45" spans="1:28" ht="13.5" thickBot="1">
      <c r="A45" s="273"/>
      <c r="B45" s="359" t="s">
        <v>85</v>
      </c>
      <c r="C45" s="359"/>
      <c r="D45" s="72"/>
      <c r="E45" s="120">
        <v>227</v>
      </c>
      <c r="F45" s="73">
        <v>500</v>
      </c>
      <c r="G45" s="138"/>
      <c r="H45" s="157"/>
      <c r="I45" s="157"/>
      <c r="J45" s="157"/>
      <c r="K45" s="157"/>
      <c r="L45" s="157"/>
      <c r="M45" s="301">
        <f>G45-H45+I45+J45+K45+L45</f>
        <v>0</v>
      </c>
      <c r="N45" s="82"/>
      <c r="O45" s="85"/>
      <c r="P45" s="96" t="str">
        <f t="shared" ca="1" si="1"/>
        <v/>
      </c>
      <c r="Q45" s="48"/>
      <c r="R45" s="28"/>
      <c r="S45" s="16">
        <f t="shared" si="2"/>
        <v>0</v>
      </c>
      <c r="T45" s="15">
        <f t="shared" ca="1" si="3"/>
        <v>0</v>
      </c>
      <c r="U45" s="15">
        <f t="shared" ca="1" si="4"/>
        <v>0</v>
      </c>
      <c r="V45" s="15">
        <f ca="1">IF(R45=0,0,ABS(ROUND(M45-SUM(OFFSET(M45,1,0):OFFSET(M45,R45,0)),2)))</f>
        <v>0</v>
      </c>
      <c r="W45" s="15">
        <f ca="1">IF(R45=0,0,ABS(ROUND(N45-SUM(OFFSET(N45,1,0):OFFSET(N45,R45,0)),2)))</f>
        <v>0</v>
      </c>
      <c r="X45" s="42">
        <f ca="1">IF(R45=0,0,ABS(ROUND(O45-SUM(OFFSET(O45,1,0):OFFSET(O45,R45,0)),2)))</f>
        <v>0</v>
      </c>
      <c r="AB45" s="305" t="s">
        <v>467</v>
      </c>
    </row>
    <row r="50" ht="12.75" customHeight="1"/>
  </sheetData>
  <mergeCells count="18">
    <mergeCell ref="G1:O1"/>
    <mergeCell ref="B43:C43"/>
    <mergeCell ref="B44:C44"/>
    <mergeCell ref="B45:C45"/>
    <mergeCell ref="B33:C33"/>
    <mergeCell ref="B40:C40"/>
    <mergeCell ref="E1:F1"/>
    <mergeCell ref="A42:C42"/>
    <mergeCell ref="V2:X2"/>
    <mergeCell ref="B8:C8"/>
    <mergeCell ref="B16:F16"/>
    <mergeCell ref="B11:C11"/>
    <mergeCell ref="B5:C5"/>
    <mergeCell ref="B6:C6"/>
    <mergeCell ref="B12:C12"/>
    <mergeCell ref="A2:C2"/>
    <mergeCell ref="A4:C4"/>
    <mergeCell ref="A7:C7"/>
  </mergeCells>
  <conditionalFormatting sqref="P5:P45">
    <cfRule type="expression" dxfId="23" priority="1">
      <formula>U5&lt;&gt;0</formula>
    </cfRule>
    <cfRule type="expression" dxfId="22" priority="2">
      <formula>W5&lt;&gt;0</formula>
    </cfRule>
    <cfRule type="expression" dxfId="21" priority="3">
      <formula>V5&lt;&gt;0</formula>
    </cfRule>
    <cfRule type="expression" dxfId="20" priority="4">
      <formula>T5&lt;&gt;0</formula>
    </cfRule>
    <cfRule type="expression" dxfId="19" priority="5">
      <formula>X5&lt;&gt;0</formula>
    </cfRule>
    <cfRule type="expression" dxfId="18" priority="6" stopIfTrue="1">
      <formula>ISERROR(S5)</formula>
    </cfRule>
  </conditionalFormatting>
  <dataValidations xWindow="249" yWindow="537" count="12">
    <dataValidation allowBlank="1" showInputMessage="1" showErrorMessage="1" prompt="Bara boende i servicebostäder som får regelbunden daglig hemservice eller daglig omvårdnad samt boende i stödbostäder som behöver omvårdnad av stödperson. Inte familjemedlemmar och inte de klienter som fylls i nedan under serviceboende för gravt handikp." sqref="D11" xr:uid="{00000000-0002-0000-0500-000000000000}"/>
    <dataValidation allowBlank="1" showInputMessage="1" showErrorMessage="1" prompt="Alla dagar i familjen." sqref="C14:D14" xr:uid="{00000000-0002-0000-0500-000001000000}"/>
    <dataValidation allowBlank="1" showInputMessage="1" showErrorMessage="1" prompt="Också tillfälliga hem." sqref="C15:D15" xr:uid="{00000000-0002-0000-0500-000002000000}"/>
    <dataValidation allowBlank="1" showInputMessage="1" showErrorMessage="1" prompt="Uppgifter om närståendevård i äldrehushåll fylls i under &quot;Tjänster för äldre&quot;. Uppgifter om närståendevård i hushåll som inte är äldrehushåll eller handikapphushåll fylls i under &quot;Övrig social- och hälsovård&quot;-" sqref="D33" xr:uid="{00000000-0002-0000-0500-000004000000}"/>
    <dataValidation allowBlank="1" showInputMessage="1" showErrorMessage="1" prompt="Alla de vårdare som under året fått arvoden inom närståendevård till handikapphushåll." sqref="A40:D40" xr:uid="{00000000-0002-0000-0500-000005000000}"/>
    <dataValidation allowBlank="1" showInputMessage="1" showErrorMessage="1" prompt="Om kummunen köpt en tjänst via Omsorgsförbundet som sedan förts vidare utanför Åland ska statistiken föras där tjänsten utförs." sqref="A8 D8" xr:uid="{00000000-0002-0000-0500-000007000000}"/>
    <dataValidation allowBlank="1" showInputMessage="1" showErrorMessage="1" prompt="Bara boende i servicebostäder med regelbunden daglig hemservice eller daglig omvårdnad samt boende i stödbostäder som behöver omvårdnad av stödperson. Inte familjemedlemmar och inte de klienter som fylls i nedan under serviceboende för gravt handikappade." sqref="A11:C11" xr:uid="{00000000-0002-0000-0500-000008000000}"/>
    <dataValidation allowBlank="1" showInputMessage="1" showErrorMessage="1" prompt="Uppgifter om närståendevård i äldrehushåll fylls i under &quot;Tjänster för äldre&quot;. Uppgifter om närståendevård i hushåll som inte är äldrehushåll eller handikapphushåll fylls i under &quot;Övrig social- och hälsovård&quot;." sqref="A33:C33" xr:uid="{00000000-0002-0000-0500-000009000000}"/>
    <dataValidation allowBlank="1" showInputMessage="1" showErrorMessage="1" prompt="Hit räknas inte klienter i Omsorgsförbundets boende, dessa ska fyllas i under &quot;Annan service för handikappade&quot; nedan. Inte heller Stiftelsen Hemmets klienter ska räknas in här, dessa fylls i under &quot;Övrig social- och hälsovård&quot;." sqref="D4" xr:uid="{00000000-0002-0000-0500-000003000000}"/>
    <dataValidation allowBlank="1" showInputMessage="1" showErrorMessage="1" prompt="Om en klient deltagit i både arbets- och dagverksamhet ska han eller hon uppges som klient inom båda." sqref="A42 D42" xr:uid="{00000000-0002-0000-0500-000006000000}"/>
    <dataValidation allowBlank="1" showInputMessage="1" showErrorMessage="1" prompt="Hit räknas inte klienter i KSTs boende, dessa ska fyllas i under &quot;Annan service för handikappade&quot; nedan. Inte heller Stiftelsen Hemmets klienter ska räknas in här, dessa fylls i under &quot;Övrig social- och hälsovård&quot;." sqref="A4:C4" xr:uid="{292A7CF9-4782-41F5-A45B-0BBEF3A772E1}"/>
    <dataValidation allowBlank="1" showInputMessage="1" showErrorMessage="1" prompt="Om kummunen köpt en tjänst via KST som sedan förts vidare utanför Åland ska statistiken föras där tjänsten utförs." sqref="B8:C8" xr:uid="{23A54CF3-6784-415B-8648-CB0A20ED3A31}"/>
  </dataValidations>
  <pageMargins left="0.7" right="0.7" top="0.75" bottom="0.75" header="0.3" footer="0.3"/>
  <pageSetup paperSize="9" scale="57" orientation="landscape" horizontalDpi="300" verticalDpi="300" r:id="rId1"/>
  <ignoredErrors>
    <ignoredError sqref="M18 M5:M6 M9:M10 M19:M20 M22:M24 N33:O33 M26:M28 M30:M32 M34:M41 M43:M45" unlockedFormula="1"/>
    <ignoredError sqref="M33" formula="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86"/>
  <sheetViews>
    <sheetView showGridLines="0" workbookViewId="0">
      <selection activeCell="AF1" sqref="AF1"/>
    </sheetView>
  </sheetViews>
  <sheetFormatPr defaultRowHeight="12.75"/>
  <cols>
    <col min="1" max="1" width="2.6640625" customWidth="1"/>
    <col min="2" max="2" width="3.83203125" customWidth="1"/>
    <col min="3" max="3" width="66.33203125" customWidth="1"/>
    <col min="4" max="4" width="8.6640625" customWidth="1"/>
    <col min="5" max="5" width="4.1640625" hidden="1" customWidth="1"/>
    <col min="6" max="6" width="4.5" hidden="1" customWidth="1"/>
    <col min="7" max="13" width="9.83203125" customWidth="1"/>
    <col min="14" max="15" width="6.83203125" customWidth="1"/>
    <col min="16" max="16" width="15.5" bestFit="1" customWidth="1"/>
    <col min="17" max="17" width="47.83203125" customWidth="1"/>
    <col min="18" max="18" width="10.6640625" hidden="1" customWidth="1"/>
    <col min="19" max="19" width="14.33203125" hidden="1" customWidth="1"/>
    <col min="20" max="20" width="12" hidden="1" customWidth="1"/>
    <col min="21" max="21" width="11.6640625" hidden="1" customWidth="1"/>
    <col min="22" max="22" width="13.33203125" hidden="1" customWidth="1"/>
    <col min="23" max="23" width="11.33203125" hidden="1" customWidth="1"/>
    <col min="24" max="24" width="10.83203125" hidden="1" customWidth="1"/>
    <col min="25" max="25" width="27.83203125" hidden="1" customWidth="1"/>
    <col min="26" max="26" width="15" hidden="1" customWidth="1"/>
    <col min="28" max="28" width="5.83203125" hidden="1" customWidth="1"/>
    <col min="29" max="29" width="0" hidden="1" customWidth="1"/>
    <col min="30" max="30" width="23.33203125" bestFit="1" customWidth="1"/>
  </cols>
  <sheetData>
    <row r="1" spans="1:31" ht="30" customHeight="1" thickBot="1">
      <c r="A1" s="167" t="s">
        <v>146</v>
      </c>
      <c r="B1" s="167"/>
      <c r="C1" s="167"/>
      <c r="D1" s="167">
        <f>Första!B3</f>
        <v>2025</v>
      </c>
      <c r="E1" s="339"/>
      <c r="F1" s="340"/>
      <c r="G1" s="333" t="s">
        <v>523</v>
      </c>
      <c r="H1" s="334"/>
      <c r="I1" s="334"/>
      <c r="J1" s="334"/>
      <c r="K1" s="334"/>
      <c r="L1" s="334"/>
      <c r="M1" s="334"/>
      <c r="N1" s="334"/>
      <c r="O1" s="335"/>
      <c r="P1" s="132"/>
      <c r="Q1" s="132"/>
      <c r="R1" s="27"/>
      <c r="S1" s="24"/>
      <c r="T1" s="25"/>
      <c r="U1" s="25"/>
      <c r="V1" s="25"/>
      <c r="W1" s="25"/>
      <c r="X1" s="26"/>
    </row>
    <row r="2" spans="1:31" ht="78.75">
      <c r="A2" s="366" t="s">
        <v>602</v>
      </c>
      <c r="B2" s="367"/>
      <c r="C2" s="367"/>
      <c r="D2" s="221"/>
      <c r="E2" s="97"/>
      <c r="F2" s="98"/>
      <c r="G2" s="99" t="s">
        <v>443</v>
      </c>
      <c r="H2" s="100" t="s">
        <v>0</v>
      </c>
      <c r="I2" s="100" t="s">
        <v>37</v>
      </c>
      <c r="J2" s="100" t="s">
        <v>44</v>
      </c>
      <c r="K2" s="100" t="s">
        <v>47</v>
      </c>
      <c r="L2" s="100" t="s">
        <v>1</v>
      </c>
      <c r="M2" s="101" t="s">
        <v>101</v>
      </c>
      <c r="N2" s="102" t="s">
        <v>99</v>
      </c>
      <c r="O2" s="101" t="s">
        <v>349</v>
      </c>
      <c r="P2" s="45" t="s">
        <v>105</v>
      </c>
      <c r="Q2" s="46" t="s">
        <v>106</v>
      </c>
      <c r="R2" s="30" t="s">
        <v>100</v>
      </c>
      <c r="S2" s="36" t="s">
        <v>19</v>
      </c>
      <c r="T2" s="37" t="s">
        <v>21</v>
      </c>
      <c r="U2" s="37" t="s">
        <v>20</v>
      </c>
      <c r="V2" s="336" t="s">
        <v>25</v>
      </c>
      <c r="W2" s="336"/>
      <c r="X2" s="337"/>
      <c r="AB2" t="s">
        <v>417</v>
      </c>
      <c r="AD2" s="308" t="s">
        <v>474</v>
      </c>
    </row>
    <row r="3" spans="1:31" ht="13.5" thickBot="1">
      <c r="A3" s="249"/>
      <c r="B3" s="103"/>
      <c r="C3" s="103"/>
      <c r="D3" s="103"/>
      <c r="E3" s="104"/>
      <c r="F3" s="105"/>
      <c r="G3" s="267" t="s">
        <v>375</v>
      </c>
      <c r="H3" s="268" t="s">
        <v>376</v>
      </c>
      <c r="I3" s="268" t="s">
        <v>377</v>
      </c>
      <c r="J3" s="268" t="s">
        <v>378</v>
      </c>
      <c r="K3" s="268" t="s">
        <v>379</v>
      </c>
      <c r="L3" s="268" t="s">
        <v>380</v>
      </c>
      <c r="M3" s="269" t="s">
        <v>381</v>
      </c>
      <c r="N3" s="107"/>
      <c r="O3" s="106"/>
      <c r="P3" s="35"/>
      <c r="Q3" s="44"/>
      <c r="R3" s="31"/>
      <c r="S3" s="38"/>
      <c r="T3" s="39"/>
      <c r="U3" s="39"/>
      <c r="V3" s="39">
        <v>7</v>
      </c>
      <c r="W3" s="39" t="s">
        <v>22</v>
      </c>
      <c r="X3" s="40" t="s">
        <v>23</v>
      </c>
      <c r="Y3" t="s">
        <v>396</v>
      </c>
      <c r="AB3" s="2">
        <v>2321</v>
      </c>
      <c r="AC3" s="2" t="s">
        <v>414</v>
      </c>
      <c r="AD3" s="305"/>
    </row>
    <row r="4" spans="1:31" ht="12.75" customHeight="1">
      <c r="A4" s="169"/>
      <c r="B4" s="170"/>
      <c r="C4" s="170"/>
      <c r="D4" s="170"/>
      <c r="E4" s="170"/>
      <c r="F4" s="171"/>
      <c r="G4" s="92"/>
      <c r="H4" s="93"/>
      <c r="I4" s="93"/>
      <c r="J4" s="93"/>
      <c r="K4" s="93"/>
      <c r="L4" s="93"/>
      <c r="M4" s="94"/>
      <c r="N4" s="93"/>
      <c r="O4" s="91"/>
      <c r="P4" s="92"/>
      <c r="Q4" s="330" t="s">
        <v>598</v>
      </c>
      <c r="R4" s="34"/>
      <c r="S4" s="17"/>
      <c r="T4" s="18"/>
      <c r="U4" s="18"/>
      <c r="V4" s="18"/>
      <c r="W4" s="18"/>
      <c r="X4" s="20"/>
    </row>
    <row r="5" spans="1:31" ht="12.75" customHeight="1">
      <c r="A5" s="281"/>
      <c r="B5" s="364" t="s">
        <v>86</v>
      </c>
      <c r="C5" s="364"/>
      <c r="D5" s="231"/>
      <c r="E5" s="62">
        <v>235</v>
      </c>
      <c r="F5" s="63">
        <v>100</v>
      </c>
      <c r="G5" s="89"/>
      <c r="H5" s="78"/>
      <c r="I5" s="78"/>
      <c r="J5" s="78"/>
      <c r="K5" s="78"/>
      <c r="L5" s="79"/>
      <c r="M5" s="57">
        <f>M6+M11+M12</f>
        <v>0</v>
      </c>
      <c r="N5" s="78"/>
      <c r="O5" s="84"/>
      <c r="P5" s="95" t="str">
        <f t="shared" ref="P5:P37" ca="1" si="0">IF(ISERROR(S5),"Var god fyll i endast siffror",IF(T5&lt;&gt;0,"Beräkningen av kolumnerna (1-2+3+4+5+6) avviker med "&amp;T5&amp;" från värdet i kolumn 7",IF(U5&lt;&gt;0,"Summerat antal kvinnor/flickor och män/pojkar avviker med "&amp;U5&amp; " från värdet i kolumn 7",IF(W5&lt;&gt;0,"Antal kvinnor/flickor i cellerna ("&amp;ADDRESS(ROW()+1,COLUMN(N5),4)&amp;":"&amp;ADDRESS(ROW()+R5,COLUMN(N5),4)&amp;") avviker med " &amp;W5&amp; " från totalt antal kvinnor/flickor i cellen " &amp;ADDRESS(ROW(),COLUMN(N5),4),IF(X5&lt;&gt;0,"Antal män/pojkar i cellerna ("&amp;ADDRESS(ROW()+1,COLUMN(O5),4)&amp;":"&amp;ADDRESS(ROW()+R5,COLUMN(O5),4)&amp;") avviker med " &amp;X5&amp; " från totalt antal män/pojkar i cellen " &amp;ADDRESS(ROW(),COLUMN(O5),4),IF(V5&lt;&gt;0,"Antalet i cellerna ("&amp;ADDRESS(ROW()+1,COLUMN(M5),4)&amp;":"&amp;ADDRESS(ROW()+R5,COLUMN(M5),4)&amp;") avviker med " &amp;V5&amp; " från totalt antal i cellen " &amp;ADDRESS(ROW(),COLUMN(M5),4),""))))))</f>
        <v/>
      </c>
      <c r="Q5" s="330"/>
      <c r="R5" s="33"/>
      <c r="S5" s="14">
        <f t="shared" ref="S5:S19" si="1">G5+H5+I5+J5+K5+L5+M5+N5+O5</f>
        <v>0</v>
      </c>
      <c r="T5" s="9">
        <f t="shared" ref="T5:T37" ca="1" si="2">IF(CELL("skydd",L5)=1,0,ABS(ROUND(G5-H5+I5+J5+K5+L5-M5,2)))</f>
        <v>0</v>
      </c>
      <c r="U5" s="9">
        <f t="shared" ref="U5:U37" ca="1" si="3">IF(CELL("skydd",N5)=1,0,ABS(ROUND(M5-(N5+O5),2)))</f>
        <v>0</v>
      </c>
      <c r="V5" s="9">
        <f ca="1">IF(R5=0,0,ABS(ROUND(M5-SUM(OFFSET(M5,1,0):OFFSET(M5,R5,0)),2)))</f>
        <v>0</v>
      </c>
      <c r="W5" s="9">
        <f ca="1">IF(R5=0,0,ABS(ROUND(N5-SUM(OFFSET(N5,1,0):OFFSET(N5,R5,0)),2)))</f>
        <v>0</v>
      </c>
      <c r="X5" s="13">
        <f ca="1">IF(R5=0,0,ABS(ROUND(O5-SUM(OFFSET(O5,1,0):OFFSET(O5,R5,0)),2)))</f>
        <v>0</v>
      </c>
      <c r="Y5" t="s">
        <v>405</v>
      </c>
      <c r="Z5" t="s">
        <v>387</v>
      </c>
    </row>
    <row r="6" spans="1:31">
      <c r="A6" s="172"/>
      <c r="B6" s="173"/>
      <c r="C6" s="173" t="s">
        <v>88</v>
      </c>
      <c r="D6" s="173"/>
      <c r="E6" s="62"/>
      <c r="F6" s="63">
        <v>130</v>
      </c>
      <c r="G6" s="89"/>
      <c r="H6" s="78"/>
      <c r="I6" s="78"/>
      <c r="J6" s="78"/>
      <c r="K6" s="78"/>
      <c r="L6" s="79"/>
      <c r="M6" s="57">
        <f>M7+M8+M9+M10</f>
        <v>0</v>
      </c>
      <c r="N6" s="78"/>
      <c r="O6" s="84"/>
      <c r="P6" s="95" t="str">
        <f t="shared" ca="1" si="0"/>
        <v/>
      </c>
      <c r="Q6" s="321"/>
      <c r="R6" s="33">
        <v>4</v>
      </c>
      <c r="S6" s="14">
        <f t="shared" si="1"/>
        <v>0</v>
      </c>
      <c r="T6" s="9">
        <f t="shared" ca="1" si="2"/>
        <v>0</v>
      </c>
      <c r="U6" s="9">
        <f t="shared" ca="1" si="3"/>
        <v>0</v>
      </c>
      <c r="V6" s="9">
        <f ca="1">IF(R6=0,0,ABS(ROUND(M6-SUM(OFFSET(M6,1,0):OFFSET(M6,R6,0)),2)))</f>
        <v>0</v>
      </c>
      <c r="W6" s="9">
        <f ca="1">IF(R6=0,0,ABS(ROUND(N6-SUM(OFFSET(N6,1,0):OFFSET(N6,R6,0)),2)))</f>
        <v>0</v>
      </c>
      <c r="X6" s="13">
        <f ca="1">IF(R6=0,0,ABS(ROUND(O6-SUM(OFFSET(O6,1,0):OFFSET(O6,R6,0)),2)))</f>
        <v>0</v>
      </c>
      <c r="Y6" t="s">
        <v>520</v>
      </c>
      <c r="Z6" t="s">
        <v>387</v>
      </c>
      <c r="AD6" s="305" t="s">
        <v>5</v>
      </c>
    </row>
    <row r="7" spans="1:31">
      <c r="A7" s="172"/>
      <c r="B7" s="173"/>
      <c r="C7" s="174" t="s">
        <v>60</v>
      </c>
      <c r="D7" s="174"/>
      <c r="E7" s="62"/>
      <c r="F7" s="63">
        <v>131</v>
      </c>
      <c r="G7" s="89"/>
      <c r="H7" s="78"/>
      <c r="I7" s="78"/>
      <c r="J7" s="78"/>
      <c r="K7" s="78"/>
      <c r="L7" s="78"/>
      <c r="M7" s="54"/>
      <c r="N7" s="78"/>
      <c r="O7" s="84"/>
      <c r="P7" s="95" t="str">
        <f t="shared" ca="1" si="0"/>
        <v/>
      </c>
      <c r="Q7" s="321"/>
      <c r="R7" s="33"/>
      <c r="S7" s="14">
        <f>G7+H7+I7+J7+K7+L7+M7+N7+O7</f>
        <v>0</v>
      </c>
      <c r="T7" s="9">
        <f t="shared" ca="1" si="2"/>
        <v>0</v>
      </c>
      <c r="U7" s="9">
        <f t="shared" ca="1" si="3"/>
        <v>0</v>
      </c>
      <c r="V7" s="9">
        <f ca="1">IF(R7=0,0,ABS(ROUND(M7-SUM(OFFSET(M7,1,0):OFFSET(M7,R7,0)),2)))</f>
        <v>0</v>
      </c>
      <c r="W7" s="9">
        <f ca="1">IF(R7=0,0,ABS(ROUND(N7-SUM(OFFSET(N7,1,0):OFFSET(N7,R7,0)),2)))</f>
        <v>0</v>
      </c>
      <c r="X7" s="13">
        <f ca="1">IF(R7=0,0,ABS(ROUND(O7-SUM(OFFSET(O7,1,0):OFFSET(O7,R7,0)),2)))</f>
        <v>0</v>
      </c>
      <c r="Y7" t="s">
        <v>520</v>
      </c>
      <c r="Z7" t="s">
        <v>387</v>
      </c>
      <c r="AD7" s="305" t="s">
        <v>5</v>
      </c>
    </row>
    <row r="8" spans="1:31">
      <c r="A8" s="172"/>
      <c r="B8" s="173"/>
      <c r="C8" s="174" t="s">
        <v>78</v>
      </c>
      <c r="D8" s="174"/>
      <c r="E8" s="62"/>
      <c r="F8" s="63">
        <v>133</v>
      </c>
      <c r="G8" s="64"/>
      <c r="H8" s="78"/>
      <c r="I8" s="78"/>
      <c r="J8" s="78"/>
      <c r="K8" s="78"/>
      <c r="L8" s="78"/>
      <c r="M8" s="54"/>
      <c r="N8" s="78"/>
      <c r="O8" s="84"/>
      <c r="P8" s="95" t="str">
        <f t="shared" ca="1" si="0"/>
        <v/>
      </c>
      <c r="Q8" s="322"/>
      <c r="R8" s="33"/>
      <c r="S8" s="14">
        <f>G8+H8+I8+J8+K8+L8+M8+N8+O8</f>
        <v>0</v>
      </c>
      <c r="T8" s="9">
        <f t="shared" ca="1" si="2"/>
        <v>0</v>
      </c>
      <c r="U8" s="9">
        <f t="shared" ca="1" si="3"/>
        <v>0</v>
      </c>
      <c r="V8" s="9">
        <f ca="1">IF(R8=0,0,ABS(ROUND(M8-SUM(OFFSET(M8,1,0):OFFSET(M8,R8,0)),2)))</f>
        <v>0</v>
      </c>
      <c r="W8" s="9">
        <f ca="1">IF(R8=0,0,ABS(ROUND(N8-SUM(OFFSET(N8,1,0):OFFSET(N8,R8,0)),2)))</f>
        <v>0</v>
      </c>
      <c r="X8" s="13">
        <f ca="1">IF(R8=0,0,ABS(ROUND(O8-SUM(OFFSET(O8,1,0):OFFSET(O8,R8,0)),2)))</f>
        <v>0</v>
      </c>
      <c r="Y8" t="s">
        <v>520</v>
      </c>
      <c r="Z8" t="s">
        <v>387</v>
      </c>
      <c r="AD8" s="305" t="s">
        <v>5</v>
      </c>
    </row>
    <row r="9" spans="1:31">
      <c r="A9" s="172"/>
      <c r="B9" s="173"/>
      <c r="C9" s="174" t="s">
        <v>79</v>
      </c>
      <c r="D9" s="174"/>
      <c r="E9" s="62"/>
      <c r="F9" s="63">
        <v>135</v>
      </c>
      <c r="G9" s="64"/>
      <c r="H9" s="78"/>
      <c r="I9" s="78"/>
      <c r="J9" s="78"/>
      <c r="K9" s="78"/>
      <c r="L9" s="78"/>
      <c r="M9" s="54"/>
      <c r="N9" s="78"/>
      <c r="O9" s="84"/>
      <c r="P9" s="95" t="str">
        <f t="shared" ca="1" si="0"/>
        <v/>
      </c>
      <c r="Q9" s="321"/>
      <c r="R9" s="33"/>
      <c r="S9" s="14">
        <f t="shared" si="1"/>
        <v>0</v>
      </c>
      <c r="T9" s="9">
        <f t="shared" ca="1" si="2"/>
        <v>0</v>
      </c>
      <c r="U9" s="9">
        <f t="shared" ca="1" si="3"/>
        <v>0</v>
      </c>
      <c r="V9" s="9">
        <f ca="1">IF(R9=0,0,ABS(ROUND(M9-SUM(OFFSET(M9,1,0):OFFSET(M9,R9,0)),2)))</f>
        <v>0</v>
      </c>
      <c r="W9" s="9">
        <f ca="1">IF(R9=0,0,ABS(ROUND(N9-SUM(OFFSET(N9,1,0):OFFSET(N9,R9,0)),2)))</f>
        <v>0</v>
      </c>
      <c r="X9" s="13">
        <f ca="1">IF(R9=0,0,ABS(ROUND(O9-SUM(OFFSET(O9,1,0):OFFSET(O9,R9,0)),2)))</f>
        <v>0</v>
      </c>
      <c r="Y9" t="s">
        <v>520</v>
      </c>
      <c r="Z9" t="s">
        <v>387</v>
      </c>
      <c r="AD9" s="305" t="s">
        <v>5</v>
      </c>
    </row>
    <row r="10" spans="1:31">
      <c r="A10" s="172"/>
      <c r="B10" s="173"/>
      <c r="C10" s="174" t="s">
        <v>103</v>
      </c>
      <c r="D10" s="174"/>
      <c r="E10" s="62"/>
      <c r="F10" s="63">
        <v>137</v>
      </c>
      <c r="G10" s="89"/>
      <c r="H10" s="78"/>
      <c r="I10" s="78"/>
      <c r="J10" s="78"/>
      <c r="K10" s="78"/>
      <c r="L10" s="78"/>
      <c r="M10" s="54"/>
      <c r="N10" s="78"/>
      <c r="O10" s="84"/>
      <c r="P10" s="95" t="str">
        <f t="shared" ca="1" si="0"/>
        <v/>
      </c>
      <c r="Q10" s="321"/>
      <c r="R10" s="33"/>
      <c r="S10" s="14">
        <f t="shared" si="1"/>
        <v>0</v>
      </c>
      <c r="T10" s="9">
        <f t="shared" ca="1" si="2"/>
        <v>0</v>
      </c>
      <c r="U10" s="9">
        <f t="shared" ca="1" si="3"/>
        <v>0</v>
      </c>
      <c r="V10" s="9">
        <f ca="1">IF(R10=0,0,ABS(ROUND(M10-SUM(OFFSET(M10,1,0):OFFSET(M10,R10,0)),2)))</f>
        <v>0</v>
      </c>
      <c r="W10" s="9">
        <f ca="1">IF(R10=0,0,ABS(ROUND(N10-SUM(OFFSET(N10,1,0):OFFSET(N10,R10,0)),2)))</f>
        <v>0</v>
      </c>
      <c r="X10" s="13">
        <f ca="1">IF(R10=0,0,ABS(ROUND(O10-SUM(OFFSET(O10,1,0):OFFSET(O10,R10,0)),2)))</f>
        <v>0</v>
      </c>
      <c r="Y10" t="s">
        <v>520</v>
      </c>
      <c r="Z10" t="s">
        <v>387</v>
      </c>
      <c r="AD10" s="305" t="s">
        <v>5</v>
      </c>
    </row>
    <row r="11" spans="1:31">
      <c r="A11" s="172"/>
      <c r="B11" s="173"/>
      <c r="C11" s="175" t="s">
        <v>87</v>
      </c>
      <c r="D11" s="175"/>
      <c r="E11" s="62"/>
      <c r="F11" s="63">
        <v>150</v>
      </c>
      <c r="G11" s="89"/>
      <c r="H11" s="78"/>
      <c r="I11" s="78"/>
      <c r="J11" s="78"/>
      <c r="K11" s="78"/>
      <c r="L11" s="79"/>
      <c r="M11" s="54"/>
      <c r="N11" s="78"/>
      <c r="O11" s="84"/>
      <c r="P11" s="95" t="str">
        <f t="shared" ca="1" si="0"/>
        <v/>
      </c>
      <c r="Q11" s="321"/>
      <c r="R11" s="33"/>
      <c r="S11" s="14">
        <f t="shared" si="1"/>
        <v>0</v>
      </c>
      <c r="T11" s="9">
        <f t="shared" ca="1" si="2"/>
        <v>0</v>
      </c>
      <c r="U11" s="9">
        <f t="shared" ca="1" si="3"/>
        <v>0</v>
      </c>
      <c r="V11" s="9">
        <f ca="1">IF(R11=0,0,ABS(ROUND(M11-SUM(OFFSET(M11,1,0):OFFSET(M11,R11,0)),2)))</f>
        <v>0</v>
      </c>
      <c r="W11" s="9">
        <f ca="1">IF(R11=0,0,ABS(ROUND(N11-SUM(OFFSET(N11,1,0):OFFSET(N11,R11,0)),2)))</f>
        <v>0</v>
      </c>
      <c r="X11" s="13">
        <f ca="1">IF(R11=0,0,ABS(ROUND(O11-SUM(OFFSET(O11,1,0):OFFSET(O11,R11,0)),2)))</f>
        <v>0</v>
      </c>
      <c r="Y11" t="s">
        <v>405</v>
      </c>
      <c r="Z11" t="s">
        <v>387</v>
      </c>
      <c r="AA11" s="291"/>
      <c r="AD11" s="305" t="s">
        <v>467</v>
      </c>
      <c r="AE11" s="266"/>
    </row>
    <row r="12" spans="1:31">
      <c r="A12" s="172"/>
      <c r="B12" s="173"/>
      <c r="C12" s="175" t="s">
        <v>89</v>
      </c>
      <c r="D12" s="175"/>
      <c r="E12" s="62"/>
      <c r="F12" s="63">
        <v>190</v>
      </c>
      <c r="G12" s="89"/>
      <c r="H12" s="78"/>
      <c r="I12" s="78"/>
      <c r="J12" s="78"/>
      <c r="K12" s="78"/>
      <c r="L12" s="79"/>
      <c r="M12" s="54"/>
      <c r="N12" s="78"/>
      <c r="O12" s="84"/>
      <c r="P12" s="95" t="str">
        <f t="shared" ca="1" si="0"/>
        <v/>
      </c>
      <c r="Q12" s="323"/>
      <c r="R12" s="33"/>
      <c r="S12" s="14">
        <f t="shared" si="1"/>
        <v>0</v>
      </c>
      <c r="T12" s="9">
        <f t="shared" ca="1" si="2"/>
        <v>0</v>
      </c>
      <c r="U12" s="9">
        <f t="shared" ca="1" si="3"/>
        <v>0</v>
      </c>
      <c r="V12" s="9">
        <f ca="1">IF(R12=0,0,ABS(ROUND(M12-SUM(OFFSET(M12,1,0):OFFSET(M12,R12,0)),2)))</f>
        <v>0</v>
      </c>
      <c r="W12" s="9">
        <f ca="1">IF(R12=0,0,ABS(ROUND(N12-SUM(OFFSET(N12,1,0):OFFSET(N12,R12,0)),2)))</f>
        <v>0</v>
      </c>
      <c r="X12" s="13">
        <f ca="1">IF(R12=0,0,ABS(ROUND(O12-SUM(OFFSET(O12,1,0):OFFSET(O12,R12,0)),2)))</f>
        <v>0</v>
      </c>
      <c r="Y12" t="s">
        <v>519</v>
      </c>
      <c r="AA12" s="291"/>
      <c r="AB12" s="289"/>
      <c r="AD12" s="305" t="s">
        <v>467</v>
      </c>
      <c r="AE12" s="266"/>
    </row>
    <row r="13" spans="1:31" ht="15">
      <c r="A13" s="172"/>
      <c r="B13" s="364" t="s">
        <v>545</v>
      </c>
      <c r="C13" s="368"/>
      <c r="D13" s="175"/>
      <c r="E13" s="62"/>
      <c r="F13" s="299">
        <v>195</v>
      </c>
      <c r="G13" s="89"/>
      <c r="H13" s="78"/>
      <c r="I13" s="78"/>
      <c r="J13" s="78"/>
      <c r="K13" s="78"/>
      <c r="L13" s="78"/>
      <c r="M13" s="57">
        <f>M14+M15+M16</f>
        <v>0</v>
      </c>
      <c r="N13" s="78"/>
      <c r="O13" s="84"/>
      <c r="P13" s="95" t="str">
        <f t="shared" ca="1" si="0"/>
        <v/>
      </c>
      <c r="Q13" s="321"/>
      <c r="R13" s="33">
        <v>3</v>
      </c>
      <c r="S13" s="14">
        <f t="shared" ref="S13:S17" si="4">G13+H13+I13+J13+K13+L13+M13+N13+O13</f>
        <v>0</v>
      </c>
      <c r="T13" s="9">
        <f t="shared" ref="T13:T17" ca="1" si="5">IF(CELL("skydd",L13)=1,0,ABS(ROUND(G13-H13+I13+J13+K13+L13-M13,2)))</f>
        <v>0</v>
      </c>
      <c r="U13" s="9">
        <f t="shared" ref="U13:U17" ca="1" si="6">IF(CELL("skydd",N13)=1,0,ABS(ROUND(M13-(N13+O13),2)))</f>
        <v>0</v>
      </c>
      <c r="V13" s="9">
        <f ca="1">IF(R13=0,0,ABS(ROUND(M13-SUM(OFFSET(M13,1,0):OFFSET(M13,R13,0)),2)))</f>
        <v>0</v>
      </c>
      <c r="W13" s="9">
        <f ca="1">IF(R13=0,0,ABS(ROUND(N13-SUM(OFFSET(N13,1,0):OFFSET(N13,R13,0)),2)))</f>
        <v>0</v>
      </c>
      <c r="X13" s="13">
        <f ca="1">IF(R13=0,0,ABS(ROUND(O13-SUM(OFFSET(O13,1,0):OFFSET(O13,R13,0)),2)))</f>
        <v>0</v>
      </c>
      <c r="AA13" s="291"/>
      <c r="AB13" s="289"/>
      <c r="AD13" s="305"/>
      <c r="AE13" s="266"/>
    </row>
    <row r="14" spans="1:31">
      <c r="A14" s="172"/>
      <c r="B14" s="173"/>
      <c r="C14" s="173" t="s">
        <v>88</v>
      </c>
      <c r="D14" s="175"/>
      <c r="E14" s="62"/>
      <c r="F14" s="299">
        <v>196</v>
      </c>
      <c r="G14" s="89"/>
      <c r="H14" s="78"/>
      <c r="I14" s="78"/>
      <c r="J14" s="78"/>
      <c r="K14" s="78"/>
      <c r="L14" s="78"/>
      <c r="M14" s="54"/>
      <c r="N14" s="78"/>
      <c r="O14" s="84"/>
      <c r="P14" s="95" t="str">
        <f t="shared" ca="1" si="0"/>
        <v/>
      </c>
      <c r="Q14" s="321"/>
      <c r="R14" s="33"/>
      <c r="S14" s="14">
        <f t="shared" si="4"/>
        <v>0</v>
      </c>
      <c r="T14" s="9">
        <f t="shared" ca="1" si="5"/>
        <v>0</v>
      </c>
      <c r="U14" s="9">
        <f t="shared" ca="1" si="6"/>
        <v>0</v>
      </c>
      <c r="V14" s="9">
        <f ca="1">IF(R14=0,0,ABS(ROUND(M14-SUM(OFFSET(M14,1,0):OFFSET(M14,R14,0)),2)))</f>
        <v>0</v>
      </c>
      <c r="W14" s="9">
        <f ca="1">IF(R14=0,0,ABS(ROUND(N14-SUM(OFFSET(N14,1,0):OFFSET(N14,R14,0)),2)))</f>
        <v>0</v>
      </c>
      <c r="X14" s="13">
        <f ca="1">IF(R14=0,0,ABS(ROUND(O14-SUM(OFFSET(O14,1,0):OFFSET(O14,R14,0)),2)))</f>
        <v>0</v>
      </c>
      <c r="AA14" s="291"/>
      <c r="AB14" s="289"/>
      <c r="AD14" s="305" t="s">
        <v>5</v>
      </c>
      <c r="AE14" s="266"/>
    </row>
    <row r="15" spans="1:31">
      <c r="A15" s="172"/>
      <c r="B15" s="173"/>
      <c r="C15" s="175" t="s">
        <v>87</v>
      </c>
      <c r="D15" s="175"/>
      <c r="E15" s="62"/>
      <c r="F15" s="299">
        <v>197</v>
      </c>
      <c r="G15" s="89"/>
      <c r="H15" s="78"/>
      <c r="I15" s="78"/>
      <c r="J15" s="78"/>
      <c r="K15" s="78"/>
      <c r="L15" s="78"/>
      <c r="M15" s="54"/>
      <c r="N15" s="78"/>
      <c r="O15" s="84"/>
      <c r="P15" s="95" t="str">
        <f t="shared" ca="1" si="0"/>
        <v/>
      </c>
      <c r="Q15" s="323"/>
      <c r="R15" s="33"/>
      <c r="S15" s="14">
        <f t="shared" si="4"/>
        <v>0</v>
      </c>
      <c r="T15" s="9">
        <f t="shared" ca="1" si="5"/>
        <v>0</v>
      </c>
      <c r="U15" s="9">
        <f t="shared" ca="1" si="6"/>
        <v>0</v>
      </c>
      <c r="V15" s="9">
        <f ca="1">IF(R15=0,0,ABS(ROUND(M15-SUM(OFFSET(M15,1,0):OFFSET(M15,R15,0)),2)))</f>
        <v>0</v>
      </c>
      <c r="W15" s="9">
        <f ca="1">IF(R15=0,0,ABS(ROUND(N15-SUM(OFFSET(N15,1,0):OFFSET(N15,R15,0)),2)))</f>
        <v>0</v>
      </c>
      <c r="X15" s="13">
        <f ca="1">IF(R15=0,0,ABS(ROUND(O15-SUM(OFFSET(O15,1,0):OFFSET(O15,R15,0)),2)))</f>
        <v>0</v>
      </c>
      <c r="AA15" s="291"/>
      <c r="AB15" s="289"/>
      <c r="AD15" s="305" t="s">
        <v>467</v>
      </c>
      <c r="AE15" s="266"/>
    </row>
    <row r="16" spans="1:31">
      <c r="A16" s="172"/>
      <c r="B16" s="173"/>
      <c r="C16" s="175" t="s">
        <v>89</v>
      </c>
      <c r="D16" s="175"/>
      <c r="E16" s="62"/>
      <c r="F16" s="299">
        <v>198</v>
      </c>
      <c r="G16" s="89"/>
      <c r="H16" s="78"/>
      <c r="I16" s="78"/>
      <c r="J16" s="78"/>
      <c r="K16" s="78"/>
      <c r="L16" s="78"/>
      <c r="M16" s="54"/>
      <c r="N16" s="78"/>
      <c r="O16" s="84"/>
      <c r="P16" s="95" t="str">
        <f t="shared" ca="1" si="0"/>
        <v/>
      </c>
      <c r="Q16" s="323"/>
      <c r="R16" s="33"/>
      <c r="S16" s="14">
        <f t="shared" si="4"/>
        <v>0</v>
      </c>
      <c r="T16" s="9">
        <f t="shared" ca="1" si="5"/>
        <v>0</v>
      </c>
      <c r="U16" s="9">
        <f t="shared" ca="1" si="6"/>
        <v>0</v>
      </c>
      <c r="V16" s="9">
        <f ca="1">IF(R16=0,0,ABS(ROUND(M16-SUM(OFFSET(M16,1,0):OFFSET(M16,R16,0)),2)))</f>
        <v>0</v>
      </c>
      <c r="W16" s="9">
        <f ca="1">IF(R16=0,0,ABS(ROUND(N16-SUM(OFFSET(N16,1,0):OFFSET(N16,R16,0)),2)))</f>
        <v>0</v>
      </c>
      <c r="X16" s="13">
        <f ca="1">IF(R16=0,0,ABS(ROUND(O16-SUM(OFFSET(O16,1,0):OFFSET(O16,R16,0)),2)))</f>
        <v>0</v>
      </c>
      <c r="AA16" s="291"/>
      <c r="AB16" s="289"/>
      <c r="AD16" s="305" t="s">
        <v>467</v>
      </c>
      <c r="AE16" s="266"/>
    </row>
    <row r="17" spans="1:31">
      <c r="A17" s="281"/>
      <c r="B17" s="364" t="s">
        <v>546</v>
      </c>
      <c r="C17" s="364"/>
      <c r="D17" s="231"/>
      <c r="E17" s="62"/>
      <c r="F17" s="299"/>
      <c r="G17" s="64"/>
      <c r="H17" s="78"/>
      <c r="I17" s="78"/>
      <c r="J17" s="78"/>
      <c r="K17" s="78"/>
      <c r="L17" s="78"/>
      <c r="M17" s="84"/>
      <c r="N17" s="78"/>
      <c r="O17" s="84"/>
      <c r="P17" s="95"/>
      <c r="Q17" s="321"/>
      <c r="R17" s="33"/>
      <c r="S17" s="14">
        <f t="shared" si="4"/>
        <v>0</v>
      </c>
      <c r="T17" s="9">
        <f t="shared" ca="1" si="5"/>
        <v>0</v>
      </c>
      <c r="U17" s="9">
        <f t="shared" ca="1" si="6"/>
        <v>0</v>
      </c>
      <c r="V17" s="9">
        <f ca="1">IF(R17=0,0,ABS(ROUND(M17-SUM(OFFSET(M17,1,0):OFFSET(M17,R17,0)),2)))</f>
        <v>0</v>
      </c>
      <c r="W17" s="9">
        <f ca="1">IF(R17=0,0,ABS(ROUND(N17-SUM(OFFSET(N17,1,0):OFFSET(N17,R17,0)),2)))</f>
        <v>0</v>
      </c>
      <c r="X17" s="13">
        <f ca="1">IF(R17=0,0,ABS(ROUND(O17-SUM(OFFSET(O17,1,0):OFFSET(O17,R17,0)),2)))</f>
        <v>0</v>
      </c>
      <c r="AA17" s="291"/>
    </row>
    <row r="18" spans="1:31">
      <c r="A18" s="172"/>
      <c r="B18" s="173"/>
      <c r="C18" s="175" t="s">
        <v>88</v>
      </c>
      <c r="D18" s="175"/>
      <c r="E18" s="62"/>
      <c r="F18" s="299">
        <v>221</v>
      </c>
      <c r="G18" s="51"/>
      <c r="H18" s="52"/>
      <c r="I18" s="52"/>
      <c r="J18" s="52"/>
      <c r="K18" s="52"/>
      <c r="L18" s="52"/>
      <c r="M18" s="59">
        <f>G18-H18+I18+J18+K18+L18</f>
        <v>0</v>
      </c>
      <c r="N18" s="78"/>
      <c r="O18" s="84"/>
      <c r="P18" s="95" t="str">
        <f t="shared" ca="1" si="0"/>
        <v/>
      </c>
      <c r="Q18" s="321"/>
      <c r="R18" s="33"/>
      <c r="S18" s="14">
        <f t="shared" si="1"/>
        <v>0</v>
      </c>
      <c r="T18" s="9">
        <f t="shared" ca="1" si="2"/>
        <v>0</v>
      </c>
      <c r="U18" s="9">
        <f t="shared" ca="1" si="3"/>
        <v>0</v>
      </c>
      <c r="V18" s="9">
        <f ca="1">IF(R18=0,0,ABS(ROUND(M18-SUM(OFFSET(M18,1,0):OFFSET(M18,R18,0)),2)))</f>
        <v>0</v>
      </c>
      <c r="W18" s="9">
        <f ca="1">IF(R18=0,0,ABS(ROUND(N18-SUM(OFFSET(N18,1,0):OFFSET(N18,R18,0)),2)))</f>
        <v>0</v>
      </c>
      <c r="X18" s="13">
        <f ca="1">IF(R18=0,0,ABS(ROUND(O18-SUM(OFFSET(O18,1,0):OFFSET(O18,R18,0)),2)))</f>
        <v>0</v>
      </c>
      <c r="AD18" s="305" t="s">
        <v>5</v>
      </c>
    </row>
    <row r="19" spans="1:31">
      <c r="A19" s="172"/>
      <c r="B19" s="173"/>
      <c r="C19" s="175" t="s">
        <v>87</v>
      </c>
      <c r="D19" s="175"/>
      <c r="E19" s="62"/>
      <c r="F19" s="299">
        <v>222</v>
      </c>
      <c r="G19" s="51"/>
      <c r="H19" s="52"/>
      <c r="I19" s="52"/>
      <c r="J19" s="52"/>
      <c r="K19" s="52"/>
      <c r="L19" s="52"/>
      <c r="M19" s="59">
        <f>G19-H19+I19+J19+K19+L19</f>
        <v>0</v>
      </c>
      <c r="N19" s="78"/>
      <c r="O19" s="84"/>
      <c r="P19" s="95" t="str">
        <f t="shared" ca="1" si="0"/>
        <v/>
      </c>
      <c r="Q19" s="321"/>
      <c r="R19" s="33"/>
      <c r="S19" s="14">
        <f t="shared" si="1"/>
        <v>0</v>
      </c>
      <c r="T19" s="9">
        <f t="shared" ca="1" si="2"/>
        <v>0</v>
      </c>
      <c r="U19" s="9">
        <f t="shared" ca="1" si="3"/>
        <v>0</v>
      </c>
      <c r="V19" s="9">
        <f ca="1">IF(R19=0,0,ABS(ROUND(M19-SUM(OFFSET(M19,1,0):OFFSET(M19,R19,0)),2)))</f>
        <v>0</v>
      </c>
      <c r="W19" s="9">
        <f ca="1">IF(R19=0,0,ABS(ROUND(N19-SUM(OFFSET(N19,1,0):OFFSET(N19,R19,0)),2)))</f>
        <v>0</v>
      </c>
      <c r="X19" s="13">
        <f ca="1">IF(R19=0,0,ABS(ROUND(O19-SUM(OFFSET(O19,1,0):OFFSET(O19,R19,0)),2)))</f>
        <v>0</v>
      </c>
      <c r="AD19" s="305" t="s">
        <v>467</v>
      </c>
      <c r="AE19" s="266"/>
    </row>
    <row r="20" spans="1:31">
      <c r="A20" s="172"/>
      <c r="B20" s="173"/>
      <c r="C20" s="175" t="s">
        <v>89</v>
      </c>
      <c r="D20" s="175"/>
      <c r="E20" s="62"/>
      <c r="F20" s="299">
        <v>223</v>
      </c>
      <c r="G20" s="51"/>
      <c r="H20" s="52"/>
      <c r="I20" s="52"/>
      <c r="J20" s="52"/>
      <c r="K20" s="52"/>
      <c r="L20" s="52"/>
      <c r="M20" s="59">
        <f>G20-H20+I20+J20+K20+L20</f>
        <v>0</v>
      </c>
      <c r="N20" s="78"/>
      <c r="O20" s="84"/>
      <c r="P20" s="95" t="str">
        <f t="shared" ca="1" si="0"/>
        <v/>
      </c>
      <c r="Q20" s="321"/>
      <c r="R20" s="33"/>
      <c r="S20" s="14">
        <f t="shared" ref="S20:S37" si="7">G20+H20+I20+J20+K20+L20+M20+N20+O20</f>
        <v>0</v>
      </c>
      <c r="T20" s="9">
        <f t="shared" ca="1" si="2"/>
        <v>0</v>
      </c>
      <c r="U20" s="9">
        <f t="shared" ca="1" si="3"/>
        <v>0</v>
      </c>
      <c r="V20" s="9">
        <f ca="1">IF(R20=0,0,ABS(ROUND(M20-SUM(OFFSET(M20,1,0):OFFSET(M20,R20,0)),2)))</f>
        <v>0</v>
      </c>
      <c r="W20" s="9">
        <f ca="1">IF(R20=0,0,ABS(ROUND(N20-SUM(OFFSET(N20,1,0):OFFSET(N20,R20,0)),2)))</f>
        <v>0</v>
      </c>
      <c r="X20" s="13">
        <f ca="1">IF(R20=0,0,ABS(ROUND(O20-SUM(OFFSET(O20,1,0):OFFSET(O20,R20,0)),2)))</f>
        <v>0</v>
      </c>
      <c r="AD20" s="305" t="s">
        <v>467</v>
      </c>
      <c r="AE20" s="266"/>
    </row>
    <row r="21" spans="1:31">
      <c r="A21" s="281" t="s">
        <v>526</v>
      </c>
      <c r="B21" s="231"/>
      <c r="C21" s="175"/>
      <c r="D21" s="175"/>
      <c r="E21" s="62"/>
      <c r="F21" s="63"/>
      <c r="G21" s="64"/>
      <c r="H21" s="78"/>
      <c r="I21" s="78"/>
      <c r="J21" s="78"/>
      <c r="K21" s="78"/>
      <c r="L21" s="78"/>
      <c r="M21" s="84"/>
      <c r="N21" s="78"/>
      <c r="O21" s="84"/>
      <c r="P21" s="95"/>
      <c r="Q21" s="321"/>
      <c r="R21" s="33"/>
      <c r="S21" s="14">
        <f t="shared" ref="S21:S29" si="8">G21+H21+I21+J21+K21+L21+M21+N21+O21</f>
        <v>0</v>
      </c>
      <c r="T21" s="9">
        <f t="shared" ref="T21:T29" ca="1" si="9">IF(CELL("skydd",L21)=1,0,ABS(ROUND(G21-H21+I21+J21+K21+L21-M21,2)))</f>
        <v>0</v>
      </c>
      <c r="U21" s="9">
        <f t="shared" ref="U21:U29" ca="1" si="10">IF(CELL("skydd",N21)=1,0,ABS(ROUND(M21-(N21+O21),2)))</f>
        <v>0</v>
      </c>
      <c r="V21" s="9">
        <f ca="1">IF(R21=0,0,ABS(ROUND(M21-SUM(OFFSET(M21,1,0):OFFSET(M21,R21,0)),2)))</f>
        <v>0</v>
      </c>
      <c r="W21" s="9">
        <f ca="1">IF(R21=0,0,ABS(ROUND(N21-SUM(OFFSET(N21,1,0):OFFSET(N21,R21,0)),2)))</f>
        <v>0</v>
      </c>
      <c r="X21" s="13">
        <f ca="1">IF(R21=0,0,ABS(ROUND(O21-SUM(OFFSET(O21,1,0):OFFSET(O21,R21,0)),2)))</f>
        <v>0</v>
      </c>
      <c r="AD21" s="305"/>
      <c r="AE21" s="266"/>
    </row>
    <row r="22" spans="1:31">
      <c r="A22" s="281"/>
      <c r="B22" s="364" t="s">
        <v>547</v>
      </c>
      <c r="C22" s="364"/>
      <c r="D22" s="175"/>
      <c r="E22" s="62"/>
      <c r="F22" s="63"/>
      <c r="G22" s="64"/>
      <c r="H22" s="78"/>
      <c r="I22" s="78"/>
      <c r="J22" s="78"/>
      <c r="K22" s="78"/>
      <c r="L22" s="78"/>
      <c r="M22" s="84"/>
      <c r="N22" s="78"/>
      <c r="O22" s="84"/>
      <c r="P22" s="95"/>
      <c r="Q22" s="321"/>
      <c r="R22" s="33"/>
      <c r="S22" s="14">
        <f t="shared" si="8"/>
        <v>0</v>
      </c>
      <c r="T22" s="9">
        <f t="shared" ca="1" si="9"/>
        <v>0</v>
      </c>
      <c r="U22" s="9">
        <f t="shared" ca="1" si="10"/>
        <v>0</v>
      </c>
      <c r="V22" s="9">
        <f ca="1">IF(R22=0,0,ABS(ROUND(M22-SUM(OFFSET(M22,1,0):OFFSET(M22,R22,0)),2)))</f>
        <v>0</v>
      </c>
      <c r="W22" s="9">
        <f ca="1">IF(R22=0,0,ABS(ROUND(N22-SUM(OFFSET(N22,1,0):OFFSET(N22,R22,0)),2)))</f>
        <v>0</v>
      </c>
      <c r="X22" s="13">
        <f ca="1">IF(R22=0,0,ABS(ROUND(O22-SUM(OFFSET(O22,1,0):OFFSET(O22,R22,0)),2)))</f>
        <v>0</v>
      </c>
      <c r="AD22" s="305"/>
      <c r="AE22" s="266"/>
    </row>
    <row r="23" spans="1:31">
      <c r="A23" s="281"/>
      <c r="B23" s="231"/>
      <c r="C23" s="175" t="s">
        <v>88</v>
      </c>
      <c r="D23" s="175"/>
      <c r="E23" s="62"/>
      <c r="F23" s="299">
        <v>241</v>
      </c>
      <c r="G23" s="51"/>
      <c r="H23" s="52"/>
      <c r="I23" s="52"/>
      <c r="J23" s="52"/>
      <c r="K23" s="52"/>
      <c r="L23" s="52"/>
      <c r="M23" s="59">
        <f>G23-H23+I23+J23+K23+L23</f>
        <v>0</v>
      </c>
      <c r="N23" s="78"/>
      <c r="O23" s="84"/>
      <c r="P23" s="95" t="str">
        <f t="shared" ca="1" si="0"/>
        <v/>
      </c>
      <c r="Q23" s="321"/>
      <c r="R23" s="33"/>
      <c r="S23" s="14">
        <f t="shared" si="8"/>
        <v>0</v>
      </c>
      <c r="T23" s="9">
        <f t="shared" ca="1" si="9"/>
        <v>0</v>
      </c>
      <c r="U23" s="9">
        <f t="shared" ca="1" si="10"/>
        <v>0</v>
      </c>
      <c r="V23" s="9">
        <f ca="1">IF(R23=0,0,ABS(ROUND(M23-SUM(OFFSET(M23,1,0):OFFSET(M23,R23,0)),2)))</f>
        <v>0</v>
      </c>
      <c r="W23" s="9">
        <f ca="1">IF(R23=0,0,ABS(ROUND(N23-SUM(OFFSET(N23,1,0):OFFSET(N23,R23,0)),2)))</f>
        <v>0</v>
      </c>
      <c r="X23" s="13">
        <f ca="1">IF(R23=0,0,ABS(ROUND(O23-SUM(OFFSET(O23,1,0):OFFSET(O23,R23,0)),2)))</f>
        <v>0</v>
      </c>
      <c r="AD23" s="305" t="s">
        <v>5</v>
      </c>
      <c r="AE23" s="266"/>
    </row>
    <row r="24" spans="1:31">
      <c r="A24" s="172"/>
      <c r="B24" s="173"/>
      <c r="C24" s="175" t="s">
        <v>87</v>
      </c>
      <c r="D24" s="175"/>
      <c r="E24" s="62"/>
      <c r="F24" s="299">
        <v>242</v>
      </c>
      <c r="G24" s="51"/>
      <c r="H24" s="52"/>
      <c r="I24" s="52"/>
      <c r="J24" s="52"/>
      <c r="K24" s="52"/>
      <c r="L24" s="52"/>
      <c r="M24" s="59">
        <f>G24-H24+I24+J24+K24+L24</f>
        <v>0</v>
      </c>
      <c r="N24" s="78"/>
      <c r="O24" s="84"/>
      <c r="P24" s="95" t="str">
        <f t="shared" ca="1" si="0"/>
        <v/>
      </c>
      <c r="Q24" s="321"/>
      <c r="R24" s="33"/>
      <c r="S24" s="14">
        <f t="shared" si="8"/>
        <v>0</v>
      </c>
      <c r="T24" s="9">
        <f t="shared" ca="1" si="9"/>
        <v>0</v>
      </c>
      <c r="U24" s="9">
        <f t="shared" ca="1" si="10"/>
        <v>0</v>
      </c>
      <c r="V24" s="9">
        <f ca="1">IF(R24=0,0,ABS(ROUND(M24-SUM(OFFSET(M24,1,0):OFFSET(M24,R24,0)),2)))</f>
        <v>0</v>
      </c>
      <c r="W24" s="9">
        <f ca="1">IF(R24=0,0,ABS(ROUND(N24-SUM(OFFSET(N24,1,0):OFFSET(N24,R24,0)),2)))</f>
        <v>0</v>
      </c>
      <c r="X24" s="13">
        <f ca="1">IF(R24=0,0,ABS(ROUND(O24-SUM(OFFSET(O24,1,0):OFFSET(O24,R24,0)),2)))</f>
        <v>0</v>
      </c>
      <c r="AD24" s="305" t="s">
        <v>467</v>
      </c>
      <c r="AE24" s="266"/>
    </row>
    <row r="25" spans="1:31">
      <c r="A25" s="172"/>
      <c r="B25" s="173"/>
      <c r="C25" s="175" t="s">
        <v>89</v>
      </c>
      <c r="D25" s="175"/>
      <c r="E25" s="62"/>
      <c r="F25" s="299">
        <v>243</v>
      </c>
      <c r="G25" s="51"/>
      <c r="H25" s="52"/>
      <c r="I25" s="52"/>
      <c r="J25" s="52"/>
      <c r="K25" s="52"/>
      <c r="L25" s="52"/>
      <c r="M25" s="59">
        <f>G25-H25+I25+J25+K25+L25</f>
        <v>0</v>
      </c>
      <c r="N25" s="78"/>
      <c r="O25" s="84"/>
      <c r="P25" s="95" t="str">
        <f t="shared" ca="1" si="0"/>
        <v/>
      </c>
      <c r="Q25" s="321"/>
      <c r="R25" s="33"/>
      <c r="S25" s="14">
        <f t="shared" si="8"/>
        <v>0</v>
      </c>
      <c r="T25" s="9">
        <f t="shared" ca="1" si="9"/>
        <v>0</v>
      </c>
      <c r="U25" s="9">
        <f t="shared" ca="1" si="10"/>
        <v>0</v>
      </c>
      <c r="V25" s="9">
        <f ca="1">IF(R25=0,0,ABS(ROUND(M25-SUM(OFFSET(M25,1,0):OFFSET(M25,R25,0)),2)))</f>
        <v>0</v>
      </c>
      <c r="W25" s="9">
        <f ca="1">IF(R25=0,0,ABS(ROUND(N25-SUM(OFFSET(N25,1,0):OFFSET(N25,R25,0)),2)))</f>
        <v>0</v>
      </c>
      <c r="X25" s="13">
        <f ca="1">IF(R25=0,0,ABS(ROUND(O25-SUM(OFFSET(O25,1,0):OFFSET(O25,R25,0)),2)))</f>
        <v>0</v>
      </c>
      <c r="AD25" s="305" t="s">
        <v>467</v>
      </c>
      <c r="AE25" s="266"/>
    </row>
    <row r="26" spans="1:31">
      <c r="A26" s="281"/>
      <c r="B26" s="364" t="s">
        <v>548</v>
      </c>
      <c r="C26" s="364"/>
      <c r="D26" s="175"/>
      <c r="E26" s="62"/>
      <c r="F26" s="63"/>
      <c r="G26" s="64"/>
      <c r="H26" s="78"/>
      <c r="I26" s="78"/>
      <c r="J26" s="78"/>
      <c r="K26" s="78"/>
      <c r="L26" s="78"/>
      <c r="M26" s="84"/>
      <c r="N26" s="78"/>
      <c r="O26" s="84"/>
      <c r="P26" s="95" t="str">
        <f t="shared" ca="1" si="0"/>
        <v/>
      </c>
      <c r="Q26" s="321"/>
      <c r="R26" s="33"/>
      <c r="S26" s="14">
        <f t="shared" si="8"/>
        <v>0</v>
      </c>
      <c r="T26" s="9">
        <f t="shared" ca="1" si="9"/>
        <v>0</v>
      </c>
      <c r="U26" s="9">
        <f t="shared" ca="1" si="10"/>
        <v>0</v>
      </c>
      <c r="V26" s="9">
        <f ca="1">IF(R26=0,0,ABS(ROUND(M26-SUM(OFFSET(M26,1,0):OFFSET(M26,R26,0)),2)))</f>
        <v>0</v>
      </c>
      <c r="W26" s="9">
        <f ca="1">IF(R26=0,0,ABS(ROUND(N26-SUM(OFFSET(N26,1,0):OFFSET(N26,R26,0)),2)))</f>
        <v>0</v>
      </c>
      <c r="X26" s="13">
        <f ca="1">IF(R26=0,0,ABS(ROUND(O26-SUM(OFFSET(O26,1,0):OFFSET(O26,R26,0)),2)))</f>
        <v>0</v>
      </c>
      <c r="AD26" s="305"/>
      <c r="AE26" s="266"/>
    </row>
    <row r="27" spans="1:31">
      <c r="A27" s="281"/>
      <c r="B27" s="231"/>
      <c r="C27" s="175" t="s">
        <v>88</v>
      </c>
      <c r="D27" s="175"/>
      <c r="E27" s="62"/>
      <c r="F27" s="299">
        <v>245</v>
      </c>
      <c r="G27" s="51"/>
      <c r="H27" s="52"/>
      <c r="I27" s="52"/>
      <c r="J27" s="52"/>
      <c r="K27" s="52"/>
      <c r="L27" s="52"/>
      <c r="M27" s="59">
        <f>G27-H27+I27+J27+K27+L27</f>
        <v>0</v>
      </c>
      <c r="N27" s="78"/>
      <c r="O27" s="84"/>
      <c r="P27" s="95" t="str">
        <f t="shared" ca="1" si="0"/>
        <v/>
      </c>
      <c r="Q27" s="321"/>
      <c r="R27" s="33"/>
      <c r="S27" s="14">
        <f t="shared" si="8"/>
        <v>0</v>
      </c>
      <c r="T27" s="9">
        <f t="shared" ca="1" si="9"/>
        <v>0</v>
      </c>
      <c r="U27" s="9">
        <f t="shared" ca="1" si="10"/>
        <v>0</v>
      </c>
      <c r="V27" s="9">
        <f ca="1">IF(R27=0,0,ABS(ROUND(M27-SUM(OFFSET(M27,1,0):OFFSET(M27,R27,0)),2)))</f>
        <v>0</v>
      </c>
      <c r="W27" s="9">
        <f ca="1">IF(R27=0,0,ABS(ROUND(N27-SUM(OFFSET(N27,1,0):OFFSET(N27,R27,0)),2)))</f>
        <v>0</v>
      </c>
      <c r="X27" s="13">
        <f ca="1">IF(R27=0,0,ABS(ROUND(O27-SUM(OFFSET(O27,1,0):OFFSET(O27,R27,0)),2)))</f>
        <v>0</v>
      </c>
      <c r="AD27" s="305" t="s">
        <v>5</v>
      </c>
      <c r="AE27" s="266"/>
    </row>
    <row r="28" spans="1:31">
      <c r="A28" s="172"/>
      <c r="B28" s="173"/>
      <c r="C28" s="175" t="s">
        <v>87</v>
      </c>
      <c r="D28" s="175"/>
      <c r="E28" s="62"/>
      <c r="F28" s="299">
        <v>246</v>
      </c>
      <c r="G28" s="51"/>
      <c r="H28" s="52"/>
      <c r="I28" s="52"/>
      <c r="J28" s="52"/>
      <c r="K28" s="52"/>
      <c r="L28" s="52"/>
      <c r="M28" s="59">
        <f>G28-H28+I28+J28+K28+L28</f>
        <v>0</v>
      </c>
      <c r="N28" s="78"/>
      <c r="O28" s="84"/>
      <c r="P28" s="95" t="str">
        <f t="shared" ca="1" si="0"/>
        <v/>
      </c>
      <c r="Q28" s="321"/>
      <c r="R28" s="33"/>
      <c r="S28" s="14">
        <f t="shared" si="8"/>
        <v>0</v>
      </c>
      <c r="T28" s="9">
        <f t="shared" ca="1" si="9"/>
        <v>0</v>
      </c>
      <c r="U28" s="9">
        <f t="shared" ca="1" si="10"/>
        <v>0</v>
      </c>
      <c r="V28" s="9">
        <f ca="1">IF(R28=0,0,ABS(ROUND(M28-SUM(OFFSET(M28,1,0):OFFSET(M28,R28,0)),2)))</f>
        <v>0</v>
      </c>
      <c r="W28" s="9">
        <f ca="1">IF(R28=0,0,ABS(ROUND(N28-SUM(OFFSET(N28,1,0):OFFSET(N28,R28,0)),2)))</f>
        <v>0</v>
      </c>
      <c r="X28" s="13">
        <f ca="1">IF(R28=0,0,ABS(ROUND(O28-SUM(OFFSET(O28,1,0):OFFSET(O28,R28,0)),2)))</f>
        <v>0</v>
      </c>
      <c r="AD28" s="305" t="s">
        <v>467</v>
      </c>
      <c r="AE28" s="266"/>
    </row>
    <row r="29" spans="1:31">
      <c r="A29" s="172"/>
      <c r="B29" s="173"/>
      <c r="C29" s="175" t="s">
        <v>89</v>
      </c>
      <c r="D29" s="175"/>
      <c r="E29" s="62"/>
      <c r="F29" s="299">
        <v>247</v>
      </c>
      <c r="G29" s="51"/>
      <c r="H29" s="52"/>
      <c r="I29" s="52"/>
      <c r="J29" s="52"/>
      <c r="K29" s="52"/>
      <c r="L29" s="52"/>
      <c r="M29" s="59">
        <f>G29-H29+I29+J29+K29+L29</f>
        <v>0</v>
      </c>
      <c r="N29" s="78"/>
      <c r="O29" s="84"/>
      <c r="P29" s="95" t="str">
        <f t="shared" ca="1" si="0"/>
        <v/>
      </c>
      <c r="Q29" s="321"/>
      <c r="R29" s="33"/>
      <c r="S29" s="14">
        <f t="shared" si="8"/>
        <v>0</v>
      </c>
      <c r="T29" s="9">
        <f t="shared" ca="1" si="9"/>
        <v>0</v>
      </c>
      <c r="U29" s="9">
        <f t="shared" ca="1" si="10"/>
        <v>0</v>
      </c>
      <c r="V29" s="9">
        <f ca="1">IF(R29=0,0,ABS(ROUND(M29-SUM(OFFSET(M29,1,0):OFFSET(M29,R29,0)),2)))</f>
        <v>0</v>
      </c>
      <c r="W29" s="9">
        <f ca="1">IF(R29=0,0,ABS(ROUND(N29-SUM(OFFSET(N29,1,0):OFFSET(N29,R29,0)),2)))</f>
        <v>0</v>
      </c>
      <c r="X29" s="13">
        <f ca="1">IF(R29=0,0,ABS(ROUND(O29-SUM(OFFSET(O29,1,0):OFFSET(O29,R29,0)),2)))</f>
        <v>0</v>
      </c>
      <c r="AD29" s="305" t="s">
        <v>467</v>
      </c>
      <c r="AE29" s="266"/>
    </row>
    <row r="30" spans="1:31" ht="21" customHeight="1">
      <c r="A30" s="282"/>
      <c r="B30" s="365" t="s">
        <v>104</v>
      </c>
      <c r="C30" s="365"/>
      <c r="D30" s="232"/>
      <c r="E30" s="62"/>
      <c r="F30" s="63">
        <v>300</v>
      </c>
      <c r="G30" s="89"/>
      <c r="H30" s="78"/>
      <c r="I30" s="78"/>
      <c r="J30" s="78"/>
      <c r="K30" s="78"/>
      <c r="L30" s="78"/>
      <c r="M30" s="300">
        <f>SUM(M31:M35)</f>
        <v>0</v>
      </c>
      <c r="N30" s="56">
        <f>SUM(N31:N35)</f>
        <v>0</v>
      </c>
      <c r="O30" s="57">
        <f>SUM(O31:O35)</f>
        <v>0</v>
      </c>
      <c r="P30" s="95" t="str">
        <f t="shared" ca="1" si="0"/>
        <v/>
      </c>
      <c r="Q30" s="32"/>
      <c r="R30" s="33">
        <v>5</v>
      </c>
      <c r="S30" s="14">
        <f t="shared" si="7"/>
        <v>0</v>
      </c>
      <c r="T30" s="9">
        <f t="shared" ca="1" si="2"/>
        <v>0</v>
      </c>
      <c r="U30" s="9">
        <f t="shared" ca="1" si="3"/>
        <v>0</v>
      </c>
      <c r="V30" s="9">
        <f ca="1">IF(R30=0,0,ABS(ROUND(M30-SUM(OFFSET(M30,1,0):OFFSET(M30,R30,0)),2)))</f>
        <v>0</v>
      </c>
      <c r="W30" s="9">
        <f ca="1">IF(R30=0,0,ABS(ROUND(N30-SUM(OFFSET(N30,1,0):OFFSET(N30,R30,0)),2)))</f>
        <v>0</v>
      </c>
      <c r="X30" s="13">
        <f ca="1">IF(R30=0,0,ABS(ROUND(O30-SUM(OFFSET(O30,1,0):OFFSET(O30,R30,0)),2)))</f>
        <v>0</v>
      </c>
      <c r="Y30" t="s">
        <v>398</v>
      </c>
      <c r="Z30" t="s">
        <v>387</v>
      </c>
      <c r="AA30" s="291"/>
      <c r="AD30" s="305" t="s">
        <v>470</v>
      </c>
      <c r="AE30" s="266"/>
    </row>
    <row r="31" spans="1:31">
      <c r="A31" s="172"/>
      <c r="B31" s="173"/>
      <c r="C31" s="173" t="s">
        <v>59</v>
      </c>
      <c r="D31" s="173"/>
      <c r="E31" s="65"/>
      <c r="F31" s="63">
        <v>319</v>
      </c>
      <c r="G31" s="89"/>
      <c r="H31" s="78"/>
      <c r="I31" s="78"/>
      <c r="J31" s="78"/>
      <c r="K31" s="78"/>
      <c r="L31" s="78"/>
      <c r="M31" s="57">
        <f>SUM(N31:O31)</f>
        <v>0</v>
      </c>
      <c r="N31" s="53"/>
      <c r="O31" s="54"/>
      <c r="P31" s="95" t="str">
        <f t="shared" ca="1" si="0"/>
        <v/>
      </c>
      <c r="Q31" s="321"/>
      <c r="R31" s="33"/>
      <c r="S31" s="14">
        <f t="shared" si="7"/>
        <v>0</v>
      </c>
      <c r="T31" s="9">
        <f t="shared" ca="1" si="2"/>
        <v>0</v>
      </c>
      <c r="U31" s="9">
        <f t="shared" ca="1" si="3"/>
        <v>0</v>
      </c>
      <c r="V31" s="9">
        <f ca="1">IF(R31=0,0,ABS(ROUND(M31-SUM(OFFSET(M31,1,0):OFFSET(M31,R31,0)),2)))</f>
        <v>0</v>
      </c>
      <c r="W31" s="9">
        <f ca="1">IF(R31=0,0,ABS(ROUND(N31-SUM(OFFSET(N31,1,0):OFFSET(N31,R31,0)),2)))</f>
        <v>0</v>
      </c>
      <c r="X31" s="13">
        <f ca="1">IF(R31=0,0,ABS(ROUND(O31-SUM(OFFSET(O31,1,0):OFFSET(O31,R31,0)),2)))</f>
        <v>0</v>
      </c>
      <c r="AA31" s="288"/>
      <c r="AD31" s="305" t="s">
        <v>467</v>
      </c>
      <c r="AE31" s="266"/>
    </row>
    <row r="32" spans="1:31">
      <c r="A32" s="172"/>
      <c r="B32" s="173"/>
      <c r="C32" s="173" t="s">
        <v>60</v>
      </c>
      <c r="D32" s="173"/>
      <c r="E32" s="62"/>
      <c r="F32" s="63">
        <v>320</v>
      </c>
      <c r="G32" s="89"/>
      <c r="H32" s="78"/>
      <c r="I32" s="78"/>
      <c r="J32" s="78"/>
      <c r="K32" s="78"/>
      <c r="L32" s="78"/>
      <c r="M32" s="57">
        <f>SUM(N32:O32)</f>
        <v>0</v>
      </c>
      <c r="N32" s="53"/>
      <c r="O32" s="54"/>
      <c r="P32" s="95" t="str">
        <f t="shared" ca="1" si="0"/>
        <v/>
      </c>
      <c r="Q32" s="321"/>
      <c r="R32" s="33"/>
      <c r="S32" s="14">
        <f t="shared" si="7"/>
        <v>0</v>
      </c>
      <c r="T32" s="9">
        <f t="shared" ca="1" si="2"/>
        <v>0</v>
      </c>
      <c r="U32" s="9">
        <f t="shared" ca="1" si="3"/>
        <v>0</v>
      </c>
      <c r="V32" s="9">
        <f ca="1">IF(R32=0,0,ABS(ROUND(M32-SUM(OFFSET(M32,1,0):OFFSET(M32,R32,0)),2)))</f>
        <v>0</v>
      </c>
      <c r="W32" s="9">
        <f ca="1">IF(R32=0,0,ABS(ROUND(N32-SUM(OFFSET(N32,1,0):OFFSET(N32,R32,0)),2)))</f>
        <v>0</v>
      </c>
      <c r="X32" s="13">
        <f ca="1">IF(R32=0,0,ABS(ROUND(O32-SUM(OFFSET(O32,1,0):OFFSET(O32,R32,0)),2)))</f>
        <v>0</v>
      </c>
      <c r="AA32" s="291"/>
      <c r="AC32" s="288"/>
      <c r="AD32" s="305" t="s">
        <v>470</v>
      </c>
    </row>
    <row r="33" spans="1:30">
      <c r="A33" s="172"/>
      <c r="B33" s="173"/>
      <c r="C33" s="173" t="s">
        <v>78</v>
      </c>
      <c r="D33" s="173"/>
      <c r="E33" s="62"/>
      <c r="F33" s="63">
        <v>330</v>
      </c>
      <c r="G33" s="89"/>
      <c r="H33" s="78"/>
      <c r="I33" s="78"/>
      <c r="J33" s="78"/>
      <c r="K33" s="78"/>
      <c r="L33" s="78"/>
      <c r="M33" s="57">
        <f>SUM(N33:O33)</f>
        <v>0</v>
      </c>
      <c r="N33" s="53"/>
      <c r="O33" s="54"/>
      <c r="P33" s="95" t="str">
        <f t="shared" ca="1" si="0"/>
        <v/>
      </c>
      <c r="Q33" s="321"/>
      <c r="R33" s="33"/>
      <c r="S33" s="14">
        <f t="shared" si="7"/>
        <v>0</v>
      </c>
      <c r="T33" s="9">
        <f t="shared" ca="1" si="2"/>
        <v>0</v>
      </c>
      <c r="U33" s="9">
        <f t="shared" ca="1" si="3"/>
        <v>0</v>
      </c>
      <c r="V33" s="9">
        <f ca="1">IF(R33=0,0,ABS(ROUND(M33-SUM(OFFSET(M33,1,0):OFFSET(M33,R33,0)),2)))</f>
        <v>0</v>
      </c>
      <c r="W33" s="9">
        <f ca="1">IF(R33=0,0,ABS(ROUND(N33-SUM(OFFSET(N33,1,0):OFFSET(N33,R33,0)),2)))</f>
        <v>0</v>
      </c>
      <c r="X33" s="13">
        <f ca="1">IF(R33=0,0,ABS(ROUND(O33-SUM(OFFSET(O33,1,0):OFFSET(O33,R33,0)),2)))</f>
        <v>0</v>
      </c>
      <c r="AD33" s="305" t="s">
        <v>470</v>
      </c>
    </row>
    <row r="34" spans="1:30">
      <c r="A34" s="172"/>
      <c r="B34" s="173"/>
      <c r="C34" s="173" t="s">
        <v>79</v>
      </c>
      <c r="D34" s="173"/>
      <c r="E34" s="62"/>
      <c r="F34" s="63">
        <v>350</v>
      </c>
      <c r="G34" s="89"/>
      <c r="H34" s="78"/>
      <c r="I34" s="78"/>
      <c r="J34" s="78"/>
      <c r="K34" s="78"/>
      <c r="L34" s="78"/>
      <c r="M34" s="57">
        <f>SUM(N34:O34)</f>
        <v>0</v>
      </c>
      <c r="N34" s="53"/>
      <c r="O34" s="54"/>
      <c r="P34" s="95" t="str">
        <f t="shared" ca="1" si="0"/>
        <v/>
      </c>
      <c r="Q34" s="321"/>
      <c r="R34" s="33"/>
      <c r="S34" s="14">
        <f t="shared" si="7"/>
        <v>0</v>
      </c>
      <c r="T34" s="9">
        <f t="shared" ca="1" si="2"/>
        <v>0</v>
      </c>
      <c r="U34" s="9">
        <f t="shared" ca="1" si="3"/>
        <v>0</v>
      </c>
      <c r="V34" s="9">
        <f ca="1">IF(R34=0,0,ABS(ROUND(M34-SUM(OFFSET(M34,1,0):OFFSET(M34,R34,0)),2)))</f>
        <v>0</v>
      </c>
      <c r="W34" s="9">
        <f ca="1">IF(R34=0,0,ABS(ROUND(N34-SUM(OFFSET(N34,1,0):OFFSET(N34,R34,0)),2)))</f>
        <v>0</v>
      </c>
      <c r="X34" s="13">
        <f ca="1">IF(R34=0,0,ABS(ROUND(O34-SUM(OFFSET(O34,1,0):OFFSET(O34,R34,0)),2)))</f>
        <v>0</v>
      </c>
      <c r="AD34" s="305" t="s">
        <v>470</v>
      </c>
    </row>
    <row r="35" spans="1:30">
      <c r="A35" s="172"/>
      <c r="B35" s="173"/>
      <c r="C35" s="173" t="s">
        <v>62</v>
      </c>
      <c r="D35" s="173"/>
      <c r="E35" s="62"/>
      <c r="F35" s="63">
        <v>370</v>
      </c>
      <c r="G35" s="89"/>
      <c r="H35" s="78"/>
      <c r="I35" s="78"/>
      <c r="J35" s="78"/>
      <c r="K35" s="78"/>
      <c r="L35" s="78"/>
      <c r="M35" s="57">
        <f>SUM(N35:O35)</f>
        <v>0</v>
      </c>
      <c r="N35" s="53"/>
      <c r="O35" s="54"/>
      <c r="P35" s="95" t="str">
        <f t="shared" ca="1" si="0"/>
        <v/>
      </c>
      <c r="Q35" s="321"/>
      <c r="R35" s="33"/>
      <c r="S35" s="14">
        <f t="shared" si="7"/>
        <v>0</v>
      </c>
      <c r="T35" s="9">
        <f t="shared" ca="1" si="2"/>
        <v>0</v>
      </c>
      <c r="U35" s="9">
        <f t="shared" ca="1" si="3"/>
        <v>0</v>
      </c>
      <c r="V35" s="9">
        <f ca="1">IF(R35=0,0,ABS(ROUND(M35-SUM(OFFSET(M35,1,0):OFFSET(M35,R35,0)),2)))</f>
        <v>0</v>
      </c>
      <c r="W35" s="9">
        <f ca="1">IF(R35=0,0,ABS(ROUND(N35-SUM(OFFSET(N35,1,0):OFFSET(N35,R35,0)),2)))</f>
        <v>0</v>
      </c>
      <c r="X35" s="13">
        <f ca="1">IF(R35=0,0,ABS(ROUND(O35-SUM(OFFSET(O35,1,0):OFFSET(O35,R35,0)),2)))</f>
        <v>0</v>
      </c>
      <c r="AD35" s="305" t="s">
        <v>470</v>
      </c>
    </row>
    <row r="36" spans="1:30">
      <c r="A36" s="281"/>
      <c r="B36" s="364" t="s">
        <v>587</v>
      </c>
      <c r="C36" s="364"/>
      <c r="D36" s="231"/>
      <c r="E36" s="62"/>
      <c r="F36" s="63">
        <v>390</v>
      </c>
      <c r="G36" s="89"/>
      <c r="H36" s="78"/>
      <c r="I36" s="78"/>
      <c r="J36" s="78"/>
      <c r="K36" s="78"/>
      <c r="L36" s="78"/>
      <c r="M36" s="314"/>
      <c r="N36" s="78"/>
      <c r="O36" s="84"/>
      <c r="P36" s="95" t="str">
        <f t="shared" ca="1" si="0"/>
        <v/>
      </c>
      <c r="Q36" s="321"/>
      <c r="R36" s="33"/>
      <c r="S36" s="14">
        <f t="shared" si="7"/>
        <v>0</v>
      </c>
      <c r="T36" s="9">
        <f t="shared" ca="1" si="2"/>
        <v>0</v>
      </c>
      <c r="U36" s="9">
        <f t="shared" ca="1" si="3"/>
        <v>0</v>
      </c>
      <c r="V36" s="9">
        <f ca="1">IF(R36=0,0,ABS(ROUND(M36-SUM(OFFSET(M36,1,0):OFFSET(M36,R36,0)),2)))</f>
        <v>0</v>
      </c>
      <c r="W36" s="9">
        <f ca="1">IF(R36=0,0,ABS(ROUND(N36-SUM(OFFSET(N36,1,0):OFFSET(N36,R36,0)),2)))</f>
        <v>0</v>
      </c>
      <c r="X36" s="13">
        <f ca="1">IF(R36=0,0,ABS(ROUND(O36-SUM(OFFSET(O36,1,0):OFFSET(O36,R36,0)),2)))</f>
        <v>0</v>
      </c>
      <c r="AD36" s="305" t="s">
        <v>467</v>
      </c>
    </row>
    <row r="37" spans="1:30" ht="13.5" thickBot="1">
      <c r="A37" s="250"/>
      <c r="B37" s="286" t="s">
        <v>34</v>
      </c>
      <c r="C37" s="176"/>
      <c r="D37" s="176"/>
      <c r="E37" s="177"/>
      <c r="F37" s="178">
        <v>500</v>
      </c>
      <c r="G37" s="179"/>
      <c r="H37" s="180"/>
      <c r="I37" s="180"/>
      <c r="J37" s="180"/>
      <c r="K37" s="180"/>
      <c r="L37" s="180"/>
      <c r="M37" s="315"/>
      <c r="N37" s="180"/>
      <c r="O37" s="181"/>
      <c r="P37" s="96" t="str">
        <f t="shared" ca="1" si="0"/>
        <v/>
      </c>
      <c r="Q37" s="324"/>
      <c r="R37" s="31"/>
      <c r="S37" s="16">
        <f t="shared" si="7"/>
        <v>0</v>
      </c>
      <c r="T37" s="15">
        <f t="shared" ca="1" si="2"/>
        <v>0</v>
      </c>
      <c r="U37" s="15">
        <f t="shared" ca="1" si="3"/>
        <v>0</v>
      </c>
      <c r="V37" s="15">
        <f ca="1">IF(R37=0,0,ABS(ROUND(M37-SUM(OFFSET(M37,1,0):OFFSET(M37,R37,0)),2)))</f>
        <v>0</v>
      </c>
      <c r="W37" s="15">
        <f ca="1">IF(R37=0,0,ABS(ROUND(N37-SUM(OFFSET(N37,1,0):OFFSET(N37,R37,0)),2)))</f>
        <v>0</v>
      </c>
      <c r="X37" s="42">
        <f ca="1">IF(R37=0,0,ABS(ROUND(O37-SUM(OFFSET(O37,1,0):OFFSET(O37,R37,0)),2)))</f>
        <v>0</v>
      </c>
      <c r="AD37" s="305" t="s">
        <v>470</v>
      </c>
    </row>
    <row r="38" spans="1:30">
      <c r="G38" s="2"/>
      <c r="H38" s="2"/>
      <c r="I38" s="2"/>
      <c r="J38" s="2"/>
      <c r="K38" s="2"/>
      <c r="L38" s="2"/>
      <c r="M38" s="2"/>
      <c r="N38" s="2"/>
      <c r="O38" s="2"/>
      <c r="P38" s="2"/>
      <c r="Q38" s="2"/>
    </row>
    <row r="39" spans="1:30">
      <c r="G39" s="2"/>
      <c r="H39" s="2"/>
      <c r="I39" s="2"/>
      <c r="J39" s="2"/>
      <c r="K39" s="2"/>
      <c r="L39" s="2"/>
      <c r="M39" s="2"/>
      <c r="N39" s="2"/>
      <c r="O39" s="2"/>
      <c r="P39" s="283" t="s">
        <v>597</v>
      </c>
      <c r="Q39" s="2"/>
    </row>
    <row r="40" spans="1:30">
      <c r="G40" s="2" t="s">
        <v>554</v>
      </c>
      <c r="H40" s="1" t="s">
        <v>86</v>
      </c>
      <c r="I40" s="2"/>
      <c r="J40" s="2"/>
      <c r="K40" s="2"/>
      <c r="L40" s="2"/>
      <c r="M40" s="2"/>
      <c r="N40" s="283"/>
      <c r="O40" s="2"/>
      <c r="P40" s="2" t="s">
        <v>555</v>
      </c>
      <c r="Q40" s="2"/>
    </row>
    <row r="41" spans="1:30">
      <c r="G41" s="2"/>
      <c r="H41" s="2"/>
      <c r="I41" s="2"/>
      <c r="J41" s="2"/>
      <c r="K41" s="2"/>
      <c r="L41" s="2"/>
      <c r="M41" s="2"/>
      <c r="N41" s="283"/>
      <c r="O41" s="2"/>
      <c r="P41" s="2" t="s">
        <v>556</v>
      </c>
      <c r="Q41" s="2"/>
    </row>
    <row r="42" spans="1:30">
      <c r="G42" s="2"/>
      <c r="H42" s="2"/>
      <c r="I42" s="2"/>
      <c r="J42" s="2"/>
      <c r="K42" s="2"/>
      <c r="L42" s="2"/>
      <c r="M42" s="2"/>
      <c r="N42" s="283"/>
      <c r="O42" s="2"/>
      <c r="P42" s="2" t="s">
        <v>557</v>
      </c>
      <c r="Q42" s="2"/>
    </row>
    <row r="43" spans="1:30">
      <c r="G43" s="2"/>
      <c r="H43" s="2"/>
      <c r="I43" s="2"/>
      <c r="J43" s="2"/>
      <c r="K43" s="2"/>
      <c r="L43" s="2"/>
      <c r="M43" s="2"/>
      <c r="N43" s="2"/>
      <c r="O43" s="2"/>
      <c r="P43" s="2" t="s">
        <v>558</v>
      </c>
      <c r="Q43" s="2"/>
    </row>
    <row r="44" spans="1:30">
      <c r="G44" s="2"/>
      <c r="H44" s="2"/>
      <c r="I44" s="2"/>
      <c r="J44" s="2"/>
      <c r="K44" s="2"/>
      <c r="L44" s="2"/>
      <c r="M44" s="2"/>
      <c r="N44" s="2"/>
      <c r="O44" s="2"/>
      <c r="P44" s="2" t="s">
        <v>559</v>
      </c>
      <c r="Q44" s="2"/>
    </row>
    <row r="45" spans="1:30" ht="6.75" customHeight="1">
      <c r="G45" s="2"/>
      <c r="H45" s="2"/>
      <c r="I45" s="2"/>
      <c r="J45" s="2"/>
      <c r="K45" s="2"/>
      <c r="L45" s="2"/>
      <c r="M45" s="2"/>
      <c r="N45" s="2"/>
      <c r="O45" s="2"/>
      <c r="P45" s="2"/>
      <c r="Q45" s="2"/>
    </row>
    <row r="46" spans="1:30">
      <c r="G46" s="2" t="s">
        <v>560</v>
      </c>
      <c r="H46" s="2" t="s">
        <v>88</v>
      </c>
      <c r="I46" s="2"/>
      <c r="J46" s="2"/>
      <c r="K46" s="2"/>
      <c r="L46" s="2"/>
      <c r="M46" s="2"/>
      <c r="N46" s="2"/>
      <c r="O46" s="2"/>
      <c r="P46" s="2" t="s">
        <v>561</v>
      </c>
      <c r="Q46" s="2"/>
    </row>
    <row r="47" spans="1:30">
      <c r="G47" s="2"/>
      <c r="H47" s="2" t="s">
        <v>60</v>
      </c>
      <c r="I47" s="2"/>
      <c r="J47" s="2"/>
      <c r="K47" s="2"/>
      <c r="L47" s="2"/>
      <c r="M47" s="2"/>
      <c r="N47" s="2"/>
      <c r="O47" s="2"/>
      <c r="P47" s="2" t="s">
        <v>562</v>
      </c>
      <c r="Q47" s="2"/>
    </row>
    <row r="48" spans="1:30">
      <c r="G48" s="2"/>
      <c r="H48" s="2" t="s">
        <v>78</v>
      </c>
      <c r="I48" s="2"/>
      <c r="J48" s="2"/>
      <c r="K48" s="2"/>
      <c r="L48" s="2"/>
      <c r="M48" s="2"/>
      <c r="N48" s="2"/>
      <c r="O48" s="2"/>
      <c r="P48" s="2" t="s">
        <v>563</v>
      </c>
      <c r="Q48" s="2"/>
    </row>
    <row r="49" spans="7:17">
      <c r="G49" s="2"/>
      <c r="H49" s="2" t="s">
        <v>79</v>
      </c>
      <c r="I49" s="2"/>
      <c r="J49" s="2"/>
      <c r="K49" s="2"/>
      <c r="L49" s="2"/>
      <c r="M49" s="2"/>
      <c r="N49" s="2"/>
      <c r="O49" s="2"/>
      <c r="P49" s="2"/>
      <c r="Q49" s="2"/>
    </row>
    <row r="50" spans="7:17">
      <c r="G50" s="2"/>
      <c r="H50" s="2" t="s">
        <v>103</v>
      </c>
      <c r="I50" s="2"/>
      <c r="J50" s="2"/>
      <c r="K50" s="2"/>
      <c r="L50" s="2"/>
      <c r="M50" s="2"/>
      <c r="N50" s="2"/>
      <c r="O50" s="2"/>
      <c r="P50" s="2"/>
      <c r="Q50" s="2"/>
    </row>
    <row r="51" spans="7:17">
      <c r="G51" s="2"/>
      <c r="H51" s="2"/>
      <c r="I51" s="2"/>
      <c r="J51" s="2"/>
      <c r="K51" s="2"/>
      <c r="L51" s="2"/>
      <c r="M51" s="2"/>
      <c r="N51" s="2"/>
      <c r="O51" s="2"/>
      <c r="P51" s="2"/>
      <c r="Q51" s="2"/>
    </row>
    <row r="52" spans="7:17">
      <c r="G52" s="2" t="s">
        <v>564</v>
      </c>
      <c r="H52" s="2" t="s">
        <v>87</v>
      </c>
      <c r="I52" s="2"/>
      <c r="J52" s="2"/>
      <c r="K52" s="2"/>
      <c r="L52" s="2"/>
      <c r="M52" s="2"/>
      <c r="N52" s="2"/>
      <c r="O52" s="2"/>
      <c r="P52" s="2" t="s">
        <v>565</v>
      </c>
      <c r="Q52" s="2"/>
    </row>
    <row r="53" spans="7:17">
      <c r="G53" s="2"/>
      <c r="H53" s="2"/>
      <c r="I53" s="2"/>
      <c r="J53" s="2"/>
      <c r="K53" s="2"/>
      <c r="L53" s="2"/>
      <c r="M53" s="2"/>
      <c r="N53" s="2"/>
      <c r="O53" s="2"/>
      <c r="P53" s="2" t="s">
        <v>563</v>
      </c>
      <c r="Q53" s="2"/>
    </row>
    <row r="54" spans="7:17">
      <c r="G54" s="2"/>
      <c r="H54" s="2"/>
      <c r="I54" s="2"/>
      <c r="J54" s="2"/>
      <c r="K54" s="2"/>
      <c r="L54" s="2"/>
      <c r="M54" s="2"/>
      <c r="N54" s="2"/>
      <c r="O54" s="2"/>
      <c r="P54" s="2"/>
      <c r="Q54" s="2"/>
    </row>
    <row r="55" spans="7:17">
      <c r="G55" s="2" t="s">
        <v>566</v>
      </c>
      <c r="H55" s="2" t="s">
        <v>89</v>
      </c>
      <c r="I55" s="2"/>
      <c r="J55" s="2"/>
      <c r="K55" s="2"/>
      <c r="L55" s="2"/>
      <c r="M55" s="2"/>
      <c r="N55" s="2"/>
      <c r="O55" s="2"/>
      <c r="P55" s="2" t="s">
        <v>567</v>
      </c>
      <c r="Q55" s="2"/>
    </row>
    <row r="56" spans="7:17">
      <c r="G56" s="2"/>
      <c r="H56" s="2"/>
      <c r="I56" s="2"/>
      <c r="J56" s="2"/>
      <c r="K56" s="2"/>
      <c r="L56" s="2"/>
      <c r="M56" s="2"/>
      <c r="N56" s="2"/>
      <c r="O56" s="2"/>
      <c r="P56" s="2" t="s">
        <v>568</v>
      </c>
      <c r="Q56" s="2"/>
    </row>
    <row r="57" spans="7:17">
      <c r="G57" s="2"/>
      <c r="H57" s="2"/>
      <c r="I57" s="2"/>
      <c r="J57" s="2"/>
      <c r="K57" s="2"/>
      <c r="L57" s="2"/>
      <c r="M57" s="2"/>
      <c r="N57" s="2"/>
      <c r="O57" s="2"/>
      <c r="P57" s="2"/>
      <c r="Q57" s="2"/>
    </row>
    <row r="58" spans="7:17">
      <c r="G58" s="2" t="s">
        <v>569</v>
      </c>
      <c r="H58" s="1" t="s">
        <v>570</v>
      </c>
      <c r="I58" s="2"/>
      <c r="J58" s="2"/>
      <c r="K58" s="2"/>
      <c r="L58" s="2"/>
      <c r="M58" s="2"/>
      <c r="N58" s="2"/>
      <c r="O58" s="2"/>
      <c r="P58" s="2" t="s">
        <v>571</v>
      </c>
      <c r="Q58" s="2"/>
    </row>
    <row r="59" spans="7:17">
      <c r="G59" s="2"/>
      <c r="H59" s="2" t="s">
        <v>88</v>
      </c>
      <c r="I59" s="2"/>
      <c r="J59" s="2"/>
      <c r="K59" s="2"/>
      <c r="L59" s="2"/>
      <c r="M59" s="2"/>
      <c r="N59" s="2"/>
      <c r="O59" s="2"/>
      <c r="P59" s="2" t="s">
        <v>572</v>
      </c>
      <c r="Q59" s="2"/>
    </row>
    <row r="60" spans="7:17">
      <c r="G60" s="2"/>
      <c r="H60" s="2" t="s">
        <v>87</v>
      </c>
      <c r="I60" s="2"/>
      <c r="J60" s="2"/>
      <c r="K60" s="2"/>
      <c r="L60" s="2"/>
      <c r="M60" s="2"/>
      <c r="N60" s="2"/>
      <c r="O60" s="2"/>
      <c r="P60" s="2" t="s">
        <v>573</v>
      </c>
      <c r="Q60" s="2"/>
    </row>
    <row r="61" spans="7:17">
      <c r="G61" s="2"/>
      <c r="H61" s="2" t="s">
        <v>89</v>
      </c>
      <c r="I61" s="2"/>
      <c r="J61" s="2"/>
      <c r="K61" s="2"/>
      <c r="L61" s="2"/>
      <c r="M61" s="2"/>
      <c r="N61" s="2"/>
      <c r="O61" s="2"/>
      <c r="P61" s="2"/>
      <c r="Q61" s="2"/>
    </row>
    <row r="62" spans="7:17">
      <c r="G62" s="2"/>
      <c r="H62" s="2"/>
      <c r="I62" s="2"/>
      <c r="J62" s="2"/>
      <c r="K62" s="2"/>
      <c r="L62" s="2"/>
      <c r="M62" s="2"/>
      <c r="N62" s="2"/>
      <c r="O62" s="2"/>
      <c r="P62" s="2"/>
      <c r="Q62" s="2"/>
    </row>
    <row r="63" spans="7:17" ht="12.75" customHeight="1">
      <c r="G63" s="2" t="s">
        <v>574</v>
      </c>
      <c r="H63" s="1" t="s">
        <v>575</v>
      </c>
      <c r="I63" s="2"/>
      <c r="J63" s="2"/>
      <c r="K63" s="2"/>
      <c r="L63" s="2"/>
      <c r="M63" s="2"/>
      <c r="N63" s="2"/>
      <c r="O63" s="2"/>
      <c r="P63" s="2" t="s">
        <v>576</v>
      </c>
      <c r="Q63" s="2"/>
    </row>
    <row r="64" spans="7:17">
      <c r="G64" s="2"/>
      <c r="H64" s="2" t="s">
        <v>88</v>
      </c>
      <c r="I64" s="2"/>
      <c r="J64" s="2"/>
      <c r="K64" s="2"/>
      <c r="L64" s="2"/>
      <c r="M64" s="2"/>
      <c r="N64" s="2"/>
      <c r="O64" s="2"/>
      <c r="P64" s="2" t="s">
        <v>573</v>
      </c>
      <c r="Q64" s="2"/>
    </row>
    <row r="65" spans="7:17">
      <c r="G65" s="2"/>
      <c r="H65" s="2" t="s">
        <v>87</v>
      </c>
      <c r="I65" s="2"/>
      <c r="J65" s="2"/>
      <c r="K65" s="2"/>
      <c r="L65" s="2"/>
      <c r="M65" s="2"/>
      <c r="N65" s="2"/>
      <c r="O65" s="2"/>
      <c r="P65" s="2"/>
      <c r="Q65" s="2"/>
    </row>
    <row r="66" spans="7:17">
      <c r="G66" s="2"/>
      <c r="H66" s="2" t="s">
        <v>89</v>
      </c>
      <c r="I66" s="2"/>
      <c r="J66" s="2"/>
      <c r="K66" s="2"/>
      <c r="L66" s="2"/>
      <c r="M66" s="2"/>
      <c r="N66" s="2"/>
      <c r="O66" s="2"/>
      <c r="P66" s="2"/>
      <c r="Q66" s="2"/>
    </row>
    <row r="67" spans="7:17">
      <c r="G67" s="2"/>
      <c r="H67" s="2"/>
      <c r="I67" s="2"/>
      <c r="J67" s="2"/>
      <c r="K67" s="2"/>
      <c r="L67" s="2"/>
      <c r="M67" s="2"/>
      <c r="N67" s="2"/>
      <c r="O67" s="2"/>
      <c r="P67" s="2"/>
      <c r="Q67" s="2"/>
    </row>
    <row r="68" spans="7:17">
      <c r="G68" s="2" t="s">
        <v>577</v>
      </c>
      <c r="H68" s="1" t="s">
        <v>578</v>
      </c>
      <c r="I68" s="2"/>
      <c r="J68" s="2"/>
      <c r="K68" s="2"/>
      <c r="L68" s="2"/>
      <c r="M68" s="2"/>
      <c r="N68" s="2"/>
      <c r="O68" s="2"/>
      <c r="P68" s="2" t="s">
        <v>579</v>
      </c>
      <c r="Q68" s="2"/>
    </row>
    <row r="69" spans="7:17">
      <c r="G69" s="2"/>
      <c r="H69" s="2"/>
      <c r="I69" s="2"/>
      <c r="J69" s="2"/>
      <c r="K69" s="2"/>
      <c r="L69" s="2"/>
      <c r="M69" s="2"/>
      <c r="N69" s="2"/>
      <c r="O69" s="2"/>
      <c r="P69" s="2" t="s">
        <v>573</v>
      </c>
      <c r="Q69" s="2"/>
    </row>
    <row r="70" spans="7:17">
      <c r="G70" s="2"/>
      <c r="H70" s="2"/>
      <c r="I70" s="2"/>
      <c r="J70" s="2"/>
      <c r="K70" s="2"/>
      <c r="L70" s="2"/>
      <c r="M70" s="2"/>
      <c r="N70" s="2"/>
      <c r="O70" s="2"/>
      <c r="P70" s="2"/>
      <c r="Q70" s="2"/>
    </row>
    <row r="71" spans="7:17">
      <c r="G71" s="2" t="s">
        <v>580</v>
      </c>
      <c r="H71" s="1" t="s">
        <v>581</v>
      </c>
      <c r="I71" s="2"/>
      <c r="J71" s="2"/>
      <c r="K71" s="2"/>
      <c r="L71" s="2"/>
      <c r="M71" s="2"/>
      <c r="N71" s="2"/>
      <c r="O71" s="2"/>
      <c r="P71" s="2" t="s">
        <v>579</v>
      </c>
      <c r="Q71" s="2"/>
    </row>
    <row r="72" spans="7:17">
      <c r="G72" s="2"/>
      <c r="H72" s="2"/>
      <c r="I72" s="2"/>
      <c r="J72" s="2"/>
      <c r="K72" s="2"/>
      <c r="L72" s="2"/>
      <c r="M72" s="2"/>
      <c r="N72" s="2"/>
      <c r="O72" s="2"/>
      <c r="P72" s="2" t="s">
        <v>573</v>
      </c>
      <c r="Q72" s="2"/>
    </row>
    <row r="73" spans="7:17">
      <c r="G73" s="2"/>
      <c r="H73" s="2"/>
      <c r="I73" s="2"/>
      <c r="J73" s="2"/>
      <c r="K73" s="2"/>
      <c r="L73" s="2"/>
      <c r="M73" s="2"/>
      <c r="N73" s="2"/>
      <c r="O73" s="2"/>
      <c r="P73" s="2"/>
      <c r="Q73" s="2"/>
    </row>
    <row r="74" spans="7:17">
      <c r="G74" s="2" t="s">
        <v>582</v>
      </c>
      <c r="H74" s="1" t="s">
        <v>104</v>
      </c>
      <c r="I74" s="2"/>
      <c r="J74" s="2"/>
      <c r="K74" s="2"/>
      <c r="L74" s="2"/>
      <c r="M74" s="2"/>
      <c r="N74" s="2"/>
      <c r="O74" s="2"/>
      <c r="P74" s="2" t="s">
        <v>583</v>
      </c>
      <c r="Q74" s="2"/>
    </row>
    <row r="75" spans="7:17">
      <c r="G75" s="2"/>
      <c r="H75" s="2"/>
      <c r="I75" s="2"/>
      <c r="J75" s="2"/>
      <c r="K75" s="2"/>
      <c r="L75" s="2"/>
      <c r="M75" s="2"/>
      <c r="N75" s="2"/>
      <c r="O75" s="2"/>
      <c r="P75" s="2" t="s">
        <v>584</v>
      </c>
      <c r="Q75" s="2"/>
    </row>
    <row r="76" spans="7:17">
      <c r="G76" s="2"/>
      <c r="H76" s="2"/>
      <c r="I76" s="2"/>
      <c r="J76" s="2"/>
      <c r="K76" s="2"/>
      <c r="L76" s="2"/>
      <c r="M76" s="2"/>
      <c r="N76" s="2"/>
      <c r="O76" s="2"/>
      <c r="P76" s="2" t="s">
        <v>585</v>
      </c>
      <c r="Q76" s="2"/>
    </row>
    <row r="77" spans="7:17">
      <c r="G77" s="2"/>
      <c r="H77" s="2"/>
      <c r="I77" s="2"/>
      <c r="J77" s="2"/>
      <c r="K77" s="2"/>
      <c r="L77" s="2"/>
      <c r="M77" s="2"/>
      <c r="N77" s="2"/>
      <c r="O77" s="2"/>
      <c r="P77" s="2"/>
      <c r="Q77" s="2"/>
    </row>
    <row r="78" spans="7:17">
      <c r="G78" s="2" t="s">
        <v>586</v>
      </c>
      <c r="H78" s="1" t="s">
        <v>587</v>
      </c>
      <c r="I78" s="2"/>
      <c r="J78" s="2"/>
      <c r="K78" s="2"/>
      <c r="L78" s="2"/>
      <c r="M78" s="2"/>
      <c r="N78" s="2"/>
      <c r="O78" s="2"/>
      <c r="P78" s="2" t="s">
        <v>588</v>
      </c>
      <c r="Q78" s="2"/>
    </row>
    <row r="79" spans="7:17">
      <c r="G79" s="2"/>
      <c r="H79" s="2"/>
      <c r="I79" s="2"/>
      <c r="J79" s="2"/>
      <c r="K79" s="2"/>
      <c r="L79" s="2"/>
      <c r="M79" s="2"/>
      <c r="N79" s="2"/>
      <c r="O79" s="2"/>
      <c r="P79" s="2" t="s">
        <v>589</v>
      </c>
      <c r="Q79" s="2"/>
    </row>
    <row r="80" spans="7:17">
      <c r="G80" s="2"/>
      <c r="H80" s="2"/>
      <c r="I80" s="2"/>
      <c r="J80" s="2"/>
      <c r="K80" s="2"/>
      <c r="L80" s="2"/>
      <c r="M80" s="2"/>
      <c r="N80" s="2"/>
      <c r="O80" s="2"/>
      <c r="P80" s="2" t="s">
        <v>590</v>
      </c>
      <c r="Q80" s="2"/>
    </row>
    <row r="81" spans="7:17">
      <c r="G81" s="2"/>
      <c r="H81" s="2"/>
      <c r="I81" s="2"/>
      <c r="J81" s="2"/>
      <c r="K81" s="2"/>
      <c r="L81" s="2"/>
      <c r="M81" s="2"/>
      <c r="N81" s="2"/>
      <c r="O81" s="2"/>
      <c r="P81" s="2" t="s">
        <v>591</v>
      </c>
      <c r="Q81" s="2"/>
    </row>
    <row r="82" spans="7:17">
      <c r="G82" s="2"/>
      <c r="H82" s="2"/>
      <c r="I82" s="2"/>
      <c r="J82" s="2"/>
      <c r="K82" s="2"/>
      <c r="L82" s="2"/>
      <c r="M82" s="2"/>
      <c r="N82" s="2"/>
      <c r="O82" s="2"/>
      <c r="P82" s="2" t="s">
        <v>592</v>
      </c>
      <c r="Q82" s="2"/>
    </row>
    <row r="83" spans="7:17">
      <c r="G83" s="2"/>
      <c r="H83" s="2"/>
      <c r="I83" s="2"/>
      <c r="J83" s="2"/>
      <c r="K83" s="2"/>
      <c r="L83" s="2"/>
      <c r="M83" s="2"/>
      <c r="N83" s="2"/>
      <c r="O83" s="2"/>
      <c r="P83" s="2" t="s">
        <v>593</v>
      </c>
      <c r="Q83" s="2"/>
    </row>
    <row r="84" spans="7:17">
      <c r="G84" s="2"/>
      <c r="H84" s="2"/>
      <c r="I84" s="2"/>
      <c r="J84" s="2"/>
      <c r="K84" s="2"/>
      <c r="L84" s="2"/>
      <c r="M84" s="2"/>
      <c r="N84" s="2"/>
      <c r="O84" s="2"/>
      <c r="P84" s="2" t="s">
        <v>594</v>
      </c>
      <c r="Q84" s="2"/>
    </row>
    <row r="85" spans="7:17">
      <c r="G85" s="2"/>
      <c r="H85" s="2"/>
      <c r="I85" s="2"/>
      <c r="J85" s="2"/>
      <c r="K85" s="2"/>
      <c r="L85" s="2"/>
      <c r="M85" s="2"/>
      <c r="N85" s="2"/>
      <c r="O85" s="2"/>
      <c r="P85" s="2" t="s">
        <v>595</v>
      </c>
      <c r="Q85" s="2"/>
    </row>
    <row r="86" spans="7:17">
      <c r="G86" s="2"/>
      <c r="H86" s="2"/>
      <c r="I86" s="2"/>
      <c r="J86" s="2"/>
      <c r="K86" s="2"/>
      <c r="L86" s="2"/>
      <c r="M86" s="2"/>
      <c r="N86" s="2"/>
      <c r="O86" s="2"/>
      <c r="P86" s="2" t="s">
        <v>596</v>
      </c>
      <c r="Q86" s="2"/>
    </row>
  </sheetData>
  <mergeCells count="11">
    <mergeCell ref="G1:O1"/>
    <mergeCell ref="V2:X2"/>
    <mergeCell ref="B36:C36"/>
    <mergeCell ref="B30:C30"/>
    <mergeCell ref="B5:C5"/>
    <mergeCell ref="B17:C17"/>
    <mergeCell ref="E1:F1"/>
    <mergeCell ref="A2:C2"/>
    <mergeCell ref="B13:C13"/>
    <mergeCell ref="B22:C22"/>
    <mergeCell ref="B26:C26"/>
  </mergeCells>
  <conditionalFormatting sqref="P5:P37">
    <cfRule type="expression" dxfId="17" priority="1">
      <formula>U5&lt;&gt;0</formula>
    </cfRule>
    <cfRule type="expression" dxfId="16" priority="2">
      <formula>W5&lt;&gt;0</formula>
    </cfRule>
    <cfRule type="expression" dxfId="15" priority="3">
      <formula>V5&lt;&gt;0</formula>
    </cfRule>
    <cfRule type="expression" dxfId="14" priority="4">
      <formula>T5&lt;&gt;0</formula>
    </cfRule>
    <cfRule type="expression" dxfId="13" priority="5">
      <formula>X5&lt;&gt;0</formula>
    </cfRule>
    <cfRule type="expression" dxfId="12" priority="6" stopIfTrue="1">
      <formula>ISERROR(S5)</formula>
    </cfRule>
  </conditionalFormatting>
  <dataValidations count="17">
    <dataValidation allowBlank="1" showInputMessage="1" showErrorMessage="1" prompt="Hushåll i boendeservice som fått hemservice ska också fyllas i. Även sådana som enbart får måltidsservice av hemservicen ska ingå. Antal hushåll räknas enbart en gång under året." sqref="D5" xr:uid="{00000000-0002-0000-0600-000000000000}"/>
    <dataValidation allowBlank="1" showInputMessage="1" showErrorMessage="1" prompt="Annat hushåll än barnfamiljer, åldringshushåll och handikapphushåll  som fått hemservice under året, till exempel personer under 65 år som inte hör till någon av grupperna ovan. Hemservice för barnfamilijer fylls i under &quot;Tjänster för barn och familjer&quot;." sqref="D12:D16 C12" xr:uid="{00000000-0002-0000-0600-000001000000}"/>
    <dataValidation allowBlank="1" showInputMessage="1" showErrorMessage="1" prompt="Var vänlig ange en uppskattning av besöken om hemservicebesök inte räknas i kommunen. Alla hemservicebesök ska ingå." sqref="D17" xr:uid="{00000000-0002-0000-0600-000002000000}"/>
    <dataValidation allowBlank="1" showInputMessage="1" showErrorMessage="1" prompt="Alla klienter som fått stödtjänster, inklusive de klienter som fått stödtjänster vid service- och dagcentraler, anstalter eller andra enheter. Varje person som fått stödtjänster under året räknas bara en gång som klient." sqref="A30 D30" xr:uid="{00000000-0002-0000-0600-000003000000}"/>
    <dataValidation allowBlank="1" showInputMessage="1" showErrorMessage="1" prompt="Mottagare av transporttjänster ingår också i åldersklassificeringen." sqref="D36" xr:uid="{00000000-0002-0000-0600-000004000000}"/>
    <dataValidation allowBlank="1" showInputMessage="1" showErrorMessage="1" prompt="Hushåll i boendeservice som fått hemservice ska också fyllas i. Antal hushåll räknas enbart en gång under året._x000a_De klienter som endast fått måltidsservice eller endast har trygghetstelefon räknäs till stödtjänster." sqref="A5" xr:uid="{AE4DD024-A168-4B37-A541-CB8621050E69}"/>
    <dataValidation allowBlank="1" showInputMessage="1" showErrorMessage="1" prompt="Med ett åldringshushåll avses ett hushåll med en eller flera personer över 65 år. En klient placeras i en åldersgrupp enligt situationen i slutet av året." sqref="C6 C14" xr:uid="{DDF8E8FD-24B6-4B7B-BCD5-DC826DF875D1}"/>
    <dataValidation allowBlank="1" showInputMessage="1" showErrorMessage="1" prompt="Om uppgifter finns på rad 5 bör även rad 14-16 fyllas i. Var vänlig ange en uppskattning av besöken om hemservicebesök inte räknas i kommunen. Alla hemservicebesök ska ingå." sqref="B27 B21 B23 A21:A23 A26:A27 A17" xr:uid="{3B3FC22D-B981-49BB-946D-2506577B9A7E}"/>
    <dataValidation allowBlank="1" showInputMessage="1" showErrorMessage="1" prompt="Här ingår färdtjänst. Mottagare av transporttjänster ingår även i åldersklassificeringen för klienter som fått stödtjänster ovan." sqref="A36" xr:uid="{B21961E2-520A-4B5E-B0F9-A4FEFDAFF689}"/>
    <dataValidation allowBlank="1" showInputMessage="1" showErrorMessage="1" prompt="Alla klienter som fått stödtjänster. Varje person som fått stödtjänster under året räknas bara en gång som klient." sqref="B30:C30" xr:uid="{D3048E82-6190-4335-9089-C2F08AEED961}"/>
    <dataValidation allowBlank="1" showInputMessage="1" showErrorMessage="1" prompt="Antal hushåll räknas enbart en gång under året._x000a_De klienter som endast fått måltidsservice eller endast har trygghetstelefon räknas till stödtjänster." sqref="B5:C5" xr:uid="{499924A1-4452-411A-8E8E-A3D1ADFD1A9B}"/>
    <dataValidation allowBlank="1" showInputMessage="1" showErrorMessage="1" prompt="Annat hushåll än barnfamiljer, åldringshushåll och handikapphushåll  som fått hemservice under året, till exempel personer under 65 år som inte hör till någon av grupperna ovan. Hemservice för barnfamiljer fylls i under &quot;Tjänster för barn och familjer&quot;." sqref="C16" xr:uid="{83B552E7-25B8-4792-AD12-3C9B68A95652}"/>
    <dataValidation allowBlank="1" showInputMessage="1" showErrorMessage="1" prompt="Om uppgifter finns på rad 13 bör även rad 27-29 (23-25) fyllas i. " sqref="B26:C26" xr:uid="{C5DCCE29-2862-406F-93CC-BD3C0BB02B10}"/>
    <dataValidation allowBlank="1" showInputMessage="1" showErrorMessage="1" prompt="Om uppgifter finns på rad 13 bör även rad 23-25 (27-29) fyllas i." sqref="B22:C22" xr:uid="{9D5ACE6E-8F4E-4364-B71F-DB348699B53E}"/>
    <dataValidation allowBlank="1" showInputMessage="1" showErrorMessage="1" prompt="Om uppgifter för fortl. och regelb. hemservice finns på rad 5 bör även rad 18-20 fyllas i. _x000a_Timmar anges som decimaltal med avrundning till märmaste kvart. _x000a_Exempel: 31 tim och 41 min_x000a_Avrunda till närmaste kvart, 31 tim 45 min_x000a_Skriv som decimaltal 31,75." sqref="B17:C17" xr:uid="{EBEFFAE6-6DB2-43BF-9717-8F1EA1D1CAF8}"/>
    <dataValidation allowBlank="1" showInputMessage="1" showErrorMessage="1" prompt="Antal hushåll räknas enbart en gång under året._x000a_De klienter som endast fått måltidsservice eller endast har trygghetstelefon räknäs till stödtjänster." sqref="B13:C13" xr:uid="{1FBB7355-32E6-4348-88F8-C42B24BF6594}"/>
    <dataValidation allowBlank="1" showInputMessage="1" showErrorMessage="1" prompt="Här ingår färdtjänst. Mottagare av service som stöder rörlighet ingår även i åldersklassificeringen för klienter som fått stödtjänster ovan." sqref="B36:C36" xr:uid="{368A59A9-AE90-45E7-ABDD-70692DD8AEB0}"/>
  </dataValidations>
  <pageMargins left="0.7" right="0.7" top="0.75" bottom="0.75" header="0.3" footer="0.3"/>
  <pageSetup paperSize="9" scale="57" fitToHeight="0" orientation="landscape" horizontalDpi="300" verticalDpi="300" r:id="rId1"/>
  <ignoredErrors>
    <ignoredError sqref="M5:M6 M30:M35 N30:O30 M18:M20 M23:M25 M27:M29 M1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62"/>
  <sheetViews>
    <sheetView zoomScaleNormal="100" workbookViewId="0">
      <selection activeCell="M41" sqref="M41"/>
    </sheetView>
  </sheetViews>
  <sheetFormatPr defaultRowHeight="12.75"/>
  <cols>
    <col min="1" max="1" width="3.1640625" customWidth="1"/>
    <col min="2" max="2" width="4" customWidth="1"/>
    <col min="3" max="3" width="115.6640625" customWidth="1"/>
    <col min="4" max="4" width="9.5" customWidth="1"/>
    <col min="5" max="5" width="4.1640625" hidden="1" customWidth="1"/>
    <col min="6" max="6" width="11" hidden="1" customWidth="1"/>
    <col min="7" max="13" width="9.83203125" customWidth="1"/>
    <col min="14" max="15" width="7" customWidth="1"/>
    <col min="16" max="16" width="15.5" bestFit="1" customWidth="1"/>
    <col min="17" max="17" width="40" customWidth="1"/>
    <col min="18" max="18" width="10.6640625" hidden="1" customWidth="1"/>
    <col min="19" max="19" width="14.33203125" hidden="1" customWidth="1"/>
    <col min="20" max="20" width="12" hidden="1" customWidth="1"/>
    <col min="21" max="21" width="11.6640625" hidden="1" customWidth="1"/>
    <col min="22" max="22" width="13.33203125" hidden="1" customWidth="1"/>
    <col min="23" max="23" width="11.33203125" hidden="1" customWidth="1"/>
    <col min="24" max="24" width="10.83203125" hidden="1" customWidth="1"/>
    <col min="25" max="25" width="22.83203125" hidden="1" customWidth="1"/>
    <col min="26" max="26" width="13.33203125" hidden="1" customWidth="1"/>
    <col min="28" max="28" width="23.33203125" bestFit="1" customWidth="1"/>
    <col min="31" max="32" width="0" hidden="1" customWidth="1"/>
  </cols>
  <sheetData>
    <row r="1" spans="1:32" ht="30" customHeight="1" thickBot="1">
      <c r="A1" s="167" t="s">
        <v>17</v>
      </c>
      <c r="B1" s="167"/>
      <c r="C1" s="167"/>
      <c r="D1" s="167">
        <f>Första!B3</f>
        <v>2025</v>
      </c>
      <c r="E1" s="339"/>
      <c r="F1" s="340"/>
      <c r="G1" s="333" t="s">
        <v>523</v>
      </c>
      <c r="H1" s="334"/>
      <c r="I1" s="334"/>
      <c r="J1" s="334"/>
      <c r="K1" s="334"/>
      <c r="L1" s="334"/>
      <c r="M1" s="334"/>
      <c r="N1" s="334"/>
      <c r="O1" s="335"/>
      <c r="P1" s="132"/>
      <c r="Q1" s="132"/>
      <c r="R1" s="188"/>
      <c r="S1" s="127"/>
      <c r="T1" s="167"/>
      <c r="U1" s="167"/>
      <c r="V1" s="167"/>
      <c r="W1" s="167"/>
      <c r="X1" s="168"/>
    </row>
    <row r="2" spans="1:32" ht="78.75">
      <c r="A2" s="338" t="s">
        <v>371</v>
      </c>
      <c r="B2" s="353"/>
      <c r="C2" s="353"/>
      <c r="D2" s="221"/>
      <c r="E2" s="97"/>
      <c r="F2" s="98"/>
      <c r="G2" s="99" t="s">
        <v>43</v>
      </c>
      <c r="H2" s="100" t="s">
        <v>0</v>
      </c>
      <c r="I2" s="100" t="s">
        <v>37</v>
      </c>
      <c r="J2" s="100" t="s">
        <v>44</v>
      </c>
      <c r="K2" s="100" t="s">
        <v>47</v>
      </c>
      <c r="L2" s="100" t="s">
        <v>1</v>
      </c>
      <c r="M2" s="101" t="s">
        <v>101</v>
      </c>
      <c r="N2" s="102" t="s">
        <v>99</v>
      </c>
      <c r="O2" s="101" t="s">
        <v>349</v>
      </c>
      <c r="P2" s="45" t="s">
        <v>105</v>
      </c>
      <c r="Q2" s="46" t="s">
        <v>106</v>
      </c>
      <c r="R2" s="30" t="s">
        <v>100</v>
      </c>
      <c r="S2" s="36" t="s">
        <v>19</v>
      </c>
      <c r="T2" s="37" t="s">
        <v>21</v>
      </c>
      <c r="U2" s="37" t="s">
        <v>20</v>
      </c>
      <c r="V2" s="336" t="s">
        <v>25</v>
      </c>
      <c r="W2" s="336"/>
      <c r="X2" s="337"/>
      <c r="AA2" s="266"/>
      <c r="AB2" s="308" t="s">
        <v>474</v>
      </c>
      <c r="AE2" t="s">
        <v>417</v>
      </c>
    </row>
    <row r="3" spans="1:32" ht="13.5" thickBot="1">
      <c r="A3" s="103"/>
      <c r="B3" s="103"/>
      <c r="C3" s="103"/>
      <c r="D3" s="103"/>
      <c r="E3" s="104"/>
      <c r="F3" s="105"/>
      <c r="G3" s="267" t="s">
        <v>375</v>
      </c>
      <c r="H3" s="268" t="s">
        <v>376</v>
      </c>
      <c r="I3" s="268" t="s">
        <v>377</v>
      </c>
      <c r="J3" s="268" t="s">
        <v>378</v>
      </c>
      <c r="K3" s="268" t="s">
        <v>379</v>
      </c>
      <c r="L3" s="268" t="s">
        <v>380</v>
      </c>
      <c r="M3" s="269" t="s">
        <v>381</v>
      </c>
      <c r="N3" s="107"/>
      <c r="O3" s="106"/>
      <c r="P3" s="35"/>
      <c r="Q3" s="44"/>
      <c r="R3" s="31"/>
      <c r="S3" s="38"/>
      <c r="T3" s="39"/>
      <c r="U3" s="39"/>
      <c r="V3" s="39">
        <v>7</v>
      </c>
      <c r="W3" s="39" t="s">
        <v>22</v>
      </c>
      <c r="X3" s="40" t="s">
        <v>23</v>
      </c>
      <c r="Y3" t="s">
        <v>396</v>
      </c>
      <c r="AA3" s="266"/>
      <c r="AB3" s="305"/>
    </row>
    <row r="4" spans="1:32" ht="15.75" customHeight="1">
      <c r="A4" s="354" t="s">
        <v>16</v>
      </c>
      <c r="B4" s="355"/>
      <c r="C4" s="355"/>
      <c r="D4" s="220"/>
      <c r="E4" s="170"/>
      <c r="F4" s="171"/>
      <c r="G4" s="92"/>
      <c r="H4" s="93"/>
      <c r="I4" s="93"/>
      <c r="J4" s="93"/>
      <c r="K4" s="93"/>
      <c r="L4" s="93"/>
      <c r="M4" s="94"/>
      <c r="N4" s="93"/>
      <c r="O4" s="91"/>
      <c r="P4" s="185"/>
      <c r="Q4" s="49"/>
      <c r="R4" s="32"/>
      <c r="S4" s="14"/>
      <c r="W4" s="18"/>
      <c r="X4" s="19"/>
      <c r="AA4" s="283"/>
      <c r="AE4" s="2">
        <v>2450</v>
      </c>
      <c r="AF4" s="2" t="s">
        <v>415</v>
      </c>
    </row>
    <row r="5" spans="1:32" ht="12.75" customHeight="1">
      <c r="A5" s="274"/>
      <c r="B5" s="343" t="s">
        <v>90</v>
      </c>
      <c r="C5" s="343"/>
      <c r="D5" s="68"/>
      <c r="E5" s="62">
        <v>245</v>
      </c>
      <c r="F5" s="182"/>
      <c r="G5" s="121"/>
      <c r="H5" s="122"/>
      <c r="I5" s="122"/>
      <c r="J5" s="122"/>
      <c r="K5" s="122"/>
      <c r="L5" s="122"/>
      <c r="M5" s="183"/>
      <c r="N5" s="90"/>
      <c r="O5" s="91"/>
      <c r="P5" s="185"/>
      <c r="Q5" s="200"/>
      <c r="R5" s="32"/>
      <c r="S5" s="14"/>
      <c r="X5" s="19"/>
      <c r="AA5" s="266"/>
    </row>
    <row r="6" spans="1:32" ht="12.75" customHeight="1">
      <c r="A6" s="64"/>
      <c r="B6" s="78"/>
      <c r="C6" s="78" t="s">
        <v>459</v>
      </c>
      <c r="D6" s="78"/>
      <c r="E6" s="62"/>
      <c r="F6" s="182">
        <v>110</v>
      </c>
      <c r="G6" s="64"/>
      <c r="H6" s="78"/>
      <c r="I6" s="78"/>
      <c r="J6" s="78"/>
      <c r="K6" s="78"/>
      <c r="L6" s="79"/>
      <c r="M6" s="314"/>
      <c r="N6" s="90"/>
      <c r="O6" s="91"/>
      <c r="P6" s="95" t="str">
        <f t="shared" ref="P6" ca="1" si="0">IF(ISERROR(S6),"Var god fyll i endast siffror",IF(T6&lt;&gt;0,"Beräkningen av kolumnerna (1-2+3+4+5+6) avviker med "&amp;T6&amp;" från värdet i kolumn 7",IF(U6&lt;&gt;0,"Summerat antal kvinnor/flickor och män/pojkar avviker med "&amp;U6&amp; " från värdet i kolumn 7",IF(W6&lt;&gt;0,"Antal kvinnor/flickor i cellerna ("&amp;ADDRESS(ROW()+1,COLUMN(N6),4)&amp;":"&amp;ADDRESS(ROW()+R6,COLUMN(N6),4)&amp;") avviker med " &amp;W6&amp; " från totalt antal kvinnor/flickor i cellen " &amp;ADDRESS(ROW(),COLUMN(N6),4),IF(X6&lt;&gt;0,"Antal män/pojkar i cellerna ("&amp;ADDRESS(ROW()+1,COLUMN(O6),4)&amp;":"&amp;ADDRESS(ROW()+R6,COLUMN(O6),4)&amp;") avviker med " &amp;X6&amp; " från totalt antal män/pojkar i cellen " &amp;ADDRESS(ROW(),COLUMN(O6),4),IF(V6&lt;&gt;0,"Antalet i cellerna ("&amp;ADDRESS(ROW()+1,COLUMN(M6),4)&amp;":"&amp;ADDRESS(ROW()+R6,COLUMN(M6),4)&amp;") avviker med " &amp;V6&amp; " från totalt antal i cellen " &amp;ADDRESS(ROW(),COLUMN(M6),4),""))))))</f>
        <v/>
      </c>
      <c r="Q6" s="47"/>
      <c r="R6" s="33"/>
      <c r="S6" s="14">
        <f t="shared" ref="S6" si="1">G6+H6+I6+J6+K6+L6+M6+N6+O6</f>
        <v>0</v>
      </c>
      <c r="T6" s="9">
        <f t="shared" ref="T6" ca="1" si="2">IF(CELL("skydd",L6)=1,0,ABS(ROUND(G6-H6+I6+J6+K6+L6-M6,2)))</f>
        <v>0</v>
      </c>
      <c r="U6" s="9">
        <f t="shared" ref="U6" ca="1" si="3">IF(CELL("skydd",N6)=1,0,ABS(ROUND(M6-(N6+O6),2)))</f>
        <v>0</v>
      </c>
      <c r="V6" s="9">
        <f ca="1">IF(R6=0,0,ABS(ROUND(M6-SUM(OFFSET(M6,1,0):OFFSET(M6,R6,0)),2)))</f>
        <v>0</v>
      </c>
      <c r="W6" s="9">
        <f ca="1">IF(R6=0,0,ABS(ROUND(N6-SUM(OFFSET(N6,1,0):OFFSET(N6,R6,0)),2)))</f>
        <v>0</v>
      </c>
      <c r="X6" s="13">
        <f ca="1">IF(R6=0,0,ABS(ROUND(O6-SUM(OFFSET(O6,1,0):OFFSET(O6,R6,0)),2)))</f>
        <v>0</v>
      </c>
      <c r="Y6" t="s">
        <v>522</v>
      </c>
      <c r="Z6" t="s">
        <v>386</v>
      </c>
      <c r="AA6" s="266"/>
      <c r="AB6" s="305" t="s">
        <v>467</v>
      </c>
    </row>
    <row r="7" spans="1:32" ht="12.75" customHeight="1">
      <c r="A7" s="64"/>
      <c r="B7" s="78"/>
      <c r="C7" s="78" t="s">
        <v>92</v>
      </c>
      <c r="D7" s="78"/>
      <c r="E7" s="62"/>
      <c r="F7" s="182">
        <v>130</v>
      </c>
      <c r="G7" s="64"/>
      <c r="H7" s="78"/>
      <c r="I7" s="78"/>
      <c r="J7" s="78"/>
      <c r="K7" s="78"/>
      <c r="L7" s="79"/>
      <c r="M7" s="314"/>
      <c r="N7" s="90"/>
      <c r="O7" s="91"/>
      <c r="P7" s="95" t="str">
        <f t="shared" ref="P7:P14" ca="1" si="4">IF(ISERROR(S7),"Var god fyll i endast siffror",IF(T7&lt;&gt;0,"Beräkningen av kolumnerna (1-2+3+4+5+6) avviker med "&amp;T7&amp;" från värdet i kolumn 7",IF(U7&lt;&gt;0,"Summerat antal kvinnor/flickor och män/pojkar avviker med "&amp;U7&amp; " från värdet i kolumn 7",IF(W7&lt;&gt;0,"Antal kvinnor/flickor i cellerna ("&amp;ADDRESS(ROW()+1,COLUMN(N7),4)&amp;":"&amp;ADDRESS(ROW()+R7,COLUMN(N7),4)&amp;") avviker med " &amp;W7&amp; " från totalt antal kvinnor/flickor i cellen " &amp;ADDRESS(ROW(),COLUMN(N7),4),IF(X7&lt;&gt;0,"Antal män/pojkar i cellerna ("&amp;ADDRESS(ROW()+1,COLUMN(O7),4)&amp;":"&amp;ADDRESS(ROW()+R7,COLUMN(O7),4)&amp;") avviker med " &amp;X7&amp; " från totalt antal män/pojkar i cellen " &amp;ADDRESS(ROW(),COLUMN(O7),4),IF(V7&lt;&gt;0,"Antalet i cellerna ("&amp;ADDRESS(ROW()+1,COLUMN(M7),4)&amp;":"&amp;ADDRESS(ROW()+R7,COLUMN(M7),4)&amp;") avviker med " &amp;V7&amp; " från totalt antal i cellen " &amp;ADDRESS(ROW(),COLUMN(M7),4),""))))))</f>
        <v/>
      </c>
      <c r="Q7" s="47"/>
      <c r="R7" s="33"/>
      <c r="S7" s="14">
        <f t="shared" ref="S7:S14" si="5">G7+H7+I7+J7+K7+L7+M7+N7+O7</f>
        <v>0</v>
      </c>
      <c r="T7" s="9">
        <f t="shared" ref="T7:T14" ca="1" si="6">IF(CELL("skydd",L7)=1,0,ABS(ROUND(G7-H7+I7+J7+K7+L7-M7,2)))</f>
        <v>0</v>
      </c>
      <c r="U7" s="9">
        <f t="shared" ref="U7:U14" ca="1" si="7">IF(CELL("skydd",N7)=1,0,ABS(ROUND(M7-(N7+O7),2)))</f>
        <v>0</v>
      </c>
      <c r="V7" s="9">
        <f ca="1">IF(R7=0,0,ABS(ROUND(M7-SUM(OFFSET(M7,1,0):OFFSET(M7,R7,0)),2)))</f>
        <v>0</v>
      </c>
      <c r="W7" s="9">
        <f ca="1">IF(R7=0,0,ABS(ROUND(N7-SUM(OFFSET(N7,1,0):OFFSET(N7,R7,0)),2)))</f>
        <v>0</v>
      </c>
      <c r="X7" s="13">
        <f ca="1">IF(R7=0,0,ABS(ROUND(O7-SUM(OFFSET(O7,1,0):OFFSET(O7,R7,0)),2)))</f>
        <v>0</v>
      </c>
      <c r="AA7" s="266"/>
      <c r="AB7" s="305" t="s">
        <v>467</v>
      </c>
    </row>
    <row r="8" spans="1:32" ht="12.75" customHeight="1">
      <c r="A8" s="64"/>
      <c r="B8" s="78"/>
      <c r="C8" s="78" t="s">
        <v>91</v>
      </c>
      <c r="D8" s="78"/>
      <c r="E8" s="62"/>
      <c r="F8" s="182">
        <v>160</v>
      </c>
      <c r="G8" s="64"/>
      <c r="H8" s="78"/>
      <c r="I8" s="78"/>
      <c r="J8" s="78"/>
      <c r="K8" s="78"/>
      <c r="L8" s="79"/>
      <c r="M8" s="314"/>
      <c r="N8" s="90"/>
      <c r="O8" s="91"/>
      <c r="P8" s="95" t="str">
        <f t="shared" ca="1" si="4"/>
        <v/>
      </c>
      <c r="Q8" s="47"/>
      <c r="R8" s="33"/>
      <c r="S8" s="14">
        <f t="shared" si="5"/>
        <v>0</v>
      </c>
      <c r="T8" s="9">
        <f t="shared" ca="1" si="6"/>
        <v>0</v>
      </c>
      <c r="U8" s="9">
        <f t="shared" ca="1" si="7"/>
        <v>0</v>
      </c>
      <c r="V8" s="9">
        <f ca="1">IF(R8=0,0,ABS(ROUND(M8-SUM(OFFSET(M8,1,0):OFFSET(M8,R8,0)),2)))</f>
        <v>0</v>
      </c>
      <c r="W8" s="9">
        <f ca="1">IF(R8=0,0,ABS(ROUND(N8-SUM(OFFSET(N8,1,0):OFFSET(N8,R8,0)),2)))</f>
        <v>0</v>
      </c>
      <c r="X8" s="13">
        <f ca="1">IF(R8=0,0,ABS(ROUND(O8-SUM(OFFSET(O8,1,0):OFFSET(O8,R8,0)),2)))</f>
        <v>0</v>
      </c>
      <c r="AA8" s="266"/>
      <c r="AB8" s="305" t="s">
        <v>467</v>
      </c>
    </row>
    <row r="9" spans="1:32" ht="12.75" customHeight="1">
      <c r="A9" s="64"/>
      <c r="B9" s="343" t="s">
        <v>550</v>
      </c>
      <c r="C9" s="343"/>
      <c r="D9" s="78"/>
      <c r="E9" s="62"/>
      <c r="F9" s="182"/>
      <c r="G9" s="64"/>
      <c r="H9" s="78"/>
      <c r="I9" s="78"/>
      <c r="J9" s="78"/>
      <c r="K9" s="78"/>
      <c r="L9" s="78"/>
      <c r="M9" s="84"/>
      <c r="N9" s="90"/>
      <c r="O9" s="91"/>
      <c r="P9" s="95"/>
      <c r="Q9" s="47"/>
      <c r="R9" s="33"/>
      <c r="S9" s="14"/>
      <c r="T9" s="9"/>
      <c r="U9" s="9"/>
      <c r="V9" s="9"/>
      <c r="W9" s="9"/>
      <c r="X9" s="13"/>
      <c r="AA9" s="266"/>
      <c r="AB9" s="305"/>
    </row>
    <row r="10" spans="1:32" ht="12.75" customHeight="1">
      <c r="A10" s="64"/>
      <c r="B10" s="78"/>
      <c r="C10" s="78" t="s">
        <v>459</v>
      </c>
      <c r="D10" s="78"/>
      <c r="E10" s="62"/>
      <c r="F10" s="182">
        <v>410</v>
      </c>
      <c r="G10" s="64"/>
      <c r="H10" s="78"/>
      <c r="I10" s="78"/>
      <c r="J10" s="78"/>
      <c r="K10" s="78"/>
      <c r="L10" s="78"/>
      <c r="M10" s="314"/>
      <c r="N10" s="90"/>
      <c r="O10" s="91"/>
      <c r="P10" s="95" t="str">
        <f ca="1">IF(ISERROR(S10),"Var god fyll i endast siffror",IF(T10&lt;&gt;0,"Beräkningen av kolumnerna (1-2+3+4+5+6) avviker med "&amp;T10&amp;" från värdet i kolumn 7",IF(U10&lt;&gt;0,"Summerat antal kvinnor/flickor och män/pojkar avviker med "&amp;U10&amp; " från värdet i kolumn 7",IF(W10&lt;&gt;0,"Antal kvinnor/flickor i cellerna ("&amp;ADDRESS(ROW()+1,COLUMN(N10),4)&amp;":"&amp;ADDRESS(ROW()+R10,COLUMN(N10),4)&amp;") avviker med " &amp;W10&amp; " från totalt antal kvinnor/flickor i cellen " &amp;ADDRESS(ROW(),COLUMN(N10),4),IF(X10&lt;&gt;0,"Antal män/pojkar i cellerna ("&amp;ADDRESS(ROW()+1,COLUMN(O10),4)&amp;":"&amp;ADDRESS(ROW()+R10,COLUMN(O10),4)&amp;") avviker med " &amp;X10&amp; " från totalt antal män/pojkar i cellen " &amp;ADDRESS(ROW(),COLUMN(O10),4),IF(V10&lt;&gt;0,"Antalet i cellerna ("&amp;ADDRESS(ROW()+1,COLUMN(M10),4)&amp;":"&amp;ADDRESS(ROW()+R10,COLUMN(M10),4)&amp;") avviker med " &amp;V10&amp; " från totalt antal i cellen " &amp;ADDRESS(ROW(),COLUMN(M10),4),""))))))</f>
        <v/>
      </c>
      <c r="Q10" s="47"/>
      <c r="R10" s="33"/>
      <c r="S10" s="14">
        <f t="shared" ref="S10" si="8">G10+H10+I10+J10+K10+L10+M10+N10+O10</f>
        <v>0</v>
      </c>
      <c r="T10" s="9">
        <f t="shared" ref="T10" ca="1" si="9">IF(CELL("skydd",L10)=1,0,ABS(ROUND(G10-H10+I10+J10+K10+L10-M10,2)))</f>
        <v>0</v>
      </c>
      <c r="U10" s="9">
        <f t="shared" ref="U10" ca="1" si="10">IF(CELL("skydd",N10)=1,0,ABS(ROUND(M10-(N10+O10),2)))</f>
        <v>0</v>
      </c>
      <c r="V10" s="9">
        <f ca="1">IF(R10=0,0,ABS(ROUND(M10-SUM(OFFSET(M10,1,0):OFFSET(M10,R10,0)),2)))</f>
        <v>0</v>
      </c>
      <c r="W10" s="9">
        <f ca="1">IF(R10=0,0,ABS(ROUND(N10-SUM(OFFSET(N10,1,0):OFFSET(N10,R10,0)),2)))</f>
        <v>0</v>
      </c>
      <c r="X10" s="13">
        <f ca="1">IF(R10=0,0,ABS(ROUND(O10-SUM(OFFSET(O10,1,0):OFFSET(O10,R10,0)),2)))</f>
        <v>0</v>
      </c>
      <c r="AA10" s="266"/>
      <c r="AB10" s="305" t="s">
        <v>467</v>
      </c>
    </row>
    <row r="11" spans="1:32" ht="12.75" customHeight="1">
      <c r="A11" s="274"/>
      <c r="B11" s="343" t="s">
        <v>340</v>
      </c>
      <c r="C11" s="343"/>
      <c r="D11" s="68"/>
      <c r="E11" s="62"/>
      <c r="F11" s="182"/>
      <c r="G11" s="64"/>
      <c r="H11" s="78"/>
      <c r="I11" s="78"/>
      <c r="J11" s="78"/>
      <c r="K11" s="78"/>
      <c r="L11" s="78"/>
      <c r="M11" s="84"/>
      <c r="N11" s="90"/>
      <c r="O11" s="91"/>
      <c r="P11" s="95"/>
      <c r="Q11" s="47"/>
      <c r="R11" s="33"/>
      <c r="S11" s="14">
        <f t="shared" si="5"/>
        <v>0</v>
      </c>
      <c r="T11" s="9">
        <f t="shared" ca="1" si="6"/>
        <v>0</v>
      </c>
      <c r="U11" s="9">
        <f t="shared" ca="1" si="7"/>
        <v>0</v>
      </c>
      <c r="V11" s="9">
        <f ca="1">IF(R11=0,0,ABS(ROUND(M11-SUM(OFFSET(M11,1,0):OFFSET(M11,R11,0)),2)))</f>
        <v>0</v>
      </c>
      <c r="W11" s="9">
        <f ca="1">IF(R11=0,0,ABS(ROUND(N11-SUM(OFFSET(N11,1,0):OFFSET(N11,R11,0)),2)))</f>
        <v>0</v>
      </c>
      <c r="X11" s="13">
        <f ca="1">IF(R11=0,0,ABS(ROUND(O11-SUM(OFFSET(O11,1,0):OFFSET(O11,R11,0)),2)))</f>
        <v>0</v>
      </c>
      <c r="AA11" s="266"/>
    </row>
    <row r="12" spans="1:32" ht="12.75" customHeight="1">
      <c r="A12" s="64"/>
      <c r="B12" s="78"/>
      <c r="C12" s="78" t="s">
        <v>92</v>
      </c>
      <c r="D12" s="78"/>
      <c r="E12" s="62"/>
      <c r="F12" s="182">
        <v>510</v>
      </c>
      <c r="G12" s="51"/>
      <c r="H12" s="52"/>
      <c r="I12" s="52"/>
      <c r="J12" s="52"/>
      <c r="K12" s="52"/>
      <c r="L12" s="52"/>
      <c r="M12" s="59">
        <f>G12-H12+I12+J12+K12+L12</f>
        <v>0</v>
      </c>
      <c r="N12" s="90"/>
      <c r="O12" s="91"/>
      <c r="P12" s="95" t="str">
        <f t="shared" ca="1" si="4"/>
        <v/>
      </c>
      <c r="Q12" s="47"/>
      <c r="R12" s="33"/>
      <c r="S12" s="14">
        <f t="shared" si="5"/>
        <v>0</v>
      </c>
      <c r="T12" s="9">
        <f t="shared" ca="1" si="6"/>
        <v>0</v>
      </c>
      <c r="U12" s="9">
        <f t="shared" ca="1" si="7"/>
        <v>0</v>
      </c>
      <c r="V12" s="9">
        <f ca="1">IF(R12=0,0,ABS(ROUND(M12-SUM(OFFSET(M12,1,0):OFFSET(M12,R12,0)),2)))</f>
        <v>0</v>
      </c>
      <c r="W12" s="9">
        <f ca="1">IF(R12=0,0,ABS(ROUND(N12-SUM(OFFSET(N12,1,0):OFFSET(N12,R12,0)),2)))</f>
        <v>0</v>
      </c>
      <c r="X12" s="13">
        <f ca="1">IF(R12=0,0,ABS(ROUND(O12-SUM(OFFSET(O12,1,0):OFFSET(O12,R12,0)),2)))</f>
        <v>0</v>
      </c>
      <c r="AA12" s="266"/>
      <c r="AB12" s="305" t="s">
        <v>467</v>
      </c>
    </row>
    <row r="13" spans="1:32" ht="12.75" customHeight="1">
      <c r="A13" s="64"/>
      <c r="B13" s="78"/>
      <c r="C13" s="78" t="s">
        <v>93</v>
      </c>
      <c r="D13" s="78"/>
      <c r="E13" s="62"/>
      <c r="F13" s="182">
        <v>540</v>
      </c>
      <c r="G13" s="51"/>
      <c r="H13" s="52"/>
      <c r="I13" s="52"/>
      <c r="J13" s="52"/>
      <c r="K13" s="52"/>
      <c r="L13" s="52"/>
      <c r="M13" s="59">
        <f>G13-H13+I13+J13+K13+L13</f>
        <v>0</v>
      </c>
      <c r="N13" s="90"/>
      <c r="O13" s="91"/>
      <c r="P13" s="95" t="str">
        <f t="shared" ca="1" si="4"/>
        <v/>
      </c>
      <c r="Q13" s="47"/>
      <c r="R13" s="33"/>
      <c r="S13" s="14">
        <f t="shared" si="5"/>
        <v>0</v>
      </c>
      <c r="T13" s="9">
        <f t="shared" ca="1" si="6"/>
        <v>0</v>
      </c>
      <c r="U13" s="9">
        <f t="shared" ca="1" si="7"/>
        <v>0</v>
      </c>
      <c r="V13" s="9">
        <f ca="1">IF(R13=0,0,ABS(ROUND(M13-SUM(OFFSET(M13,1,0):OFFSET(M13,R13,0)),2)))</f>
        <v>0</v>
      </c>
      <c r="W13" s="9">
        <f ca="1">IF(R13=0,0,ABS(ROUND(N13-SUM(OFFSET(N13,1,0):OFFSET(N13,R13,0)),2)))</f>
        <v>0</v>
      </c>
      <c r="X13" s="13">
        <f ca="1">IF(R13=0,0,ABS(ROUND(O13-SUM(OFFSET(O13,1,0):OFFSET(O13,R13,0)),2)))</f>
        <v>0</v>
      </c>
      <c r="AA13" s="266"/>
      <c r="AB13" s="305" t="s">
        <v>467</v>
      </c>
    </row>
    <row r="14" spans="1:32" ht="12.75" customHeight="1">
      <c r="A14" s="279"/>
      <c r="B14" s="361" t="s">
        <v>460</v>
      </c>
      <c r="C14" s="361"/>
      <c r="D14" s="361"/>
      <c r="E14" s="361"/>
      <c r="F14" s="182">
        <v>610</v>
      </c>
      <c r="G14" s="64"/>
      <c r="H14" s="78"/>
      <c r="I14" s="78"/>
      <c r="J14" s="78"/>
      <c r="K14" s="78"/>
      <c r="L14" s="78"/>
      <c r="M14" s="316"/>
      <c r="N14" s="90"/>
      <c r="O14" s="91"/>
      <c r="P14" s="95" t="str">
        <f t="shared" ca="1" si="4"/>
        <v/>
      </c>
      <c r="Q14" s="47"/>
      <c r="R14" s="33"/>
      <c r="S14" s="14">
        <f t="shared" si="5"/>
        <v>0</v>
      </c>
      <c r="T14" s="9">
        <f t="shared" ca="1" si="6"/>
        <v>0</v>
      </c>
      <c r="U14" s="9">
        <f t="shared" ca="1" si="7"/>
        <v>0</v>
      </c>
      <c r="V14" s="9">
        <f ca="1">IF(R14=0,0,ABS(ROUND(M14-SUM(OFFSET(M14,1,0):OFFSET(M14,R14,0)),2)))</f>
        <v>0</v>
      </c>
      <c r="W14" s="9">
        <f ca="1">IF(R14=0,0,ABS(ROUND(N14-SUM(OFFSET(N14,1,0):OFFSET(N14,R14,0)),2)))</f>
        <v>0</v>
      </c>
      <c r="X14" s="13">
        <f ca="1">IF(R14=0,0,ABS(ROUND(O14-SUM(OFFSET(O14,1,0):OFFSET(O14,R14,0)),2)))</f>
        <v>0</v>
      </c>
      <c r="AA14" s="283"/>
      <c r="AB14" s="305" t="s">
        <v>467</v>
      </c>
      <c r="AE14" s="2">
        <v>2900</v>
      </c>
      <c r="AF14" s="2" t="s">
        <v>416</v>
      </c>
    </row>
    <row r="15" spans="1:32" ht="15.75" customHeight="1">
      <c r="A15" s="348" t="s">
        <v>286</v>
      </c>
      <c r="B15" s="349"/>
      <c r="C15" s="349"/>
      <c r="D15" s="224"/>
      <c r="E15" s="201"/>
      <c r="F15" s="202"/>
      <c r="G15" s="203"/>
      <c r="H15" s="204"/>
      <c r="I15" s="204"/>
      <c r="J15" s="204"/>
      <c r="K15" s="204"/>
      <c r="L15" s="204"/>
      <c r="M15" s="205"/>
      <c r="N15" s="204"/>
      <c r="O15" s="205"/>
      <c r="P15" s="185"/>
      <c r="Q15" s="200"/>
      <c r="R15" s="32"/>
      <c r="S15" s="14"/>
      <c r="X15" s="19"/>
    </row>
    <row r="16" spans="1:32" ht="12.75" hidden="1" customHeight="1">
      <c r="A16" s="278"/>
      <c r="B16" s="350" t="s">
        <v>94</v>
      </c>
      <c r="C16" s="350"/>
      <c r="D16" s="225"/>
      <c r="E16" s="62">
        <v>290</v>
      </c>
      <c r="F16" s="63">
        <v>200</v>
      </c>
      <c r="G16" s="64"/>
      <c r="H16" s="78"/>
      <c r="I16" s="78"/>
      <c r="J16" s="78"/>
      <c r="K16" s="78"/>
      <c r="L16" s="78"/>
      <c r="M16" s="313"/>
      <c r="N16" s="78"/>
      <c r="O16" s="84"/>
      <c r="P16" s="95" t="str">
        <f ca="1">IF(ISERROR(S16),"Var god fyll i endast siffror",IF(T16&lt;&gt;0,"Beräkningen av kolumnerna (1-2+3+4+5+6) avviker med "&amp;T16&amp;" från värdet i kolumn 7",IF(U16&lt;&gt;0,"Summerat antal kvinnor/flickor och män/pojkar avviker med "&amp;U16&amp; " från värdet i kolumn 7",IF(W16&lt;&gt;0,"Antal kvinnor/flickor i cellerna ("&amp;ADDRESS(ROW()+1,COLUMN(N16),4)&amp;":"&amp;ADDRESS(ROW()+R16,COLUMN(N16),4)&amp;") avviker med " &amp;W16&amp; " från totalt antal kvinnor/flickor i cellen " &amp;ADDRESS(ROW(),COLUMN(N16),4),IF(X16&lt;&gt;0,"Antal män/pojkar i cellerna ("&amp;ADDRESS(ROW()+1,COLUMN(O16),4)&amp;":"&amp;ADDRESS(ROW()+R16,COLUMN(O16),4)&amp;") avviker med " &amp;X16&amp; " från totalt antal män/pojkar i cellen " &amp;ADDRESS(ROW(),COLUMN(O16),4),IF(V16&lt;&gt;0,"Antalet i cellerna ("&amp;ADDRESS(ROW()+1,COLUMN(M16),4)&amp;":"&amp;ADDRESS(ROW()+R16,COLUMN(M16),4)&amp;") avviker med " &amp;V16&amp; " från totalt antal i cellen " &amp;ADDRESS(ROW(),COLUMN(M16),4),""))))))</f>
        <v/>
      </c>
      <c r="Q16" s="312" t="s">
        <v>511</v>
      </c>
      <c r="R16" s="33"/>
      <c r="S16" s="14">
        <f t="shared" ref="S16:S29" si="11">G16+H16+I16+J16+K16+L16+M16+N16+O16</f>
        <v>0</v>
      </c>
      <c r="T16" s="9">
        <f ca="1">IF(CELL("skydd",L16)=1,0,ABS(ROUND(G16-H16+I16+J16+K16+L16-M16,2)))</f>
        <v>0</v>
      </c>
      <c r="U16" s="9">
        <f ca="1">IF(CELL("skydd",N16)=1,0,ABS(ROUND(M16-(N16+O16),2)))</f>
        <v>0</v>
      </c>
      <c r="V16" s="9">
        <f ca="1">IF(R16=0,0,ABS(ROUND(M16-SUM(OFFSET(M16,1,0):OFFSET(M16,R16,0)),2)))</f>
        <v>0</v>
      </c>
      <c r="W16" s="9">
        <f ca="1">IF(R16=0,0,ABS(ROUND(N16-SUM(OFFSET(N16,1,0):OFFSET(N16,R16,0)),2)))</f>
        <v>0</v>
      </c>
      <c r="X16" s="13">
        <f ca="1">IF(R16=0,0,ABS(ROUND(O16-SUM(OFFSET(O16,1,0):OFFSET(O16,R16,0)),2)))</f>
        <v>0</v>
      </c>
      <c r="Y16" t="s">
        <v>404</v>
      </c>
      <c r="Z16" t="s">
        <v>388</v>
      </c>
      <c r="AA16" s="293"/>
      <c r="AB16" s="305" t="s">
        <v>467</v>
      </c>
    </row>
    <row r="17" spans="1:28" ht="12.75" hidden="1" customHeight="1">
      <c r="A17" s="278"/>
      <c r="B17" s="225"/>
      <c r="C17" s="70" t="s">
        <v>429</v>
      </c>
      <c r="D17" s="225"/>
      <c r="E17" s="62"/>
      <c r="F17" s="63">
        <v>201</v>
      </c>
      <c r="G17" s="64"/>
      <c r="H17" s="78"/>
      <c r="I17" s="78"/>
      <c r="J17" s="78"/>
      <c r="K17" s="78"/>
      <c r="L17" s="78"/>
      <c r="M17" s="313"/>
      <c r="N17" s="78"/>
      <c r="O17" s="84"/>
      <c r="P17" s="95" t="str">
        <f t="shared" ref="P17:P19" ca="1" si="12">IF(ISERROR(S17),"Var god fyll i endast siffror",IF(T17&lt;&gt;0,"Beräkningen av kolumnerna (1-2+3+4+5+6) avviker med "&amp;T17&amp;" från värdet i kolumn 7",IF(U17&lt;&gt;0,"Summerat antal kvinnor/flickor och män/pojkar avviker med "&amp;U17&amp; " från värdet i kolumn 7",IF(W17&lt;&gt;0,"Antal kvinnor/flickor i cellerna ("&amp;ADDRESS(ROW()+1,COLUMN(N17),4)&amp;":"&amp;ADDRESS(ROW()+R17,COLUMN(N17),4)&amp;") avviker med " &amp;W17&amp; " från totalt antal kvinnor/flickor i cellen " &amp;ADDRESS(ROW(),COLUMN(N17),4),IF(X17&lt;&gt;0,"Antal män/pojkar i cellerna ("&amp;ADDRESS(ROW()+1,COLUMN(O17),4)&amp;":"&amp;ADDRESS(ROW()+R17,COLUMN(O17),4)&amp;") avviker med " &amp;X17&amp; " från totalt antal män/pojkar i cellen " &amp;ADDRESS(ROW(),COLUMN(O17),4),IF(V17&lt;&gt;0,"Antalet i cellerna ("&amp;ADDRESS(ROW()+1,COLUMN(M17),4)&amp;":"&amp;ADDRESS(ROW()+R17,COLUMN(M17),4)&amp;") avviker med " &amp;V17&amp; " från totalt antal i cellen " &amp;ADDRESS(ROW(),COLUMN(M17),4),""))))))</f>
        <v/>
      </c>
      <c r="Q17" s="312" t="s">
        <v>511</v>
      </c>
      <c r="R17" s="33"/>
      <c r="S17" s="14">
        <f t="shared" ref="S17:S19" si="13">G17+H17+I17+J17+K17+L17+M17+N17+O17</f>
        <v>0</v>
      </c>
      <c r="T17" s="9">
        <f t="shared" ref="T17:T19" ca="1" si="14">IF(CELL("skydd",L17)=1,0,ABS(ROUND(G17-H17+I17+J17+K17+L17-M17,2)))</f>
        <v>0</v>
      </c>
      <c r="U17" s="9">
        <f t="shared" ref="U17:U19" ca="1" si="15">IF(CELL("skydd",N17)=1,0,ABS(ROUND(M17-(N17+O17),2)))</f>
        <v>0</v>
      </c>
      <c r="V17" s="9">
        <f ca="1">IF(R17=0,0,ABS(ROUND(M17-SUM(OFFSET(M17,1,0):OFFSET(M17,R17,0)),2)))</f>
        <v>0</v>
      </c>
      <c r="W17" s="9">
        <f ca="1">IF(R17=0,0,ABS(ROUND(N17-SUM(OFFSET(N17,1,0):OFFSET(N17,R17,0)),2)))</f>
        <v>0</v>
      </c>
      <c r="X17" s="13">
        <f ca="1">IF(R17=0,0,ABS(ROUND(O17-SUM(OFFSET(O17,1,0):OFFSET(O17,R17,0)),2)))</f>
        <v>0</v>
      </c>
      <c r="AB17" s="305" t="s">
        <v>467</v>
      </c>
    </row>
    <row r="18" spans="1:28" ht="12.75" hidden="1" customHeight="1">
      <c r="A18" s="278"/>
      <c r="B18" s="225"/>
      <c r="C18" s="70" t="s">
        <v>430</v>
      </c>
      <c r="D18" s="225"/>
      <c r="E18" s="62"/>
      <c r="F18" s="63">
        <v>202</v>
      </c>
      <c r="G18" s="64"/>
      <c r="H18" s="78"/>
      <c r="I18" s="78"/>
      <c r="J18" s="78"/>
      <c r="K18" s="78"/>
      <c r="L18" s="78"/>
      <c r="M18" s="313"/>
      <c r="N18" s="78"/>
      <c r="O18" s="84"/>
      <c r="P18" s="95" t="str">
        <f t="shared" ca="1" si="12"/>
        <v/>
      </c>
      <c r="Q18" s="312" t="s">
        <v>511</v>
      </c>
      <c r="R18" s="33"/>
      <c r="S18" s="14">
        <f t="shared" si="13"/>
        <v>0</v>
      </c>
      <c r="T18" s="9">
        <f t="shared" ca="1" si="14"/>
        <v>0</v>
      </c>
      <c r="U18" s="9">
        <f t="shared" ca="1" si="15"/>
        <v>0</v>
      </c>
      <c r="V18" s="9">
        <f ca="1">IF(R18=0,0,ABS(ROUND(M18-SUM(OFFSET(M18,1,0):OFFSET(M18,R18,0)),2)))</f>
        <v>0</v>
      </c>
      <c r="W18" s="9">
        <f ca="1">IF(R18=0,0,ABS(ROUND(N18-SUM(OFFSET(N18,1,0):OFFSET(N18,R18,0)),2)))</f>
        <v>0</v>
      </c>
      <c r="X18" s="13">
        <f ca="1">IF(R18=0,0,ABS(ROUND(O18-SUM(OFFSET(O18,1,0):OFFSET(O18,R18,0)),2)))</f>
        <v>0</v>
      </c>
      <c r="AB18" s="305" t="s">
        <v>467</v>
      </c>
    </row>
    <row r="19" spans="1:28" ht="12.75" hidden="1" customHeight="1">
      <c r="A19" s="278"/>
      <c r="B19" s="225"/>
      <c r="C19" s="70" t="s">
        <v>506</v>
      </c>
      <c r="D19" s="225"/>
      <c r="E19" s="62"/>
      <c r="F19" s="63">
        <v>203</v>
      </c>
      <c r="G19" s="64"/>
      <c r="H19" s="78"/>
      <c r="I19" s="78"/>
      <c r="J19" s="78"/>
      <c r="K19" s="78"/>
      <c r="L19" s="78"/>
      <c r="M19" s="313"/>
      <c r="N19" s="78"/>
      <c r="O19" s="84"/>
      <c r="P19" s="95" t="str">
        <f t="shared" ca="1" si="12"/>
        <v/>
      </c>
      <c r="Q19" s="312" t="s">
        <v>511</v>
      </c>
      <c r="R19" s="33"/>
      <c r="S19" s="14">
        <f t="shared" si="13"/>
        <v>0</v>
      </c>
      <c r="T19" s="9">
        <f t="shared" ca="1" si="14"/>
        <v>0</v>
      </c>
      <c r="U19" s="9">
        <f t="shared" ca="1" si="15"/>
        <v>0</v>
      </c>
      <c r="V19" s="9">
        <f ca="1">IF(R19=0,0,ABS(ROUND(M19-SUM(OFFSET(M19,1,0):OFFSET(M19,R19,0)),2)))</f>
        <v>0</v>
      </c>
      <c r="W19" s="9">
        <f ca="1">IF(R19=0,0,ABS(ROUND(N19-SUM(OFFSET(N19,1,0):OFFSET(N19,R19,0)),2)))</f>
        <v>0</v>
      </c>
      <c r="X19" s="13">
        <f ca="1">IF(R19=0,0,ABS(ROUND(O19-SUM(OFFSET(O19,1,0):OFFSET(O19,R19,0)),2)))</f>
        <v>0</v>
      </c>
      <c r="AB19" s="305" t="s">
        <v>467</v>
      </c>
    </row>
    <row r="20" spans="1:28">
      <c r="A20" s="274"/>
      <c r="B20" s="343" t="s">
        <v>465</v>
      </c>
      <c r="C20" s="343"/>
      <c r="D20" s="68"/>
      <c r="E20" s="62"/>
      <c r="F20" s="63">
        <v>345</v>
      </c>
      <c r="G20" s="64"/>
      <c r="H20" s="78"/>
      <c r="I20" s="78"/>
      <c r="J20" s="78"/>
      <c r="K20" s="78"/>
      <c r="L20" s="79"/>
      <c r="M20" s="314"/>
      <c r="N20" s="78"/>
      <c r="O20" s="84"/>
      <c r="P20" s="95" t="str">
        <f t="shared" ref="P20:P29" ca="1" si="16">IF(ISERROR(S20),"Var god fyll i endast siffror",IF(T20&lt;&gt;0,"Beräkningen av kolumnerna (1-2+3+4+5+6) avviker med "&amp;T20&amp;" från värdet i kolumn 7",IF(U20&lt;&gt;0,"Summerat antal kvinnor/flickor och män/pojkar avviker med "&amp;U20&amp; " från värdet i kolumn 7",IF(W20&lt;&gt;0,"Antal kvinnor/flickor i cellerna ("&amp;ADDRESS(ROW()+1,COLUMN(N20),4)&amp;":"&amp;ADDRESS(ROW()+R20,COLUMN(N20),4)&amp;") avviker med " &amp;W20&amp; " från totalt antal kvinnor/flickor i cellen " &amp;ADDRESS(ROW(),COLUMN(N20),4),IF(X20&lt;&gt;0,"Antal män/pojkar i cellerna ("&amp;ADDRESS(ROW()+1,COLUMN(O20),4)&amp;":"&amp;ADDRESS(ROW()+R20,COLUMN(O20),4)&amp;") avviker med " &amp;X20&amp; " från totalt antal män/pojkar i cellen " &amp;ADDRESS(ROW(),COLUMN(O20),4),IF(V20&lt;&gt;0,"Antalet i cellerna ("&amp;ADDRESS(ROW()+1,COLUMN(M20),4)&amp;":"&amp;ADDRESS(ROW()+R20,COLUMN(M20),4)&amp;") avviker med " &amp;V20&amp; " från totalt antal i cellen " &amp;ADDRESS(ROW(),COLUMN(M20),4),""))))))</f>
        <v/>
      </c>
      <c r="Q20" s="47"/>
      <c r="R20" s="33"/>
      <c r="S20" s="14">
        <f t="shared" si="11"/>
        <v>0</v>
      </c>
      <c r="T20" s="9">
        <f t="shared" ref="T20:T29" ca="1" si="17">IF(CELL("skydd",L20)=1,0,ABS(ROUND(G20-H20+I20+J20+K20+L20-M20,2)))</f>
        <v>0</v>
      </c>
      <c r="U20" s="9">
        <f t="shared" ref="U20:U29" ca="1" si="18">IF(CELL("skydd",N20)=1,0,ABS(ROUND(M20-(N20+O20),2)))</f>
        <v>0</v>
      </c>
      <c r="V20" s="9">
        <f ca="1">IF(R20=0,0,ABS(ROUND(M20-SUM(OFFSET(M20,1,0):OFFSET(M20,R20,0)),2)))</f>
        <v>0</v>
      </c>
      <c r="W20" s="9">
        <f ca="1">IF(R20=0,0,ABS(ROUND(N20-SUM(OFFSET(N20,1,0):OFFSET(N20,R20,0)),2)))</f>
        <v>0</v>
      </c>
      <c r="X20" s="13">
        <f ca="1">IF(R20=0,0,ABS(ROUND(O20-SUM(OFFSET(O20,1,0):OFFSET(O20,R20,0)),2)))</f>
        <v>0</v>
      </c>
      <c r="AB20" s="305" t="s">
        <v>467</v>
      </c>
    </row>
    <row r="21" spans="1:28">
      <c r="A21" s="274"/>
      <c r="B21" s="343" t="s">
        <v>466</v>
      </c>
      <c r="C21" s="343"/>
      <c r="D21" s="68"/>
      <c r="E21" s="62"/>
      <c r="F21" s="63">
        <v>610</v>
      </c>
      <c r="G21" s="64"/>
      <c r="H21" s="78"/>
      <c r="I21" s="78"/>
      <c r="J21" s="78"/>
      <c r="K21" s="78"/>
      <c r="L21" s="78"/>
      <c r="M21" s="300">
        <f>SUM(M22:M27)</f>
        <v>0</v>
      </c>
      <c r="N21" s="143">
        <f>SUM(N22:N27)</f>
        <v>0</v>
      </c>
      <c r="O21" s="57">
        <f>SUM(O22:O27)</f>
        <v>0</v>
      </c>
      <c r="P21" s="95" t="str">
        <f t="shared" ca="1" si="16"/>
        <v/>
      </c>
      <c r="Q21" s="47"/>
      <c r="R21" s="33">
        <v>6</v>
      </c>
      <c r="S21" s="14">
        <f>G21+H21+I21+J21+K21+L21+M21+N21+O21</f>
        <v>0</v>
      </c>
      <c r="T21" s="9">
        <f t="shared" ca="1" si="17"/>
        <v>0</v>
      </c>
      <c r="U21" s="9">
        <f ca="1">IF(CELL("skydd",N21)=1,0,ABS(ROUND(M21-(N21+O21),2)))</f>
        <v>0</v>
      </c>
      <c r="V21" s="9">
        <f ca="1">IF(R21=0,0,ABS(ROUND(M21-SUM(OFFSET(M21,1,0):OFFSET(M21,R21,0)),2)))</f>
        <v>0</v>
      </c>
      <c r="W21" s="9">
        <f ca="1">IF(R21=0,0,ABS(ROUND(N21-SUM(OFFSET(N21,1,0):OFFSET(N21,R21,0)),2)))</f>
        <v>0</v>
      </c>
      <c r="X21" s="13">
        <f ca="1">IF(R21=0,0,ABS(ROUND(O21-SUM(OFFSET(O21,1,0):OFFSET(O21,R21,0)),2)))</f>
        <v>0</v>
      </c>
      <c r="AB21" s="305" t="s">
        <v>467</v>
      </c>
    </row>
    <row r="22" spans="1:28">
      <c r="A22" s="64"/>
      <c r="B22" s="78"/>
      <c r="C22" s="78" t="s">
        <v>77</v>
      </c>
      <c r="D22" s="78"/>
      <c r="E22" s="62"/>
      <c r="F22" s="63">
        <v>611</v>
      </c>
      <c r="G22" s="64"/>
      <c r="H22" s="78"/>
      <c r="I22" s="78"/>
      <c r="J22" s="78"/>
      <c r="K22" s="78"/>
      <c r="L22" s="78"/>
      <c r="M22" s="57">
        <f t="shared" ref="M22:M29" si="19">SUM(N22:O22)</f>
        <v>0</v>
      </c>
      <c r="N22" s="53"/>
      <c r="O22" s="54"/>
      <c r="P22" s="95" t="str">
        <f t="shared" ca="1" si="16"/>
        <v/>
      </c>
      <c r="Q22" s="47"/>
      <c r="R22" s="33"/>
      <c r="S22" s="14">
        <f>G22+H22+I22+J22+K22+L22+M22+N22+O22</f>
        <v>0</v>
      </c>
      <c r="T22" s="9">
        <f t="shared" ca="1" si="17"/>
        <v>0</v>
      </c>
      <c r="U22" s="9">
        <f ca="1">IF(CELL("skydd",N22)=1,0,ABS(ROUND(M22-(N22+O22),2)))</f>
        <v>0</v>
      </c>
      <c r="V22" s="9">
        <f ca="1">IF(R22=0,0,ABS(ROUND(M22-SUM(OFFSET(M22,1,0):OFFSET(M22,R22,0)),2)))</f>
        <v>0</v>
      </c>
      <c r="W22" s="9">
        <f ca="1">IF(R22=0,0,ABS(ROUND(N22-SUM(OFFSET(N22,1,0):OFFSET(N22,R22,0)),2)))</f>
        <v>0</v>
      </c>
      <c r="X22" s="13">
        <f ca="1">IF(R22=0,0,ABS(ROUND(O22-SUM(OFFSET(O22,1,0):OFFSET(O22,R22,0)),2)))</f>
        <v>0</v>
      </c>
      <c r="AB22" s="305" t="s">
        <v>467</v>
      </c>
    </row>
    <row r="23" spans="1:28">
      <c r="A23" s="64"/>
      <c r="B23" s="78"/>
      <c r="C23" s="78" t="s">
        <v>14</v>
      </c>
      <c r="D23" s="78"/>
      <c r="E23" s="62"/>
      <c r="F23" s="63">
        <v>613</v>
      </c>
      <c r="G23" s="64"/>
      <c r="H23" s="78"/>
      <c r="I23" s="78"/>
      <c r="J23" s="78"/>
      <c r="K23" s="78"/>
      <c r="L23" s="78"/>
      <c r="M23" s="57">
        <f t="shared" si="19"/>
        <v>0</v>
      </c>
      <c r="N23" s="53"/>
      <c r="O23" s="54"/>
      <c r="P23" s="95" t="str">
        <f t="shared" ca="1" si="16"/>
        <v/>
      </c>
      <c r="Q23" s="47"/>
      <c r="R23" s="33"/>
      <c r="S23" s="14">
        <f t="shared" si="11"/>
        <v>0</v>
      </c>
      <c r="T23" s="9">
        <f t="shared" ca="1" si="17"/>
        <v>0</v>
      </c>
      <c r="U23" s="9">
        <f t="shared" ca="1" si="18"/>
        <v>0</v>
      </c>
      <c r="V23" s="9">
        <f ca="1">IF(R23=0,0,ABS(ROUND(M23-SUM(OFFSET(M23,1,0):OFFSET(M23,R23,0)),2)))</f>
        <v>0</v>
      </c>
      <c r="W23" s="9">
        <f ca="1">IF(R23=0,0,ABS(ROUND(N23-SUM(OFFSET(N23,1,0):OFFSET(N23,R23,0)),2)))</f>
        <v>0</v>
      </c>
      <c r="X23" s="13">
        <f ca="1">IF(R23=0,0,ABS(ROUND(O23-SUM(OFFSET(O23,1,0):OFFSET(O23,R23,0)),2)))</f>
        <v>0</v>
      </c>
      <c r="AB23" s="305" t="s">
        <v>467</v>
      </c>
    </row>
    <row r="24" spans="1:28">
      <c r="A24" s="64"/>
      <c r="B24" s="78"/>
      <c r="C24" s="78" t="s">
        <v>60</v>
      </c>
      <c r="D24" s="78"/>
      <c r="E24" s="62"/>
      <c r="F24" s="63">
        <v>615</v>
      </c>
      <c r="G24" s="64"/>
      <c r="H24" s="78"/>
      <c r="I24" s="78"/>
      <c r="J24" s="78"/>
      <c r="K24" s="78"/>
      <c r="L24" s="78"/>
      <c r="M24" s="57">
        <f t="shared" si="19"/>
        <v>0</v>
      </c>
      <c r="N24" s="53"/>
      <c r="O24" s="54"/>
      <c r="P24" s="95" t="str">
        <f t="shared" ca="1" si="16"/>
        <v/>
      </c>
      <c r="Q24" s="47"/>
      <c r="R24" s="33"/>
      <c r="S24" s="14">
        <f t="shared" si="11"/>
        <v>0</v>
      </c>
      <c r="T24" s="9">
        <f t="shared" ca="1" si="17"/>
        <v>0</v>
      </c>
      <c r="U24" s="9">
        <f t="shared" ca="1" si="18"/>
        <v>0</v>
      </c>
      <c r="V24" s="9">
        <f ca="1">IF(R24=0,0,ABS(ROUND(M24-SUM(OFFSET(M24,1,0):OFFSET(M24,R24,0)),2)))</f>
        <v>0</v>
      </c>
      <c r="W24" s="9">
        <f ca="1">IF(R24=0,0,ABS(ROUND(N24-SUM(OFFSET(N24,1,0):OFFSET(N24,R24,0)),2)))</f>
        <v>0</v>
      </c>
      <c r="X24" s="13">
        <f ca="1">IF(R24=0,0,ABS(ROUND(O24-SUM(OFFSET(O24,1,0):OFFSET(O24,R24,0)),2)))</f>
        <v>0</v>
      </c>
      <c r="AB24" s="305" t="s">
        <v>467</v>
      </c>
    </row>
    <row r="25" spans="1:28">
      <c r="A25" s="64"/>
      <c r="B25" s="78"/>
      <c r="C25" s="78" t="s">
        <v>78</v>
      </c>
      <c r="D25" s="78"/>
      <c r="E25" s="62"/>
      <c r="F25" s="63">
        <v>616</v>
      </c>
      <c r="G25" s="64"/>
      <c r="H25" s="78"/>
      <c r="I25" s="78"/>
      <c r="J25" s="78"/>
      <c r="K25" s="78"/>
      <c r="L25" s="78"/>
      <c r="M25" s="57">
        <f t="shared" si="19"/>
        <v>0</v>
      </c>
      <c r="N25" s="53"/>
      <c r="O25" s="54"/>
      <c r="P25" s="95" t="str">
        <f t="shared" ca="1" si="16"/>
        <v/>
      </c>
      <c r="Q25" s="47"/>
      <c r="R25" s="33"/>
      <c r="S25" s="14">
        <f t="shared" si="11"/>
        <v>0</v>
      </c>
      <c r="T25" s="9">
        <f t="shared" ca="1" si="17"/>
        <v>0</v>
      </c>
      <c r="U25" s="9">
        <f t="shared" ca="1" si="18"/>
        <v>0</v>
      </c>
      <c r="V25" s="9">
        <f ca="1">IF(R25=0,0,ABS(ROUND(M25-SUM(OFFSET(M25,1,0):OFFSET(M25,R25,0)),2)))</f>
        <v>0</v>
      </c>
      <c r="W25" s="9">
        <f ca="1">IF(R25=0,0,ABS(ROUND(N25-SUM(OFFSET(N25,1,0):OFFSET(N25,R25,0)),2)))</f>
        <v>0</v>
      </c>
      <c r="X25" s="13">
        <f ca="1">IF(R25=0,0,ABS(ROUND(O25-SUM(OFFSET(O25,1,0):OFFSET(O25,R25,0)),2)))</f>
        <v>0</v>
      </c>
      <c r="AB25" s="305" t="s">
        <v>467</v>
      </c>
    </row>
    <row r="26" spans="1:28">
      <c r="A26" s="64"/>
      <c r="B26" s="78"/>
      <c r="C26" s="78" t="s">
        <v>79</v>
      </c>
      <c r="D26" s="78"/>
      <c r="E26" s="62"/>
      <c r="F26" s="63">
        <v>618</v>
      </c>
      <c r="G26" s="64"/>
      <c r="H26" s="78"/>
      <c r="I26" s="78"/>
      <c r="J26" s="78"/>
      <c r="K26" s="78"/>
      <c r="L26" s="78"/>
      <c r="M26" s="57">
        <f t="shared" si="19"/>
        <v>0</v>
      </c>
      <c r="N26" s="53"/>
      <c r="O26" s="54"/>
      <c r="P26" s="95" t="str">
        <f t="shared" ca="1" si="16"/>
        <v/>
      </c>
      <c r="Q26" s="47"/>
      <c r="R26" s="33"/>
      <c r="S26" s="14">
        <f t="shared" si="11"/>
        <v>0</v>
      </c>
      <c r="T26" s="9">
        <f t="shared" ca="1" si="17"/>
        <v>0</v>
      </c>
      <c r="U26" s="9">
        <f t="shared" ca="1" si="18"/>
        <v>0</v>
      </c>
      <c r="V26" s="9">
        <f ca="1">IF(R26=0,0,ABS(ROUND(M26-SUM(OFFSET(M26,1,0):OFFSET(M26,R26,0)),2)))</f>
        <v>0</v>
      </c>
      <c r="W26" s="9">
        <f ca="1">IF(R26=0,0,ABS(ROUND(N26-SUM(OFFSET(N26,1,0):OFFSET(N26,R26,0)),2)))</f>
        <v>0</v>
      </c>
      <c r="X26" s="13">
        <f ca="1">IF(R26=0,0,ABS(ROUND(O26-SUM(OFFSET(O26,1,0):OFFSET(O26,R26,0)),2)))</f>
        <v>0</v>
      </c>
      <c r="AB26" s="305" t="s">
        <v>467</v>
      </c>
    </row>
    <row r="27" spans="1:28">
      <c r="A27" s="64"/>
      <c r="B27" s="78"/>
      <c r="C27" s="78" t="s">
        <v>62</v>
      </c>
      <c r="D27" s="78"/>
      <c r="E27" s="62"/>
      <c r="F27" s="63">
        <v>619</v>
      </c>
      <c r="G27" s="64"/>
      <c r="H27" s="78"/>
      <c r="I27" s="78"/>
      <c r="J27" s="78"/>
      <c r="K27" s="78"/>
      <c r="L27" s="78"/>
      <c r="M27" s="57">
        <f t="shared" si="19"/>
        <v>0</v>
      </c>
      <c r="N27" s="53"/>
      <c r="O27" s="54"/>
      <c r="P27" s="95" t="str">
        <f t="shared" ca="1" si="16"/>
        <v/>
      </c>
      <c r="Q27" s="47"/>
      <c r="R27" s="33"/>
      <c r="S27" s="14">
        <f t="shared" si="11"/>
        <v>0</v>
      </c>
      <c r="T27" s="9">
        <f t="shared" ca="1" si="17"/>
        <v>0</v>
      </c>
      <c r="U27" s="9">
        <f t="shared" ca="1" si="18"/>
        <v>0</v>
      </c>
      <c r="V27" s="9">
        <f ca="1">IF(R27=0,0,ABS(ROUND(M27-SUM(OFFSET(M27,1,0):OFFSET(M27,R27,0)),2)))</f>
        <v>0</v>
      </c>
      <c r="W27" s="9">
        <f ca="1">IF(R27=0,0,ABS(ROUND(N27-SUM(OFFSET(N27,1,0):OFFSET(N27,R27,0)),2)))</f>
        <v>0</v>
      </c>
      <c r="X27" s="13">
        <f ca="1">IF(R27=0,0,ABS(ROUND(O27-SUM(OFFSET(O27,1,0):OFFSET(O27,R27,0)),2)))</f>
        <v>0</v>
      </c>
      <c r="AB27" s="305" t="s">
        <v>467</v>
      </c>
    </row>
    <row r="28" spans="1:28">
      <c r="A28" s="274"/>
      <c r="B28" s="343" t="s">
        <v>309</v>
      </c>
      <c r="C28" s="343"/>
      <c r="D28" s="68"/>
      <c r="E28" s="62"/>
      <c r="F28" s="63">
        <v>640</v>
      </c>
      <c r="G28" s="89"/>
      <c r="H28" s="78"/>
      <c r="I28" s="78"/>
      <c r="J28" s="78"/>
      <c r="K28" s="78"/>
      <c r="L28" s="78"/>
      <c r="M28" s="57">
        <f t="shared" si="19"/>
        <v>0</v>
      </c>
      <c r="N28" s="53"/>
      <c r="O28" s="54"/>
      <c r="P28" s="95" t="str">
        <f t="shared" ca="1" si="16"/>
        <v/>
      </c>
      <c r="Q28" s="47"/>
      <c r="R28" s="33"/>
      <c r="S28" s="14">
        <f t="shared" si="11"/>
        <v>0</v>
      </c>
      <c r="T28" s="9">
        <f t="shared" ca="1" si="17"/>
        <v>0</v>
      </c>
      <c r="U28" s="9">
        <f t="shared" ca="1" si="18"/>
        <v>0</v>
      </c>
      <c r="V28" s="9">
        <f ca="1">IF(R28=0,0,ABS(ROUND(M28-SUM(OFFSET(M28,1,0):OFFSET(M28,R28,0)),2)))</f>
        <v>0</v>
      </c>
      <c r="W28" s="9">
        <f ca="1">IF(R28=0,0,ABS(ROUND(N28-SUM(OFFSET(N28,1,0):OFFSET(N28,R28,0)),2)))</f>
        <v>0</v>
      </c>
      <c r="X28" s="13">
        <f ca="1">IF(R28=0,0,ABS(ROUND(O28-SUM(OFFSET(O28,1,0):OFFSET(O28,R28,0)),2)))</f>
        <v>0</v>
      </c>
      <c r="AB28" s="305" t="s">
        <v>467</v>
      </c>
    </row>
    <row r="29" spans="1:28" ht="13.5" thickBot="1">
      <c r="A29" s="82"/>
      <c r="B29" s="83"/>
      <c r="C29" s="83" t="s">
        <v>102</v>
      </c>
      <c r="D29" s="83"/>
      <c r="E29" s="120"/>
      <c r="F29" s="73">
        <v>645</v>
      </c>
      <c r="G29" s="149"/>
      <c r="H29" s="83"/>
      <c r="I29" s="83"/>
      <c r="J29" s="83"/>
      <c r="K29" s="83"/>
      <c r="L29" s="83"/>
      <c r="M29" s="60">
        <f t="shared" si="19"/>
        <v>0</v>
      </c>
      <c r="N29" s="184"/>
      <c r="O29" s="139"/>
      <c r="P29" s="96" t="str">
        <f t="shared" ca="1" si="16"/>
        <v/>
      </c>
      <c r="Q29" s="48"/>
      <c r="R29" s="31"/>
      <c r="S29" s="16">
        <f t="shared" si="11"/>
        <v>0</v>
      </c>
      <c r="T29" s="15">
        <f t="shared" ca="1" si="17"/>
        <v>0</v>
      </c>
      <c r="U29" s="15">
        <f t="shared" ca="1" si="18"/>
        <v>0</v>
      </c>
      <c r="V29" s="15">
        <f ca="1">IF(R29=0,0,ABS(ROUND(M29-SUM(OFFSET(M29,1,0):OFFSET(M29,R29,0)),2)))</f>
        <v>0</v>
      </c>
      <c r="W29" s="15">
        <f ca="1">IF(R29=0,0,ABS(ROUND(N29-SUM(OFFSET(N29,1,0):OFFSET(N29,R29,0)),2)))</f>
        <v>0</v>
      </c>
      <c r="X29" s="42">
        <f ca="1">IF(R29=0,0,ABS(ROUND(O29-SUM(OFFSET(O29,1,0):OFFSET(O29,R29,0)),2)))</f>
        <v>0</v>
      </c>
      <c r="AB29" s="305" t="s">
        <v>467</v>
      </c>
    </row>
    <row r="31" spans="1:28" ht="12.75" customHeight="1">
      <c r="B31" s="266"/>
      <c r="Q31" s="291"/>
    </row>
    <row r="32" spans="1:28">
      <c r="C32" s="266"/>
      <c r="Q32" s="291"/>
    </row>
    <row r="33" spans="3:17">
      <c r="C33" s="266"/>
      <c r="Q33" s="291"/>
    </row>
    <row r="34" spans="3:17">
      <c r="Q34" s="291"/>
    </row>
    <row r="35" spans="3:17">
      <c r="C35" s="266"/>
      <c r="Q35" s="291"/>
    </row>
    <row r="36" spans="3:17">
      <c r="C36" s="266"/>
      <c r="Q36" s="291"/>
    </row>
    <row r="62" ht="12.75" customHeight="1"/>
  </sheetData>
  <mergeCells count="14">
    <mergeCell ref="G1:O1"/>
    <mergeCell ref="B28:C28"/>
    <mergeCell ref="V2:X2"/>
    <mergeCell ref="B16:C16"/>
    <mergeCell ref="B20:C20"/>
    <mergeCell ref="B21:C21"/>
    <mergeCell ref="E1:F1"/>
    <mergeCell ref="B5:C5"/>
    <mergeCell ref="B11:C11"/>
    <mergeCell ref="B14:E14"/>
    <mergeCell ref="A2:C2"/>
    <mergeCell ref="A4:C4"/>
    <mergeCell ref="A15:C15"/>
    <mergeCell ref="B9:C9"/>
  </mergeCells>
  <conditionalFormatting sqref="P6:P14">
    <cfRule type="expression" dxfId="11" priority="1">
      <formula>U6&lt;&gt;0</formula>
    </cfRule>
    <cfRule type="expression" dxfId="10" priority="2">
      <formula>W6&lt;&gt;0</formula>
    </cfRule>
    <cfRule type="expression" dxfId="9" priority="3">
      <formula>V6&lt;&gt;0</formula>
    </cfRule>
    <cfRule type="expression" dxfId="8" priority="4">
      <formula>T6&lt;&gt;0</formula>
    </cfRule>
    <cfRule type="expression" dxfId="7" priority="5">
      <formula>X6&lt;&gt;0</formula>
    </cfRule>
    <cfRule type="expression" dxfId="6" priority="6" stopIfTrue="1">
      <formula>ISERROR(S6)</formula>
    </cfRule>
  </conditionalFormatting>
  <conditionalFormatting sqref="P16:P29">
    <cfRule type="expression" dxfId="5" priority="7">
      <formula>U16&lt;&gt;0</formula>
    </cfRule>
    <cfRule type="expression" dxfId="4" priority="8">
      <formula>W16&lt;&gt;0</formula>
    </cfRule>
    <cfRule type="expression" dxfId="3" priority="9">
      <formula>V16&lt;&gt;0</formula>
    </cfRule>
    <cfRule type="expression" dxfId="2" priority="10">
      <formula>T16&lt;&gt;0</formula>
    </cfRule>
    <cfRule type="expression" dxfId="1" priority="11">
      <formula>X16&lt;&gt;0</formula>
    </cfRule>
    <cfRule type="expression" dxfId="0" priority="12" stopIfTrue="1">
      <formula>ISERROR(S16)</formula>
    </cfRule>
  </conditionalFormatting>
  <dataValidations count="3">
    <dataValidation allowBlank="1" showInputMessage="1" showErrorMessage="1" prompt="Här ska Stiftelsen Hemmets klienter fyllas i." sqref="A20:D20" xr:uid="{00000000-0002-0000-0700-000000000000}"/>
    <dataValidation allowBlank="1" showInputMessage="1" showErrorMessage="1" prompt=" Uppgifter om närståendevård i äldrehushåll fylls i under &quot;Tjänster för äldre&quot;. Uppgifter om närståendevård i handikapphushåll fylls i under &quot;Tjänster för handikappade&quot;." sqref="A21:D21" xr:uid="{00000000-0002-0000-0700-000001000000}"/>
    <dataValidation allowBlank="1" showInputMessage="1" showErrorMessage="1" prompt="Alla de vårdare under året som fått arvoden inom närståendevård till hushåll som varken är handikapphushåll eller äldrehushåll." sqref="A28:D28" xr:uid="{00000000-0002-0000-0700-000002000000}"/>
  </dataValidations>
  <pageMargins left="0.7" right="0.7" top="0.75" bottom="0.75" header="0.3" footer="0.3"/>
  <pageSetup paperSize="9" scale="48" fitToHeight="0" orientation="landscape" horizontalDpi="300" verticalDpi="300" r:id="rId1"/>
  <ignoredErrors>
    <ignoredError sqref="M12:M13 M21:M29 N21:O2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B34AAD787B364A87E059C9EBC28226" ma:contentTypeVersion="10" ma:contentTypeDescription="Create a new document." ma:contentTypeScope="" ma:versionID="1ad08f78c24fc45962ecad51c90cbfef">
  <xsd:schema xmlns:xsd="http://www.w3.org/2001/XMLSchema" xmlns:xs="http://www.w3.org/2001/XMLSchema" xmlns:p="http://schemas.microsoft.com/office/2006/metadata/properties" xmlns:ns2="58da5990-af4f-4136-9e6e-df58003f52bd" xmlns:ns3="12a64004-fb33-4c6c-a33b-67b3fe2adf97" targetNamespace="http://schemas.microsoft.com/office/2006/metadata/properties" ma:root="true" ma:fieldsID="c9c24d207d4dd435066059ad8f167de7" ns2:_="" ns3:_="">
    <xsd:import namespace="58da5990-af4f-4136-9e6e-df58003f52bd"/>
    <xsd:import namespace="12a64004-fb33-4c6c-a33b-67b3fe2adf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a5990-af4f-4136-9e6e-df58003f5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a64004-fb33-4c6c-a33b-67b3fe2adf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83CD00-20EB-4CAD-9AE2-84BA1758D0BD}">
  <ds:schemaRefs>
    <ds:schemaRef ds:uri="http://schemas.microsoft.com/sharepoint/v3/contenttype/forms"/>
  </ds:schemaRefs>
</ds:datastoreItem>
</file>

<file path=customXml/itemProps2.xml><?xml version="1.0" encoding="utf-8"?>
<ds:datastoreItem xmlns:ds="http://schemas.openxmlformats.org/officeDocument/2006/customXml" ds:itemID="{1F4A73B8-00A3-46B4-A623-3F37D5A77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a5990-af4f-4136-9e6e-df58003f52bd"/>
    <ds:schemaRef ds:uri="12a64004-fb33-4c6c-a33b-67b3fe2adf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BF59C9-D37A-45CA-9895-68E07F2F60F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12a64004-fb33-4c6c-a33b-67b3fe2adf97"/>
    <ds:schemaRef ds:uri="http://purl.org/dc/terms/"/>
    <ds:schemaRef ds:uri="http://schemas.openxmlformats.org/package/2006/metadata/core-properties"/>
    <ds:schemaRef ds:uri="58da5990-af4f-4136-9e6e-df58003f52b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1</vt:i4>
      </vt:variant>
    </vt:vector>
  </HeadingPairs>
  <TitlesOfParts>
    <vt:vector size="12" baseType="lpstr">
      <vt:lpstr>Första</vt:lpstr>
      <vt:lpstr>Info</vt:lpstr>
      <vt:lpstr>Hemvårdsstöd</vt:lpstr>
      <vt:lpstr>Tjänster för äldre</vt:lpstr>
      <vt:lpstr>Anställda inom socialvården</vt:lpstr>
      <vt:lpstr>Tjänster för barn och familjer</vt:lpstr>
      <vt:lpstr>Tjänster för handikappade</vt:lpstr>
      <vt:lpstr>Hemservice</vt:lpstr>
      <vt:lpstr>Övrig social- och hälsovård</vt:lpstr>
      <vt:lpstr>Kommentarer</vt:lpstr>
      <vt:lpstr>Databas</vt:lpstr>
      <vt:lpstr>KommunKod</vt:lpstr>
    </vt:vector>
  </TitlesOfParts>
  <Company>LST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LST</dc:creator>
  <cp:lastModifiedBy>Elin Sagulin</cp:lastModifiedBy>
  <cp:lastPrinted>2022-11-03T05:25:24Z</cp:lastPrinted>
  <dcterms:created xsi:type="dcterms:W3CDTF">1999-03-23T06:51:46Z</dcterms:created>
  <dcterms:modified xsi:type="dcterms:W3CDTF">2026-01-14T09:28:05Z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0x0101001FB34AAD787B364A87E059C9EBC28226</vt:lpwstr>
  </property>
</Properties>
</file>