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50F617DC-D2A3-46D3-985C-B884FCEF5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10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J16" i="1"/>
  <c r="H15" i="1" l="1"/>
  <c r="I15" i="1" l="1"/>
  <c r="J15" i="1" l="1"/>
  <c r="A1" i="1" l="1"/>
  <c r="H14" i="1" l="1"/>
  <c r="I14" i="1"/>
  <c r="J14" i="1"/>
  <c r="I13" i="1" l="1"/>
  <c r="H13" i="1"/>
  <c r="J13" i="1"/>
  <c r="C3" i="1"/>
  <c r="H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</calcChain>
</file>

<file path=xl/sharedStrings.xml><?xml version="1.0" encoding="utf-8"?>
<sst xmlns="http://schemas.openxmlformats.org/spreadsheetml/2006/main" count="11" uniqueCount="11">
  <si>
    <t>Källa: Statistisk årsbok för Åland</t>
  </si>
  <si>
    <t>År</t>
  </si>
  <si>
    <t>Rösträtt kommunalval</t>
  </si>
  <si>
    <t>Rösträtt lagtingsval</t>
  </si>
  <si>
    <t>Rösträtt riksdagsval</t>
  </si>
  <si>
    <t>Röstande kommunalval</t>
  </si>
  <si>
    <t>Röstande lagtingsval</t>
  </si>
  <si>
    <t>Röstande riksdagsval</t>
  </si>
  <si>
    <t>Valdeltagande kommunalval</t>
  </si>
  <si>
    <t>Valdeltagande lagtingsval</t>
  </si>
  <si>
    <t>Valdeltagande riksdagsval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</si>
</sst>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4" fillId="0" borderId="0" xfId="0" applyNumberFormat="1" applyFont="1"/>
    <xf numFmtId="2" fontId="3" fillId="0" borderId="0" xfId="0" applyNumberFormat="1" applyFont="1"/>
    <xf numFmtId="0" fontId="5" fillId="0" borderId="0" xfId="0" applyFont="1"/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Valdeltagandet i kommunal-, lagtings- samt riksdagsval (%) år 1971–2023</c:v>
            </c:pt>
          </c:strCache>
        </c:strRef>
      </c:tx>
      <c:layout>
        <c:manualLayout>
          <c:xMode val="edge"/>
          <c:yMode val="edge"/>
          <c:x val="0.20886453317123616"/>
          <c:y val="1.752865889208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9231968335940721E-2"/>
          <c:y val="0.11067767167137892"/>
          <c:w val="0.92646980953865143"/>
          <c:h val="0.77551107421102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Tabell!$H$2</c:f>
              <c:strCache>
                <c:ptCount val="1"/>
                <c:pt idx="0">
                  <c:v>Valdeltagande kommunalval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>
              <a:solidFill>
                <a:schemeClr val="bg1"/>
              </a:solidFill>
            </a:ln>
            <a:effectLst/>
          </c:spPr>
          <c:invertIfNegative val="0"/>
          <c:cat>
            <c:numRef>
              <c:f>Tabell!$A$3:$A$16</c:f>
              <c:numCache>
                <c:formatCode>General</c:formatCode>
                <c:ptCount val="14"/>
                <c:pt idx="0">
                  <c:v>1971</c:v>
                </c:pt>
                <c:pt idx="1">
                  <c:v>1975</c:v>
                </c:pt>
                <c:pt idx="2">
                  <c:v>1979</c:v>
                </c:pt>
                <c:pt idx="3">
                  <c:v>1983</c:v>
                </c:pt>
                <c:pt idx="4">
                  <c:v>1987</c:v>
                </c:pt>
                <c:pt idx="5">
                  <c:v>1991</c:v>
                </c:pt>
                <c:pt idx="6">
                  <c:v>1995</c:v>
                </c:pt>
                <c:pt idx="7">
                  <c:v>1999</c:v>
                </c:pt>
                <c:pt idx="8">
                  <c:v>2003</c:v>
                </c:pt>
                <c:pt idx="9">
                  <c:v>2007</c:v>
                </c:pt>
                <c:pt idx="10">
                  <c:v>2011</c:v>
                </c:pt>
                <c:pt idx="11">
                  <c:v>2015</c:v>
                </c:pt>
                <c:pt idx="12">
                  <c:v>2019</c:v>
                </c:pt>
                <c:pt idx="13">
                  <c:v>2023</c:v>
                </c:pt>
              </c:numCache>
            </c:numRef>
          </c:cat>
          <c:val>
            <c:numRef>
              <c:f>Tabell!$H$3:$H$16</c:f>
              <c:numCache>
                <c:formatCode>0.00</c:formatCode>
                <c:ptCount val="14"/>
                <c:pt idx="0">
                  <c:v>63.02827164092102</c:v>
                </c:pt>
                <c:pt idx="1">
                  <c:v>64.164503892992613</c:v>
                </c:pt>
                <c:pt idx="2">
                  <c:v>61.345029239766077</c:v>
                </c:pt>
                <c:pt idx="3">
                  <c:v>65.69466125507337</c:v>
                </c:pt>
                <c:pt idx="4">
                  <c:v>64.937845714625581</c:v>
                </c:pt>
                <c:pt idx="5">
                  <c:v>62.569037180436148</c:v>
                </c:pt>
                <c:pt idx="6">
                  <c:v>62.193074501573975</c:v>
                </c:pt>
                <c:pt idx="7">
                  <c:v>66.201526079230689</c:v>
                </c:pt>
                <c:pt idx="8">
                  <c:v>68.432728023111849</c:v>
                </c:pt>
                <c:pt idx="9">
                  <c:v>66.388071041884317</c:v>
                </c:pt>
                <c:pt idx="10">
                  <c:v>64.297289997299004</c:v>
                </c:pt>
                <c:pt idx="11">
                  <c:v>67.353531825722527</c:v>
                </c:pt>
                <c:pt idx="12">
                  <c:v>66.368583118910024</c:v>
                </c:pt>
                <c:pt idx="13">
                  <c:v>64.041237113402062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B-4FA6-8988-C5A7192E96E8}"/>
            </c:ext>
          </c:extLst>
        </c:ser>
        <c:ser>
          <c:idx val="1"/>
          <c:order val="1"/>
          <c:tx>
            <c:strRef>
              <c:f>Tabell!$I$2</c:f>
              <c:strCache>
                <c:ptCount val="1"/>
                <c:pt idx="0">
                  <c:v>Valdeltagande lagtingsval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>
              <a:solidFill>
                <a:schemeClr val="bg1"/>
              </a:solidFill>
            </a:ln>
            <a:effectLst/>
          </c:spPr>
          <c:invertIfNegative val="0"/>
          <c:cat>
            <c:numRef>
              <c:f>Tabell!$A$3:$A$16</c:f>
              <c:numCache>
                <c:formatCode>General</c:formatCode>
                <c:ptCount val="14"/>
                <c:pt idx="0">
                  <c:v>1971</c:v>
                </c:pt>
                <c:pt idx="1">
                  <c:v>1975</c:v>
                </c:pt>
                <c:pt idx="2">
                  <c:v>1979</c:v>
                </c:pt>
                <c:pt idx="3">
                  <c:v>1983</c:v>
                </c:pt>
                <c:pt idx="4">
                  <c:v>1987</c:v>
                </c:pt>
                <c:pt idx="5">
                  <c:v>1991</c:v>
                </c:pt>
                <c:pt idx="6">
                  <c:v>1995</c:v>
                </c:pt>
                <c:pt idx="7">
                  <c:v>1999</c:v>
                </c:pt>
                <c:pt idx="8">
                  <c:v>2003</c:v>
                </c:pt>
                <c:pt idx="9">
                  <c:v>2007</c:v>
                </c:pt>
                <c:pt idx="10">
                  <c:v>2011</c:v>
                </c:pt>
                <c:pt idx="11">
                  <c:v>2015</c:v>
                </c:pt>
                <c:pt idx="12">
                  <c:v>2019</c:v>
                </c:pt>
                <c:pt idx="13">
                  <c:v>2023</c:v>
                </c:pt>
              </c:numCache>
            </c:numRef>
          </c:cat>
          <c:val>
            <c:numRef>
              <c:f>Tabell!$I$3:$I$16</c:f>
              <c:numCache>
                <c:formatCode>0.00</c:formatCode>
                <c:ptCount val="14"/>
                <c:pt idx="0">
                  <c:v>60.8</c:v>
                </c:pt>
                <c:pt idx="1">
                  <c:v>62.862518653085054</c:v>
                </c:pt>
                <c:pt idx="2">
                  <c:v>60.005029232413399</c:v>
                </c:pt>
                <c:pt idx="3">
                  <c:v>64.425821339648991</c:v>
                </c:pt>
                <c:pt idx="4">
                  <c:v>64.340585234269625</c:v>
                </c:pt>
                <c:pt idx="5">
                  <c:v>62.355527992332412</c:v>
                </c:pt>
                <c:pt idx="6">
                  <c:v>62.546105445866786</c:v>
                </c:pt>
                <c:pt idx="7">
                  <c:v>65.956991548090286</c:v>
                </c:pt>
                <c:pt idx="8">
                  <c:v>67.615583320153945</c:v>
                </c:pt>
                <c:pt idx="9">
                  <c:v>67.803069317128433</c:v>
                </c:pt>
                <c:pt idx="10">
                  <c:v>66.880288389325599</c:v>
                </c:pt>
                <c:pt idx="11">
                  <c:v>70.393060184277587</c:v>
                </c:pt>
                <c:pt idx="12">
                  <c:v>69.679175021483815</c:v>
                </c:pt>
                <c:pt idx="13">
                  <c:v>68.297382395789271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B-4FA6-8988-C5A7192E96E8}"/>
            </c:ext>
          </c:extLst>
        </c:ser>
        <c:ser>
          <c:idx val="2"/>
          <c:order val="2"/>
          <c:tx>
            <c:strRef>
              <c:f>Tabell!$J$2</c:f>
              <c:strCache>
                <c:ptCount val="1"/>
                <c:pt idx="0">
                  <c:v>Valdeltagande riksdagsval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>
              <a:solidFill>
                <a:schemeClr val="bg1"/>
              </a:solidFill>
            </a:ln>
            <a:effectLst/>
          </c:spPr>
          <c:invertIfNegative val="0"/>
          <c:cat>
            <c:numRef>
              <c:f>Tabell!$A$3:$A$16</c:f>
              <c:numCache>
                <c:formatCode>General</c:formatCode>
                <c:ptCount val="14"/>
                <c:pt idx="0">
                  <c:v>1971</c:v>
                </c:pt>
                <c:pt idx="1">
                  <c:v>1975</c:v>
                </c:pt>
                <c:pt idx="2">
                  <c:v>1979</c:v>
                </c:pt>
                <c:pt idx="3">
                  <c:v>1983</c:v>
                </c:pt>
                <c:pt idx="4">
                  <c:v>1987</c:v>
                </c:pt>
                <c:pt idx="5">
                  <c:v>1991</c:v>
                </c:pt>
                <c:pt idx="6">
                  <c:v>1995</c:v>
                </c:pt>
                <c:pt idx="7">
                  <c:v>1999</c:v>
                </c:pt>
                <c:pt idx="8">
                  <c:v>2003</c:v>
                </c:pt>
                <c:pt idx="9">
                  <c:v>2007</c:v>
                </c:pt>
                <c:pt idx="10">
                  <c:v>2011</c:v>
                </c:pt>
                <c:pt idx="11">
                  <c:v>2015</c:v>
                </c:pt>
                <c:pt idx="12">
                  <c:v>2019</c:v>
                </c:pt>
                <c:pt idx="13">
                  <c:v>2023</c:v>
                </c:pt>
              </c:numCache>
            </c:numRef>
          </c:cat>
          <c:val>
            <c:numRef>
              <c:f>Tabell!$J$3:$J$16</c:f>
              <c:numCache>
                <c:formatCode>0.00</c:formatCode>
                <c:ptCount val="14"/>
                <c:pt idx="0">
                  <c:v>51.503809651116164</c:v>
                </c:pt>
                <c:pt idx="1">
                  <c:v>58.476295886367822</c:v>
                </c:pt>
                <c:pt idx="2">
                  <c:v>56.150757984301038</c:v>
                </c:pt>
                <c:pt idx="3">
                  <c:v>55.995755217545096</c:v>
                </c:pt>
                <c:pt idx="4">
                  <c:v>52.83725610778778</c:v>
                </c:pt>
                <c:pt idx="5">
                  <c:v>50.837171498238966</c:v>
                </c:pt>
                <c:pt idx="6">
                  <c:v>52.138557397824478</c:v>
                </c:pt>
                <c:pt idx="7">
                  <c:v>54.798243780054356</c:v>
                </c:pt>
                <c:pt idx="8">
                  <c:v>60.265445753382373</c:v>
                </c:pt>
                <c:pt idx="9">
                  <c:v>56.99088145896657</c:v>
                </c:pt>
                <c:pt idx="10">
                  <c:v>51.074607780455416</c:v>
                </c:pt>
                <c:pt idx="11">
                  <c:v>57.945671441575243</c:v>
                </c:pt>
                <c:pt idx="12">
                  <c:v>59.709653092006029</c:v>
                </c:pt>
                <c:pt idx="13">
                  <c:v>59.697546040729236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B-4FA6-8988-C5A7192E9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2030464"/>
        <c:axId val="118154368"/>
      </c:barChart>
      <c:catAx>
        <c:axId val="720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1181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54368"/>
        <c:scaling>
          <c:orientation val="minMax"/>
          <c:max val="1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5.4842338367014137E-3"/>
              <c:y val="5.9868693292014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7203046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ysClr val="windowText" lastClr="000000">
              <a:lumMod val="50000"/>
              <a:lumOff val="50000"/>
            </a:sys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3556BE1-8580-4E55-8A94-A72D9EACC7A8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l" displayName="Val" ref="A2:J16" totalsRowShown="0" headerRowDxfId="11" dataDxfId="10">
  <autoFilter ref="A2:J16" xr:uid="{00000000-0009-0000-0100-000001000000}"/>
  <tableColumns count="10">
    <tableColumn id="1" xr3:uid="{00000000-0010-0000-0000-000001000000}" name="År" dataDxfId="9"/>
    <tableColumn id="2" xr3:uid="{00000000-0010-0000-0000-000002000000}" name="Rösträtt kommunalval" dataDxfId="8"/>
    <tableColumn id="3" xr3:uid="{00000000-0010-0000-0000-000003000000}" name="Rösträtt lagtingsval" dataDxfId="7"/>
    <tableColumn id="4" xr3:uid="{00000000-0010-0000-0000-000004000000}" name="Rösträtt riksdagsval" dataDxfId="6"/>
    <tableColumn id="5" xr3:uid="{00000000-0010-0000-0000-000005000000}" name="Röstande kommunalval" dataDxfId="5"/>
    <tableColumn id="6" xr3:uid="{00000000-0010-0000-0000-000006000000}" name="Röstande lagtingsval" dataDxfId="4"/>
    <tableColumn id="7" xr3:uid="{00000000-0010-0000-0000-000007000000}" name="Röstande riksdagsval" dataDxfId="3"/>
    <tableColumn id="8" xr3:uid="{00000000-0010-0000-0000-000008000000}" name="Valdeltagande kommunalval" dataDxfId="2">
      <calculatedColumnFormula>E3/B3*100</calculatedColumnFormula>
    </tableColumn>
    <tableColumn id="9" xr3:uid="{00000000-0010-0000-0000-000009000000}" name="Valdeltagande lagtingsval" dataDxfId="1">
      <calculatedColumnFormula>F3/C3*100</calculatedColumnFormula>
    </tableColumn>
    <tableColumn id="10" xr3:uid="{00000000-0010-0000-0000-00000A000000}" name="Valdeltagande riksdagsval" dataDxfId="0">
      <calculatedColumnFormula>G3/D3*100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showGridLines="0" workbookViewId="0">
      <pane ySplit="2" topLeftCell="A3" activePane="bottomLeft" state="frozen"/>
      <selection pane="bottomLeft"/>
    </sheetView>
  </sheetViews>
  <sheetFormatPr defaultColWidth="9.140625" defaultRowHeight="12" x14ac:dyDescent="0.2"/>
  <cols>
    <col min="1" max="1" width="5" style="3" bestFit="1" customWidth="1"/>
    <col min="2" max="2" width="21" style="3" customWidth="1"/>
    <col min="3" max="3" width="18.85546875" style="3" customWidth="1"/>
    <col min="4" max="4" width="19.42578125" style="3" customWidth="1"/>
    <col min="5" max="5" width="22.28515625" style="3" customWidth="1"/>
    <col min="6" max="6" width="20.140625" style="3" customWidth="1"/>
    <col min="7" max="7" width="20.7109375" style="3" customWidth="1"/>
    <col min="8" max="8" width="26.140625" style="3" customWidth="1"/>
    <col min="9" max="9" width="24" style="3" customWidth="1"/>
    <col min="10" max="10" width="24.5703125" style="3" customWidth="1"/>
    <col min="11" max="16384" width="9.140625" style="3"/>
  </cols>
  <sheetData>
    <row r="1" spans="1:10" ht="12.75" x14ac:dyDescent="0.2">
      <c r="A1" s="1" t="str">
        <f>CONCATENATE("Valdeltagandet i kommunal-, lagtings- samt riksdagsval (%) år ",MIN(Val[År]),"–",MAX(Val[År]))</f>
        <v>Valdeltagandet i kommunal-, lagtings- samt riksdagsval (%) år 1971–2023</v>
      </c>
      <c r="B1" s="2"/>
      <c r="C1" s="2"/>
      <c r="D1" s="2"/>
      <c r="E1" s="2"/>
      <c r="F1" s="2"/>
      <c r="G1" s="2"/>
      <c r="H1" s="2"/>
      <c r="I1" s="2"/>
      <c r="J1" s="2"/>
    </row>
    <row r="2" spans="1:10" ht="17.2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7.25" customHeight="1" x14ac:dyDescent="0.2">
      <c r="A3" s="4">
        <v>1971</v>
      </c>
      <c r="B3" s="5">
        <v>13724</v>
      </c>
      <c r="C3" s="6">
        <f>(F3/(I3/100))</f>
        <v>14730.263157894737</v>
      </c>
      <c r="D3" s="5">
        <v>14962</v>
      </c>
      <c r="E3" s="5">
        <v>8650</v>
      </c>
      <c r="F3" s="5">
        <v>8956</v>
      </c>
      <c r="G3" s="5">
        <v>7706</v>
      </c>
      <c r="H3" s="7">
        <f t="shared" ref="H3:H13" si="0">E3/B3*100</f>
        <v>63.02827164092102</v>
      </c>
      <c r="I3" s="7">
        <v>60.8</v>
      </c>
      <c r="J3" s="7">
        <f t="shared" ref="J3:J13" si="1">G3/D3*100</f>
        <v>51.503809651116164</v>
      </c>
    </row>
    <row r="4" spans="1:10" x14ac:dyDescent="0.2">
      <c r="A4" s="4">
        <v>1975</v>
      </c>
      <c r="B4" s="5">
        <v>15027</v>
      </c>
      <c r="C4" s="5">
        <v>15413</v>
      </c>
      <c r="D4" s="5">
        <v>16263</v>
      </c>
      <c r="E4" s="5">
        <v>9642</v>
      </c>
      <c r="F4" s="5">
        <v>9689</v>
      </c>
      <c r="G4" s="5">
        <v>9510</v>
      </c>
      <c r="H4" s="7">
        <f t="shared" si="0"/>
        <v>64.164503892992613</v>
      </c>
      <c r="I4" s="7">
        <f t="shared" ref="I4:I13" si="2">F4/C4*100</f>
        <v>62.862518653085054</v>
      </c>
      <c r="J4" s="7">
        <f t="shared" si="1"/>
        <v>58.476295886367822</v>
      </c>
    </row>
    <row r="5" spans="1:10" x14ac:dyDescent="0.2">
      <c r="A5" s="4">
        <v>1979</v>
      </c>
      <c r="B5" s="5">
        <v>15390</v>
      </c>
      <c r="C5" s="5">
        <v>15907</v>
      </c>
      <c r="D5" s="5">
        <v>16689</v>
      </c>
      <c r="E5" s="5">
        <v>9441</v>
      </c>
      <c r="F5" s="5">
        <v>9545</v>
      </c>
      <c r="G5" s="5">
        <v>9371</v>
      </c>
      <c r="H5" s="7">
        <f t="shared" si="0"/>
        <v>61.345029239766077</v>
      </c>
      <c r="I5" s="7">
        <f t="shared" si="2"/>
        <v>60.005029232413399</v>
      </c>
      <c r="J5" s="7">
        <f t="shared" si="1"/>
        <v>56.150757984301038</v>
      </c>
    </row>
    <row r="6" spans="1:10" x14ac:dyDescent="0.2">
      <c r="A6" s="4">
        <v>1983</v>
      </c>
      <c r="B6" s="5">
        <v>16015</v>
      </c>
      <c r="C6" s="5">
        <v>16467</v>
      </c>
      <c r="D6" s="5">
        <v>16962</v>
      </c>
      <c r="E6" s="5">
        <v>10521</v>
      </c>
      <c r="F6" s="5">
        <v>10609</v>
      </c>
      <c r="G6" s="5">
        <v>9498</v>
      </c>
      <c r="H6" s="7">
        <f t="shared" si="0"/>
        <v>65.69466125507337</v>
      </c>
      <c r="I6" s="7">
        <f t="shared" si="2"/>
        <v>64.425821339648991</v>
      </c>
      <c r="J6" s="7">
        <f t="shared" si="1"/>
        <v>55.995755217545096</v>
      </c>
    </row>
    <row r="7" spans="1:10" x14ac:dyDescent="0.2">
      <c r="A7" s="4">
        <v>1987</v>
      </c>
      <c r="B7" s="5">
        <v>16813</v>
      </c>
      <c r="C7" s="5">
        <v>17053</v>
      </c>
      <c r="D7" s="5">
        <v>17887</v>
      </c>
      <c r="E7" s="5">
        <v>10918</v>
      </c>
      <c r="F7" s="5">
        <v>10972</v>
      </c>
      <c r="G7" s="5">
        <v>9451</v>
      </c>
      <c r="H7" s="7">
        <f t="shared" si="0"/>
        <v>64.937845714625581</v>
      </c>
      <c r="I7" s="7">
        <f t="shared" si="2"/>
        <v>64.340585234269625</v>
      </c>
      <c r="J7" s="7">
        <f t="shared" si="1"/>
        <v>52.83725610778778</v>
      </c>
    </row>
    <row r="8" spans="1:10" x14ac:dyDescent="0.2">
      <c r="A8" s="4">
        <v>1991</v>
      </c>
      <c r="B8" s="5">
        <v>17563</v>
      </c>
      <c r="C8" s="5">
        <v>17737</v>
      </c>
      <c r="D8" s="5">
        <v>18455</v>
      </c>
      <c r="E8" s="5">
        <v>10989</v>
      </c>
      <c r="F8" s="5">
        <v>11060</v>
      </c>
      <c r="G8" s="5">
        <v>9382</v>
      </c>
      <c r="H8" s="7">
        <f t="shared" si="0"/>
        <v>62.569037180436148</v>
      </c>
      <c r="I8" s="7">
        <f t="shared" si="2"/>
        <v>62.355527992332412</v>
      </c>
      <c r="J8" s="7">
        <f t="shared" si="1"/>
        <v>50.837171498238966</v>
      </c>
    </row>
    <row r="9" spans="1:10" x14ac:dyDescent="0.2">
      <c r="A9" s="4">
        <v>1995</v>
      </c>
      <c r="B9" s="5">
        <v>19060</v>
      </c>
      <c r="C9" s="5">
        <v>18436</v>
      </c>
      <c r="D9" s="5">
        <v>18938</v>
      </c>
      <c r="E9" s="5">
        <v>11854</v>
      </c>
      <c r="F9" s="5">
        <v>11531</v>
      </c>
      <c r="G9" s="5">
        <v>9874</v>
      </c>
      <c r="H9" s="7">
        <f t="shared" si="0"/>
        <v>62.193074501573975</v>
      </c>
      <c r="I9" s="7">
        <f t="shared" si="2"/>
        <v>62.546105445866786</v>
      </c>
      <c r="J9" s="7">
        <f t="shared" si="1"/>
        <v>52.138557397824478</v>
      </c>
    </row>
    <row r="10" spans="1:10" x14ac:dyDescent="0.2">
      <c r="A10" s="4">
        <v>1999</v>
      </c>
      <c r="B10" s="5">
        <v>19134</v>
      </c>
      <c r="C10" s="5">
        <v>18694</v>
      </c>
      <c r="D10" s="5">
        <v>19132</v>
      </c>
      <c r="E10" s="5">
        <v>12667</v>
      </c>
      <c r="F10" s="5">
        <v>12330</v>
      </c>
      <c r="G10" s="5">
        <v>10484</v>
      </c>
      <c r="H10" s="7">
        <f t="shared" si="0"/>
        <v>66.201526079230689</v>
      </c>
      <c r="I10" s="7">
        <f t="shared" si="2"/>
        <v>65.956991548090286</v>
      </c>
      <c r="J10" s="7">
        <f t="shared" si="1"/>
        <v>54.798243780054356</v>
      </c>
    </row>
    <row r="11" spans="1:10" x14ac:dyDescent="0.2">
      <c r="A11" s="4">
        <v>2003</v>
      </c>
      <c r="B11" s="5">
        <v>19384</v>
      </c>
      <c r="C11" s="5">
        <v>18969</v>
      </c>
      <c r="D11" s="5">
        <v>19439</v>
      </c>
      <c r="E11" s="5">
        <v>13265</v>
      </c>
      <c r="F11" s="5">
        <v>12826</v>
      </c>
      <c r="G11" s="5">
        <v>11715</v>
      </c>
      <c r="H11" s="7">
        <f t="shared" si="0"/>
        <v>68.432728023111849</v>
      </c>
      <c r="I11" s="7">
        <f t="shared" si="2"/>
        <v>67.615583320153945</v>
      </c>
      <c r="J11" s="7">
        <f t="shared" si="1"/>
        <v>60.265445753382373</v>
      </c>
    </row>
    <row r="12" spans="1:10" x14ac:dyDescent="0.2">
      <c r="A12" s="4">
        <v>2007</v>
      </c>
      <c r="B12" s="5">
        <v>21058</v>
      </c>
      <c r="C12" s="5">
        <v>19418</v>
      </c>
      <c r="D12" s="5">
        <v>19740</v>
      </c>
      <c r="E12" s="5">
        <v>13980</v>
      </c>
      <c r="F12" s="5">
        <v>13166</v>
      </c>
      <c r="G12" s="5">
        <v>11250</v>
      </c>
      <c r="H12" s="7">
        <f t="shared" si="0"/>
        <v>66.388071041884317</v>
      </c>
      <c r="I12" s="7">
        <f t="shared" si="2"/>
        <v>67.803069317128433</v>
      </c>
      <c r="J12" s="7">
        <f t="shared" si="1"/>
        <v>56.99088145896657</v>
      </c>
    </row>
    <row r="13" spans="1:10" x14ac:dyDescent="0.2">
      <c r="A13" s="4">
        <v>2011</v>
      </c>
      <c r="B13" s="5">
        <v>22214</v>
      </c>
      <c r="C13" s="5">
        <v>19973</v>
      </c>
      <c r="D13" s="5">
        <v>20333</v>
      </c>
      <c r="E13" s="5">
        <v>14283</v>
      </c>
      <c r="F13" s="5">
        <v>13358</v>
      </c>
      <c r="G13" s="5">
        <v>10385</v>
      </c>
      <c r="H13" s="7">
        <f t="shared" si="0"/>
        <v>64.297289997299004</v>
      </c>
      <c r="I13" s="7">
        <f t="shared" si="2"/>
        <v>66.880288389325599</v>
      </c>
      <c r="J13" s="7">
        <f t="shared" si="1"/>
        <v>51.074607780455416</v>
      </c>
    </row>
    <row r="14" spans="1:10" x14ac:dyDescent="0.2">
      <c r="A14" s="4">
        <v>2015</v>
      </c>
      <c r="B14" s="5">
        <v>22906</v>
      </c>
      <c r="C14" s="5">
        <v>20404</v>
      </c>
      <c r="D14" s="5">
        <v>20873</v>
      </c>
      <c r="E14" s="5">
        <v>15428</v>
      </c>
      <c r="F14" s="5">
        <v>14363</v>
      </c>
      <c r="G14" s="5">
        <v>12095</v>
      </c>
      <c r="H14" s="7">
        <f t="shared" ref="H14:J15" si="3">E14/B14*100</f>
        <v>67.353531825722527</v>
      </c>
      <c r="I14" s="7">
        <f t="shared" si="3"/>
        <v>70.393060184277587</v>
      </c>
      <c r="J14" s="7">
        <f t="shared" si="3"/>
        <v>57.945671441575243</v>
      </c>
    </row>
    <row r="15" spans="1:10" x14ac:dyDescent="0.2">
      <c r="A15" s="4">
        <v>2019</v>
      </c>
      <c r="B15" s="5">
        <v>23707</v>
      </c>
      <c r="C15" s="5">
        <v>20946</v>
      </c>
      <c r="D15" s="5">
        <v>21216</v>
      </c>
      <c r="E15" s="5">
        <v>15734</v>
      </c>
      <c r="F15" s="5">
        <v>14595</v>
      </c>
      <c r="G15" s="5">
        <v>12668</v>
      </c>
      <c r="H15" s="7">
        <f t="shared" si="3"/>
        <v>66.368583118910024</v>
      </c>
      <c r="I15" s="7">
        <f t="shared" si="3"/>
        <v>69.679175021483815</v>
      </c>
      <c r="J15" s="7">
        <f t="shared" si="3"/>
        <v>59.709653092006029</v>
      </c>
    </row>
    <row r="16" spans="1:10" ht="17.25" customHeight="1" x14ac:dyDescent="0.2">
      <c r="A16" s="4">
        <v>2023</v>
      </c>
      <c r="B16" s="9">
        <v>24250</v>
      </c>
      <c r="C16" s="9">
        <v>21279</v>
      </c>
      <c r="D16" s="5">
        <v>21557</v>
      </c>
      <c r="E16" s="9">
        <v>15530</v>
      </c>
      <c r="F16" s="9">
        <v>14533</v>
      </c>
      <c r="G16" s="5">
        <v>12869</v>
      </c>
      <c r="H16" s="7">
        <f t="shared" ref="H16" si="4">E16/B16*100</f>
        <v>64.041237113402062</v>
      </c>
      <c r="I16" s="7">
        <f t="shared" ref="I16" si="5">F16/C16*100</f>
        <v>68.297382395789271</v>
      </c>
      <c r="J16" s="7">
        <f>G16/D16*100</f>
        <v>59.697546040729236</v>
      </c>
    </row>
    <row r="17" spans="1:9" x14ac:dyDescent="0.2">
      <c r="A17" s="8" t="s">
        <v>0</v>
      </c>
    </row>
    <row r="18" spans="1:9" x14ac:dyDescent="0.2">
      <c r="H18" s="7"/>
      <c r="I18" s="7"/>
    </row>
  </sheetData>
  <phoneticPr fontId="0" type="noConversion"/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7C4B-F376-48B0-B2D2-8EAD99A72B9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Sociolog10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2009-06-03T10:16:46Z</cp:lastPrinted>
  <dcterms:created xsi:type="dcterms:W3CDTF">2008-11-13T10:46:10Z</dcterms:created>
  <dcterms:modified xsi:type="dcterms:W3CDTF">2023-11-10T10:28:58Z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aa5a79ce1d6b46319f440927d53f3b39</vt:lpwstr>
  </property>
</Properties>
</file>