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D44298FC-0C78-45C8-B9EB-A570DAA537C0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Sociolog14" sheetId="4" r:id="rId1"/>
    <sheet name="Tabell" sheetId="1" r:id="rId2"/>
    <sheet name="ESRI_MAPINFO_SHEET" sheetId="5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5" i="1" l="1"/>
  <c r="W55" i="1"/>
  <c r="V55" i="1"/>
  <c r="U55" i="1"/>
  <c r="U54" i="1"/>
  <c r="V54" i="1"/>
  <c r="W54" i="1"/>
  <c r="X54" i="1"/>
  <c r="U53" i="1"/>
  <c r="V53" i="1"/>
  <c r="W53" i="1"/>
  <c r="X53" i="1"/>
  <c r="U52" i="1"/>
  <c r="V52" i="1"/>
  <c r="W52" i="1"/>
  <c r="X52" i="1"/>
  <c r="U51" i="1" l="1"/>
  <c r="V51" i="1"/>
  <c r="W51" i="1"/>
  <c r="X51" i="1"/>
  <c r="X3" i="1" l="1"/>
  <c r="W3" i="1"/>
  <c r="V3" i="1"/>
  <c r="U3" i="1"/>
  <c r="X4" i="1"/>
  <c r="W4" i="1"/>
  <c r="V4" i="1"/>
  <c r="U4" i="1"/>
  <c r="T3" i="1"/>
  <c r="U50" i="1"/>
  <c r="V50" i="1"/>
  <c r="W50" i="1"/>
  <c r="X5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T50" i="1" l="1"/>
  <c r="A51" i="1"/>
  <c r="T32" i="1"/>
  <c r="T43" i="1"/>
  <c r="T26" i="1"/>
  <c r="T10" i="1"/>
  <c r="T41" i="1"/>
  <c r="T48" i="1"/>
  <c r="T40" i="1"/>
  <c r="T24" i="1"/>
  <c r="T16" i="1"/>
  <c r="T8" i="1"/>
  <c r="T47" i="1"/>
  <c r="T39" i="1"/>
  <c r="T31" i="1"/>
  <c r="T23" i="1"/>
  <c r="T15" i="1"/>
  <c r="T7" i="1"/>
  <c r="T27" i="1"/>
  <c r="T11" i="1"/>
  <c r="T34" i="1"/>
  <c r="T18" i="1"/>
  <c r="T49" i="1"/>
  <c r="T25" i="1"/>
  <c r="T9" i="1"/>
  <c r="T46" i="1"/>
  <c r="T30" i="1"/>
  <c r="T14" i="1"/>
  <c r="T6" i="1"/>
  <c r="T45" i="1"/>
  <c r="T37" i="1"/>
  <c r="T29" i="1"/>
  <c r="T21" i="1"/>
  <c r="T13" i="1"/>
  <c r="T5" i="1"/>
  <c r="T35" i="1"/>
  <c r="T19" i="1"/>
  <c r="T42" i="1"/>
  <c r="T33" i="1"/>
  <c r="T17" i="1"/>
  <c r="T38" i="1"/>
  <c r="T22" i="1"/>
  <c r="T44" i="1"/>
  <c r="T36" i="1"/>
  <c r="T28" i="1"/>
  <c r="T20" i="1"/>
  <c r="T12" i="1"/>
  <c r="T4" i="1"/>
  <c r="U6" i="1"/>
  <c r="V6" i="1"/>
  <c r="W6" i="1"/>
  <c r="X6" i="1"/>
  <c r="U7" i="1"/>
  <c r="V7" i="1"/>
  <c r="W7" i="1"/>
  <c r="X7" i="1"/>
  <c r="U8" i="1"/>
  <c r="V8" i="1"/>
  <c r="W8" i="1"/>
  <c r="X8" i="1"/>
  <c r="U9" i="1"/>
  <c r="V9" i="1"/>
  <c r="W9" i="1"/>
  <c r="X9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U24" i="1"/>
  <c r="V24" i="1"/>
  <c r="W24" i="1"/>
  <c r="X24" i="1"/>
  <c r="U25" i="1"/>
  <c r="V25" i="1"/>
  <c r="W25" i="1"/>
  <c r="X25" i="1"/>
  <c r="U26" i="1"/>
  <c r="V26" i="1"/>
  <c r="W26" i="1"/>
  <c r="X26" i="1"/>
  <c r="U27" i="1"/>
  <c r="V27" i="1"/>
  <c r="W27" i="1"/>
  <c r="X27" i="1"/>
  <c r="U28" i="1"/>
  <c r="V28" i="1"/>
  <c r="W28" i="1"/>
  <c r="X28" i="1"/>
  <c r="U29" i="1"/>
  <c r="V29" i="1"/>
  <c r="W29" i="1"/>
  <c r="X29" i="1"/>
  <c r="U30" i="1"/>
  <c r="V30" i="1"/>
  <c r="W30" i="1"/>
  <c r="X30" i="1"/>
  <c r="U31" i="1"/>
  <c r="V31" i="1"/>
  <c r="W31" i="1"/>
  <c r="X31" i="1"/>
  <c r="U32" i="1"/>
  <c r="V32" i="1"/>
  <c r="W32" i="1"/>
  <c r="X32" i="1"/>
  <c r="U33" i="1"/>
  <c r="V33" i="1"/>
  <c r="W33" i="1"/>
  <c r="X33" i="1"/>
  <c r="U34" i="1"/>
  <c r="V34" i="1"/>
  <c r="W34" i="1"/>
  <c r="X34" i="1"/>
  <c r="U35" i="1"/>
  <c r="V35" i="1"/>
  <c r="W35" i="1"/>
  <c r="X35" i="1"/>
  <c r="U36" i="1"/>
  <c r="V36" i="1"/>
  <c r="W36" i="1"/>
  <c r="X36" i="1"/>
  <c r="U37" i="1"/>
  <c r="V37" i="1"/>
  <c r="W37" i="1"/>
  <c r="X37" i="1"/>
  <c r="U38" i="1"/>
  <c r="V38" i="1"/>
  <c r="W38" i="1"/>
  <c r="X38" i="1"/>
  <c r="U39" i="1"/>
  <c r="V39" i="1"/>
  <c r="W39" i="1"/>
  <c r="X39" i="1"/>
  <c r="U40" i="1"/>
  <c r="V40" i="1"/>
  <c r="W40" i="1"/>
  <c r="X40" i="1"/>
  <c r="U41" i="1"/>
  <c r="V41" i="1"/>
  <c r="W41" i="1"/>
  <c r="X41" i="1"/>
  <c r="U42" i="1"/>
  <c r="V42" i="1"/>
  <c r="W42" i="1"/>
  <c r="X42" i="1"/>
  <c r="U43" i="1"/>
  <c r="V43" i="1"/>
  <c r="W43" i="1"/>
  <c r="X43" i="1"/>
  <c r="U44" i="1"/>
  <c r="V44" i="1"/>
  <c r="W44" i="1"/>
  <c r="X44" i="1"/>
  <c r="U45" i="1"/>
  <c r="V45" i="1"/>
  <c r="W45" i="1"/>
  <c r="X45" i="1"/>
  <c r="U46" i="1"/>
  <c r="V46" i="1"/>
  <c r="W46" i="1"/>
  <c r="X46" i="1"/>
  <c r="U47" i="1"/>
  <c r="V47" i="1"/>
  <c r="W47" i="1"/>
  <c r="X47" i="1"/>
  <c r="U48" i="1"/>
  <c r="V48" i="1"/>
  <c r="W48" i="1"/>
  <c r="X48" i="1"/>
  <c r="U49" i="1"/>
  <c r="V49" i="1"/>
  <c r="W49" i="1"/>
  <c r="X49" i="1"/>
  <c r="X5" i="1"/>
  <c r="W5" i="1"/>
  <c r="V5" i="1"/>
  <c r="U5" i="1"/>
  <c r="T51" i="1" l="1"/>
  <c r="A52" i="1"/>
  <c r="T52" i="1" l="1"/>
  <c r="A53" i="1"/>
  <c r="A54" i="1" s="1"/>
  <c r="T54" i="1" l="1"/>
  <c r="A55" i="1"/>
  <c r="T55" i="1" s="1"/>
  <c r="A1" i="1"/>
  <c r="T53" i="1"/>
  <c r="T1" i="1" s="1"/>
</calcChain>
</file>

<file path=xl/sharedStrings.xml><?xml version="1.0" encoding="utf-8"?>
<sst xmlns="http://schemas.openxmlformats.org/spreadsheetml/2006/main" count="26" uniqueCount="24">
  <si>
    <t>23-24 Endokrina sjukdomar, nutritionsrubbningar och ämneomsättningssjukdomar (E00-E90)</t>
  </si>
  <si>
    <t>25 Demens, Alzheimers sjukdom (F01, F03, G30, R54)</t>
  </si>
  <si>
    <t>26 Andra sjukdomar i nervsystemet och sinnesorganet exkl. alkoholrelaterade</t>
  </si>
  <si>
    <t>27-30 Cirkulationsorganens sjukdomar exkl. alkoholrelaterade (I00-I425, I427-I99)</t>
  </si>
  <si>
    <t>31-35 Andningsorganens sjukdomar (J00-J64, J66-J99)</t>
  </si>
  <si>
    <t>36 Matsmältningsorganens sjukdomar exkl. alkoholrelaterade sjukdomar</t>
  </si>
  <si>
    <t>37 Sjukdomar i urin- och könsorganen (N00-N99)</t>
  </si>
  <si>
    <t>38 Medfödda missbildningar (Q00-Q99)</t>
  </si>
  <si>
    <t>39 Andra sjukdomar exkl. alkoholrelaterade</t>
  </si>
  <si>
    <t>40 Ofullständigt definierade och okända orsaker till död (R96-R99)</t>
  </si>
  <si>
    <t>41 Alkoholrelaterade sjukdomar och alkoholförgiftningsolycka</t>
  </si>
  <si>
    <t>42-53 OLYCKOR OCH VÅLD exkl. alkoholförgiftningsolycka (V01-X44, X46-Y89)</t>
  </si>
  <si>
    <t>54 EJ DÖDSATTEST</t>
  </si>
  <si>
    <t>Medelbefolkning</t>
  </si>
  <si>
    <t>År</t>
  </si>
  <si>
    <t>Tumörer</t>
  </si>
  <si>
    <t>Demens, Alzheimers sjukdom</t>
  </si>
  <si>
    <t>Cirkulationsorganens sjukdomar</t>
  </si>
  <si>
    <t>Andningsorganens sjukdomar</t>
  </si>
  <si>
    <t>Källa: ÅSUB, Statistikcentralen</t>
  </si>
  <si>
    <t>04-21 Maligna tumörer (C00-C97)</t>
  </si>
  <si>
    <t>22 Andra tumörer (D00-D48)</t>
  </si>
  <si>
    <t>00-54 DÖDA TOTALT (A00-Y89)</t>
  </si>
  <si>
    <t>00-03 Vissa infektions- och parasitsjukdomar (A00-B99, J65)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</si>
</sst>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164" fontId="0" fillId="0" borderId="0" xfId="0" applyNumberFormat="1" applyFill="1" applyProtection="1"/>
    <xf numFmtId="0" fontId="3" fillId="0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2" fillId="0" borderId="0" xfId="0" applyFont="1"/>
    <xf numFmtId="165" fontId="0" fillId="0" borderId="0" xfId="0" applyNumberFormat="1"/>
    <xf numFmtId="0" fontId="4" fillId="0" borderId="0" xfId="0" applyFont="1" applyFill="1" applyAlignment="1" applyProtection="1">
      <alignment wrapText="1"/>
    </xf>
    <xf numFmtId="0" fontId="5" fillId="0" borderId="0" xfId="0" applyFont="1" applyAlignment="1">
      <alignment horizontal="left"/>
    </xf>
    <xf numFmtId="164" fontId="1" fillId="0" borderId="0" xfId="0" applyNumberFormat="1" applyFont="1" applyFill="1" applyAlignment="1" applyProtection="1">
      <alignment wrapText="1"/>
    </xf>
  </cellXfs>
  <cellStyles count="1">
    <cellStyle name="Normal" xfId="0" builtinId="0"/>
  </cellStyles>
  <dxfs count="26">
    <dxf>
      <numFmt numFmtId="164" formatCode="#,##0.0"/>
      <fill>
        <patternFill patternType="none">
          <fgColor indexed="64"/>
          <bgColor indexed="65"/>
        </patternFill>
      </fill>
      <protection locked="1" hidden="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strRef>
          <c:f>Tabell!$T$1</c:f>
          <c:strCache>
            <c:ptCount val="1"/>
            <c:pt idx="0">
              <c:v>Döda efter de vanligaste underliggande dödsorsakerna per 1 000 av medelbefolkningen år 1969–2021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0936687293006523E-2"/>
          <c:y val="0.13359902581629846"/>
          <c:w val="0.92550554528889972"/>
          <c:h val="0.67339736634726299"/>
        </c:manualLayout>
      </c:layout>
      <c:lineChart>
        <c:grouping val="standard"/>
        <c:varyColors val="0"/>
        <c:ser>
          <c:idx val="0"/>
          <c:order val="0"/>
          <c:tx>
            <c:strRef>
              <c:f>Tabell!$U$2</c:f>
              <c:strCache>
                <c:ptCount val="1"/>
                <c:pt idx="0">
                  <c:v>Tumörer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Tabell!$T$3:$T$55</c:f>
              <c:numCache>
                <c:formatCode>General</c:formatCode>
                <c:ptCount val="5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Tabell!$U$3:$U$55</c:f>
              <c:numCache>
                <c:formatCode>0.0</c:formatCode>
                <c:ptCount val="53"/>
                <c:pt idx="0">
                  <c:v>1.9925395611779151</c:v>
                </c:pt>
                <c:pt idx="1">
                  <c:v>2.2725658689013564</c:v>
                </c:pt>
                <c:pt idx="2">
                  <c:v>2.5999662967331907</c:v>
                </c:pt>
                <c:pt idx="3">
                  <c:v>2.1776694203138685</c:v>
                </c:pt>
                <c:pt idx="4">
                  <c:v>2.6363867625633084</c:v>
                </c:pt>
                <c:pt idx="5">
                  <c:v>2.5449339907746142</c:v>
                </c:pt>
                <c:pt idx="6">
                  <c:v>2.3857753769975241</c:v>
                </c:pt>
                <c:pt idx="7">
                  <c:v>1.3869935795619786</c:v>
                </c:pt>
                <c:pt idx="8">
                  <c:v>1.9614398751810989</c:v>
                </c:pt>
                <c:pt idx="9">
                  <c:v>2.9337244965995466</c:v>
                </c:pt>
                <c:pt idx="10">
                  <c:v>1.6832779623477299</c:v>
                </c:pt>
                <c:pt idx="11">
                  <c:v>2.3793262981648344</c:v>
                </c:pt>
                <c:pt idx="12">
                  <c:v>2.3597788799790238</c:v>
                </c:pt>
                <c:pt idx="13">
                  <c:v>2.206120904076998</c:v>
                </c:pt>
                <c:pt idx="14">
                  <c:v>2.4846849162489826</c:v>
                </c:pt>
                <c:pt idx="15">
                  <c:v>2.1688284073995323</c:v>
                </c:pt>
                <c:pt idx="16">
                  <c:v>2.0768872123087356</c:v>
                </c:pt>
                <c:pt idx="17">
                  <c:v>2.0749084287861788</c:v>
                </c:pt>
                <c:pt idx="18">
                  <c:v>2.2362397417775997</c:v>
                </c:pt>
                <c:pt idx="19">
                  <c:v>2.0917876417186125</c:v>
                </c:pt>
                <c:pt idx="20">
                  <c:v>3.2728477918634518</c:v>
                </c:pt>
                <c:pt idx="21">
                  <c:v>1.8019862803317295</c:v>
                </c:pt>
                <c:pt idx="22">
                  <c:v>2.3862004812845039</c:v>
                </c:pt>
                <c:pt idx="23">
                  <c:v>2.768860353130016</c:v>
                </c:pt>
                <c:pt idx="24">
                  <c:v>2.0760554945603351</c:v>
                </c:pt>
                <c:pt idx="25">
                  <c:v>2.9844807003581377</c:v>
                </c:pt>
                <c:pt idx="26">
                  <c:v>2.4225575853852264</c:v>
                </c:pt>
                <c:pt idx="27">
                  <c:v>2.2196238530291921</c:v>
                </c:pt>
                <c:pt idx="28">
                  <c:v>2.7641217003297198</c:v>
                </c:pt>
                <c:pt idx="29">
                  <c:v>2.1953466491561637</c:v>
                </c:pt>
                <c:pt idx="30">
                  <c:v>3.1949504198242775</c:v>
                </c:pt>
                <c:pt idx="31">
                  <c:v>2.4086088341556273</c:v>
                </c:pt>
                <c:pt idx="32">
                  <c:v>2.549049899582883</c:v>
                </c:pt>
                <c:pt idx="33">
                  <c:v>2.4873242131445519</c:v>
                </c:pt>
                <c:pt idx="34">
                  <c:v>1.9390160444072693</c:v>
                </c:pt>
                <c:pt idx="35">
                  <c:v>2.6098303610265332</c:v>
                </c:pt>
                <c:pt idx="36">
                  <c:v>3.0771540078054636</c:v>
                </c:pt>
                <c:pt idx="37">
                  <c:v>2.4958557618879098</c:v>
                </c:pt>
                <c:pt idx="38">
                  <c:v>2.4040239662696945</c:v>
                </c:pt>
                <c:pt idx="39">
                  <c:v>2.307311981541504</c:v>
                </c:pt>
                <c:pt idx="40">
                  <c:v>2.717883674578728</c:v>
                </c:pt>
                <c:pt idx="41">
                  <c:v>2.5833766886134084</c:v>
                </c:pt>
                <c:pt idx="42">
                  <c:v>2.306518576345765</c:v>
                </c:pt>
                <c:pt idx="43">
                  <c:v>3.2010130678720299</c:v>
                </c:pt>
                <c:pt idx="44">
                  <c:v>2.3089840470193117</c:v>
                </c:pt>
                <c:pt idx="45">
                  <c:v>2.0492515022055504</c:v>
                </c:pt>
                <c:pt idx="46">
                  <c:v>2.7288899635572288</c:v>
                </c:pt>
                <c:pt idx="47">
                  <c:v>2.7149165764558307</c:v>
                </c:pt>
                <c:pt idx="48">
                  <c:v>2.418956441749144</c:v>
                </c:pt>
                <c:pt idx="49">
                  <c:v>2.8678430446371337</c:v>
                </c:pt>
                <c:pt idx="50">
                  <c:v>2.8823756137616678</c:v>
                </c:pt>
                <c:pt idx="51">
                  <c:v>2.7993934647493046</c:v>
                </c:pt>
                <c:pt idx="52">
                  <c:v>2.513518429712434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81-4BC3-86C5-330350B34707}"/>
            </c:ext>
          </c:extLst>
        </c:ser>
        <c:ser>
          <c:idx val="1"/>
          <c:order val="1"/>
          <c:tx>
            <c:strRef>
              <c:f>Tabell!$V$2</c:f>
              <c:strCache>
                <c:ptCount val="1"/>
                <c:pt idx="0">
                  <c:v>Demens, Alzheimers sjukdom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Tabell!$T$3:$T$55</c:f>
              <c:numCache>
                <c:formatCode>General</c:formatCode>
                <c:ptCount val="5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Tabell!$V$3:$V$55</c:f>
              <c:numCache>
                <c:formatCode>0.0</c:formatCode>
                <c:ptCount val="53"/>
                <c:pt idx="0">
                  <c:v>4.6338129329718959E-2</c:v>
                </c:pt>
                <c:pt idx="1">
                  <c:v>0</c:v>
                </c:pt>
                <c:pt idx="2">
                  <c:v>9.6295048027155203E-2</c:v>
                </c:pt>
                <c:pt idx="3">
                  <c:v>0</c:v>
                </c:pt>
                <c:pt idx="4">
                  <c:v>4.6252399343215927E-2</c:v>
                </c:pt>
                <c:pt idx="5">
                  <c:v>0.13633574950578292</c:v>
                </c:pt>
                <c:pt idx="6">
                  <c:v>0</c:v>
                </c:pt>
                <c:pt idx="7">
                  <c:v>4.4741728372967048E-2</c:v>
                </c:pt>
                <c:pt idx="8">
                  <c:v>4.4578178981388605E-2</c:v>
                </c:pt>
                <c:pt idx="9">
                  <c:v>0</c:v>
                </c:pt>
                <c:pt idx="10">
                  <c:v>0</c:v>
                </c:pt>
                <c:pt idx="11">
                  <c:v>0.13218479434249081</c:v>
                </c:pt>
                <c:pt idx="12">
                  <c:v>8.7399217777000895E-2</c:v>
                </c:pt>
                <c:pt idx="13">
                  <c:v>8.6514545257921488E-2</c:v>
                </c:pt>
                <c:pt idx="14">
                  <c:v>0.12851818532322323</c:v>
                </c:pt>
                <c:pt idx="15">
                  <c:v>0.12757814161173719</c:v>
                </c:pt>
                <c:pt idx="16">
                  <c:v>0.29669817318696223</c:v>
                </c:pt>
                <c:pt idx="17">
                  <c:v>0.16938027990091253</c:v>
                </c:pt>
                <c:pt idx="18">
                  <c:v>0.42193202675049052</c:v>
                </c:pt>
                <c:pt idx="19">
                  <c:v>0.37652177550935029</c:v>
                </c:pt>
                <c:pt idx="20">
                  <c:v>0.28999917143093878</c:v>
                </c:pt>
                <c:pt idx="21">
                  <c:v>0.28667963550732056</c:v>
                </c:pt>
                <c:pt idx="22">
                  <c:v>0.4044407595397464</c:v>
                </c:pt>
                <c:pt idx="23">
                  <c:v>0.32102728731942215</c:v>
                </c:pt>
                <c:pt idx="24">
                  <c:v>0.59886216189240449</c:v>
                </c:pt>
                <c:pt idx="25">
                  <c:v>0.63668921607640272</c:v>
                </c:pt>
                <c:pt idx="26">
                  <c:v>0.87370929308975387</c:v>
                </c:pt>
                <c:pt idx="27">
                  <c:v>0.79272280465328282</c:v>
                </c:pt>
                <c:pt idx="28">
                  <c:v>0.67128669865150348</c:v>
                </c:pt>
                <c:pt idx="29">
                  <c:v>0.47043142481917793</c:v>
                </c:pt>
                <c:pt idx="30">
                  <c:v>0.81821900995499797</c:v>
                </c:pt>
                <c:pt idx="31">
                  <c:v>0.73812206207995024</c:v>
                </c:pt>
                <c:pt idx="32">
                  <c:v>0.65657345898346975</c:v>
                </c:pt>
                <c:pt idx="33">
                  <c:v>0.61226442169712048</c:v>
                </c:pt>
                <c:pt idx="34">
                  <c:v>0.83643829366588085</c:v>
                </c:pt>
                <c:pt idx="35">
                  <c:v>0.60517805473079034</c:v>
                </c:pt>
                <c:pt idx="36">
                  <c:v>1.2758931251876313</c:v>
                </c:pt>
                <c:pt idx="37">
                  <c:v>0.63327683510588761</c:v>
                </c:pt>
                <c:pt idx="38">
                  <c:v>0.70271469783267992</c:v>
                </c:pt>
                <c:pt idx="39">
                  <c:v>0.62260799501913611</c:v>
                </c:pt>
                <c:pt idx="40">
                  <c:v>0.43486138793259649</c:v>
                </c:pt>
                <c:pt idx="41">
                  <c:v>0.78936509929854148</c:v>
                </c:pt>
                <c:pt idx="42">
                  <c:v>0.81615272701465524</c:v>
                </c:pt>
                <c:pt idx="43">
                  <c:v>0.91457516224915136</c:v>
                </c:pt>
                <c:pt idx="44">
                  <c:v>1.0145535964175763</c:v>
                </c:pt>
                <c:pt idx="45">
                  <c:v>0.83359383140564758</c:v>
                </c:pt>
                <c:pt idx="46">
                  <c:v>0.8290298623465</c:v>
                </c:pt>
                <c:pt idx="47">
                  <c:v>1.0309809784009485</c:v>
                </c:pt>
                <c:pt idx="48">
                  <c:v>0.74953579885184751</c:v>
                </c:pt>
                <c:pt idx="49">
                  <c:v>0.70852592867505659</c:v>
                </c:pt>
                <c:pt idx="50">
                  <c:v>0.97196386975684146</c:v>
                </c:pt>
                <c:pt idx="51">
                  <c:v>1.1330878309699566</c:v>
                </c:pt>
                <c:pt idx="52">
                  <c:v>1.0252509384353348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1-4BC3-86C5-330350B34707}"/>
            </c:ext>
          </c:extLst>
        </c:ser>
        <c:ser>
          <c:idx val="2"/>
          <c:order val="2"/>
          <c:tx>
            <c:strRef>
              <c:f>Tabell!$W$2</c:f>
              <c:strCache>
                <c:ptCount val="1"/>
                <c:pt idx="0">
                  <c:v>Cirkulationsorganens sjukdomar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Tabell!$T$3:$T$55</c:f>
              <c:numCache>
                <c:formatCode>General</c:formatCode>
                <c:ptCount val="5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Tabell!$W$3:$W$55</c:f>
              <c:numCache>
                <c:formatCode>0.0</c:formatCode>
                <c:ptCount val="53"/>
                <c:pt idx="0">
                  <c:v>6.950719399457844</c:v>
                </c:pt>
                <c:pt idx="1">
                  <c:v>5.6340695499846127</c:v>
                </c:pt>
                <c:pt idx="2">
                  <c:v>5.5369652615614244</c:v>
                </c:pt>
                <c:pt idx="3">
                  <c:v>5.4915141903567113</c:v>
                </c:pt>
                <c:pt idx="4">
                  <c:v>5.5965403205291269</c:v>
                </c:pt>
                <c:pt idx="5">
                  <c:v>5.7261014792428826</c:v>
                </c:pt>
                <c:pt idx="6">
                  <c:v>5.2667116812964219</c:v>
                </c:pt>
                <c:pt idx="7">
                  <c:v>5.2795239480101115</c:v>
                </c:pt>
                <c:pt idx="8">
                  <c:v>4.8144433299899703</c:v>
                </c:pt>
                <c:pt idx="9">
                  <c:v>4.8006400853447122</c:v>
                </c:pt>
                <c:pt idx="10">
                  <c:v>4.7840531561461797</c:v>
                </c:pt>
                <c:pt idx="11">
                  <c:v>5.3314533718137955</c:v>
                </c:pt>
                <c:pt idx="12">
                  <c:v>5.0254550221775514</c:v>
                </c:pt>
                <c:pt idx="13">
                  <c:v>4.6717854439277602</c:v>
                </c:pt>
                <c:pt idx="14">
                  <c:v>5.9118365248682689</c:v>
                </c:pt>
                <c:pt idx="15">
                  <c:v>5.1881777588773117</c:v>
                </c:pt>
                <c:pt idx="16">
                  <c:v>5.3405671173653211</c:v>
                </c:pt>
                <c:pt idx="17">
                  <c:v>4.4462323473989542</c:v>
                </c:pt>
                <c:pt idx="18">
                  <c:v>4.556865888905298</c:v>
                </c:pt>
                <c:pt idx="19">
                  <c:v>4.9366188344559259</c:v>
                </c:pt>
                <c:pt idx="20">
                  <c:v>6.2556964122959648</c:v>
                </c:pt>
                <c:pt idx="21">
                  <c:v>5.1192792054878673</c:v>
                </c:pt>
                <c:pt idx="22">
                  <c:v>5.1768417221087546</c:v>
                </c:pt>
                <c:pt idx="23">
                  <c:v>5.6179775280898872</c:v>
                </c:pt>
                <c:pt idx="24">
                  <c:v>5.4696077452839607</c:v>
                </c:pt>
                <c:pt idx="25">
                  <c:v>4.4966175885395945</c:v>
                </c:pt>
                <c:pt idx="26">
                  <c:v>5.0039714058776807</c:v>
                </c:pt>
                <c:pt idx="27">
                  <c:v>5.0734259497810106</c:v>
                </c:pt>
                <c:pt idx="28">
                  <c:v>3.8302829275997552</c:v>
                </c:pt>
                <c:pt idx="29">
                  <c:v>4.3514906795773953</c:v>
                </c:pt>
                <c:pt idx="30">
                  <c:v>5.2989421597085578</c:v>
                </c:pt>
                <c:pt idx="31">
                  <c:v>3.8071558991492171</c:v>
                </c:pt>
                <c:pt idx="32">
                  <c:v>3.5532210721458366</c:v>
                </c:pt>
                <c:pt idx="33">
                  <c:v>3.6353200038266524</c:v>
                </c:pt>
                <c:pt idx="34">
                  <c:v>4.7144703824804202</c:v>
                </c:pt>
                <c:pt idx="35">
                  <c:v>4.6523062957429504</c:v>
                </c:pt>
                <c:pt idx="36">
                  <c:v>3.0771540078054636</c:v>
                </c:pt>
                <c:pt idx="37">
                  <c:v>4.2839315315986521</c:v>
                </c:pt>
                <c:pt idx="38">
                  <c:v>3.9943782824173386</c:v>
                </c:pt>
                <c:pt idx="39">
                  <c:v>3.2229119742167041</c:v>
                </c:pt>
                <c:pt idx="40">
                  <c:v>3.4426526544663885</c:v>
                </c:pt>
                <c:pt idx="41">
                  <c:v>3.3727417879119499</c:v>
                </c:pt>
                <c:pt idx="42">
                  <c:v>4.0452787338987255</c:v>
                </c:pt>
                <c:pt idx="43">
                  <c:v>4.4321719401305026</c:v>
                </c:pt>
                <c:pt idx="44">
                  <c:v>3.3585222502099077</c:v>
                </c:pt>
                <c:pt idx="45">
                  <c:v>3.7859053176339827</c:v>
                </c:pt>
                <c:pt idx="46">
                  <c:v>3.9033489352147708</c:v>
                </c:pt>
                <c:pt idx="47">
                  <c:v>4.3988521745107141</c:v>
                </c:pt>
                <c:pt idx="48">
                  <c:v>3.3729110948333139</c:v>
                </c:pt>
                <c:pt idx="49">
                  <c:v>3.1377576841323931</c:v>
                </c:pt>
                <c:pt idx="50">
                  <c:v>3.1169875823236639</c:v>
                </c:pt>
                <c:pt idx="51">
                  <c:v>3.3659373802342829</c:v>
                </c:pt>
                <c:pt idx="52">
                  <c:v>2.91038976071966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81-4BC3-86C5-330350B34707}"/>
            </c:ext>
          </c:extLst>
        </c:ser>
        <c:ser>
          <c:idx val="3"/>
          <c:order val="3"/>
          <c:tx>
            <c:strRef>
              <c:f>Tabell!$X$2</c:f>
              <c:strCache>
                <c:ptCount val="1"/>
                <c:pt idx="0">
                  <c:v>Andningsorganens sjukdomar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Tabell!$T$3:$T$55</c:f>
              <c:numCache>
                <c:formatCode>General</c:formatCode>
                <c:ptCount val="5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Tabell!$X$3:$X$55</c:f>
              <c:numCache>
                <c:formatCode>0.0</c:formatCode>
                <c:ptCount val="53"/>
                <c:pt idx="0">
                  <c:v>0.78774819860522238</c:v>
                </c:pt>
                <c:pt idx="1">
                  <c:v>0.85221220083800864</c:v>
                </c:pt>
                <c:pt idx="2">
                  <c:v>0.8185079082308192</c:v>
                </c:pt>
                <c:pt idx="3">
                  <c:v>0.56808767486448741</c:v>
                </c:pt>
                <c:pt idx="4">
                  <c:v>0.46252399343215927</c:v>
                </c:pt>
                <c:pt idx="5">
                  <c:v>0.9089049967052194</c:v>
                </c:pt>
                <c:pt idx="6">
                  <c:v>0.31510240828269187</c:v>
                </c:pt>
                <c:pt idx="7">
                  <c:v>0.89483456745934098</c:v>
                </c:pt>
                <c:pt idx="8">
                  <c:v>0.53493814777666326</c:v>
                </c:pt>
                <c:pt idx="9">
                  <c:v>0.4000533404453927</c:v>
                </c:pt>
                <c:pt idx="10">
                  <c:v>0.44296788482834998</c:v>
                </c:pt>
                <c:pt idx="11">
                  <c:v>1.0574783547399265</c:v>
                </c:pt>
                <c:pt idx="12">
                  <c:v>0.39329647999650402</c:v>
                </c:pt>
                <c:pt idx="13">
                  <c:v>0.56234454417648971</c:v>
                </c:pt>
                <c:pt idx="14">
                  <c:v>0.89962729726256263</c:v>
                </c:pt>
                <c:pt idx="15">
                  <c:v>0.59536466085477358</c:v>
                </c:pt>
                <c:pt idx="16">
                  <c:v>1.1020217861230026</c:v>
                </c:pt>
                <c:pt idx="17">
                  <c:v>0.59283097965319387</c:v>
                </c:pt>
                <c:pt idx="18">
                  <c:v>0.71728444547583381</c:v>
                </c:pt>
                <c:pt idx="19">
                  <c:v>0.46019328117809483</c:v>
                </c:pt>
                <c:pt idx="20">
                  <c:v>0.82856906123125362</c:v>
                </c:pt>
                <c:pt idx="21">
                  <c:v>0.40954233643902943</c:v>
                </c:pt>
                <c:pt idx="22">
                  <c:v>0.80888151907949279</c:v>
                </c:pt>
                <c:pt idx="23">
                  <c:v>0.6019261637239165</c:v>
                </c:pt>
                <c:pt idx="24">
                  <c:v>0.59886216189240449</c:v>
                </c:pt>
                <c:pt idx="25">
                  <c:v>0.2785515320334262</c:v>
                </c:pt>
                <c:pt idx="26">
                  <c:v>0.31771247021445592</c:v>
                </c:pt>
                <c:pt idx="27">
                  <c:v>1.0305396460492677</c:v>
                </c:pt>
                <c:pt idx="28">
                  <c:v>0.47384943434223775</c:v>
                </c:pt>
                <c:pt idx="29">
                  <c:v>0.62724189975890399</c:v>
                </c:pt>
                <c:pt idx="30">
                  <c:v>0.66236776996356972</c:v>
                </c:pt>
                <c:pt idx="31">
                  <c:v>0.73812206207995024</c:v>
                </c:pt>
                <c:pt idx="32">
                  <c:v>0.50208558628147693</c:v>
                </c:pt>
                <c:pt idx="33">
                  <c:v>0.84186357983354065</c:v>
                </c:pt>
                <c:pt idx="34">
                  <c:v>0.76039844878716445</c:v>
                </c:pt>
                <c:pt idx="35">
                  <c:v>0.34041265578606955</c:v>
                </c:pt>
                <c:pt idx="36">
                  <c:v>0.78805163614530171</c:v>
                </c:pt>
                <c:pt idx="37">
                  <c:v>0.33526420682076402</c:v>
                </c:pt>
                <c:pt idx="38">
                  <c:v>0.48080479325393893</c:v>
                </c:pt>
                <c:pt idx="39">
                  <c:v>0.98884799208921603</c:v>
                </c:pt>
                <c:pt idx="40">
                  <c:v>0.54357673491574565</c:v>
                </c:pt>
                <c:pt idx="41">
                  <c:v>0.39468254964927074</c:v>
                </c:pt>
                <c:pt idx="42">
                  <c:v>0.56775841879280364</c:v>
                </c:pt>
                <c:pt idx="43">
                  <c:v>0.35175967778813511</c:v>
                </c:pt>
                <c:pt idx="44">
                  <c:v>0.80464595577945708</c:v>
                </c:pt>
                <c:pt idx="45">
                  <c:v>0.76412767878851029</c:v>
                </c:pt>
                <c:pt idx="46">
                  <c:v>0.65631530769097912</c:v>
                </c:pt>
                <c:pt idx="47">
                  <c:v>0.3436603261336495</c:v>
                </c:pt>
                <c:pt idx="48">
                  <c:v>0.20441885423232203</c:v>
                </c:pt>
                <c:pt idx="49">
                  <c:v>0.91096190829650125</c:v>
                </c:pt>
                <c:pt idx="50">
                  <c:v>0.40219194610627923</c:v>
                </c:pt>
                <c:pt idx="51">
                  <c:v>0.36658723943145655</c:v>
                </c:pt>
                <c:pt idx="52">
                  <c:v>0.36379872008995751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81-4BC3-86C5-330350B34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64384"/>
        <c:axId val="70115328"/>
      </c:lineChart>
      <c:catAx>
        <c:axId val="7006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115328"/>
        <c:crosses val="autoZero"/>
        <c:auto val="1"/>
        <c:lblAlgn val="ctr"/>
        <c:lblOffset val="100"/>
        <c:tickLblSkip val="5"/>
        <c:noMultiLvlLbl val="0"/>
      </c:catAx>
      <c:valAx>
        <c:axId val="701153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006438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4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A18C21AF-F59A-43B5-BD80-5D16032533DD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ödsorsaker" displayName="Dödsorsaker" ref="A2:R55" totalsRowShown="0" headerRowDxfId="25" dataDxfId="24">
  <autoFilter ref="A2:R55" xr:uid="{00000000-0009-0000-0100-000001000000}"/>
  <tableColumns count="18">
    <tableColumn id="1" xr3:uid="{00000000-0010-0000-0000-000001000000}" name="År" dataDxfId="23">
      <calculatedColumnFormula>A2+1</calculatedColumnFormula>
    </tableColumn>
    <tableColumn id="2" xr3:uid="{00000000-0010-0000-0000-000002000000}" name="00-54 DÖDA TOTALT (A00-Y89)" dataDxfId="22"/>
    <tableColumn id="3" xr3:uid="{00000000-0010-0000-0000-000003000000}" name="00-03 Vissa infektions- och parasitsjukdomar (A00-B99, J65)" dataDxfId="21"/>
    <tableColumn id="4" xr3:uid="{00000000-0010-0000-0000-000004000000}" name="04-21 Maligna tumörer (C00-C97)" dataDxfId="20"/>
    <tableColumn id="18" xr3:uid="{1495809F-FA7E-4272-9568-9E77C1E05EDA}" name="22 Andra tumörer (D00-D48)" dataDxfId="19"/>
    <tableColumn id="5" xr3:uid="{00000000-0010-0000-0000-000005000000}" name="23-24 Endokrina sjukdomar, nutritionsrubbningar och ämneomsättningssjukdomar (E00-E90)" dataDxfId="18"/>
    <tableColumn id="6" xr3:uid="{00000000-0010-0000-0000-000006000000}" name="25 Demens, Alzheimers sjukdom (F01, F03, G30, R54)" dataDxfId="17"/>
    <tableColumn id="7" xr3:uid="{00000000-0010-0000-0000-000007000000}" name="26 Andra sjukdomar i nervsystemet och sinnesorganet exkl. alkoholrelaterade" dataDxfId="16"/>
    <tableColumn id="8" xr3:uid="{00000000-0010-0000-0000-000008000000}" name="27-30 Cirkulationsorganens sjukdomar exkl. alkoholrelaterade (I00-I425, I427-I99)" dataDxfId="15"/>
    <tableColumn id="9" xr3:uid="{00000000-0010-0000-0000-000009000000}" name="31-35 Andningsorganens sjukdomar (J00-J64, J66-J99)" dataDxfId="14"/>
    <tableColumn id="10" xr3:uid="{00000000-0010-0000-0000-00000A000000}" name="36 Matsmältningsorganens sjukdomar exkl. alkoholrelaterade sjukdomar" dataDxfId="13"/>
    <tableColumn id="11" xr3:uid="{00000000-0010-0000-0000-00000B000000}" name="37 Sjukdomar i urin- och könsorganen (N00-N99)" dataDxfId="12"/>
    <tableColumn id="12" xr3:uid="{00000000-0010-0000-0000-00000C000000}" name="38 Medfödda missbildningar (Q00-Q99)" dataDxfId="11"/>
    <tableColumn id="13" xr3:uid="{00000000-0010-0000-0000-00000D000000}" name="39 Andra sjukdomar exkl. alkoholrelaterade" dataDxfId="10"/>
    <tableColumn id="14" xr3:uid="{00000000-0010-0000-0000-00000E000000}" name="40 Ofullständigt definierade och okända orsaker till död (R96-R99)" dataDxfId="9"/>
    <tableColumn id="15" xr3:uid="{00000000-0010-0000-0000-00000F000000}" name="41 Alkoholrelaterade sjukdomar och alkoholförgiftningsolycka" dataDxfId="8"/>
    <tableColumn id="16" xr3:uid="{00000000-0010-0000-0000-000010000000}" name="42-53 OLYCKOR OCH VÅLD exkl. alkoholförgiftningsolycka (V01-X44, X46-Y89)" dataDxfId="7"/>
    <tableColumn id="17" xr3:uid="{00000000-0010-0000-0000-000011000000}" name="54 EJ DÖDSATTEST" dataDxfId="6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Dödsorsaker1000capita" displayName="Dödsorsaker1000capita" ref="T2:Y55" totalsRowShown="0" headerRowDxfId="5">
  <autoFilter ref="T2:Y55" xr:uid="{00000000-0009-0000-0100-000002000000}"/>
  <tableColumns count="6">
    <tableColumn id="1" xr3:uid="{00000000-0010-0000-0100-000001000000}" name="År">
      <calculatedColumnFormula>A3</calculatedColumnFormula>
    </tableColumn>
    <tableColumn id="2" xr3:uid="{00000000-0010-0000-0100-000002000000}" name="Tumörer" dataDxfId="4">
      <calculatedColumnFormula>D5/$Y3*1000</calculatedColumnFormula>
    </tableColumn>
    <tableColumn id="3" xr3:uid="{00000000-0010-0000-0100-000003000000}" name="Demens, Alzheimers sjukdom" dataDxfId="3">
      <calculatedColumnFormula>G5/$Y3*1000</calculatedColumnFormula>
    </tableColumn>
    <tableColumn id="4" xr3:uid="{00000000-0010-0000-0100-000004000000}" name="Cirkulationsorganens sjukdomar" dataDxfId="2">
      <calculatedColumnFormula>I5/$Y3*1000</calculatedColumnFormula>
    </tableColumn>
    <tableColumn id="5" xr3:uid="{00000000-0010-0000-0100-000005000000}" name="Andningsorganens sjukdomar" dataDxfId="1">
      <calculatedColumnFormula>J5/$Y3*1000</calculatedColumnFormula>
    </tableColumn>
    <tableColumn id="6" xr3:uid="{00000000-0010-0000-0100-000006000000}" name="Medelbefolkning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6"/>
  <sheetViews>
    <sheetView showGridLines="0" workbookViewId="0">
      <pane ySplit="2" topLeftCell="A34" activePane="bottomLeft" state="frozen"/>
      <selection pane="bottomLeft" activeCell="I55" sqref="I55"/>
    </sheetView>
  </sheetViews>
  <sheetFormatPr defaultRowHeight="15" x14ac:dyDescent="0.25"/>
  <cols>
    <col min="2" max="18" width="11.7109375" customWidth="1"/>
    <col min="20" max="20" width="10" customWidth="1"/>
    <col min="21" max="21" width="10.140625" customWidth="1"/>
    <col min="22" max="22" width="27.5703125" customWidth="1"/>
    <col min="23" max="23" width="30" customWidth="1"/>
    <col min="24" max="24" width="28" customWidth="1"/>
    <col min="25" max="25" width="17.28515625" customWidth="1"/>
  </cols>
  <sheetData>
    <row r="1" spans="1:25" x14ac:dyDescent="0.25">
      <c r="A1" s="6" t="str">
        <f>"Döda efter underliggande dödsorsak på Åland år "&amp;MIN(Dödsorsaker[År])&amp;"–"&amp;MAX(Dödsorsaker[År])</f>
        <v>Döda efter underliggande dödsorsak på Åland år 1969–2021</v>
      </c>
      <c r="T1" s="6" t="str">
        <f>"Döda efter de vanligaste underliggande dödsorsakerna per 1 000 av medelbefolkningen år "&amp;MIN(Dödsorsaker1000capita[År])&amp;"–"&amp;MAX(Dödsorsaker1000capita[År])</f>
        <v>Döda efter de vanligaste underliggande dödsorsakerna per 1 000 av medelbefolkningen år 1969–2021</v>
      </c>
    </row>
    <row r="2" spans="1:25" ht="150" x14ac:dyDescent="0.25">
      <c r="A2" s="5" t="s">
        <v>14</v>
      </c>
      <c r="B2" s="8" t="s">
        <v>22</v>
      </c>
      <c r="C2" s="8" t="s">
        <v>23</v>
      </c>
      <c r="D2" s="8" t="s">
        <v>20</v>
      </c>
      <c r="E2" s="8" t="s">
        <v>21</v>
      </c>
      <c r="F2" s="8" t="s">
        <v>0</v>
      </c>
      <c r="G2" s="8" t="s">
        <v>1</v>
      </c>
      <c r="H2" s="8" t="s">
        <v>2</v>
      </c>
      <c r="I2" s="8" t="s">
        <v>3</v>
      </c>
      <c r="J2" s="8" t="s">
        <v>4</v>
      </c>
      <c r="K2" s="8" t="s">
        <v>5</v>
      </c>
      <c r="L2" s="8" t="s">
        <v>6</v>
      </c>
      <c r="M2" s="8" t="s">
        <v>7</v>
      </c>
      <c r="N2" s="8" t="s">
        <v>8</v>
      </c>
      <c r="O2" s="8" t="s">
        <v>9</v>
      </c>
      <c r="P2" s="8" t="s">
        <v>10</v>
      </c>
      <c r="Q2" s="8" t="s">
        <v>11</v>
      </c>
      <c r="R2" s="8" t="s">
        <v>12</v>
      </c>
      <c r="T2" t="s">
        <v>14</v>
      </c>
      <c r="U2" s="8" t="s">
        <v>15</v>
      </c>
      <c r="V2" s="8" t="s">
        <v>16</v>
      </c>
      <c r="W2" s="8" t="s">
        <v>17</v>
      </c>
      <c r="X2" s="8" t="s">
        <v>18</v>
      </c>
      <c r="Y2" s="8" t="s">
        <v>13</v>
      </c>
    </row>
    <row r="3" spans="1:25" x14ac:dyDescent="0.25">
      <c r="A3" s="4">
        <v>1969</v>
      </c>
      <c r="B3" s="2">
        <v>262</v>
      </c>
      <c r="C3" s="1">
        <v>1</v>
      </c>
      <c r="D3" s="1">
        <v>43</v>
      </c>
      <c r="E3" s="1">
        <v>1</v>
      </c>
      <c r="F3" s="1">
        <v>3</v>
      </c>
      <c r="G3" s="1">
        <v>1</v>
      </c>
      <c r="H3" s="1">
        <v>4</v>
      </c>
      <c r="I3" s="1">
        <v>150</v>
      </c>
      <c r="J3" s="1">
        <v>17</v>
      </c>
      <c r="K3" s="1">
        <v>9</v>
      </c>
      <c r="L3" s="1">
        <v>10</v>
      </c>
      <c r="M3" s="1">
        <v>1</v>
      </c>
      <c r="N3" s="1">
        <v>4</v>
      </c>
      <c r="O3" s="1">
        <v>0</v>
      </c>
      <c r="P3" s="1">
        <v>2</v>
      </c>
      <c r="Q3" s="1">
        <v>16</v>
      </c>
      <c r="R3" s="1">
        <v>0</v>
      </c>
      <c r="T3">
        <f>A3</f>
        <v>1969</v>
      </c>
      <c r="U3" s="7">
        <f t="shared" ref="U3:U50" si="0">D3/$Y3*1000</f>
        <v>1.9925395611779151</v>
      </c>
      <c r="V3" s="7">
        <f t="shared" ref="V3:V50" si="1">G3/$Y3*1000</f>
        <v>4.6338129329718959E-2</v>
      </c>
      <c r="W3" s="7">
        <f t="shared" ref="W3:W50" si="2">I3/$Y3*1000</f>
        <v>6.950719399457844</v>
      </c>
      <c r="X3" s="7">
        <f t="shared" ref="X3:X50" si="3">J3/$Y3*1000</f>
        <v>0.78774819860522238</v>
      </c>
      <c r="Y3" s="10">
        <v>21580.5</v>
      </c>
    </row>
    <row r="4" spans="1:25" x14ac:dyDescent="0.25">
      <c r="A4" s="4">
        <f>A3+1</f>
        <v>1970</v>
      </c>
      <c r="B4" s="2">
        <v>225</v>
      </c>
      <c r="C4" s="1">
        <v>1</v>
      </c>
      <c r="D4" s="1">
        <v>48</v>
      </c>
      <c r="E4" s="1">
        <v>1</v>
      </c>
      <c r="F4" s="1">
        <v>2</v>
      </c>
      <c r="G4" s="1">
        <v>0</v>
      </c>
      <c r="H4" s="1">
        <v>1</v>
      </c>
      <c r="I4" s="1">
        <v>119</v>
      </c>
      <c r="J4" s="1">
        <v>18</v>
      </c>
      <c r="K4" s="1">
        <v>6</v>
      </c>
      <c r="L4" s="1">
        <v>7</v>
      </c>
      <c r="M4" s="1">
        <v>1</v>
      </c>
      <c r="N4" s="1">
        <v>3</v>
      </c>
      <c r="O4" s="1">
        <v>0</v>
      </c>
      <c r="P4" s="1">
        <v>0</v>
      </c>
      <c r="Q4" s="1">
        <v>18</v>
      </c>
      <c r="R4" s="1">
        <v>0</v>
      </c>
      <c r="T4">
        <f t="shared" ref="T4:T50" si="4">A4</f>
        <v>1970</v>
      </c>
      <c r="U4" s="7">
        <f t="shared" si="0"/>
        <v>2.2725658689013564</v>
      </c>
      <c r="V4" s="7">
        <f t="shared" si="1"/>
        <v>0</v>
      </c>
      <c r="W4" s="7">
        <f t="shared" si="2"/>
        <v>5.6340695499846127</v>
      </c>
      <c r="X4" s="7">
        <f t="shared" si="3"/>
        <v>0.85221220083800864</v>
      </c>
      <c r="Y4" s="10">
        <v>21121.5</v>
      </c>
    </row>
    <row r="5" spans="1:25" x14ac:dyDescent="0.25">
      <c r="A5" s="4">
        <f>A4+1</f>
        <v>1971</v>
      </c>
      <c r="B5" s="2">
        <v>228</v>
      </c>
      <c r="C5" s="1">
        <v>1</v>
      </c>
      <c r="D5" s="1">
        <v>54</v>
      </c>
      <c r="E5" s="1">
        <v>0</v>
      </c>
      <c r="F5" s="1">
        <v>5</v>
      </c>
      <c r="G5" s="1">
        <v>2</v>
      </c>
      <c r="H5" s="1">
        <v>1</v>
      </c>
      <c r="I5" s="1">
        <v>115</v>
      </c>
      <c r="J5" s="1">
        <v>17</v>
      </c>
      <c r="K5" s="1">
        <v>5</v>
      </c>
      <c r="L5" s="1">
        <v>6</v>
      </c>
      <c r="M5" s="1">
        <v>1</v>
      </c>
      <c r="N5" s="1">
        <v>6</v>
      </c>
      <c r="O5" s="1">
        <v>0</v>
      </c>
      <c r="P5" s="1">
        <v>1</v>
      </c>
      <c r="Q5" s="1">
        <v>14</v>
      </c>
      <c r="R5" s="1">
        <v>0</v>
      </c>
      <c r="T5">
        <f t="shared" si="4"/>
        <v>1971</v>
      </c>
      <c r="U5" s="7">
        <f t="shared" si="0"/>
        <v>2.5999662967331907</v>
      </c>
      <c r="V5" s="7">
        <f t="shared" si="1"/>
        <v>9.6295048027155203E-2</v>
      </c>
      <c r="W5" s="7">
        <f t="shared" si="2"/>
        <v>5.5369652615614244</v>
      </c>
      <c r="X5" s="7">
        <f t="shared" si="3"/>
        <v>0.8185079082308192</v>
      </c>
      <c r="Y5" s="3">
        <v>20769.5</v>
      </c>
    </row>
    <row r="6" spans="1:25" x14ac:dyDescent="0.25">
      <c r="A6" s="4">
        <f t="shared" ref="A6:A49" si="5">A5+1</f>
        <v>1972</v>
      </c>
      <c r="B6" s="2">
        <v>219</v>
      </c>
      <c r="C6" s="1">
        <v>1</v>
      </c>
      <c r="D6" s="1">
        <v>46</v>
      </c>
      <c r="E6" s="1">
        <v>0</v>
      </c>
      <c r="F6" s="1">
        <v>2</v>
      </c>
      <c r="G6" s="1">
        <v>0</v>
      </c>
      <c r="H6" s="1">
        <v>3</v>
      </c>
      <c r="I6" s="1">
        <v>116</v>
      </c>
      <c r="J6" s="1">
        <v>12</v>
      </c>
      <c r="K6" s="1">
        <v>11</v>
      </c>
      <c r="L6" s="1">
        <v>3</v>
      </c>
      <c r="M6" s="1">
        <v>0</v>
      </c>
      <c r="N6" s="1">
        <v>3</v>
      </c>
      <c r="O6" s="1">
        <v>0</v>
      </c>
      <c r="P6" s="1">
        <v>1</v>
      </c>
      <c r="Q6" s="1">
        <v>21</v>
      </c>
      <c r="R6" s="1">
        <v>0</v>
      </c>
      <c r="T6">
        <f t="shared" si="4"/>
        <v>1972</v>
      </c>
      <c r="U6" s="7">
        <f t="shared" si="0"/>
        <v>2.1776694203138685</v>
      </c>
      <c r="V6" s="7">
        <f t="shared" si="1"/>
        <v>0</v>
      </c>
      <c r="W6" s="7">
        <f t="shared" si="2"/>
        <v>5.4915141903567113</v>
      </c>
      <c r="X6" s="7">
        <f t="shared" si="3"/>
        <v>0.56808767486448741</v>
      </c>
      <c r="Y6" s="3">
        <v>21123.5</v>
      </c>
    </row>
    <row r="7" spans="1:25" x14ac:dyDescent="0.25">
      <c r="A7" s="4">
        <f t="shared" si="5"/>
        <v>1973</v>
      </c>
      <c r="B7" s="2">
        <v>229</v>
      </c>
      <c r="C7" s="1">
        <v>3</v>
      </c>
      <c r="D7" s="1">
        <v>57</v>
      </c>
      <c r="E7" s="1">
        <v>0</v>
      </c>
      <c r="F7" s="1">
        <v>1</v>
      </c>
      <c r="G7" s="1">
        <v>1</v>
      </c>
      <c r="H7" s="1">
        <v>2</v>
      </c>
      <c r="I7" s="1">
        <v>121</v>
      </c>
      <c r="J7" s="1">
        <v>10</v>
      </c>
      <c r="K7" s="1">
        <v>6</v>
      </c>
      <c r="L7" s="1">
        <v>3</v>
      </c>
      <c r="M7" s="1">
        <v>1</v>
      </c>
      <c r="N7" s="1">
        <v>2</v>
      </c>
      <c r="O7" s="1">
        <v>0</v>
      </c>
      <c r="P7" s="1">
        <v>2</v>
      </c>
      <c r="Q7" s="1">
        <v>20</v>
      </c>
      <c r="R7" s="1">
        <v>0</v>
      </c>
      <c r="T7">
        <f t="shared" si="4"/>
        <v>1973</v>
      </c>
      <c r="U7" s="7">
        <f t="shared" si="0"/>
        <v>2.6363867625633084</v>
      </c>
      <c r="V7" s="7">
        <f t="shared" si="1"/>
        <v>4.6252399343215927E-2</v>
      </c>
      <c r="W7" s="7">
        <f t="shared" si="2"/>
        <v>5.5965403205291269</v>
      </c>
      <c r="X7" s="7">
        <f t="shared" si="3"/>
        <v>0.46252399343215927</v>
      </c>
      <c r="Y7" s="3">
        <v>21620.5</v>
      </c>
    </row>
    <row r="8" spans="1:25" x14ac:dyDescent="0.25">
      <c r="A8" s="4">
        <f t="shared" si="5"/>
        <v>1974</v>
      </c>
      <c r="B8" s="2">
        <v>255</v>
      </c>
      <c r="C8" s="1">
        <v>1</v>
      </c>
      <c r="D8" s="1">
        <v>56</v>
      </c>
      <c r="E8" s="1">
        <v>0</v>
      </c>
      <c r="F8" s="1">
        <v>3</v>
      </c>
      <c r="G8" s="1">
        <v>3</v>
      </c>
      <c r="H8" s="1">
        <v>3</v>
      </c>
      <c r="I8" s="1">
        <v>126</v>
      </c>
      <c r="J8" s="1">
        <v>20</v>
      </c>
      <c r="K8" s="1">
        <v>4</v>
      </c>
      <c r="L8" s="1">
        <v>5</v>
      </c>
      <c r="M8" s="1">
        <v>2</v>
      </c>
      <c r="N8" s="1">
        <v>4</v>
      </c>
      <c r="O8" s="1">
        <v>0</v>
      </c>
      <c r="P8" s="1">
        <v>1</v>
      </c>
      <c r="Q8" s="1">
        <v>27</v>
      </c>
      <c r="R8" s="1">
        <v>0</v>
      </c>
      <c r="T8">
        <f t="shared" si="4"/>
        <v>1974</v>
      </c>
      <c r="U8" s="7">
        <f t="shared" si="0"/>
        <v>2.5449339907746142</v>
      </c>
      <c r="V8" s="7">
        <f t="shared" si="1"/>
        <v>0.13633574950578292</v>
      </c>
      <c r="W8" s="7">
        <f t="shared" si="2"/>
        <v>5.7261014792428826</v>
      </c>
      <c r="X8" s="7">
        <f t="shared" si="3"/>
        <v>0.9089049967052194</v>
      </c>
      <c r="Y8" s="3">
        <v>22004.5</v>
      </c>
    </row>
    <row r="9" spans="1:25" x14ac:dyDescent="0.25">
      <c r="A9" s="4">
        <f t="shared" si="5"/>
        <v>1975</v>
      </c>
      <c r="B9" s="2">
        <v>218</v>
      </c>
      <c r="C9" s="1">
        <v>1</v>
      </c>
      <c r="D9" s="1">
        <v>53</v>
      </c>
      <c r="E9" s="1">
        <v>1</v>
      </c>
      <c r="F9" s="1">
        <v>3</v>
      </c>
      <c r="G9" s="1">
        <v>0</v>
      </c>
      <c r="H9" s="1">
        <v>1</v>
      </c>
      <c r="I9" s="1">
        <v>117</v>
      </c>
      <c r="J9" s="1">
        <v>7</v>
      </c>
      <c r="K9" s="1">
        <v>4</v>
      </c>
      <c r="L9" s="1">
        <v>2</v>
      </c>
      <c r="M9" s="1">
        <v>3</v>
      </c>
      <c r="N9" s="1">
        <v>2</v>
      </c>
      <c r="O9" s="1">
        <v>0</v>
      </c>
      <c r="P9" s="1">
        <v>1</v>
      </c>
      <c r="Q9" s="1">
        <v>23</v>
      </c>
      <c r="R9" s="1">
        <v>0</v>
      </c>
      <c r="T9">
        <f t="shared" si="4"/>
        <v>1975</v>
      </c>
      <c r="U9" s="7">
        <f t="shared" si="0"/>
        <v>2.3857753769975241</v>
      </c>
      <c r="V9" s="7">
        <f t="shared" si="1"/>
        <v>0</v>
      </c>
      <c r="W9" s="7">
        <f t="shared" si="2"/>
        <v>5.2667116812964219</v>
      </c>
      <c r="X9" s="7">
        <f t="shared" si="3"/>
        <v>0.31510240828269187</v>
      </c>
      <c r="Y9" s="3">
        <v>22215</v>
      </c>
    </row>
    <row r="10" spans="1:25" x14ac:dyDescent="0.25">
      <c r="A10" s="4">
        <f t="shared" si="5"/>
        <v>1976</v>
      </c>
      <c r="B10" s="2">
        <v>205</v>
      </c>
      <c r="C10" s="1">
        <v>1</v>
      </c>
      <c r="D10" s="1">
        <v>31</v>
      </c>
      <c r="E10" s="1">
        <v>0</v>
      </c>
      <c r="F10" s="1">
        <v>3</v>
      </c>
      <c r="G10" s="1">
        <v>1</v>
      </c>
      <c r="H10" s="1">
        <v>5</v>
      </c>
      <c r="I10" s="1">
        <v>118</v>
      </c>
      <c r="J10" s="1">
        <v>20</v>
      </c>
      <c r="K10" s="1">
        <v>2</v>
      </c>
      <c r="L10" s="1">
        <v>4</v>
      </c>
      <c r="M10" s="1">
        <v>2</v>
      </c>
      <c r="N10" s="1">
        <v>4</v>
      </c>
      <c r="O10" s="1">
        <v>0</v>
      </c>
      <c r="P10" s="1">
        <v>2</v>
      </c>
      <c r="Q10" s="1">
        <v>12</v>
      </c>
      <c r="R10" s="1">
        <v>0</v>
      </c>
      <c r="T10">
        <f t="shared" si="4"/>
        <v>1976</v>
      </c>
      <c r="U10" s="7">
        <f t="shared" si="0"/>
        <v>1.3869935795619786</v>
      </c>
      <c r="V10" s="7">
        <f t="shared" si="1"/>
        <v>4.4741728372967048E-2</v>
      </c>
      <c r="W10" s="7">
        <f t="shared" si="2"/>
        <v>5.2795239480101115</v>
      </c>
      <c r="X10" s="7">
        <f t="shared" si="3"/>
        <v>0.89483456745934098</v>
      </c>
      <c r="Y10" s="3">
        <v>22350.5</v>
      </c>
    </row>
    <row r="11" spans="1:25" x14ac:dyDescent="0.25">
      <c r="A11" s="4">
        <f t="shared" si="5"/>
        <v>1977</v>
      </c>
      <c r="B11" s="2">
        <v>205</v>
      </c>
      <c r="C11" s="1">
        <v>2</v>
      </c>
      <c r="D11" s="1">
        <v>44</v>
      </c>
      <c r="E11" s="1">
        <v>1</v>
      </c>
      <c r="F11" s="1">
        <v>0</v>
      </c>
      <c r="G11" s="1">
        <v>1</v>
      </c>
      <c r="H11" s="1">
        <v>5</v>
      </c>
      <c r="I11" s="1">
        <v>108</v>
      </c>
      <c r="J11" s="1">
        <v>12</v>
      </c>
      <c r="K11" s="1">
        <v>8</v>
      </c>
      <c r="L11" s="1">
        <v>5</v>
      </c>
      <c r="M11" s="1">
        <v>0</v>
      </c>
      <c r="N11" s="1">
        <v>1</v>
      </c>
      <c r="O11" s="1">
        <v>1</v>
      </c>
      <c r="P11" s="1">
        <v>2</v>
      </c>
      <c r="Q11" s="1">
        <v>15</v>
      </c>
      <c r="R11" s="1">
        <v>0</v>
      </c>
      <c r="T11">
        <f t="shared" si="4"/>
        <v>1977</v>
      </c>
      <c r="U11" s="7">
        <f t="shared" si="0"/>
        <v>1.9614398751810989</v>
      </c>
      <c r="V11" s="7">
        <f t="shared" si="1"/>
        <v>4.4578178981388605E-2</v>
      </c>
      <c r="W11" s="7">
        <f t="shared" si="2"/>
        <v>4.8144433299899703</v>
      </c>
      <c r="X11" s="7">
        <f t="shared" si="3"/>
        <v>0.53493814777666326</v>
      </c>
      <c r="Y11" s="3">
        <v>22432.5</v>
      </c>
    </row>
    <row r="12" spans="1:25" x14ac:dyDescent="0.25">
      <c r="A12" s="4">
        <f t="shared" si="5"/>
        <v>1978</v>
      </c>
      <c r="B12" s="2">
        <v>220</v>
      </c>
      <c r="C12" s="1">
        <v>0</v>
      </c>
      <c r="D12" s="1">
        <v>66</v>
      </c>
      <c r="E12" s="1">
        <v>2</v>
      </c>
      <c r="F12" s="1">
        <v>3</v>
      </c>
      <c r="G12" s="1">
        <v>0</v>
      </c>
      <c r="H12" s="1">
        <v>2</v>
      </c>
      <c r="I12" s="1">
        <v>108</v>
      </c>
      <c r="J12" s="1">
        <v>9</v>
      </c>
      <c r="K12" s="1">
        <v>5</v>
      </c>
      <c r="L12" s="1">
        <v>1</v>
      </c>
      <c r="M12" s="1">
        <v>1</v>
      </c>
      <c r="N12" s="1">
        <v>5</v>
      </c>
      <c r="O12" s="1">
        <v>0</v>
      </c>
      <c r="P12" s="1">
        <v>1</v>
      </c>
      <c r="Q12" s="1">
        <v>17</v>
      </c>
      <c r="R12" s="1">
        <v>0</v>
      </c>
      <c r="T12">
        <f t="shared" si="4"/>
        <v>1978</v>
      </c>
      <c r="U12" s="7">
        <f t="shared" si="0"/>
        <v>2.9337244965995466</v>
      </c>
      <c r="V12" s="7">
        <f t="shared" si="1"/>
        <v>0</v>
      </c>
      <c r="W12" s="7">
        <f t="shared" si="2"/>
        <v>4.8006400853447122</v>
      </c>
      <c r="X12" s="7">
        <f t="shared" si="3"/>
        <v>0.4000533404453927</v>
      </c>
      <c r="Y12" s="3">
        <v>22497</v>
      </c>
    </row>
    <row r="13" spans="1:25" x14ac:dyDescent="0.25">
      <c r="A13" s="4">
        <f t="shared" si="5"/>
        <v>1979</v>
      </c>
      <c r="B13" s="2">
        <v>192</v>
      </c>
      <c r="C13" s="1">
        <v>0</v>
      </c>
      <c r="D13" s="1">
        <v>38</v>
      </c>
      <c r="E13" s="1">
        <v>2</v>
      </c>
      <c r="F13" s="1">
        <v>1</v>
      </c>
      <c r="G13" s="1">
        <v>0</v>
      </c>
      <c r="H13" s="1">
        <v>1</v>
      </c>
      <c r="I13" s="1">
        <v>108</v>
      </c>
      <c r="J13" s="1">
        <v>10</v>
      </c>
      <c r="K13" s="1">
        <v>3</v>
      </c>
      <c r="L13" s="1">
        <v>3</v>
      </c>
      <c r="M13" s="1">
        <v>2</v>
      </c>
      <c r="N13" s="1">
        <v>3</v>
      </c>
      <c r="O13" s="1">
        <v>0</v>
      </c>
      <c r="P13" s="1">
        <v>1</v>
      </c>
      <c r="Q13" s="1">
        <v>20</v>
      </c>
      <c r="R13" s="1">
        <v>0</v>
      </c>
      <c r="T13">
        <f t="shared" si="4"/>
        <v>1979</v>
      </c>
      <c r="U13" s="7">
        <f t="shared" si="0"/>
        <v>1.6832779623477299</v>
      </c>
      <c r="V13" s="7">
        <f t="shared" si="1"/>
        <v>0</v>
      </c>
      <c r="W13" s="7">
        <f t="shared" si="2"/>
        <v>4.7840531561461797</v>
      </c>
      <c r="X13" s="7">
        <f t="shared" si="3"/>
        <v>0.44296788482834998</v>
      </c>
      <c r="Y13" s="3">
        <v>22575</v>
      </c>
    </row>
    <row r="14" spans="1:25" x14ac:dyDescent="0.25">
      <c r="A14" s="4">
        <f t="shared" si="5"/>
        <v>1980</v>
      </c>
      <c r="B14" s="2">
        <v>237</v>
      </c>
      <c r="C14" s="1">
        <v>2</v>
      </c>
      <c r="D14" s="1">
        <v>54</v>
      </c>
      <c r="E14" s="1">
        <v>0</v>
      </c>
      <c r="F14" s="1">
        <v>3</v>
      </c>
      <c r="G14" s="1">
        <v>3</v>
      </c>
      <c r="H14" s="1">
        <v>0</v>
      </c>
      <c r="I14" s="1">
        <v>121</v>
      </c>
      <c r="J14" s="1">
        <v>24</v>
      </c>
      <c r="K14" s="1">
        <v>3</v>
      </c>
      <c r="L14" s="1">
        <v>5</v>
      </c>
      <c r="M14" s="1">
        <v>1</v>
      </c>
      <c r="N14" s="1">
        <v>1</v>
      </c>
      <c r="O14" s="1">
        <v>0</v>
      </c>
      <c r="P14" s="1">
        <v>0</v>
      </c>
      <c r="Q14" s="1">
        <v>20</v>
      </c>
      <c r="R14" s="1">
        <v>0</v>
      </c>
      <c r="T14">
        <f t="shared" si="4"/>
        <v>1980</v>
      </c>
      <c r="U14" s="7">
        <f t="shared" si="0"/>
        <v>2.3793262981648344</v>
      </c>
      <c r="V14" s="7">
        <f t="shared" si="1"/>
        <v>0.13218479434249081</v>
      </c>
      <c r="W14" s="7">
        <f t="shared" si="2"/>
        <v>5.3314533718137955</v>
      </c>
      <c r="X14" s="7">
        <f t="shared" si="3"/>
        <v>1.0574783547399265</v>
      </c>
      <c r="Y14" s="3">
        <v>22695.5</v>
      </c>
    </row>
    <row r="15" spans="1:25" x14ac:dyDescent="0.25">
      <c r="A15" s="4">
        <f t="shared" si="5"/>
        <v>1981</v>
      </c>
      <c r="B15" s="2">
        <v>217</v>
      </c>
      <c r="C15" s="1">
        <v>4</v>
      </c>
      <c r="D15" s="1">
        <v>54</v>
      </c>
      <c r="E15" s="1">
        <v>0</v>
      </c>
      <c r="F15" s="1">
        <v>1</v>
      </c>
      <c r="G15" s="1">
        <v>2</v>
      </c>
      <c r="H15" s="1">
        <v>2</v>
      </c>
      <c r="I15" s="1">
        <v>115</v>
      </c>
      <c r="J15" s="1">
        <v>9</v>
      </c>
      <c r="K15" s="1">
        <v>5</v>
      </c>
      <c r="L15" s="1">
        <v>2</v>
      </c>
      <c r="M15" s="1">
        <v>2</v>
      </c>
      <c r="N15" s="1">
        <v>2</v>
      </c>
      <c r="O15" s="1">
        <v>0</v>
      </c>
      <c r="P15" s="1">
        <v>1</v>
      </c>
      <c r="Q15" s="1">
        <v>18</v>
      </c>
      <c r="R15" s="1">
        <v>0</v>
      </c>
      <c r="T15">
        <f t="shared" si="4"/>
        <v>1981</v>
      </c>
      <c r="U15" s="7">
        <f t="shared" si="0"/>
        <v>2.3597788799790238</v>
      </c>
      <c r="V15" s="7">
        <f t="shared" si="1"/>
        <v>8.7399217777000895E-2</v>
      </c>
      <c r="W15" s="7">
        <f t="shared" si="2"/>
        <v>5.0254550221775514</v>
      </c>
      <c r="X15" s="7">
        <f t="shared" si="3"/>
        <v>0.39329647999650402</v>
      </c>
      <c r="Y15" s="3">
        <v>22883.5</v>
      </c>
    </row>
    <row r="16" spans="1:25" x14ac:dyDescent="0.25">
      <c r="A16" s="4">
        <f t="shared" si="5"/>
        <v>1982</v>
      </c>
      <c r="B16" s="2">
        <v>213</v>
      </c>
      <c r="C16" s="1">
        <v>1</v>
      </c>
      <c r="D16" s="1">
        <v>51</v>
      </c>
      <c r="E16" s="1">
        <v>1</v>
      </c>
      <c r="F16" s="1">
        <v>3</v>
      </c>
      <c r="G16" s="1">
        <v>2</v>
      </c>
      <c r="H16" s="1">
        <v>4</v>
      </c>
      <c r="I16" s="1">
        <v>108</v>
      </c>
      <c r="J16" s="1">
        <v>13</v>
      </c>
      <c r="K16" s="1">
        <v>4</v>
      </c>
      <c r="L16" s="1">
        <v>0</v>
      </c>
      <c r="M16" s="1">
        <v>2</v>
      </c>
      <c r="N16" s="1">
        <v>2</v>
      </c>
      <c r="O16" s="1">
        <v>1</v>
      </c>
      <c r="P16" s="1">
        <v>1</v>
      </c>
      <c r="Q16" s="1">
        <v>20</v>
      </c>
      <c r="R16" s="1">
        <v>0</v>
      </c>
      <c r="T16">
        <f t="shared" si="4"/>
        <v>1982</v>
      </c>
      <c r="U16" s="7">
        <f t="shared" si="0"/>
        <v>2.206120904076998</v>
      </c>
      <c r="V16" s="7">
        <f t="shared" si="1"/>
        <v>8.6514545257921488E-2</v>
      </c>
      <c r="W16" s="7">
        <f t="shared" si="2"/>
        <v>4.6717854439277602</v>
      </c>
      <c r="X16" s="7">
        <f t="shared" si="3"/>
        <v>0.56234454417648971</v>
      </c>
      <c r="Y16" s="3">
        <v>23117.5</v>
      </c>
    </row>
    <row r="17" spans="1:25" x14ac:dyDescent="0.25">
      <c r="A17" s="4">
        <f t="shared" si="5"/>
        <v>1983</v>
      </c>
      <c r="B17" s="2">
        <v>248</v>
      </c>
      <c r="C17" s="1">
        <v>0</v>
      </c>
      <c r="D17" s="1">
        <v>58</v>
      </c>
      <c r="E17" s="1">
        <v>0</v>
      </c>
      <c r="F17" s="1">
        <v>0</v>
      </c>
      <c r="G17" s="1">
        <v>3</v>
      </c>
      <c r="H17" s="1">
        <v>1</v>
      </c>
      <c r="I17" s="1">
        <v>138</v>
      </c>
      <c r="J17" s="1">
        <v>21</v>
      </c>
      <c r="K17" s="1">
        <v>3</v>
      </c>
      <c r="L17" s="1">
        <v>2</v>
      </c>
      <c r="M17" s="1">
        <v>0</v>
      </c>
      <c r="N17" s="1">
        <v>2</v>
      </c>
      <c r="O17" s="1">
        <v>0</v>
      </c>
      <c r="P17" s="1">
        <v>1</v>
      </c>
      <c r="Q17" s="1">
        <v>19</v>
      </c>
      <c r="R17" s="1">
        <v>0</v>
      </c>
      <c r="T17">
        <f t="shared" si="4"/>
        <v>1983</v>
      </c>
      <c r="U17" s="7">
        <f t="shared" si="0"/>
        <v>2.4846849162489826</v>
      </c>
      <c r="V17" s="7">
        <f t="shared" si="1"/>
        <v>0.12851818532322323</v>
      </c>
      <c r="W17" s="7">
        <f t="shared" si="2"/>
        <v>5.9118365248682689</v>
      </c>
      <c r="X17" s="7">
        <f t="shared" si="3"/>
        <v>0.89962729726256263</v>
      </c>
      <c r="Y17" s="3">
        <v>23343</v>
      </c>
    </row>
    <row r="18" spans="1:25" x14ac:dyDescent="0.25">
      <c r="A18" s="4">
        <f t="shared" si="5"/>
        <v>1984</v>
      </c>
      <c r="B18" s="2">
        <v>231</v>
      </c>
      <c r="C18" s="1">
        <v>1</v>
      </c>
      <c r="D18" s="1">
        <v>51</v>
      </c>
      <c r="E18" s="1">
        <v>0</v>
      </c>
      <c r="F18" s="1">
        <v>1</v>
      </c>
      <c r="G18" s="1">
        <v>3</v>
      </c>
      <c r="H18" s="1">
        <v>3</v>
      </c>
      <c r="I18" s="1">
        <v>122</v>
      </c>
      <c r="J18" s="1">
        <v>14</v>
      </c>
      <c r="K18" s="1">
        <v>3</v>
      </c>
      <c r="L18" s="1">
        <v>3</v>
      </c>
      <c r="M18" s="1">
        <v>2</v>
      </c>
      <c r="N18" s="1">
        <v>4</v>
      </c>
      <c r="O18" s="1">
        <v>0</v>
      </c>
      <c r="P18" s="1">
        <v>3</v>
      </c>
      <c r="Q18" s="1">
        <v>21</v>
      </c>
      <c r="R18" s="1">
        <v>0</v>
      </c>
      <c r="T18">
        <f t="shared" si="4"/>
        <v>1984</v>
      </c>
      <c r="U18" s="7">
        <f t="shared" si="0"/>
        <v>2.1688284073995323</v>
      </c>
      <c r="V18" s="7">
        <f t="shared" si="1"/>
        <v>0.12757814161173719</v>
      </c>
      <c r="W18" s="7">
        <f t="shared" si="2"/>
        <v>5.1881777588773117</v>
      </c>
      <c r="X18" s="7">
        <f t="shared" si="3"/>
        <v>0.59536466085477358</v>
      </c>
      <c r="Y18" s="3">
        <v>23515</v>
      </c>
    </row>
    <row r="19" spans="1:25" x14ac:dyDescent="0.25">
      <c r="A19" s="4">
        <f t="shared" si="5"/>
        <v>1985</v>
      </c>
      <c r="B19" s="2">
        <v>241</v>
      </c>
      <c r="C19" s="1">
        <v>2</v>
      </c>
      <c r="D19" s="1">
        <v>49</v>
      </c>
      <c r="E19" s="1">
        <v>0</v>
      </c>
      <c r="F19" s="1">
        <v>3</v>
      </c>
      <c r="G19" s="1">
        <v>7</v>
      </c>
      <c r="H19" s="1">
        <v>4</v>
      </c>
      <c r="I19" s="1">
        <v>126</v>
      </c>
      <c r="J19" s="1">
        <v>26</v>
      </c>
      <c r="K19" s="1">
        <v>4</v>
      </c>
      <c r="L19" s="1">
        <v>2</v>
      </c>
      <c r="M19" s="1">
        <v>0</v>
      </c>
      <c r="N19" s="1">
        <v>1</v>
      </c>
      <c r="O19" s="1">
        <v>0</v>
      </c>
      <c r="P19" s="1">
        <v>1</v>
      </c>
      <c r="Q19" s="1">
        <v>16</v>
      </c>
      <c r="R19" s="1">
        <v>0</v>
      </c>
      <c r="T19">
        <f t="shared" si="4"/>
        <v>1985</v>
      </c>
      <c r="U19" s="7">
        <f t="shared" si="0"/>
        <v>2.0768872123087356</v>
      </c>
      <c r="V19" s="7">
        <f t="shared" si="1"/>
        <v>0.29669817318696223</v>
      </c>
      <c r="W19" s="7">
        <f t="shared" si="2"/>
        <v>5.3405671173653211</v>
      </c>
      <c r="X19" s="7">
        <f t="shared" si="3"/>
        <v>1.1020217861230026</v>
      </c>
      <c r="Y19" s="3">
        <v>23593</v>
      </c>
    </row>
    <row r="20" spans="1:25" x14ac:dyDescent="0.25">
      <c r="A20" s="4">
        <f t="shared" si="5"/>
        <v>1986</v>
      </c>
      <c r="B20" s="2">
        <v>216</v>
      </c>
      <c r="C20" s="1">
        <v>3</v>
      </c>
      <c r="D20" s="1">
        <v>49</v>
      </c>
      <c r="E20" s="1">
        <v>0</v>
      </c>
      <c r="F20" s="1">
        <v>4</v>
      </c>
      <c r="G20" s="1">
        <v>4</v>
      </c>
      <c r="H20" s="1">
        <v>1</v>
      </c>
      <c r="I20" s="1">
        <v>105</v>
      </c>
      <c r="J20" s="1">
        <v>14</v>
      </c>
      <c r="K20" s="1">
        <v>7</v>
      </c>
      <c r="L20" s="1">
        <v>0</v>
      </c>
      <c r="M20" s="1">
        <v>4</v>
      </c>
      <c r="N20" s="1">
        <v>0</v>
      </c>
      <c r="O20" s="1">
        <v>0</v>
      </c>
      <c r="P20" s="1">
        <v>2</v>
      </c>
      <c r="Q20" s="1">
        <v>23</v>
      </c>
      <c r="R20" s="1">
        <v>0</v>
      </c>
      <c r="T20">
        <f t="shared" si="4"/>
        <v>1986</v>
      </c>
      <c r="U20" s="7">
        <f t="shared" si="0"/>
        <v>2.0749084287861788</v>
      </c>
      <c r="V20" s="7">
        <f t="shared" si="1"/>
        <v>0.16938027990091253</v>
      </c>
      <c r="W20" s="7">
        <f t="shared" si="2"/>
        <v>4.4462323473989542</v>
      </c>
      <c r="X20" s="7">
        <f t="shared" si="3"/>
        <v>0.59283097965319387</v>
      </c>
      <c r="Y20" s="3">
        <v>23615.5</v>
      </c>
    </row>
    <row r="21" spans="1:25" x14ac:dyDescent="0.25">
      <c r="A21" s="4">
        <f t="shared" si="5"/>
        <v>1987</v>
      </c>
      <c r="B21" s="2">
        <v>220</v>
      </c>
      <c r="C21" s="1">
        <v>1</v>
      </c>
      <c r="D21" s="1">
        <v>53</v>
      </c>
      <c r="E21" s="1">
        <v>1</v>
      </c>
      <c r="F21" s="1">
        <v>4</v>
      </c>
      <c r="G21" s="1">
        <v>10</v>
      </c>
      <c r="H21" s="1">
        <v>2</v>
      </c>
      <c r="I21" s="1">
        <v>108</v>
      </c>
      <c r="J21" s="1">
        <v>17</v>
      </c>
      <c r="K21" s="1">
        <v>0</v>
      </c>
      <c r="L21" s="1">
        <v>4</v>
      </c>
      <c r="M21" s="1">
        <v>1</v>
      </c>
      <c r="N21" s="1">
        <v>0</v>
      </c>
      <c r="O21" s="1">
        <v>0</v>
      </c>
      <c r="P21" s="1">
        <v>4</v>
      </c>
      <c r="Q21" s="1">
        <v>15</v>
      </c>
      <c r="R21" s="1">
        <v>0</v>
      </c>
      <c r="T21">
        <f t="shared" si="4"/>
        <v>1987</v>
      </c>
      <c r="U21" s="7">
        <f t="shared" si="0"/>
        <v>2.2362397417775997</v>
      </c>
      <c r="V21" s="7">
        <f t="shared" si="1"/>
        <v>0.42193202675049052</v>
      </c>
      <c r="W21" s="7">
        <f t="shared" si="2"/>
        <v>4.556865888905298</v>
      </c>
      <c r="X21" s="7">
        <f t="shared" si="3"/>
        <v>0.71728444547583381</v>
      </c>
      <c r="Y21" s="3">
        <v>23700.5</v>
      </c>
    </row>
    <row r="22" spans="1:25" x14ac:dyDescent="0.25">
      <c r="A22" s="4">
        <f t="shared" si="5"/>
        <v>1988</v>
      </c>
      <c r="B22" s="2">
        <v>217</v>
      </c>
      <c r="C22" s="1">
        <v>0</v>
      </c>
      <c r="D22" s="1">
        <v>50</v>
      </c>
      <c r="E22" s="1">
        <v>1</v>
      </c>
      <c r="F22" s="1">
        <v>3</v>
      </c>
      <c r="G22" s="1">
        <v>9</v>
      </c>
      <c r="H22" s="1">
        <v>1</v>
      </c>
      <c r="I22" s="1">
        <v>118</v>
      </c>
      <c r="J22" s="1">
        <v>11</v>
      </c>
      <c r="K22" s="1">
        <v>4</v>
      </c>
      <c r="L22" s="1">
        <v>3</v>
      </c>
      <c r="M22" s="1">
        <v>0</v>
      </c>
      <c r="N22" s="1">
        <v>3</v>
      </c>
      <c r="O22" s="1">
        <v>0</v>
      </c>
      <c r="P22" s="1">
        <v>4</v>
      </c>
      <c r="Q22" s="1">
        <v>10</v>
      </c>
      <c r="R22" s="1">
        <v>0</v>
      </c>
      <c r="T22">
        <f t="shared" si="4"/>
        <v>1988</v>
      </c>
      <c r="U22" s="7">
        <f t="shared" si="0"/>
        <v>2.0917876417186125</v>
      </c>
      <c r="V22" s="7">
        <f t="shared" si="1"/>
        <v>0.37652177550935029</v>
      </c>
      <c r="W22" s="7">
        <f t="shared" si="2"/>
        <v>4.9366188344559259</v>
      </c>
      <c r="X22" s="7">
        <f t="shared" si="3"/>
        <v>0.46019328117809483</v>
      </c>
      <c r="Y22" s="3">
        <v>23903</v>
      </c>
    </row>
    <row r="23" spans="1:25" x14ac:dyDescent="0.25">
      <c r="A23" s="4">
        <f t="shared" si="5"/>
        <v>1989</v>
      </c>
      <c r="B23" s="2">
        <v>298</v>
      </c>
      <c r="C23" s="1">
        <v>3</v>
      </c>
      <c r="D23" s="1">
        <v>79</v>
      </c>
      <c r="E23" s="1">
        <v>0</v>
      </c>
      <c r="F23" s="1">
        <v>2</v>
      </c>
      <c r="G23" s="1">
        <v>7</v>
      </c>
      <c r="H23" s="1">
        <v>0</v>
      </c>
      <c r="I23" s="1">
        <v>151</v>
      </c>
      <c r="J23" s="1">
        <v>20</v>
      </c>
      <c r="K23" s="1">
        <v>4</v>
      </c>
      <c r="L23" s="1">
        <v>3</v>
      </c>
      <c r="M23" s="1">
        <v>1</v>
      </c>
      <c r="N23" s="1">
        <v>0</v>
      </c>
      <c r="O23" s="1">
        <v>2</v>
      </c>
      <c r="P23" s="1">
        <v>6</v>
      </c>
      <c r="Q23" s="1">
        <v>20</v>
      </c>
      <c r="R23" s="1">
        <v>0</v>
      </c>
      <c r="T23">
        <f t="shared" si="4"/>
        <v>1989</v>
      </c>
      <c r="U23" s="7">
        <f t="shared" si="0"/>
        <v>3.2728477918634518</v>
      </c>
      <c r="V23" s="7">
        <f t="shared" si="1"/>
        <v>0.28999917143093878</v>
      </c>
      <c r="W23" s="7">
        <f t="shared" si="2"/>
        <v>6.2556964122959648</v>
      </c>
      <c r="X23" s="7">
        <f t="shared" si="3"/>
        <v>0.82856906123125362</v>
      </c>
      <c r="Y23" s="3">
        <v>24138</v>
      </c>
    </row>
    <row r="24" spans="1:25" x14ac:dyDescent="0.25">
      <c r="A24" s="4">
        <f t="shared" si="5"/>
        <v>1990</v>
      </c>
      <c r="B24" s="2">
        <v>224</v>
      </c>
      <c r="C24" s="1">
        <v>4</v>
      </c>
      <c r="D24" s="1">
        <v>44</v>
      </c>
      <c r="E24" s="1">
        <v>2</v>
      </c>
      <c r="F24" s="1">
        <v>1</v>
      </c>
      <c r="G24" s="1">
        <v>7</v>
      </c>
      <c r="H24" s="1">
        <v>2</v>
      </c>
      <c r="I24" s="1">
        <v>125</v>
      </c>
      <c r="J24" s="1">
        <v>10</v>
      </c>
      <c r="K24" s="1">
        <v>10</v>
      </c>
      <c r="L24" s="1">
        <v>3</v>
      </c>
      <c r="M24" s="1">
        <v>0</v>
      </c>
      <c r="N24" s="1">
        <v>1</v>
      </c>
      <c r="O24" s="1">
        <v>0</v>
      </c>
      <c r="P24" s="1">
        <v>1</v>
      </c>
      <c r="Q24" s="1">
        <v>14</v>
      </c>
      <c r="R24" s="1">
        <v>0</v>
      </c>
      <c r="T24">
        <f t="shared" si="4"/>
        <v>1990</v>
      </c>
      <c r="U24" s="7">
        <f t="shared" si="0"/>
        <v>1.8019862803317295</v>
      </c>
      <c r="V24" s="7">
        <f t="shared" si="1"/>
        <v>0.28667963550732056</v>
      </c>
      <c r="W24" s="7">
        <f t="shared" si="2"/>
        <v>5.1192792054878673</v>
      </c>
      <c r="X24" s="7">
        <f t="shared" si="3"/>
        <v>0.40954233643902943</v>
      </c>
      <c r="Y24" s="3">
        <v>24417.5</v>
      </c>
    </row>
    <row r="25" spans="1:25" x14ac:dyDescent="0.25">
      <c r="A25" s="4">
        <f t="shared" si="5"/>
        <v>1991</v>
      </c>
      <c r="B25" s="2">
        <v>258</v>
      </c>
      <c r="C25" s="1">
        <v>8</v>
      </c>
      <c r="D25" s="1">
        <v>59</v>
      </c>
      <c r="E25" s="1">
        <v>1</v>
      </c>
      <c r="F25" s="1">
        <v>1</v>
      </c>
      <c r="G25" s="1">
        <v>10</v>
      </c>
      <c r="H25" s="1">
        <v>3</v>
      </c>
      <c r="I25" s="1">
        <v>128</v>
      </c>
      <c r="J25" s="1">
        <v>20</v>
      </c>
      <c r="K25" s="1">
        <v>4</v>
      </c>
      <c r="L25" s="1">
        <v>5</v>
      </c>
      <c r="M25" s="1">
        <v>1</v>
      </c>
      <c r="N25" s="1">
        <v>1</v>
      </c>
      <c r="O25" s="1">
        <v>0</v>
      </c>
      <c r="P25" s="1">
        <v>2</v>
      </c>
      <c r="Q25" s="1">
        <v>15</v>
      </c>
      <c r="R25" s="1">
        <v>0</v>
      </c>
      <c r="T25">
        <f t="shared" si="4"/>
        <v>1991</v>
      </c>
      <c r="U25" s="7">
        <f t="shared" si="0"/>
        <v>2.3862004812845039</v>
      </c>
      <c r="V25" s="7">
        <f t="shared" si="1"/>
        <v>0.4044407595397464</v>
      </c>
      <c r="W25" s="7">
        <f t="shared" si="2"/>
        <v>5.1768417221087546</v>
      </c>
      <c r="X25" s="7">
        <f t="shared" si="3"/>
        <v>0.80888151907949279</v>
      </c>
      <c r="Y25" s="3">
        <v>24725.5</v>
      </c>
    </row>
    <row r="26" spans="1:25" x14ac:dyDescent="0.25">
      <c r="A26" s="4">
        <f t="shared" si="5"/>
        <v>1992</v>
      </c>
      <c r="B26" s="2">
        <v>280</v>
      </c>
      <c r="C26" s="1">
        <v>1</v>
      </c>
      <c r="D26" s="1">
        <v>69</v>
      </c>
      <c r="E26" s="1">
        <v>2</v>
      </c>
      <c r="F26" s="1">
        <v>4</v>
      </c>
      <c r="G26" s="1">
        <v>8</v>
      </c>
      <c r="H26" s="1">
        <v>7</v>
      </c>
      <c r="I26" s="1">
        <v>140</v>
      </c>
      <c r="J26" s="1">
        <v>15</v>
      </c>
      <c r="K26" s="1">
        <v>5</v>
      </c>
      <c r="L26" s="1">
        <v>6</v>
      </c>
      <c r="M26" s="1">
        <v>0</v>
      </c>
      <c r="N26" s="1">
        <v>2</v>
      </c>
      <c r="O26" s="1">
        <v>0</v>
      </c>
      <c r="P26" s="1">
        <v>2</v>
      </c>
      <c r="Q26" s="1">
        <v>19</v>
      </c>
      <c r="R26" s="1">
        <v>0</v>
      </c>
      <c r="T26">
        <f t="shared" si="4"/>
        <v>1992</v>
      </c>
      <c r="U26" s="7">
        <f t="shared" si="0"/>
        <v>2.768860353130016</v>
      </c>
      <c r="V26" s="7">
        <f t="shared" si="1"/>
        <v>0.32102728731942215</v>
      </c>
      <c r="W26" s="7">
        <f t="shared" si="2"/>
        <v>5.6179775280898872</v>
      </c>
      <c r="X26" s="7">
        <f t="shared" si="3"/>
        <v>0.6019261637239165</v>
      </c>
      <c r="Y26" s="3">
        <v>24920</v>
      </c>
    </row>
    <row r="27" spans="1:25" x14ac:dyDescent="0.25">
      <c r="A27" s="4">
        <f t="shared" si="5"/>
        <v>1993</v>
      </c>
      <c r="B27" s="2">
        <v>248</v>
      </c>
      <c r="C27" s="1">
        <v>2</v>
      </c>
      <c r="D27" s="1">
        <v>52</v>
      </c>
      <c r="E27" s="1">
        <v>2</v>
      </c>
      <c r="F27" s="1">
        <v>1</v>
      </c>
      <c r="G27" s="1">
        <v>15</v>
      </c>
      <c r="H27" s="1">
        <v>3</v>
      </c>
      <c r="I27" s="1">
        <v>137</v>
      </c>
      <c r="J27" s="1">
        <v>15</v>
      </c>
      <c r="K27" s="1">
        <v>4</v>
      </c>
      <c r="L27" s="1">
        <v>1</v>
      </c>
      <c r="M27" s="1">
        <v>0</v>
      </c>
      <c r="N27" s="1">
        <v>3</v>
      </c>
      <c r="O27" s="1">
        <v>0</v>
      </c>
      <c r="P27" s="1">
        <v>2</v>
      </c>
      <c r="Q27" s="1">
        <v>11</v>
      </c>
      <c r="R27" s="1">
        <v>0</v>
      </c>
      <c r="T27">
        <f t="shared" si="4"/>
        <v>1993</v>
      </c>
      <c r="U27" s="7">
        <f t="shared" si="0"/>
        <v>2.0760554945603351</v>
      </c>
      <c r="V27" s="7">
        <f t="shared" si="1"/>
        <v>0.59886216189240449</v>
      </c>
      <c r="W27" s="7">
        <f t="shared" si="2"/>
        <v>5.4696077452839607</v>
      </c>
      <c r="X27" s="7">
        <f t="shared" si="3"/>
        <v>0.59886216189240449</v>
      </c>
      <c r="Y27" s="3">
        <v>25047.5</v>
      </c>
    </row>
    <row r="28" spans="1:25" x14ac:dyDescent="0.25">
      <c r="A28" s="4">
        <f t="shared" si="5"/>
        <v>1994</v>
      </c>
      <c r="B28" s="2">
        <v>255</v>
      </c>
      <c r="C28" s="1">
        <v>4</v>
      </c>
      <c r="D28" s="1">
        <v>75</v>
      </c>
      <c r="E28" s="1">
        <v>2</v>
      </c>
      <c r="F28" s="1">
        <v>3</v>
      </c>
      <c r="G28" s="1">
        <v>16</v>
      </c>
      <c r="H28" s="1">
        <v>3</v>
      </c>
      <c r="I28" s="1">
        <v>113</v>
      </c>
      <c r="J28" s="1">
        <v>7</v>
      </c>
      <c r="K28" s="1">
        <v>8</v>
      </c>
      <c r="L28" s="1">
        <v>1</v>
      </c>
      <c r="M28" s="1">
        <v>0</v>
      </c>
      <c r="N28" s="1">
        <v>3</v>
      </c>
      <c r="O28" s="1">
        <v>0</v>
      </c>
      <c r="P28" s="1">
        <v>1</v>
      </c>
      <c r="Q28" s="1">
        <v>19</v>
      </c>
      <c r="R28" s="1">
        <v>0</v>
      </c>
      <c r="T28">
        <f t="shared" si="4"/>
        <v>1994</v>
      </c>
      <c r="U28" s="7">
        <f t="shared" si="0"/>
        <v>2.9844807003581377</v>
      </c>
      <c r="V28" s="7">
        <f t="shared" si="1"/>
        <v>0.63668921607640272</v>
      </c>
      <c r="W28" s="7">
        <f t="shared" si="2"/>
        <v>4.4966175885395945</v>
      </c>
      <c r="X28" s="7">
        <f t="shared" si="3"/>
        <v>0.2785515320334262</v>
      </c>
      <c r="Y28" s="3">
        <v>25130</v>
      </c>
    </row>
    <row r="29" spans="1:25" x14ac:dyDescent="0.25">
      <c r="A29" s="4">
        <f t="shared" si="5"/>
        <v>1995</v>
      </c>
      <c r="B29" s="2">
        <v>260</v>
      </c>
      <c r="C29" s="1">
        <v>5</v>
      </c>
      <c r="D29" s="1">
        <v>61</v>
      </c>
      <c r="E29" s="1">
        <v>1</v>
      </c>
      <c r="F29" s="1">
        <v>1</v>
      </c>
      <c r="G29" s="1">
        <v>22</v>
      </c>
      <c r="H29" s="1">
        <v>7</v>
      </c>
      <c r="I29" s="1">
        <v>126</v>
      </c>
      <c r="J29" s="1">
        <v>8</v>
      </c>
      <c r="K29" s="1">
        <v>12</v>
      </c>
      <c r="L29" s="1">
        <v>3</v>
      </c>
      <c r="M29" s="1">
        <v>1</v>
      </c>
      <c r="N29" s="1">
        <v>3</v>
      </c>
      <c r="O29" s="1">
        <v>1</v>
      </c>
      <c r="P29" s="1">
        <v>3</v>
      </c>
      <c r="Q29" s="1">
        <v>6</v>
      </c>
      <c r="R29" s="1">
        <v>0</v>
      </c>
      <c r="T29">
        <f t="shared" si="4"/>
        <v>1995</v>
      </c>
      <c r="U29" s="7">
        <f t="shared" si="0"/>
        <v>2.4225575853852264</v>
      </c>
      <c r="V29" s="7">
        <f t="shared" si="1"/>
        <v>0.87370929308975387</v>
      </c>
      <c r="W29" s="7">
        <f t="shared" si="2"/>
        <v>5.0039714058776807</v>
      </c>
      <c r="X29" s="7">
        <f t="shared" si="3"/>
        <v>0.31771247021445592</v>
      </c>
      <c r="Y29" s="3">
        <v>25180</v>
      </c>
    </row>
    <row r="30" spans="1:25" x14ac:dyDescent="0.25">
      <c r="A30" s="4">
        <f t="shared" si="5"/>
        <v>1996</v>
      </c>
      <c r="B30" s="2">
        <v>279</v>
      </c>
      <c r="C30" s="1">
        <v>2</v>
      </c>
      <c r="D30" s="1">
        <v>56</v>
      </c>
      <c r="E30" s="1">
        <v>3</v>
      </c>
      <c r="F30" s="1">
        <v>4</v>
      </c>
      <c r="G30" s="1">
        <v>20</v>
      </c>
      <c r="H30" s="1">
        <v>3</v>
      </c>
      <c r="I30" s="1">
        <v>128</v>
      </c>
      <c r="J30" s="1">
        <v>26</v>
      </c>
      <c r="K30" s="1">
        <v>6</v>
      </c>
      <c r="L30" s="1">
        <v>3</v>
      </c>
      <c r="M30" s="1">
        <v>0</v>
      </c>
      <c r="N30" s="1">
        <v>2</v>
      </c>
      <c r="O30" s="1">
        <v>0</v>
      </c>
      <c r="P30" s="1">
        <v>8</v>
      </c>
      <c r="Q30" s="1">
        <v>18</v>
      </c>
      <c r="R30" s="1">
        <v>0</v>
      </c>
      <c r="T30">
        <f t="shared" si="4"/>
        <v>1996</v>
      </c>
      <c r="U30" s="7">
        <f t="shared" si="0"/>
        <v>2.2196238530291921</v>
      </c>
      <c r="V30" s="7">
        <f t="shared" si="1"/>
        <v>0.79272280465328282</v>
      </c>
      <c r="W30" s="7">
        <f t="shared" si="2"/>
        <v>5.0734259497810106</v>
      </c>
      <c r="X30" s="7">
        <f t="shared" si="3"/>
        <v>1.0305396460492677</v>
      </c>
      <c r="Y30" s="3">
        <v>25229.5</v>
      </c>
    </row>
    <row r="31" spans="1:25" x14ac:dyDescent="0.25">
      <c r="A31" s="4">
        <f t="shared" si="5"/>
        <v>1997</v>
      </c>
      <c r="B31" s="2">
        <v>241</v>
      </c>
      <c r="C31" s="1">
        <v>0</v>
      </c>
      <c r="D31" s="1">
        <v>70</v>
      </c>
      <c r="E31" s="1">
        <v>1</v>
      </c>
      <c r="F31" s="1">
        <v>5</v>
      </c>
      <c r="G31" s="1">
        <v>17</v>
      </c>
      <c r="H31" s="1">
        <v>5</v>
      </c>
      <c r="I31" s="1">
        <v>97</v>
      </c>
      <c r="J31" s="1">
        <v>12</v>
      </c>
      <c r="K31" s="1">
        <v>3</v>
      </c>
      <c r="L31" s="1">
        <v>2</v>
      </c>
      <c r="M31" s="1">
        <v>2</v>
      </c>
      <c r="N31" s="1">
        <v>3</v>
      </c>
      <c r="O31" s="1">
        <v>1</v>
      </c>
      <c r="P31" s="1">
        <v>4</v>
      </c>
      <c r="Q31" s="1">
        <v>19</v>
      </c>
      <c r="R31" s="1">
        <v>0</v>
      </c>
      <c r="T31">
        <f t="shared" si="4"/>
        <v>1997</v>
      </c>
      <c r="U31" s="7">
        <f t="shared" si="0"/>
        <v>2.7641217003297198</v>
      </c>
      <c r="V31" s="7">
        <f t="shared" si="1"/>
        <v>0.67128669865150348</v>
      </c>
      <c r="W31" s="7">
        <f t="shared" si="2"/>
        <v>3.8302829275997552</v>
      </c>
      <c r="X31" s="7">
        <f t="shared" si="3"/>
        <v>0.47384943434223775</v>
      </c>
      <c r="Y31" s="3">
        <v>25324.5</v>
      </c>
    </row>
    <row r="32" spans="1:25" x14ac:dyDescent="0.25">
      <c r="A32" s="4">
        <f t="shared" si="5"/>
        <v>1998</v>
      </c>
      <c r="B32" s="2">
        <v>236</v>
      </c>
      <c r="C32" s="1">
        <v>3</v>
      </c>
      <c r="D32" s="1">
        <v>56</v>
      </c>
      <c r="E32" s="1">
        <v>2</v>
      </c>
      <c r="F32" s="1">
        <v>3</v>
      </c>
      <c r="G32" s="1">
        <v>12</v>
      </c>
      <c r="H32" s="1">
        <v>5</v>
      </c>
      <c r="I32" s="1">
        <v>111</v>
      </c>
      <c r="J32" s="1">
        <v>16</v>
      </c>
      <c r="K32" s="1">
        <v>9</v>
      </c>
      <c r="L32" s="1">
        <v>2</v>
      </c>
      <c r="M32" s="1">
        <v>0</v>
      </c>
      <c r="N32" s="1">
        <v>2</v>
      </c>
      <c r="O32" s="1">
        <v>0</v>
      </c>
      <c r="P32" s="1">
        <v>2</v>
      </c>
      <c r="Q32" s="1">
        <v>12</v>
      </c>
      <c r="R32" s="1">
        <v>1</v>
      </c>
      <c r="T32">
        <f t="shared" si="4"/>
        <v>1998</v>
      </c>
      <c r="U32" s="7">
        <f t="shared" si="0"/>
        <v>2.1953466491561637</v>
      </c>
      <c r="V32" s="7">
        <f t="shared" si="1"/>
        <v>0.47043142481917793</v>
      </c>
      <c r="W32" s="7">
        <f t="shared" si="2"/>
        <v>4.3514906795773953</v>
      </c>
      <c r="X32" s="7">
        <f t="shared" si="3"/>
        <v>0.62724189975890399</v>
      </c>
      <c r="Y32" s="3">
        <v>25508.5</v>
      </c>
    </row>
    <row r="33" spans="1:25" x14ac:dyDescent="0.25">
      <c r="A33" s="4">
        <f t="shared" si="5"/>
        <v>1999</v>
      </c>
      <c r="B33" s="2">
        <v>300</v>
      </c>
      <c r="C33" s="1">
        <v>1</v>
      </c>
      <c r="D33" s="1">
        <v>82</v>
      </c>
      <c r="E33" s="1">
        <v>1</v>
      </c>
      <c r="F33" s="1">
        <v>3</v>
      </c>
      <c r="G33" s="1">
        <v>21</v>
      </c>
      <c r="H33" s="1">
        <v>5</v>
      </c>
      <c r="I33" s="1">
        <v>136</v>
      </c>
      <c r="J33" s="1">
        <v>17</v>
      </c>
      <c r="K33" s="1">
        <v>7</v>
      </c>
      <c r="L33" s="1">
        <v>1</v>
      </c>
      <c r="M33" s="1">
        <v>2</v>
      </c>
      <c r="N33" s="1">
        <v>0</v>
      </c>
      <c r="O33" s="1">
        <v>0</v>
      </c>
      <c r="P33" s="1">
        <v>1</v>
      </c>
      <c r="Q33" s="1">
        <v>23</v>
      </c>
      <c r="R33" s="1">
        <v>0</v>
      </c>
      <c r="T33">
        <f t="shared" si="4"/>
        <v>1999</v>
      </c>
      <c r="U33" s="7">
        <f t="shared" si="0"/>
        <v>3.1949504198242775</v>
      </c>
      <c r="V33" s="7">
        <f t="shared" si="1"/>
        <v>0.81821900995499797</v>
      </c>
      <c r="W33" s="7">
        <f t="shared" si="2"/>
        <v>5.2989421597085578</v>
      </c>
      <c r="X33" s="7">
        <f t="shared" si="3"/>
        <v>0.66236776996356972</v>
      </c>
      <c r="Y33" s="3">
        <v>25665.5</v>
      </c>
    </row>
    <row r="34" spans="1:25" x14ac:dyDescent="0.25">
      <c r="A34" s="4">
        <f t="shared" si="5"/>
        <v>2000</v>
      </c>
      <c r="B34" s="2">
        <v>245</v>
      </c>
      <c r="C34" s="1">
        <v>3</v>
      </c>
      <c r="D34" s="1">
        <v>62</v>
      </c>
      <c r="E34" s="1">
        <v>1</v>
      </c>
      <c r="F34" s="1">
        <v>7</v>
      </c>
      <c r="G34" s="1">
        <v>19</v>
      </c>
      <c r="H34" s="1">
        <v>4</v>
      </c>
      <c r="I34" s="1">
        <v>98</v>
      </c>
      <c r="J34" s="1">
        <v>19</v>
      </c>
      <c r="K34" s="1">
        <v>6</v>
      </c>
      <c r="L34" s="1">
        <v>3</v>
      </c>
      <c r="M34" s="1">
        <v>1</v>
      </c>
      <c r="N34" s="1">
        <v>1</v>
      </c>
      <c r="O34" s="1">
        <v>0</v>
      </c>
      <c r="P34" s="1">
        <v>4</v>
      </c>
      <c r="Q34" s="1">
        <v>15</v>
      </c>
      <c r="R34" s="1">
        <v>2</v>
      </c>
      <c r="T34">
        <f t="shared" si="4"/>
        <v>2000</v>
      </c>
      <c r="U34" s="7">
        <f t="shared" si="0"/>
        <v>2.4086088341556273</v>
      </c>
      <c r="V34" s="7">
        <f t="shared" si="1"/>
        <v>0.73812206207995024</v>
      </c>
      <c r="W34" s="7">
        <f t="shared" si="2"/>
        <v>3.8071558991492171</v>
      </c>
      <c r="X34" s="7">
        <f t="shared" si="3"/>
        <v>0.73812206207995024</v>
      </c>
      <c r="Y34" s="3">
        <v>25741</v>
      </c>
    </row>
    <row r="35" spans="1:25" x14ac:dyDescent="0.25">
      <c r="A35" s="4">
        <f t="shared" si="5"/>
        <v>2001</v>
      </c>
      <c r="B35" s="2">
        <v>229</v>
      </c>
      <c r="C35" s="1">
        <v>2</v>
      </c>
      <c r="D35" s="1">
        <v>66</v>
      </c>
      <c r="E35" s="1">
        <v>0</v>
      </c>
      <c r="F35" s="1">
        <v>3</v>
      </c>
      <c r="G35" s="1">
        <v>17</v>
      </c>
      <c r="H35" s="1">
        <v>5</v>
      </c>
      <c r="I35" s="1">
        <v>92</v>
      </c>
      <c r="J35" s="1">
        <v>13</v>
      </c>
      <c r="K35" s="1">
        <v>8</v>
      </c>
      <c r="L35" s="1">
        <v>5</v>
      </c>
      <c r="M35" s="1">
        <v>2</v>
      </c>
      <c r="N35" s="1">
        <v>4</v>
      </c>
      <c r="O35" s="1">
        <v>0</v>
      </c>
      <c r="P35" s="1">
        <v>3</v>
      </c>
      <c r="Q35" s="1">
        <v>9</v>
      </c>
      <c r="R35" s="1">
        <v>0</v>
      </c>
      <c r="T35">
        <f t="shared" si="4"/>
        <v>2001</v>
      </c>
      <c r="U35" s="7">
        <f t="shared" si="0"/>
        <v>2.549049899582883</v>
      </c>
      <c r="V35" s="7">
        <f t="shared" si="1"/>
        <v>0.65657345898346975</v>
      </c>
      <c r="W35" s="7">
        <f t="shared" si="2"/>
        <v>3.5532210721458366</v>
      </c>
      <c r="X35" s="7">
        <f t="shared" si="3"/>
        <v>0.50208558628147693</v>
      </c>
      <c r="Y35" s="3">
        <v>25892</v>
      </c>
    </row>
    <row r="36" spans="1:25" x14ac:dyDescent="0.25">
      <c r="A36" s="4">
        <f t="shared" si="5"/>
        <v>2002</v>
      </c>
      <c r="B36" s="2">
        <v>234</v>
      </c>
      <c r="C36" s="1">
        <v>1</v>
      </c>
      <c r="D36" s="1">
        <v>65</v>
      </c>
      <c r="E36" s="1">
        <v>0</v>
      </c>
      <c r="F36" s="1">
        <v>1</v>
      </c>
      <c r="G36" s="1">
        <v>16</v>
      </c>
      <c r="H36" s="1">
        <v>8</v>
      </c>
      <c r="I36" s="1">
        <v>95</v>
      </c>
      <c r="J36" s="1">
        <v>22</v>
      </c>
      <c r="K36" s="1">
        <v>6</v>
      </c>
      <c r="L36" s="1">
        <v>3</v>
      </c>
      <c r="M36" s="1">
        <v>0</v>
      </c>
      <c r="N36" s="1">
        <v>2</v>
      </c>
      <c r="O36" s="1">
        <v>0</v>
      </c>
      <c r="P36" s="1">
        <v>5</v>
      </c>
      <c r="Q36" s="1">
        <v>9</v>
      </c>
      <c r="R36" s="1">
        <v>1</v>
      </c>
      <c r="T36">
        <f t="shared" si="4"/>
        <v>2002</v>
      </c>
      <c r="U36" s="7">
        <f t="shared" si="0"/>
        <v>2.4873242131445519</v>
      </c>
      <c r="V36" s="7">
        <f t="shared" si="1"/>
        <v>0.61226442169712048</v>
      </c>
      <c r="W36" s="7">
        <f t="shared" si="2"/>
        <v>3.6353200038266524</v>
      </c>
      <c r="X36" s="7">
        <f t="shared" si="3"/>
        <v>0.84186357983354065</v>
      </c>
      <c r="Y36" s="3">
        <v>26132.5</v>
      </c>
    </row>
    <row r="37" spans="1:25" x14ac:dyDescent="0.25">
      <c r="A37" s="4">
        <f t="shared" si="5"/>
        <v>2003</v>
      </c>
      <c r="B37" s="2">
        <v>270</v>
      </c>
      <c r="C37" s="1">
        <v>0</v>
      </c>
      <c r="D37" s="1">
        <v>51</v>
      </c>
      <c r="E37" s="1">
        <v>3</v>
      </c>
      <c r="F37" s="1">
        <v>8</v>
      </c>
      <c r="G37" s="1">
        <v>22</v>
      </c>
      <c r="H37" s="1">
        <v>6</v>
      </c>
      <c r="I37" s="1">
        <v>124</v>
      </c>
      <c r="J37" s="1">
        <v>20</v>
      </c>
      <c r="K37" s="1">
        <v>2</v>
      </c>
      <c r="L37" s="1">
        <v>7</v>
      </c>
      <c r="M37" s="1">
        <v>1</v>
      </c>
      <c r="N37" s="1">
        <v>3</v>
      </c>
      <c r="O37" s="1">
        <v>1</v>
      </c>
      <c r="P37" s="1">
        <v>5</v>
      </c>
      <c r="Q37" s="1">
        <v>15</v>
      </c>
      <c r="R37" s="1">
        <v>2</v>
      </c>
      <c r="T37">
        <f t="shared" si="4"/>
        <v>2003</v>
      </c>
      <c r="U37" s="7">
        <f t="shared" si="0"/>
        <v>1.9390160444072693</v>
      </c>
      <c r="V37" s="7">
        <f t="shared" si="1"/>
        <v>0.83643829366588085</v>
      </c>
      <c r="W37" s="7">
        <f t="shared" si="2"/>
        <v>4.7144703824804202</v>
      </c>
      <c r="X37" s="7">
        <f t="shared" si="3"/>
        <v>0.76039844878716445</v>
      </c>
      <c r="Y37" s="3">
        <v>26302</v>
      </c>
    </row>
    <row r="38" spans="1:25" x14ac:dyDescent="0.25">
      <c r="A38" s="4">
        <f t="shared" si="5"/>
        <v>2004</v>
      </c>
      <c r="B38" s="2">
        <v>265</v>
      </c>
      <c r="C38" s="1">
        <v>3</v>
      </c>
      <c r="D38" s="1">
        <v>69</v>
      </c>
      <c r="E38" s="1">
        <v>0</v>
      </c>
      <c r="F38" s="1">
        <v>5</v>
      </c>
      <c r="G38" s="1">
        <v>16</v>
      </c>
      <c r="H38" s="1">
        <v>4</v>
      </c>
      <c r="I38" s="1">
        <v>123</v>
      </c>
      <c r="J38" s="1">
        <v>9</v>
      </c>
      <c r="K38" s="1">
        <v>3</v>
      </c>
      <c r="L38" s="1">
        <v>1</v>
      </c>
      <c r="M38" s="1">
        <v>2</v>
      </c>
      <c r="N38" s="1">
        <v>2</v>
      </c>
      <c r="O38" s="1">
        <v>0</v>
      </c>
      <c r="P38" s="1">
        <v>7</v>
      </c>
      <c r="Q38" s="1">
        <v>19</v>
      </c>
      <c r="R38" s="1">
        <v>2</v>
      </c>
      <c r="T38">
        <f t="shared" si="4"/>
        <v>2004</v>
      </c>
      <c r="U38" s="7">
        <f t="shared" si="0"/>
        <v>2.6098303610265332</v>
      </c>
      <c r="V38" s="7">
        <f t="shared" si="1"/>
        <v>0.60517805473079034</v>
      </c>
      <c r="W38" s="7">
        <f t="shared" si="2"/>
        <v>4.6523062957429504</v>
      </c>
      <c r="X38" s="7">
        <f t="shared" si="3"/>
        <v>0.34041265578606955</v>
      </c>
      <c r="Y38" s="3">
        <v>26438.5</v>
      </c>
    </row>
    <row r="39" spans="1:25" x14ac:dyDescent="0.25">
      <c r="A39" s="4">
        <f t="shared" si="5"/>
        <v>2005</v>
      </c>
      <c r="B39" s="2">
        <v>256</v>
      </c>
      <c r="C39" s="1">
        <v>4</v>
      </c>
      <c r="D39" s="1">
        <v>82</v>
      </c>
      <c r="E39" s="1">
        <v>0</v>
      </c>
      <c r="F39" s="1">
        <v>2</v>
      </c>
      <c r="G39" s="1">
        <v>34</v>
      </c>
      <c r="H39" s="1">
        <v>2</v>
      </c>
      <c r="I39" s="1">
        <v>82</v>
      </c>
      <c r="J39" s="1">
        <v>21</v>
      </c>
      <c r="K39" s="1">
        <v>13</v>
      </c>
      <c r="L39" s="1">
        <v>3</v>
      </c>
      <c r="M39" s="1">
        <v>0</v>
      </c>
      <c r="N39" s="1">
        <v>1</v>
      </c>
      <c r="O39" s="1">
        <v>0</v>
      </c>
      <c r="P39" s="1">
        <v>4</v>
      </c>
      <c r="Q39" s="1">
        <v>7</v>
      </c>
      <c r="R39" s="1">
        <v>1</v>
      </c>
      <c r="T39">
        <f t="shared" si="4"/>
        <v>2005</v>
      </c>
      <c r="U39" s="7">
        <f t="shared" si="0"/>
        <v>3.0771540078054636</v>
      </c>
      <c r="V39" s="7">
        <f t="shared" si="1"/>
        <v>1.2758931251876313</v>
      </c>
      <c r="W39" s="7">
        <f t="shared" si="2"/>
        <v>3.0771540078054636</v>
      </c>
      <c r="X39" s="7">
        <f t="shared" si="3"/>
        <v>0.78805163614530171</v>
      </c>
      <c r="Y39" s="3">
        <v>26648</v>
      </c>
    </row>
    <row r="40" spans="1:25" x14ac:dyDescent="0.25">
      <c r="A40" s="4">
        <f t="shared" si="5"/>
        <v>2006</v>
      </c>
      <c r="B40" s="2">
        <v>257</v>
      </c>
      <c r="C40" s="1">
        <v>2</v>
      </c>
      <c r="D40" s="1">
        <v>67</v>
      </c>
      <c r="E40" s="1">
        <v>3</v>
      </c>
      <c r="F40" s="1">
        <v>2</v>
      </c>
      <c r="G40" s="1">
        <v>17</v>
      </c>
      <c r="H40" s="1">
        <v>5</v>
      </c>
      <c r="I40" s="1">
        <v>115</v>
      </c>
      <c r="J40" s="1">
        <v>9</v>
      </c>
      <c r="K40" s="1">
        <v>4</v>
      </c>
      <c r="L40" s="1">
        <v>5</v>
      </c>
      <c r="M40" s="1">
        <v>0</v>
      </c>
      <c r="N40" s="1">
        <v>3</v>
      </c>
      <c r="O40" s="1">
        <v>0</v>
      </c>
      <c r="P40" s="1">
        <v>4</v>
      </c>
      <c r="Q40" s="1">
        <v>17</v>
      </c>
      <c r="R40" s="1">
        <v>4</v>
      </c>
      <c r="T40">
        <f t="shared" si="4"/>
        <v>2006</v>
      </c>
      <c r="U40" s="7">
        <f t="shared" si="0"/>
        <v>2.4958557618879098</v>
      </c>
      <c r="V40" s="7">
        <f t="shared" si="1"/>
        <v>0.63327683510588761</v>
      </c>
      <c r="W40" s="7">
        <f t="shared" si="2"/>
        <v>4.2839315315986521</v>
      </c>
      <c r="X40" s="7">
        <f t="shared" si="3"/>
        <v>0.33526420682076402</v>
      </c>
      <c r="Y40" s="3">
        <v>26844.5</v>
      </c>
    </row>
    <row r="41" spans="1:25" x14ac:dyDescent="0.25">
      <c r="A41" s="4">
        <f t="shared" si="5"/>
        <v>2007</v>
      </c>
      <c r="B41" s="2">
        <v>250</v>
      </c>
      <c r="C41" s="1">
        <v>3</v>
      </c>
      <c r="D41" s="1">
        <v>65</v>
      </c>
      <c r="E41" s="1">
        <v>3</v>
      </c>
      <c r="F41" s="1">
        <v>4</v>
      </c>
      <c r="G41" s="1">
        <v>19</v>
      </c>
      <c r="H41" s="1">
        <v>9</v>
      </c>
      <c r="I41" s="1">
        <v>108</v>
      </c>
      <c r="J41" s="1">
        <v>13</v>
      </c>
      <c r="K41" s="1">
        <v>6</v>
      </c>
      <c r="L41" s="1">
        <v>0</v>
      </c>
      <c r="M41" s="1">
        <v>1</v>
      </c>
      <c r="N41" s="1">
        <v>1</v>
      </c>
      <c r="O41" s="1">
        <v>0</v>
      </c>
      <c r="P41" s="1">
        <v>4</v>
      </c>
      <c r="Q41" s="1">
        <v>12</v>
      </c>
      <c r="R41" s="1">
        <v>2</v>
      </c>
      <c r="T41">
        <f t="shared" si="4"/>
        <v>2007</v>
      </c>
      <c r="U41" s="7">
        <f t="shared" si="0"/>
        <v>2.4040239662696945</v>
      </c>
      <c r="V41" s="7">
        <f t="shared" si="1"/>
        <v>0.70271469783267992</v>
      </c>
      <c r="W41" s="7">
        <f t="shared" si="2"/>
        <v>3.9943782824173386</v>
      </c>
      <c r="X41" s="7">
        <f t="shared" si="3"/>
        <v>0.48080479325393893</v>
      </c>
      <c r="Y41" s="3">
        <v>27038</v>
      </c>
    </row>
    <row r="42" spans="1:25" x14ac:dyDescent="0.25">
      <c r="A42" s="4">
        <f t="shared" si="5"/>
        <v>2008</v>
      </c>
      <c r="B42" s="2">
        <v>250</v>
      </c>
      <c r="C42" s="1">
        <v>1</v>
      </c>
      <c r="D42" s="1">
        <v>63</v>
      </c>
      <c r="E42" s="1">
        <v>2</v>
      </c>
      <c r="F42" s="1">
        <v>2</v>
      </c>
      <c r="G42" s="1">
        <v>17</v>
      </c>
      <c r="H42" s="1">
        <v>9</v>
      </c>
      <c r="I42" s="1">
        <v>88</v>
      </c>
      <c r="J42" s="1">
        <v>27</v>
      </c>
      <c r="K42" s="1">
        <v>6</v>
      </c>
      <c r="L42" s="1">
        <v>2</v>
      </c>
      <c r="M42" s="1">
        <v>1</v>
      </c>
      <c r="N42" s="1">
        <v>2</v>
      </c>
      <c r="O42" s="1">
        <v>1</v>
      </c>
      <c r="P42" s="1">
        <v>9</v>
      </c>
      <c r="Q42" s="1">
        <v>18</v>
      </c>
      <c r="R42" s="1">
        <v>2</v>
      </c>
      <c r="T42">
        <f t="shared" si="4"/>
        <v>2008</v>
      </c>
      <c r="U42" s="7">
        <f t="shared" si="0"/>
        <v>2.307311981541504</v>
      </c>
      <c r="V42" s="7">
        <f t="shared" si="1"/>
        <v>0.62260799501913611</v>
      </c>
      <c r="W42" s="7">
        <f t="shared" si="2"/>
        <v>3.2229119742167041</v>
      </c>
      <c r="X42" s="7">
        <f t="shared" si="3"/>
        <v>0.98884799208921603</v>
      </c>
      <c r="Y42" s="3">
        <v>27304.5</v>
      </c>
    </row>
    <row r="43" spans="1:25" x14ac:dyDescent="0.25">
      <c r="A43" s="4">
        <f t="shared" si="5"/>
        <v>2009</v>
      </c>
      <c r="B43" s="2">
        <v>255</v>
      </c>
      <c r="C43" s="1">
        <v>2</v>
      </c>
      <c r="D43" s="1">
        <v>75</v>
      </c>
      <c r="E43" s="1">
        <v>1</v>
      </c>
      <c r="F43" s="1">
        <v>4</v>
      </c>
      <c r="G43" s="1">
        <v>12</v>
      </c>
      <c r="H43" s="1">
        <v>11</v>
      </c>
      <c r="I43" s="1">
        <v>95</v>
      </c>
      <c r="J43" s="1">
        <v>15</v>
      </c>
      <c r="K43" s="1">
        <v>9</v>
      </c>
      <c r="L43" s="1">
        <v>5</v>
      </c>
      <c r="M43" s="1">
        <v>1</v>
      </c>
      <c r="N43" s="1">
        <v>2</v>
      </c>
      <c r="O43" s="1">
        <v>0</v>
      </c>
      <c r="P43" s="1">
        <v>6</v>
      </c>
      <c r="Q43" s="1">
        <v>12</v>
      </c>
      <c r="R43" s="1">
        <v>5</v>
      </c>
      <c r="T43">
        <f t="shared" si="4"/>
        <v>2009</v>
      </c>
      <c r="U43" s="7">
        <f t="shared" si="0"/>
        <v>2.717883674578728</v>
      </c>
      <c r="V43" s="7">
        <f t="shared" si="1"/>
        <v>0.43486138793259649</v>
      </c>
      <c r="W43" s="7">
        <f t="shared" si="2"/>
        <v>3.4426526544663885</v>
      </c>
      <c r="X43" s="7">
        <f t="shared" si="3"/>
        <v>0.54357673491574565</v>
      </c>
      <c r="Y43" s="3">
        <v>27595</v>
      </c>
    </row>
    <row r="44" spans="1:25" x14ac:dyDescent="0.25">
      <c r="A44" s="4">
        <f t="shared" si="5"/>
        <v>2010</v>
      </c>
      <c r="B44" s="2">
        <v>239</v>
      </c>
      <c r="C44" s="1">
        <v>2</v>
      </c>
      <c r="D44" s="1">
        <v>72</v>
      </c>
      <c r="E44" s="1">
        <v>4</v>
      </c>
      <c r="F44" s="1">
        <v>5</v>
      </c>
      <c r="G44" s="1">
        <v>22</v>
      </c>
      <c r="H44" s="1">
        <v>8</v>
      </c>
      <c r="I44" s="1">
        <v>94</v>
      </c>
      <c r="J44" s="1">
        <v>11</v>
      </c>
      <c r="K44" s="1">
        <v>5</v>
      </c>
      <c r="L44" s="1">
        <v>5</v>
      </c>
      <c r="M44" s="1">
        <v>1</v>
      </c>
      <c r="N44" s="1">
        <v>0</v>
      </c>
      <c r="O44" s="1">
        <v>0</v>
      </c>
      <c r="P44" s="1">
        <v>3</v>
      </c>
      <c r="Q44" s="1">
        <v>7</v>
      </c>
      <c r="R44" s="1">
        <v>0</v>
      </c>
      <c r="T44">
        <f t="shared" si="4"/>
        <v>2010</v>
      </c>
      <c r="U44" s="7">
        <f t="shared" si="0"/>
        <v>2.5833766886134084</v>
      </c>
      <c r="V44" s="7">
        <f t="shared" si="1"/>
        <v>0.78936509929854148</v>
      </c>
      <c r="W44" s="7">
        <f t="shared" si="2"/>
        <v>3.3727417879119499</v>
      </c>
      <c r="X44" s="7">
        <f t="shared" si="3"/>
        <v>0.39468254964927074</v>
      </c>
      <c r="Y44" s="3">
        <v>27870.5</v>
      </c>
    </row>
    <row r="45" spans="1:25" x14ac:dyDescent="0.25">
      <c r="A45" s="4">
        <f t="shared" si="5"/>
        <v>2011</v>
      </c>
      <c r="B45" s="2">
        <v>275</v>
      </c>
      <c r="C45" s="1">
        <v>4</v>
      </c>
      <c r="D45" s="1">
        <v>65</v>
      </c>
      <c r="E45" s="1">
        <v>2</v>
      </c>
      <c r="F45" s="1">
        <v>4</v>
      </c>
      <c r="G45" s="1">
        <v>23</v>
      </c>
      <c r="H45" s="1">
        <v>7</v>
      </c>
      <c r="I45" s="1">
        <v>114</v>
      </c>
      <c r="J45" s="1">
        <v>16</v>
      </c>
      <c r="K45" s="1">
        <v>11</v>
      </c>
      <c r="L45" s="1">
        <v>4</v>
      </c>
      <c r="M45" s="1">
        <v>0</v>
      </c>
      <c r="N45" s="1">
        <v>2</v>
      </c>
      <c r="O45" s="1">
        <v>0</v>
      </c>
      <c r="P45" s="1">
        <v>3</v>
      </c>
      <c r="Q45" s="1">
        <v>17</v>
      </c>
      <c r="R45" s="1">
        <v>3</v>
      </c>
      <c r="T45">
        <f t="shared" si="4"/>
        <v>2011</v>
      </c>
      <c r="U45" s="7">
        <f t="shared" si="0"/>
        <v>2.306518576345765</v>
      </c>
      <c r="V45" s="7">
        <f t="shared" si="1"/>
        <v>0.81615272701465524</v>
      </c>
      <c r="W45" s="7">
        <f t="shared" si="2"/>
        <v>4.0452787338987255</v>
      </c>
      <c r="X45" s="7">
        <f t="shared" si="3"/>
        <v>0.56775841879280364</v>
      </c>
      <c r="Y45" s="3">
        <v>28181</v>
      </c>
    </row>
    <row r="46" spans="1:25" x14ac:dyDescent="0.25">
      <c r="A46" s="4">
        <f t="shared" si="5"/>
        <v>2012</v>
      </c>
      <c r="B46" s="2">
        <v>325</v>
      </c>
      <c r="C46" s="1">
        <v>2</v>
      </c>
      <c r="D46" s="1">
        <v>91</v>
      </c>
      <c r="E46" s="1">
        <v>3</v>
      </c>
      <c r="F46" s="1">
        <v>2</v>
      </c>
      <c r="G46" s="1">
        <v>26</v>
      </c>
      <c r="H46" s="1">
        <v>10</v>
      </c>
      <c r="I46" s="1">
        <v>126</v>
      </c>
      <c r="J46" s="1">
        <v>10</v>
      </c>
      <c r="K46" s="1">
        <v>9</v>
      </c>
      <c r="L46" s="1">
        <v>3</v>
      </c>
      <c r="M46" s="1">
        <v>1</v>
      </c>
      <c r="N46" s="1">
        <v>3</v>
      </c>
      <c r="O46" s="1">
        <v>0</v>
      </c>
      <c r="P46" s="1">
        <v>4</v>
      </c>
      <c r="Q46" s="1">
        <v>25</v>
      </c>
      <c r="R46" s="1">
        <v>10</v>
      </c>
      <c r="T46">
        <f t="shared" si="4"/>
        <v>2012</v>
      </c>
      <c r="U46" s="7">
        <f t="shared" si="0"/>
        <v>3.2010130678720299</v>
      </c>
      <c r="V46" s="7">
        <f t="shared" si="1"/>
        <v>0.91457516224915136</v>
      </c>
      <c r="W46" s="7">
        <f t="shared" si="2"/>
        <v>4.4321719401305026</v>
      </c>
      <c r="X46" s="7">
        <f t="shared" si="3"/>
        <v>0.35175967778813511</v>
      </c>
      <c r="Y46" s="3">
        <v>28428.5</v>
      </c>
    </row>
    <row r="47" spans="1:25" x14ac:dyDescent="0.25">
      <c r="A47" s="4">
        <f t="shared" si="5"/>
        <v>2013</v>
      </c>
      <c r="B47" s="2">
        <v>267</v>
      </c>
      <c r="C47" s="1">
        <v>1</v>
      </c>
      <c r="D47" s="1">
        <v>66</v>
      </c>
      <c r="E47" s="1">
        <v>5</v>
      </c>
      <c r="F47" s="1">
        <v>3</v>
      </c>
      <c r="G47" s="1">
        <v>29</v>
      </c>
      <c r="H47" s="1">
        <v>6</v>
      </c>
      <c r="I47" s="1">
        <v>96</v>
      </c>
      <c r="J47" s="1">
        <v>23</v>
      </c>
      <c r="K47" s="1">
        <v>6</v>
      </c>
      <c r="L47" s="1">
        <v>1</v>
      </c>
      <c r="M47" s="1">
        <v>1</v>
      </c>
      <c r="N47" s="1">
        <v>3</v>
      </c>
      <c r="O47" s="1">
        <v>0</v>
      </c>
      <c r="P47" s="1">
        <v>8</v>
      </c>
      <c r="Q47" s="1">
        <v>13</v>
      </c>
      <c r="R47" s="1">
        <v>6</v>
      </c>
      <c r="T47">
        <f t="shared" si="4"/>
        <v>2013</v>
      </c>
      <c r="U47" s="7">
        <f t="shared" si="0"/>
        <v>2.3089840470193117</v>
      </c>
      <c r="V47" s="7">
        <f t="shared" si="1"/>
        <v>1.0145535964175763</v>
      </c>
      <c r="W47" s="7">
        <f t="shared" si="2"/>
        <v>3.3585222502099077</v>
      </c>
      <c r="X47" s="7">
        <f t="shared" si="3"/>
        <v>0.80464595577945708</v>
      </c>
      <c r="Y47" s="3">
        <v>28584</v>
      </c>
    </row>
    <row r="48" spans="1:25" x14ac:dyDescent="0.25">
      <c r="A48" s="4">
        <f t="shared" si="5"/>
        <v>2014</v>
      </c>
      <c r="B48" s="2">
        <v>255</v>
      </c>
      <c r="C48" s="1">
        <v>4</v>
      </c>
      <c r="D48" s="1">
        <v>59</v>
      </c>
      <c r="E48" s="1">
        <v>1</v>
      </c>
      <c r="F48" s="1">
        <v>4</v>
      </c>
      <c r="G48" s="1">
        <v>24</v>
      </c>
      <c r="H48" s="1">
        <v>4</v>
      </c>
      <c r="I48" s="1">
        <v>109</v>
      </c>
      <c r="J48" s="1">
        <v>22</v>
      </c>
      <c r="K48" s="1">
        <v>3</v>
      </c>
      <c r="L48" s="1">
        <v>3</v>
      </c>
      <c r="M48" s="1">
        <v>3</v>
      </c>
      <c r="N48" s="1">
        <v>0</v>
      </c>
      <c r="O48" s="1">
        <v>0</v>
      </c>
      <c r="P48" s="1">
        <v>3</v>
      </c>
      <c r="Q48" s="1">
        <v>12</v>
      </c>
      <c r="R48" s="1">
        <v>4</v>
      </c>
      <c r="T48">
        <f t="shared" si="4"/>
        <v>2014</v>
      </c>
      <c r="U48" s="7">
        <f t="shared" si="0"/>
        <v>2.0492515022055504</v>
      </c>
      <c r="V48" s="7">
        <f t="shared" si="1"/>
        <v>0.83359383140564758</v>
      </c>
      <c r="W48" s="7">
        <f t="shared" si="2"/>
        <v>3.7859053176339827</v>
      </c>
      <c r="X48" s="7">
        <f t="shared" si="3"/>
        <v>0.76412767878851029</v>
      </c>
      <c r="Y48" s="3">
        <v>28791</v>
      </c>
    </row>
    <row r="49" spans="1:25" x14ac:dyDescent="0.25">
      <c r="A49" s="4">
        <f t="shared" si="5"/>
        <v>2015</v>
      </c>
      <c r="B49" s="2">
        <v>285</v>
      </c>
      <c r="C49" s="1">
        <v>3</v>
      </c>
      <c r="D49" s="1">
        <v>79</v>
      </c>
      <c r="E49" s="1">
        <v>2</v>
      </c>
      <c r="F49" s="1">
        <v>4</v>
      </c>
      <c r="G49" s="1">
        <v>24</v>
      </c>
      <c r="H49" s="1">
        <v>9</v>
      </c>
      <c r="I49" s="1">
        <v>113</v>
      </c>
      <c r="J49" s="1">
        <v>19</v>
      </c>
      <c r="K49" s="1">
        <v>7</v>
      </c>
      <c r="L49" s="1">
        <v>3</v>
      </c>
      <c r="M49" s="1">
        <v>1</v>
      </c>
      <c r="N49" s="1">
        <v>4</v>
      </c>
      <c r="O49" s="1">
        <v>0</v>
      </c>
      <c r="P49" s="1">
        <v>3</v>
      </c>
      <c r="Q49" s="1">
        <v>11</v>
      </c>
      <c r="R49" s="1">
        <v>3</v>
      </c>
      <c r="T49">
        <f t="shared" si="4"/>
        <v>2015</v>
      </c>
      <c r="U49" s="7">
        <f t="shared" si="0"/>
        <v>2.7288899635572288</v>
      </c>
      <c r="V49" s="7">
        <f t="shared" si="1"/>
        <v>0.8290298623465</v>
      </c>
      <c r="W49" s="7">
        <f t="shared" si="2"/>
        <v>3.9033489352147708</v>
      </c>
      <c r="X49" s="7">
        <f t="shared" si="3"/>
        <v>0.65631530769097912</v>
      </c>
      <c r="Y49" s="3">
        <v>28949.5</v>
      </c>
    </row>
    <row r="50" spans="1:25" x14ac:dyDescent="0.25">
      <c r="A50" s="4">
        <f>A49+1</f>
        <v>2016</v>
      </c>
      <c r="B50" s="2">
        <v>297</v>
      </c>
      <c r="C50" s="1">
        <v>3</v>
      </c>
      <c r="D50" s="1">
        <v>79</v>
      </c>
      <c r="E50" s="1">
        <v>2</v>
      </c>
      <c r="F50" s="1">
        <v>2</v>
      </c>
      <c r="G50" s="1">
        <v>30</v>
      </c>
      <c r="H50" s="1">
        <v>12</v>
      </c>
      <c r="I50" s="1">
        <v>128</v>
      </c>
      <c r="J50" s="1">
        <v>10</v>
      </c>
      <c r="K50" s="1">
        <v>5</v>
      </c>
      <c r="L50" s="1">
        <v>1</v>
      </c>
      <c r="M50" s="1">
        <v>3</v>
      </c>
      <c r="N50" s="1">
        <v>3</v>
      </c>
      <c r="O50" s="1">
        <v>0</v>
      </c>
      <c r="P50" s="1">
        <v>2</v>
      </c>
      <c r="Q50" s="1">
        <v>16</v>
      </c>
      <c r="R50" s="1">
        <v>1</v>
      </c>
      <c r="T50">
        <f t="shared" si="4"/>
        <v>2016</v>
      </c>
      <c r="U50" s="7">
        <f t="shared" si="0"/>
        <v>2.7149165764558307</v>
      </c>
      <c r="V50" s="7">
        <f t="shared" si="1"/>
        <v>1.0309809784009485</v>
      </c>
      <c r="W50" s="7">
        <f t="shared" si="2"/>
        <v>4.3988521745107141</v>
      </c>
      <c r="X50" s="7">
        <f t="shared" si="3"/>
        <v>0.3436603261336495</v>
      </c>
      <c r="Y50" s="3">
        <v>29098.5</v>
      </c>
    </row>
    <row r="51" spans="1:25" x14ac:dyDescent="0.25">
      <c r="A51" s="4">
        <f>A50+1</f>
        <v>2017</v>
      </c>
      <c r="B51" s="2">
        <v>237</v>
      </c>
      <c r="C51" s="1">
        <v>2</v>
      </c>
      <c r="D51" s="1">
        <v>71</v>
      </c>
      <c r="E51" s="1">
        <v>3</v>
      </c>
      <c r="F51" s="1">
        <v>1</v>
      </c>
      <c r="G51" s="1">
        <v>22</v>
      </c>
      <c r="H51" s="1">
        <v>4</v>
      </c>
      <c r="I51" s="1">
        <v>99</v>
      </c>
      <c r="J51" s="1">
        <v>6</v>
      </c>
      <c r="K51" s="1">
        <v>2</v>
      </c>
      <c r="L51" s="1">
        <v>1</v>
      </c>
      <c r="M51" s="1">
        <v>1</v>
      </c>
      <c r="N51" s="1">
        <v>2</v>
      </c>
      <c r="O51" s="1">
        <v>0</v>
      </c>
      <c r="P51" s="1">
        <v>4</v>
      </c>
      <c r="Q51" s="1">
        <v>17</v>
      </c>
      <c r="R51" s="1">
        <v>2</v>
      </c>
      <c r="T51">
        <f>A51</f>
        <v>2017</v>
      </c>
      <c r="U51" s="7">
        <f t="shared" ref="U51" si="6">D51/$Y51*1000</f>
        <v>2.418956441749144</v>
      </c>
      <c r="V51" s="7">
        <f t="shared" ref="V51" si="7">G51/$Y51*1000</f>
        <v>0.74953579885184751</v>
      </c>
      <c r="W51" s="7">
        <f t="shared" ref="W51" si="8">I51/$Y51*1000</f>
        <v>3.3729110948333139</v>
      </c>
      <c r="X51" s="7">
        <f t="shared" ref="X51" si="9">J51/$Y51*1000</f>
        <v>0.20441885423232203</v>
      </c>
      <c r="Y51" s="3">
        <v>29351.5</v>
      </c>
    </row>
    <row r="52" spans="1:25" x14ac:dyDescent="0.25">
      <c r="A52" s="4">
        <f>A51+1</f>
        <v>2018</v>
      </c>
      <c r="B52" s="2">
        <v>270</v>
      </c>
      <c r="C52" s="1">
        <v>5</v>
      </c>
      <c r="D52" s="1">
        <v>85</v>
      </c>
      <c r="E52" s="1">
        <v>2</v>
      </c>
      <c r="F52" s="1">
        <v>2</v>
      </c>
      <c r="G52" s="1">
        <v>21</v>
      </c>
      <c r="H52" s="1">
        <v>6</v>
      </c>
      <c r="I52" s="1">
        <v>93</v>
      </c>
      <c r="J52" s="1">
        <v>27</v>
      </c>
      <c r="K52" s="1">
        <v>7</v>
      </c>
      <c r="L52" s="1">
        <v>1</v>
      </c>
      <c r="M52" s="1">
        <v>0</v>
      </c>
      <c r="N52" s="1">
        <v>3</v>
      </c>
      <c r="O52" s="1">
        <v>2</v>
      </c>
      <c r="P52" s="1">
        <v>4</v>
      </c>
      <c r="Q52" s="1">
        <v>11</v>
      </c>
      <c r="R52" s="1">
        <v>1</v>
      </c>
      <c r="T52">
        <f>A52</f>
        <v>2018</v>
      </c>
      <c r="U52" s="7">
        <f t="shared" ref="U52" si="10">D52/$Y52*1000</f>
        <v>2.8678430446371337</v>
      </c>
      <c r="V52" s="7">
        <f t="shared" ref="V52" si="11">G52/$Y52*1000</f>
        <v>0.70852592867505659</v>
      </c>
      <c r="W52" s="7">
        <f t="shared" ref="W52" si="12">I52/$Y52*1000</f>
        <v>3.1377576841323931</v>
      </c>
      <c r="X52" s="7">
        <f t="shared" ref="X52" si="13">J52/$Y52*1000</f>
        <v>0.91096190829650125</v>
      </c>
      <c r="Y52" s="3">
        <v>29639</v>
      </c>
    </row>
    <row r="53" spans="1:25" x14ac:dyDescent="0.25">
      <c r="A53" s="4">
        <f>A52+1</f>
        <v>2019</v>
      </c>
      <c r="B53" s="2">
        <v>266</v>
      </c>
      <c r="C53" s="1">
        <v>1</v>
      </c>
      <c r="D53" s="1">
        <v>86</v>
      </c>
      <c r="E53" s="1">
        <v>3</v>
      </c>
      <c r="F53" s="1">
        <v>2</v>
      </c>
      <c r="G53" s="1">
        <v>29</v>
      </c>
      <c r="H53" s="1">
        <v>10</v>
      </c>
      <c r="I53" s="1">
        <v>93</v>
      </c>
      <c r="J53" s="1">
        <v>12</v>
      </c>
      <c r="K53" s="1">
        <v>4</v>
      </c>
      <c r="L53" s="1">
        <v>2</v>
      </c>
      <c r="M53" s="1">
        <v>0</v>
      </c>
      <c r="N53" s="1">
        <v>3</v>
      </c>
      <c r="O53" s="1">
        <v>1</v>
      </c>
      <c r="P53" s="1">
        <v>4</v>
      </c>
      <c r="Q53" s="1">
        <v>11</v>
      </c>
      <c r="R53" s="1">
        <v>5</v>
      </c>
      <c r="T53">
        <f>A53</f>
        <v>2019</v>
      </c>
      <c r="U53" s="7">
        <f t="shared" ref="U53" si="14">D53/$Y53*1000</f>
        <v>2.8823756137616678</v>
      </c>
      <c r="V53" s="7">
        <f t="shared" ref="V53" si="15">G53/$Y53*1000</f>
        <v>0.97196386975684146</v>
      </c>
      <c r="W53" s="7">
        <f t="shared" ref="W53" si="16">I53/$Y53*1000</f>
        <v>3.1169875823236639</v>
      </c>
      <c r="X53" s="7">
        <f t="shared" ref="X53" si="17">J53/$Y53*1000</f>
        <v>0.40219194610627923</v>
      </c>
      <c r="Y53" s="3">
        <v>29836.5</v>
      </c>
    </row>
    <row r="54" spans="1:25" x14ac:dyDescent="0.25">
      <c r="A54" s="4">
        <f>A53+1</f>
        <v>2020</v>
      </c>
      <c r="B54" s="2">
        <v>291</v>
      </c>
      <c r="C54" s="1">
        <v>1</v>
      </c>
      <c r="D54" s="1">
        <v>84</v>
      </c>
      <c r="E54" s="1">
        <v>5</v>
      </c>
      <c r="F54" s="1">
        <v>4</v>
      </c>
      <c r="G54" s="1">
        <v>34</v>
      </c>
      <c r="H54" s="1">
        <v>9</v>
      </c>
      <c r="I54" s="1">
        <v>101</v>
      </c>
      <c r="J54" s="1">
        <v>11</v>
      </c>
      <c r="K54" s="1">
        <v>11</v>
      </c>
      <c r="L54" s="1">
        <v>4</v>
      </c>
      <c r="M54" s="1">
        <v>1</v>
      </c>
      <c r="N54" s="1">
        <v>5</v>
      </c>
      <c r="O54" s="1">
        <v>0</v>
      </c>
      <c r="P54" s="1">
        <v>6</v>
      </c>
      <c r="Q54" s="1">
        <v>11</v>
      </c>
      <c r="R54" s="1">
        <v>4</v>
      </c>
      <c r="T54">
        <f>A54</f>
        <v>2020</v>
      </c>
      <c r="U54" s="7">
        <f t="shared" ref="U54:U55" si="18">D54/$Y54*1000</f>
        <v>2.7993934647493046</v>
      </c>
      <c r="V54" s="7">
        <f t="shared" ref="V54:V55" si="19">G54/$Y54*1000</f>
        <v>1.1330878309699566</v>
      </c>
      <c r="W54" s="7">
        <f t="shared" ref="W54:W55" si="20">I54/$Y54*1000</f>
        <v>3.3659373802342829</v>
      </c>
      <c r="X54" s="7">
        <f t="shared" ref="X54:X55" si="21">J54/$Y54*1000</f>
        <v>0.36658723943145655</v>
      </c>
      <c r="Y54" s="3">
        <v>30006.5</v>
      </c>
    </row>
    <row r="55" spans="1:25" ht="20.25" customHeight="1" x14ac:dyDescent="0.25">
      <c r="A55" s="4">
        <f>A54+1</f>
        <v>2021</v>
      </c>
      <c r="B55" s="2">
        <v>262</v>
      </c>
      <c r="C55" s="1">
        <v>4</v>
      </c>
      <c r="D55" s="1">
        <v>76</v>
      </c>
      <c r="E55" s="1">
        <v>4</v>
      </c>
      <c r="F55" s="1">
        <v>4</v>
      </c>
      <c r="G55" s="1">
        <v>31</v>
      </c>
      <c r="H55" s="1">
        <v>10</v>
      </c>
      <c r="I55" s="1">
        <v>88</v>
      </c>
      <c r="J55" s="1">
        <v>11</v>
      </c>
      <c r="K55" s="1">
        <v>8</v>
      </c>
      <c r="L55" s="1">
        <v>4</v>
      </c>
      <c r="M55" s="1">
        <v>0</v>
      </c>
      <c r="N55" s="1">
        <v>3</v>
      </c>
      <c r="O55" s="1">
        <v>0</v>
      </c>
      <c r="P55" s="1">
        <v>5</v>
      </c>
      <c r="Q55" s="1">
        <v>9</v>
      </c>
      <c r="R55" s="1">
        <v>5</v>
      </c>
      <c r="T55">
        <f>A55</f>
        <v>2021</v>
      </c>
      <c r="U55" s="7">
        <f t="shared" si="18"/>
        <v>2.513518429712434</v>
      </c>
      <c r="V55" s="7">
        <f t="shared" si="19"/>
        <v>1.0252509384353348</v>
      </c>
      <c r="W55" s="7">
        <f t="shared" si="20"/>
        <v>2.91038976071966</v>
      </c>
      <c r="X55" s="7">
        <f t="shared" si="21"/>
        <v>0.36379872008995751</v>
      </c>
      <c r="Y55" s="3">
        <v>30236.5</v>
      </c>
    </row>
    <row r="56" spans="1:25" x14ac:dyDescent="0.25">
      <c r="A56" s="9" t="s">
        <v>19</v>
      </c>
      <c r="T56" t="s">
        <v>19</v>
      </c>
      <c r="U56" s="7"/>
      <c r="V56" s="7"/>
      <c r="W56" s="7"/>
      <c r="X56" s="7"/>
      <c r="Y56" s="3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7B958-D018-4EFD-8FD6-9791D174625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dcterms:created xsi:type="dcterms:W3CDTF">2017-04-26T07:47:20Z</dcterms:created>
  <dcterms:modified xsi:type="dcterms:W3CDTF">2022-12-22T11:16:14Z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4682711482d3498e9406e03fe78b6d44</vt:lpwstr>
  </property>
</Properties>
</file>