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Hållbar utveckling\Social hållbarhet\"/>
    </mc:Choice>
  </mc:AlternateContent>
  <xr:revisionPtr revIDLastSave="0" documentId="13_ncr:1_{47569B50-1261-4270-BFFA-C09FDE5630E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ociolog14" sheetId="4" r:id="rId1"/>
    <sheet name="Tabell" sheetId="1" r:id="rId2"/>
    <sheet name="ESRI_MAPINFO_SHEET" sheetId="5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58" i="1" l="1"/>
  <c r="V58" i="1"/>
  <c r="W58" i="1"/>
  <c r="X58" i="1"/>
  <c r="U57" i="1"/>
  <c r="V57" i="1"/>
  <c r="W57" i="1"/>
  <c r="X57" i="1"/>
  <c r="U56" i="1"/>
  <c r="V56" i="1"/>
  <c r="W56" i="1"/>
  <c r="X56" i="1"/>
  <c r="X55" i="1"/>
  <c r="W55" i="1"/>
  <c r="V55" i="1"/>
  <c r="U55" i="1"/>
  <c r="U54" i="1"/>
  <c r="V54" i="1"/>
  <c r="W54" i="1"/>
  <c r="X54" i="1"/>
  <c r="U53" i="1"/>
  <c r="V53" i="1"/>
  <c r="W53" i="1"/>
  <c r="X53" i="1"/>
  <c r="U52" i="1"/>
  <c r="V52" i="1"/>
  <c r="W52" i="1"/>
  <c r="X52" i="1"/>
  <c r="U51" i="1" l="1"/>
  <c r="V51" i="1"/>
  <c r="W51" i="1"/>
  <c r="X51" i="1"/>
  <c r="X3" i="1" l="1"/>
  <c r="W3" i="1"/>
  <c r="V3" i="1"/>
  <c r="U3" i="1"/>
  <c r="X4" i="1"/>
  <c r="W4" i="1"/>
  <c r="V4" i="1"/>
  <c r="U4" i="1"/>
  <c r="T3" i="1"/>
  <c r="U50" i="1"/>
  <c r="V50" i="1"/>
  <c r="W50" i="1"/>
  <c r="X50" i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T50" i="1" l="1"/>
  <c r="A51" i="1"/>
  <c r="T32" i="1"/>
  <c r="T43" i="1"/>
  <c r="T26" i="1"/>
  <c r="T10" i="1"/>
  <c r="T41" i="1"/>
  <c r="T48" i="1"/>
  <c r="T40" i="1"/>
  <c r="T24" i="1"/>
  <c r="T16" i="1"/>
  <c r="T8" i="1"/>
  <c r="T47" i="1"/>
  <c r="T39" i="1"/>
  <c r="T31" i="1"/>
  <c r="T23" i="1"/>
  <c r="T15" i="1"/>
  <c r="T7" i="1"/>
  <c r="T27" i="1"/>
  <c r="T11" i="1"/>
  <c r="T34" i="1"/>
  <c r="T18" i="1"/>
  <c r="T49" i="1"/>
  <c r="T25" i="1"/>
  <c r="T9" i="1"/>
  <c r="T46" i="1"/>
  <c r="T30" i="1"/>
  <c r="T14" i="1"/>
  <c r="T6" i="1"/>
  <c r="T45" i="1"/>
  <c r="T37" i="1"/>
  <c r="T29" i="1"/>
  <c r="T21" i="1"/>
  <c r="T13" i="1"/>
  <c r="T5" i="1"/>
  <c r="T35" i="1"/>
  <c r="T19" i="1"/>
  <c r="T42" i="1"/>
  <c r="T33" i="1"/>
  <c r="T17" i="1"/>
  <c r="T38" i="1"/>
  <c r="T22" i="1"/>
  <c r="T44" i="1"/>
  <c r="T36" i="1"/>
  <c r="T28" i="1"/>
  <c r="T20" i="1"/>
  <c r="T12" i="1"/>
  <c r="T4" i="1"/>
  <c r="U6" i="1"/>
  <c r="V6" i="1"/>
  <c r="W6" i="1"/>
  <c r="X6" i="1"/>
  <c r="U7" i="1"/>
  <c r="V7" i="1"/>
  <c r="W7" i="1"/>
  <c r="X7" i="1"/>
  <c r="U8" i="1"/>
  <c r="V8" i="1"/>
  <c r="W8" i="1"/>
  <c r="X8" i="1"/>
  <c r="U9" i="1"/>
  <c r="V9" i="1"/>
  <c r="W9" i="1"/>
  <c r="X9" i="1"/>
  <c r="U10" i="1"/>
  <c r="V10" i="1"/>
  <c r="W10" i="1"/>
  <c r="X10" i="1"/>
  <c r="U11" i="1"/>
  <c r="V11" i="1"/>
  <c r="W11" i="1"/>
  <c r="X11" i="1"/>
  <c r="U12" i="1"/>
  <c r="V12" i="1"/>
  <c r="W12" i="1"/>
  <c r="X12" i="1"/>
  <c r="U13" i="1"/>
  <c r="V13" i="1"/>
  <c r="W13" i="1"/>
  <c r="X13" i="1"/>
  <c r="U14" i="1"/>
  <c r="V14" i="1"/>
  <c r="W14" i="1"/>
  <c r="X14" i="1"/>
  <c r="U15" i="1"/>
  <c r="V15" i="1"/>
  <c r="W15" i="1"/>
  <c r="X15" i="1"/>
  <c r="U16" i="1"/>
  <c r="V16" i="1"/>
  <c r="W16" i="1"/>
  <c r="X16" i="1"/>
  <c r="U17" i="1"/>
  <c r="V17" i="1"/>
  <c r="W17" i="1"/>
  <c r="X17" i="1"/>
  <c r="U18" i="1"/>
  <c r="V18" i="1"/>
  <c r="W18" i="1"/>
  <c r="X18" i="1"/>
  <c r="U19" i="1"/>
  <c r="V19" i="1"/>
  <c r="W19" i="1"/>
  <c r="X19" i="1"/>
  <c r="U20" i="1"/>
  <c r="V20" i="1"/>
  <c r="W20" i="1"/>
  <c r="X20" i="1"/>
  <c r="U21" i="1"/>
  <c r="V21" i="1"/>
  <c r="W21" i="1"/>
  <c r="X21" i="1"/>
  <c r="U22" i="1"/>
  <c r="V22" i="1"/>
  <c r="W22" i="1"/>
  <c r="X22" i="1"/>
  <c r="U23" i="1"/>
  <c r="V23" i="1"/>
  <c r="W23" i="1"/>
  <c r="X23" i="1"/>
  <c r="U24" i="1"/>
  <c r="V24" i="1"/>
  <c r="W24" i="1"/>
  <c r="X24" i="1"/>
  <c r="U25" i="1"/>
  <c r="V25" i="1"/>
  <c r="W25" i="1"/>
  <c r="X25" i="1"/>
  <c r="U26" i="1"/>
  <c r="V26" i="1"/>
  <c r="W26" i="1"/>
  <c r="X26" i="1"/>
  <c r="U27" i="1"/>
  <c r="V27" i="1"/>
  <c r="W27" i="1"/>
  <c r="X27" i="1"/>
  <c r="U28" i="1"/>
  <c r="V28" i="1"/>
  <c r="W28" i="1"/>
  <c r="X28" i="1"/>
  <c r="U29" i="1"/>
  <c r="V29" i="1"/>
  <c r="W29" i="1"/>
  <c r="X29" i="1"/>
  <c r="U30" i="1"/>
  <c r="V30" i="1"/>
  <c r="W30" i="1"/>
  <c r="X30" i="1"/>
  <c r="U31" i="1"/>
  <c r="V31" i="1"/>
  <c r="W31" i="1"/>
  <c r="X31" i="1"/>
  <c r="U32" i="1"/>
  <c r="V32" i="1"/>
  <c r="W32" i="1"/>
  <c r="X32" i="1"/>
  <c r="U33" i="1"/>
  <c r="V33" i="1"/>
  <c r="W33" i="1"/>
  <c r="X33" i="1"/>
  <c r="U34" i="1"/>
  <c r="V34" i="1"/>
  <c r="W34" i="1"/>
  <c r="X34" i="1"/>
  <c r="U35" i="1"/>
  <c r="V35" i="1"/>
  <c r="W35" i="1"/>
  <c r="X35" i="1"/>
  <c r="U36" i="1"/>
  <c r="V36" i="1"/>
  <c r="W36" i="1"/>
  <c r="X36" i="1"/>
  <c r="U37" i="1"/>
  <c r="V37" i="1"/>
  <c r="W37" i="1"/>
  <c r="X37" i="1"/>
  <c r="U38" i="1"/>
  <c r="V38" i="1"/>
  <c r="W38" i="1"/>
  <c r="X38" i="1"/>
  <c r="U39" i="1"/>
  <c r="V39" i="1"/>
  <c r="W39" i="1"/>
  <c r="X39" i="1"/>
  <c r="U40" i="1"/>
  <c r="V40" i="1"/>
  <c r="W40" i="1"/>
  <c r="X40" i="1"/>
  <c r="U41" i="1"/>
  <c r="V41" i="1"/>
  <c r="W41" i="1"/>
  <c r="X41" i="1"/>
  <c r="U42" i="1"/>
  <c r="V42" i="1"/>
  <c r="W42" i="1"/>
  <c r="X42" i="1"/>
  <c r="U43" i="1"/>
  <c r="V43" i="1"/>
  <c r="W43" i="1"/>
  <c r="X43" i="1"/>
  <c r="U44" i="1"/>
  <c r="V44" i="1"/>
  <c r="W44" i="1"/>
  <c r="X44" i="1"/>
  <c r="U45" i="1"/>
  <c r="V45" i="1"/>
  <c r="W45" i="1"/>
  <c r="X45" i="1"/>
  <c r="U46" i="1"/>
  <c r="V46" i="1"/>
  <c r="W46" i="1"/>
  <c r="X46" i="1"/>
  <c r="U47" i="1"/>
  <c r="V47" i="1"/>
  <c r="W47" i="1"/>
  <c r="X47" i="1"/>
  <c r="U48" i="1"/>
  <c r="V48" i="1"/>
  <c r="W48" i="1"/>
  <c r="X48" i="1"/>
  <c r="U49" i="1"/>
  <c r="V49" i="1"/>
  <c r="W49" i="1"/>
  <c r="X49" i="1"/>
  <c r="X5" i="1"/>
  <c r="W5" i="1"/>
  <c r="V5" i="1"/>
  <c r="U5" i="1"/>
  <c r="T51" i="1" l="1"/>
  <c r="A52" i="1"/>
  <c r="T52" i="1" l="1"/>
  <c r="A53" i="1"/>
  <c r="A54" i="1" s="1"/>
  <c r="T54" i="1" l="1"/>
  <c r="A55" i="1"/>
  <c r="T53" i="1"/>
  <c r="T55" i="1" l="1"/>
  <c r="A56" i="1"/>
  <c r="A57" i="1" s="1"/>
  <c r="T57" i="1" l="1"/>
  <c r="A58" i="1"/>
  <c r="T58" i="1" s="1"/>
  <c r="A1" i="1"/>
  <c r="T56" i="1"/>
  <c r="T1" i="1"/>
</calcChain>
</file>

<file path=xl/sharedStrings.xml><?xml version="1.0" encoding="utf-8"?>
<sst xmlns="http://schemas.openxmlformats.org/spreadsheetml/2006/main" count="26" uniqueCount="24">
  <si>
    <t>23-24 Endokrina sjukdomar, nutritionsrubbningar och ämneomsättningssjukdomar (E00-E90)</t>
  </si>
  <si>
    <t>25 Demens, Alzheimers sjukdom (F01, F03, G30, R54)</t>
  </si>
  <si>
    <t>26 Andra sjukdomar i nervsystemet och sinnesorganet exkl. alkoholrelaterade</t>
  </si>
  <si>
    <t>27-30 Cirkulationsorganens sjukdomar exkl. alkoholrelaterade (I00-I425, I427-I99)</t>
  </si>
  <si>
    <t>31-35 Andningsorganens sjukdomar (J00-J64, J66-J99)</t>
  </si>
  <si>
    <t>36 Matsmältningsorganens sjukdomar exkl. alkoholrelaterade sjukdomar</t>
  </si>
  <si>
    <t>37 Sjukdomar i urin- och könsorganen (N00-N99)</t>
  </si>
  <si>
    <t>38 Medfödda missbildningar (Q00-Q99)</t>
  </si>
  <si>
    <t>39 Andra sjukdomar exkl. alkoholrelaterade</t>
  </si>
  <si>
    <t>40 Ofullständigt definierade och okända orsaker till död (R96-R99)</t>
  </si>
  <si>
    <t>41 Alkoholrelaterade sjukdomar och alkoholförgiftningsolycka</t>
  </si>
  <si>
    <t>42-53 OLYCKOR OCH VÅLD exkl. alkoholförgiftningsolycka (V01-X44, X46-Y89)</t>
  </si>
  <si>
    <t>54 EJ DÖDSATTEST</t>
  </si>
  <si>
    <t>Medelbefolkning</t>
  </si>
  <si>
    <t>År</t>
  </si>
  <si>
    <t>Tumörer</t>
  </si>
  <si>
    <t>Demens, Alzheimers sjukdom</t>
  </si>
  <si>
    <t>Cirkulationsorganens sjukdomar</t>
  </si>
  <si>
    <t>Andningsorganens sjukdomar</t>
  </si>
  <si>
    <t>Källa: ÅSUB, Statistikcentralen</t>
  </si>
  <si>
    <t>04-21 Maligna tumörer (C00-C97)</t>
  </si>
  <si>
    <t>22 Andra tumörer (D00-D48)</t>
  </si>
  <si>
    <t>00-54 DÖDA TOTALT (A00-Y89)</t>
  </si>
  <si>
    <t>00-03 Vissa infektions- och parasitsjukdomar (A00-B99, J65)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</si>
</sst>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i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0" xfId="0" applyFont="1"/>
    <xf numFmtId="164" fontId="0" fillId="0" borderId="0" xfId="0" applyNumberFormat="1"/>
    <xf numFmtId="0" fontId="3" fillId="0" borderId="0" xfId="0" applyFont="1" applyAlignment="1">
      <alignment horizontal="left"/>
    </xf>
    <xf numFmtId="0" fontId="2" fillId="0" borderId="0" xfId="0" applyFont="1"/>
    <xf numFmtId="165" fontId="0" fillId="0" borderId="0" xfId="0" applyNumberFormat="1"/>
    <xf numFmtId="0" fontId="4" fillId="0" borderId="0" xfId="0" applyFont="1" applyAlignment="1">
      <alignment wrapText="1"/>
    </xf>
    <xf numFmtId="0" fontId="5" fillId="0" borderId="0" xfId="0" applyFont="1" applyAlignment="1">
      <alignment horizontal="left"/>
    </xf>
    <xf numFmtId="164" fontId="1" fillId="0" borderId="0" xfId="0" applyNumberFormat="1" applyFont="1" applyAlignment="1">
      <alignment wrapText="1"/>
    </xf>
    <xf numFmtId="164" fontId="0" fillId="0" borderId="0" xfId="0" applyNumberFormat="1" applyFill="1" applyProtection="1"/>
  </cellXfs>
  <cellStyles count="1">
    <cellStyle name="Normal" xfId="0" builtinId="0"/>
  </cellStyles>
  <dxfs count="26">
    <dxf>
      <numFmt numFmtId="164" formatCode="#,##0.0"/>
      <fill>
        <patternFill patternType="none">
          <fgColor indexed="64"/>
          <bgColor indexed="65"/>
        </patternFill>
      </fill>
      <protection locked="1" hidden="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indexed="65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20"/>
    </mc:Choice>
    <mc:Fallback>
      <c:style val="20"/>
    </mc:Fallback>
  </mc:AlternateContent>
  <c:chart>
    <c:title>
      <c:tx>
        <c:strRef>
          <c:f>Tabell!$T$1</c:f>
          <c:strCache>
            <c:ptCount val="1"/>
            <c:pt idx="0">
              <c:v>Döda efter de vanligaste underliggande dödsorsakerna per 1 000 av medelbefolkningen år 1969–2024</c:v>
            </c:pt>
          </c:strCache>
        </c:strRef>
      </c:tx>
      <c:overlay val="0"/>
      <c:txPr>
        <a:bodyPr/>
        <a:lstStyle/>
        <a:p>
          <a:pPr>
            <a:defRPr sz="1600"/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5.0936687293006523E-2"/>
          <c:y val="0.13359902581629846"/>
          <c:w val="0.92550554528889972"/>
          <c:h val="0.67339736634726299"/>
        </c:manualLayout>
      </c:layout>
      <c:lineChart>
        <c:grouping val="standard"/>
        <c:varyColors val="0"/>
        <c:ser>
          <c:idx val="0"/>
          <c:order val="0"/>
          <c:tx>
            <c:strRef>
              <c:f>Tabell!$U$2</c:f>
              <c:strCache>
                <c:ptCount val="1"/>
                <c:pt idx="0">
                  <c:v>Tumörer</c:v>
                </c:pt>
              </c:strCache>
            </c:strRef>
          </c:tx>
          <c:spPr>
            <a:ln w="25400"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Tabell!$T$3:$T$58</c:f>
              <c:numCache>
                <c:formatCode>General</c:formatCode>
                <c:ptCount val="56"/>
                <c:pt idx="0">
                  <c:v>1969</c:v>
                </c:pt>
                <c:pt idx="1">
                  <c:v>1970</c:v>
                </c:pt>
                <c:pt idx="2">
                  <c:v>1971</c:v>
                </c:pt>
                <c:pt idx="3">
                  <c:v>1972</c:v>
                </c:pt>
                <c:pt idx="4">
                  <c:v>1973</c:v>
                </c:pt>
                <c:pt idx="5">
                  <c:v>1974</c:v>
                </c:pt>
                <c:pt idx="6">
                  <c:v>1975</c:v>
                </c:pt>
                <c:pt idx="7">
                  <c:v>1976</c:v>
                </c:pt>
                <c:pt idx="8">
                  <c:v>1977</c:v>
                </c:pt>
                <c:pt idx="9">
                  <c:v>1978</c:v>
                </c:pt>
                <c:pt idx="10">
                  <c:v>1979</c:v>
                </c:pt>
                <c:pt idx="11">
                  <c:v>1980</c:v>
                </c:pt>
                <c:pt idx="12">
                  <c:v>1981</c:v>
                </c:pt>
                <c:pt idx="13">
                  <c:v>1982</c:v>
                </c:pt>
                <c:pt idx="14">
                  <c:v>1983</c:v>
                </c:pt>
                <c:pt idx="15">
                  <c:v>1984</c:v>
                </c:pt>
                <c:pt idx="16">
                  <c:v>1985</c:v>
                </c:pt>
                <c:pt idx="17">
                  <c:v>1986</c:v>
                </c:pt>
                <c:pt idx="18">
                  <c:v>1987</c:v>
                </c:pt>
                <c:pt idx="19">
                  <c:v>1988</c:v>
                </c:pt>
                <c:pt idx="20">
                  <c:v>1989</c:v>
                </c:pt>
                <c:pt idx="21">
                  <c:v>1990</c:v>
                </c:pt>
                <c:pt idx="22">
                  <c:v>1991</c:v>
                </c:pt>
                <c:pt idx="23">
                  <c:v>1992</c:v>
                </c:pt>
                <c:pt idx="24">
                  <c:v>1993</c:v>
                </c:pt>
                <c:pt idx="25">
                  <c:v>1994</c:v>
                </c:pt>
                <c:pt idx="26">
                  <c:v>1995</c:v>
                </c:pt>
                <c:pt idx="27">
                  <c:v>1996</c:v>
                </c:pt>
                <c:pt idx="28">
                  <c:v>1997</c:v>
                </c:pt>
                <c:pt idx="29">
                  <c:v>1998</c:v>
                </c:pt>
                <c:pt idx="30">
                  <c:v>1999</c:v>
                </c:pt>
                <c:pt idx="31">
                  <c:v>2000</c:v>
                </c:pt>
                <c:pt idx="32">
                  <c:v>2001</c:v>
                </c:pt>
                <c:pt idx="33">
                  <c:v>2002</c:v>
                </c:pt>
                <c:pt idx="34">
                  <c:v>2003</c:v>
                </c:pt>
                <c:pt idx="35">
                  <c:v>2004</c:v>
                </c:pt>
                <c:pt idx="36">
                  <c:v>2005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  <c:pt idx="41">
                  <c:v>2010</c:v>
                </c:pt>
                <c:pt idx="42">
                  <c:v>2011</c:v>
                </c:pt>
                <c:pt idx="43">
                  <c:v>2012</c:v>
                </c:pt>
                <c:pt idx="44">
                  <c:v>2013</c:v>
                </c:pt>
                <c:pt idx="45">
                  <c:v>2014</c:v>
                </c:pt>
                <c:pt idx="46">
                  <c:v>2015</c:v>
                </c:pt>
                <c:pt idx="47">
                  <c:v>2016</c:v>
                </c:pt>
                <c:pt idx="48">
                  <c:v>2017</c:v>
                </c:pt>
                <c:pt idx="49">
                  <c:v>2018</c:v>
                </c:pt>
                <c:pt idx="50">
                  <c:v>2019</c:v>
                </c:pt>
                <c:pt idx="51">
                  <c:v>2020</c:v>
                </c:pt>
                <c:pt idx="52">
                  <c:v>2021</c:v>
                </c:pt>
                <c:pt idx="53">
                  <c:v>2022</c:v>
                </c:pt>
                <c:pt idx="54">
                  <c:v>2023</c:v>
                </c:pt>
                <c:pt idx="55">
                  <c:v>2024</c:v>
                </c:pt>
              </c:numCache>
            </c:numRef>
          </c:cat>
          <c:val>
            <c:numRef>
              <c:f>Tabell!$U$3:$U$58</c:f>
              <c:numCache>
                <c:formatCode>0.0</c:formatCode>
                <c:ptCount val="56"/>
                <c:pt idx="0">
                  <c:v>1.9925395611779151</c:v>
                </c:pt>
                <c:pt idx="1">
                  <c:v>2.2725658689013564</c:v>
                </c:pt>
                <c:pt idx="2">
                  <c:v>2.5999662967331907</c:v>
                </c:pt>
                <c:pt idx="3">
                  <c:v>2.1776694203138685</c:v>
                </c:pt>
                <c:pt idx="4">
                  <c:v>2.6363867625633084</c:v>
                </c:pt>
                <c:pt idx="5">
                  <c:v>2.5449339907746142</c:v>
                </c:pt>
                <c:pt idx="6">
                  <c:v>2.3857753769975241</c:v>
                </c:pt>
                <c:pt idx="7">
                  <c:v>1.3869935795619786</c:v>
                </c:pt>
                <c:pt idx="8">
                  <c:v>1.9614398751810989</c:v>
                </c:pt>
                <c:pt idx="9">
                  <c:v>2.9337244965995466</c:v>
                </c:pt>
                <c:pt idx="10">
                  <c:v>1.6832779623477299</c:v>
                </c:pt>
                <c:pt idx="11">
                  <c:v>2.3793262981648344</c:v>
                </c:pt>
                <c:pt idx="12">
                  <c:v>2.3597788799790238</c:v>
                </c:pt>
                <c:pt idx="13">
                  <c:v>2.206120904076998</c:v>
                </c:pt>
                <c:pt idx="14">
                  <c:v>2.4846849162489826</c:v>
                </c:pt>
                <c:pt idx="15">
                  <c:v>2.1688284073995323</c:v>
                </c:pt>
                <c:pt idx="16">
                  <c:v>2.0768872123087356</c:v>
                </c:pt>
                <c:pt idx="17">
                  <c:v>2.0749084287861788</c:v>
                </c:pt>
                <c:pt idx="18">
                  <c:v>2.2362397417775997</c:v>
                </c:pt>
                <c:pt idx="19">
                  <c:v>2.0917876417186125</c:v>
                </c:pt>
                <c:pt idx="20">
                  <c:v>3.2728477918634518</c:v>
                </c:pt>
                <c:pt idx="21">
                  <c:v>1.8019862803317295</c:v>
                </c:pt>
                <c:pt idx="22">
                  <c:v>2.3862004812845039</c:v>
                </c:pt>
                <c:pt idx="23">
                  <c:v>2.768860353130016</c:v>
                </c:pt>
                <c:pt idx="24">
                  <c:v>2.0760554945603351</c:v>
                </c:pt>
                <c:pt idx="25">
                  <c:v>2.9844807003581377</c:v>
                </c:pt>
                <c:pt idx="26">
                  <c:v>2.4225575853852264</c:v>
                </c:pt>
                <c:pt idx="27">
                  <c:v>2.2196238530291921</c:v>
                </c:pt>
                <c:pt idx="28">
                  <c:v>2.7641217003297198</c:v>
                </c:pt>
                <c:pt idx="29">
                  <c:v>2.1953466491561637</c:v>
                </c:pt>
                <c:pt idx="30">
                  <c:v>3.1949504198242775</c:v>
                </c:pt>
                <c:pt idx="31">
                  <c:v>2.4086088341556273</c:v>
                </c:pt>
                <c:pt idx="32">
                  <c:v>2.549049899582883</c:v>
                </c:pt>
                <c:pt idx="33">
                  <c:v>2.4873242131445519</c:v>
                </c:pt>
                <c:pt idx="34">
                  <c:v>1.9390160444072693</c:v>
                </c:pt>
                <c:pt idx="35">
                  <c:v>2.6098303610265332</c:v>
                </c:pt>
                <c:pt idx="36">
                  <c:v>3.0771540078054636</c:v>
                </c:pt>
                <c:pt idx="37">
                  <c:v>2.4958557618879098</c:v>
                </c:pt>
                <c:pt idx="38">
                  <c:v>2.4040239662696945</c:v>
                </c:pt>
                <c:pt idx="39">
                  <c:v>2.307311981541504</c:v>
                </c:pt>
                <c:pt idx="40">
                  <c:v>2.717883674578728</c:v>
                </c:pt>
                <c:pt idx="41">
                  <c:v>2.5833766886134084</c:v>
                </c:pt>
                <c:pt idx="42">
                  <c:v>2.306518576345765</c:v>
                </c:pt>
                <c:pt idx="43">
                  <c:v>3.2010130678720299</c:v>
                </c:pt>
                <c:pt idx="44">
                  <c:v>2.3089840470193117</c:v>
                </c:pt>
                <c:pt idx="45">
                  <c:v>2.0492515022055504</c:v>
                </c:pt>
                <c:pt idx="46">
                  <c:v>2.7288899635572288</c:v>
                </c:pt>
                <c:pt idx="47">
                  <c:v>2.7149165764558307</c:v>
                </c:pt>
                <c:pt idx="48">
                  <c:v>2.418956441749144</c:v>
                </c:pt>
                <c:pt idx="49">
                  <c:v>2.8678430446371337</c:v>
                </c:pt>
                <c:pt idx="50">
                  <c:v>2.8823756137616678</c:v>
                </c:pt>
                <c:pt idx="51">
                  <c:v>2.7993934647493046</c:v>
                </c:pt>
                <c:pt idx="52">
                  <c:v>2.513518429712434</c:v>
                </c:pt>
                <c:pt idx="53">
                  <c:v>2.7016786649753719</c:v>
                </c:pt>
                <c:pt idx="54">
                  <c:v>2.2988505747126435</c:v>
                </c:pt>
                <c:pt idx="55">
                  <c:v>3.1701936432715088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81-4BC3-86C5-330350B34707}"/>
            </c:ext>
          </c:extLst>
        </c:ser>
        <c:ser>
          <c:idx val="1"/>
          <c:order val="1"/>
          <c:tx>
            <c:strRef>
              <c:f>Tabell!$V$2</c:f>
              <c:strCache>
                <c:ptCount val="1"/>
                <c:pt idx="0">
                  <c:v>Demens, Alzheimers sjukdom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none"/>
          </c:marker>
          <c:cat>
            <c:numRef>
              <c:f>Tabell!$T$3:$T$58</c:f>
              <c:numCache>
                <c:formatCode>General</c:formatCode>
                <c:ptCount val="56"/>
                <c:pt idx="0">
                  <c:v>1969</c:v>
                </c:pt>
                <c:pt idx="1">
                  <c:v>1970</c:v>
                </c:pt>
                <c:pt idx="2">
                  <c:v>1971</c:v>
                </c:pt>
                <c:pt idx="3">
                  <c:v>1972</c:v>
                </c:pt>
                <c:pt idx="4">
                  <c:v>1973</c:v>
                </c:pt>
                <c:pt idx="5">
                  <c:v>1974</c:v>
                </c:pt>
                <c:pt idx="6">
                  <c:v>1975</c:v>
                </c:pt>
                <c:pt idx="7">
                  <c:v>1976</c:v>
                </c:pt>
                <c:pt idx="8">
                  <c:v>1977</c:v>
                </c:pt>
                <c:pt idx="9">
                  <c:v>1978</c:v>
                </c:pt>
                <c:pt idx="10">
                  <c:v>1979</c:v>
                </c:pt>
                <c:pt idx="11">
                  <c:v>1980</c:v>
                </c:pt>
                <c:pt idx="12">
                  <c:v>1981</c:v>
                </c:pt>
                <c:pt idx="13">
                  <c:v>1982</c:v>
                </c:pt>
                <c:pt idx="14">
                  <c:v>1983</c:v>
                </c:pt>
                <c:pt idx="15">
                  <c:v>1984</c:v>
                </c:pt>
                <c:pt idx="16">
                  <c:v>1985</c:v>
                </c:pt>
                <c:pt idx="17">
                  <c:v>1986</c:v>
                </c:pt>
                <c:pt idx="18">
                  <c:v>1987</c:v>
                </c:pt>
                <c:pt idx="19">
                  <c:v>1988</c:v>
                </c:pt>
                <c:pt idx="20">
                  <c:v>1989</c:v>
                </c:pt>
                <c:pt idx="21">
                  <c:v>1990</c:v>
                </c:pt>
                <c:pt idx="22">
                  <c:v>1991</c:v>
                </c:pt>
                <c:pt idx="23">
                  <c:v>1992</c:v>
                </c:pt>
                <c:pt idx="24">
                  <c:v>1993</c:v>
                </c:pt>
                <c:pt idx="25">
                  <c:v>1994</c:v>
                </c:pt>
                <c:pt idx="26">
                  <c:v>1995</c:v>
                </c:pt>
                <c:pt idx="27">
                  <c:v>1996</c:v>
                </c:pt>
                <c:pt idx="28">
                  <c:v>1997</c:v>
                </c:pt>
                <c:pt idx="29">
                  <c:v>1998</c:v>
                </c:pt>
                <c:pt idx="30">
                  <c:v>1999</c:v>
                </c:pt>
                <c:pt idx="31">
                  <c:v>2000</c:v>
                </c:pt>
                <c:pt idx="32">
                  <c:v>2001</c:v>
                </c:pt>
                <c:pt idx="33">
                  <c:v>2002</c:v>
                </c:pt>
                <c:pt idx="34">
                  <c:v>2003</c:v>
                </c:pt>
                <c:pt idx="35">
                  <c:v>2004</c:v>
                </c:pt>
                <c:pt idx="36">
                  <c:v>2005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  <c:pt idx="41">
                  <c:v>2010</c:v>
                </c:pt>
                <c:pt idx="42">
                  <c:v>2011</c:v>
                </c:pt>
                <c:pt idx="43">
                  <c:v>2012</c:v>
                </c:pt>
                <c:pt idx="44">
                  <c:v>2013</c:v>
                </c:pt>
                <c:pt idx="45">
                  <c:v>2014</c:v>
                </c:pt>
                <c:pt idx="46">
                  <c:v>2015</c:v>
                </c:pt>
                <c:pt idx="47">
                  <c:v>2016</c:v>
                </c:pt>
                <c:pt idx="48">
                  <c:v>2017</c:v>
                </c:pt>
                <c:pt idx="49">
                  <c:v>2018</c:v>
                </c:pt>
                <c:pt idx="50">
                  <c:v>2019</c:v>
                </c:pt>
                <c:pt idx="51">
                  <c:v>2020</c:v>
                </c:pt>
                <c:pt idx="52">
                  <c:v>2021</c:v>
                </c:pt>
                <c:pt idx="53">
                  <c:v>2022</c:v>
                </c:pt>
                <c:pt idx="54">
                  <c:v>2023</c:v>
                </c:pt>
                <c:pt idx="55">
                  <c:v>2024</c:v>
                </c:pt>
              </c:numCache>
            </c:numRef>
          </c:cat>
          <c:val>
            <c:numRef>
              <c:f>Tabell!$V$3:$V$58</c:f>
              <c:numCache>
                <c:formatCode>0.0</c:formatCode>
                <c:ptCount val="56"/>
                <c:pt idx="0">
                  <c:v>4.6338129329718959E-2</c:v>
                </c:pt>
                <c:pt idx="1">
                  <c:v>0</c:v>
                </c:pt>
                <c:pt idx="2">
                  <c:v>9.6295048027155203E-2</c:v>
                </c:pt>
                <c:pt idx="3">
                  <c:v>0</c:v>
                </c:pt>
                <c:pt idx="4">
                  <c:v>4.6252399343215927E-2</c:v>
                </c:pt>
                <c:pt idx="5">
                  <c:v>0.13633574950578292</c:v>
                </c:pt>
                <c:pt idx="6">
                  <c:v>0</c:v>
                </c:pt>
                <c:pt idx="7">
                  <c:v>4.4741728372967048E-2</c:v>
                </c:pt>
                <c:pt idx="8">
                  <c:v>4.4578178981388605E-2</c:v>
                </c:pt>
                <c:pt idx="9">
                  <c:v>0</c:v>
                </c:pt>
                <c:pt idx="10">
                  <c:v>0</c:v>
                </c:pt>
                <c:pt idx="11">
                  <c:v>0.13218479434249081</c:v>
                </c:pt>
                <c:pt idx="12">
                  <c:v>8.7399217777000895E-2</c:v>
                </c:pt>
                <c:pt idx="13">
                  <c:v>8.6514545257921488E-2</c:v>
                </c:pt>
                <c:pt idx="14">
                  <c:v>0.12851818532322323</c:v>
                </c:pt>
                <c:pt idx="15">
                  <c:v>0.12757814161173719</c:v>
                </c:pt>
                <c:pt idx="16">
                  <c:v>0.29669817318696223</c:v>
                </c:pt>
                <c:pt idx="17">
                  <c:v>0.16938027990091253</c:v>
                </c:pt>
                <c:pt idx="18">
                  <c:v>0.42193202675049052</c:v>
                </c:pt>
                <c:pt idx="19">
                  <c:v>0.37652177550935029</c:v>
                </c:pt>
                <c:pt idx="20">
                  <c:v>0.28999917143093878</c:v>
                </c:pt>
                <c:pt idx="21">
                  <c:v>0.28667963550732056</c:v>
                </c:pt>
                <c:pt idx="22">
                  <c:v>0.4044407595397464</c:v>
                </c:pt>
                <c:pt idx="23">
                  <c:v>0.32102728731942215</c:v>
                </c:pt>
                <c:pt idx="24">
                  <c:v>0.59886216189240449</c:v>
                </c:pt>
                <c:pt idx="25">
                  <c:v>0.63668921607640272</c:v>
                </c:pt>
                <c:pt idx="26">
                  <c:v>0.87370929308975387</c:v>
                </c:pt>
                <c:pt idx="27">
                  <c:v>0.79272280465328282</c:v>
                </c:pt>
                <c:pt idx="28">
                  <c:v>0.67128669865150348</c:v>
                </c:pt>
                <c:pt idx="29">
                  <c:v>0.47043142481917793</c:v>
                </c:pt>
                <c:pt idx="30">
                  <c:v>0.81821900995499797</c:v>
                </c:pt>
                <c:pt idx="31">
                  <c:v>0.73812206207995024</c:v>
                </c:pt>
                <c:pt idx="32">
                  <c:v>0.65657345898346975</c:v>
                </c:pt>
                <c:pt idx="33">
                  <c:v>0.61226442169712048</c:v>
                </c:pt>
                <c:pt idx="34">
                  <c:v>0.83643829366588085</c:v>
                </c:pt>
                <c:pt idx="35">
                  <c:v>0.60517805473079034</c:v>
                </c:pt>
                <c:pt idx="36">
                  <c:v>1.2758931251876313</c:v>
                </c:pt>
                <c:pt idx="37">
                  <c:v>0.63327683510588761</c:v>
                </c:pt>
                <c:pt idx="38">
                  <c:v>0.70271469783267992</c:v>
                </c:pt>
                <c:pt idx="39">
                  <c:v>0.62260799501913611</c:v>
                </c:pt>
                <c:pt idx="40">
                  <c:v>0.43486138793259649</c:v>
                </c:pt>
                <c:pt idx="41">
                  <c:v>0.78936509929854148</c:v>
                </c:pt>
                <c:pt idx="42">
                  <c:v>0.81615272701465524</c:v>
                </c:pt>
                <c:pt idx="43">
                  <c:v>0.91457516224915136</c:v>
                </c:pt>
                <c:pt idx="44">
                  <c:v>1.0145535964175763</c:v>
                </c:pt>
                <c:pt idx="45">
                  <c:v>0.83359383140564758</c:v>
                </c:pt>
                <c:pt idx="46">
                  <c:v>0.8290298623465</c:v>
                </c:pt>
                <c:pt idx="47">
                  <c:v>1.0309809784009485</c:v>
                </c:pt>
                <c:pt idx="48">
                  <c:v>0.74953579885184751</c:v>
                </c:pt>
                <c:pt idx="49">
                  <c:v>0.70852592867505659</c:v>
                </c:pt>
                <c:pt idx="50">
                  <c:v>0.97196386975684146</c:v>
                </c:pt>
                <c:pt idx="51">
                  <c:v>1.1330878309699566</c:v>
                </c:pt>
                <c:pt idx="52">
                  <c:v>1.0252509384353348</c:v>
                </c:pt>
                <c:pt idx="53">
                  <c:v>1.1202082269410079</c:v>
                </c:pt>
                <c:pt idx="54">
                  <c:v>0.95238095238095233</c:v>
                </c:pt>
                <c:pt idx="55">
                  <c:v>1.3072963477408284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81-4BC3-86C5-330350B34707}"/>
            </c:ext>
          </c:extLst>
        </c:ser>
        <c:ser>
          <c:idx val="2"/>
          <c:order val="2"/>
          <c:tx>
            <c:strRef>
              <c:f>Tabell!$W$2</c:f>
              <c:strCache>
                <c:ptCount val="1"/>
                <c:pt idx="0">
                  <c:v>Cirkulationsorganens sjukdomar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Tabell!$T$3:$T$58</c:f>
              <c:numCache>
                <c:formatCode>General</c:formatCode>
                <c:ptCount val="56"/>
                <c:pt idx="0">
                  <c:v>1969</c:v>
                </c:pt>
                <c:pt idx="1">
                  <c:v>1970</c:v>
                </c:pt>
                <c:pt idx="2">
                  <c:v>1971</c:v>
                </c:pt>
                <c:pt idx="3">
                  <c:v>1972</c:v>
                </c:pt>
                <c:pt idx="4">
                  <c:v>1973</c:v>
                </c:pt>
                <c:pt idx="5">
                  <c:v>1974</c:v>
                </c:pt>
                <c:pt idx="6">
                  <c:v>1975</c:v>
                </c:pt>
                <c:pt idx="7">
                  <c:v>1976</c:v>
                </c:pt>
                <c:pt idx="8">
                  <c:v>1977</c:v>
                </c:pt>
                <c:pt idx="9">
                  <c:v>1978</c:v>
                </c:pt>
                <c:pt idx="10">
                  <c:v>1979</c:v>
                </c:pt>
                <c:pt idx="11">
                  <c:v>1980</c:v>
                </c:pt>
                <c:pt idx="12">
                  <c:v>1981</c:v>
                </c:pt>
                <c:pt idx="13">
                  <c:v>1982</c:v>
                </c:pt>
                <c:pt idx="14">
                  <c:v>1983</c:v>
                </c:pt>
                <c:pt idx="15">
                  <c:v>1984</c:v>
                </c:pt>
                <c:pt idx="16">
                  <c:v>1985</c:v>
                </c:pt>
                <c:pt idx="17">
                  <c:v>1986</c:v>
                </c:pt>
                <c:pt idx="18">
                  <c:v>1987</c:v>
                </c:pt>
                <c:pt idx="19">
                  <c:v>1988</c:v>
                </c:pt>
                <c:pt idx="20">
                  <c:v>1989</c:v>
                </c:pt>
                <c:pt idx="21">
                  <c:v>1990</c:v>
                </c:pt>
                <c:pt idx="22">
                  <c:v>1991</c:v>
                </c:pt>
                <c:pt idx="23">
                  <c:v>1992</c:v>
                </c:pt>
                <c:pt idx="24">
                  <c:v>1993</c:v>
                </c:pt>
                <c:pt idx="25">
                  <c:v>1994</c:v>
                </c:pt>
                <c:pt idx="26">
                  <c:v>1995</c:v>
                </c:pt>
                <c:pt idx="27">
                  <c:v>1996</c:v>
                </c:pt>
                <c:pt idx="28">
                  <c:v>1997</c:v>
                </c:pt>
                <c:pt idx="29">
                  <c:v>1998</c:v>
                </c:pt>
                <c:pt idx="30">
                  <c:v>1999</c:v>
                </c:pt>
                <c:pt idx="31">
                  <c:v>2000</c:v>
                </c:pt>
                <c:pt idx="32">
                  <c:v>2001</c:v>
                </c:pt>
                <c:pt idx="33">
                  <c:v>2002</c:v>
                </c:pt>
                <c:pt idx="34">
                  <c:v>2003</c:v>
                </c:pt>
                <c:pt idx="35">
                  <c:v>2004</c:v>
                </c:pt>
                <c:pt idx="36">
                  <c:v>2005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  <c:pt idx="41">
                  <c:v>2010</c:v>
                </c:pt>
                <c:pt idx="42">
                  <c:v>2011</c:v>
                </c:pt>
                <c:pt idx="43">
                  <c:v>2012</c:v>
                </c:pt>
                <c:pt idx="44">
                  <c:v>2013</c:v>
                </c:pt>
                <c:pt idx="45">
                  <c:v>2014</c:v>
                </c:pt>
                <c:pt idx="46">
                  <c:v>2015</c:v>
                </c:pt>
                <c:pt idx="47">
                  <c:v>2016</c:v>
                </c:pt>
                <c:pt idx="48">
                  <c:v>2017</c:v>
                </c:pt>
                <c:pt idx="49">
                  <c:v>2018</c:v>
                </c:pt>
                <c:pt idx="50">
                  <c:v>2019</c:v>
                </c:pt>
                <c:pt idx="51">
                  <c:v>2020</c:v>
                </c:pt>
                <c:pt idx="52">
                  <c:v>2021</c:v>
                </c:pt>
                <c:pt idx="53">
                  <c:v>2022</c:v>
                </c:pt>
                <c:pt idx="54">
                  <c:v>2023</c:v>
                </c:pt>
                <c:pt idx="55">
                  <c:v>2024</c:v>
                </c:pt>
              </c:numCache>
            </c:numRef>
          </c:cat>
          <c:val>
            <c:numRef>
              <c:f>Tabell!$W$3:$W$58</c:f>
              <c:numCache>
                <c:formatCode>0.0</c:formatCode>
                <c:ptCount val="56"/>
                <c:pt idx="0">
                  <c:v>6.950719399457844</c:v>
                </c:pt>
                <c:pt idx="1">
                  <c:v>5.6340695499846127</c:v>
                </c:pt>
                <c:pt idx="2">
                  <c:v>5.5369652615614244</c:v>
                </c:pt>
                <c:pt idx="3">
                  <c:v>5.4915141903567113</c:v>
                </c:pt>
                <c:pt idx="4">
                  <c:v>5.5965403205291269</c:v>
                </c:pt>
                <c:pt idx="5">
                  <c:v>5.7261014792428826</c:v>
                </c:pt>
                <c:pt idx="6">
                  <c:v>5.2667116812964219</c:v>
                </c:pt>
                <c:pt idx="7">
                  <c:v>5.2795239480101115</c:v>
                </c:pt>
                <c:pt idx="8">
                  <c:v>4.8144433299899703</c:v>
                </c:pt>
                <c:pt idx="9">
                  <c:v>4.8006400853447122</c:v>
                </c:pt>
                <c:pt idx="10">
                  <c:v>4.7840531561461797</c:v>
                </c:pt>
                <c:pt idx="11">
                  <c:v>5.3314533718137955</c:v>
                </c:pt>
                <c:pt idx="12">
                  <c:v>5.0254550221775514</c:v>
                </c:pt>
                <c:pt idx="13">
                  <c:v>4.6717854439277602</c:v>
                </c:pt>
                <c:pt idx="14">
                  <c:v>5.9118365248682689</c:v>
                </c:pt>
                <c:pt idx="15">
                  <c:v>5.1881777588773117</c:v>
                </c:pt>
                <c:pt idx="16">
                  <c:v>5.3405671173653211</c:v>
                </c:pt>
                <c:pt idx="17">
                  <c:v>4.4462323473989542</c:v>
                </c:pt>
                <c:pt idx="18">
                  <c:v>4.556865888905298</c:v>
                </c:pt>
                <c:pt idx="19">
                  <c:v>4.9366188344559259</c:v>
                </c:pt>
                <c:pt idx="20">
                  <c:v>6.2556964122959648</c:v>
                </c:pt>
                <c:pt idx="21">
                  <c:v>5.1192792054878673</c:v>
                </c:pt>
                <c:pt idx="22">
                  <c:v>5.1768417221087546</c:v>
                </c:pt>
                <c:pt idx="23">
                  <c:v>5.6179775280898872</c:v>
                </c:pt>
                <c:pt idx="24">
                  <c:v>5.4696077452839607</c:v>
                </c:pt>
                <c:pt idx="25">
                  <c:v>4.4966175885395945</c:v>
                </c:pt>
                <c:pt idx="26">
                  <c:v>5.0039714058776807</c:v>
                </c:pt>
                <c:pt idx="27">
                  <c:v>5.0734259497810106</c:v>
                </c:pt>
                <c:pt idx="28">
                  <c:v>3.8302829275997552</c:v>
                </c:pt>
                <c:pt idx="29">
                  <c:v>4.3514906795773953</c:v>
                </c:pt>
                <c:pt idx="30">
                  <c:v>5.2989421597085578</c:v>
                </c:pt>
                <c:pt idx="31">
                  <c:v>3.8071558991492171</c:v>
                </c:pt>
                <c:pt idx="32">
                  <c:v>3.5532210721458366</c:v>
                </c:pt>
                <c:pt idx="33">
                  <c:v>3.6353200038266524</c:v>
                </c:pt>
                <c:pt idx="34">
                  <c:v>4.7144703824804202</c:v>
                </c:pt>
                <c:pt idx="35">
                  <c:v>4.6523062957429504</c:v>
                </c:pt>
                <c:pt idx="36">
                  <c:v>3.0771540078054636</c:v>
                </c:pt>
                <c:pt idx="37">
                  <c:v>4.2839315315986521</c:v>
                </c:pt>
                <c:pt idx="38">
                  <c:v>3.9943782824173386</c:v>
                </c:pt>
                <c:pt idx="39">
                  <c:v>3.2229119742167041</c:v>
                </c:pt>
                <c:pt idx="40">
                  <c:v>3.4426526544663885</c:v>
                </c:pt>
                <c:pt idx="41">
                  <c:v>3.3727417879119499</c:v>
                </c:pt>
                <c:pt idx="42">
                  <c:v>4.0452787338987255</c:v>
                </c:pt>
                <c:pt idx="43">
                  <c:v>4.4321719401305026</c:v>
                </c:pt>
                <c:pt idx="44">
                  <c:v>3.3585222502099077</c:v>
                </c:pt>
                <c:pt idx="45">
                  <c:v>3.7859053176339827</c:v>
                </c:pt>
                <c:pt idx="46">
                  <c:v>3.9033489352147708</c:v>
                </c:pt>
                <c:pt idx="47">
                  <c:v>4.3988521745107141</c:v>
                </c:pt>
                <c:pt idx="48">
                  <c:v>3.3729110948333139</c:v>
                </c:pt>
                <c:pt idx="49">
                  <c:v>3.1377576841323931</c:v>
                </c:pt>
                <c:pt idx="50">
                  <c:v>3.1169875823236639</c:v>
                </c:pt>
                <c:pt idx="51">
                  <c:v>3.3659373802342829</c:v>
                </c:pt>
                <c:pt idx="52">
                  <c:v>2.91038976071966</c:v>
                </c:pt>
                <c:pt idx="53">
                  <c:v>2.866415168937285</c:v>
                </c:pt>
                <c:pt idx="54">
                  <c:v>3.2512315270935961</c:v>
                </c:pt>
                <c:pt idx="55">
                  <c:v>3.1048288258844674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81-4BC3-86C5-330350B34707}"/>
            </c:ext>
          </c:extLst>
        </c:ser>
        <c:ser>
          <c:idx val="3"/>
          <c:order val="3"/>
          <c:tx>
            <c:strRef>
              <c:f>Tabell!$X$2</c:f>
              <c:strCache>
                <c:ptCount val="1"/>
                <c:pt idx="0">
                  <c:v>Andningsorganens sjukdomar</c:v>
                </c:pt>
              </c:strCache>
            </c:strRef>
          </c:tx>
          <c:spPr>
            <a:ln w="25400">
              <a:solidFill>
                <a:schemeClr val="accent6"/>
              </a:solidFill>
            </a:ln>
          </c:spPr>
          <c:marker>
            <c:symbol val="none"/>
          </c:marker>
          <c:cat>
            <c:numRef>
              <c:f>Tabell!$T$3:$T$58</c:f>
              <c:numCache>
                <c:formatCode>General</c:formatCode>
                <c:ptCount val="56"/>
                <c:pt idx="0">
                  <c:v>1969</c:v>
                </c:pt>
                <c:pt idx="1">
                  <c:v>1970</c:v>
                </c:pt>
                <c:pt idx="2">
                  <c:v>1971</c:v>
                </c:pt>
                <c:pt idx="3">
                  <c:v>1972</c:v>
                </c:pt>
                <c:pt idx="4">
                  <c:v>1973</c:v>
                </c:pt>
                <c:pt idx="5">
                  <c:v>1974</c:v>
                </c:pt>
                <c:pt idx="6">
                  <c:v>1975</c:v>
                </c:pt>
                <c:pt idx="7">
                  <c:v>1976</c:v>
                </c:pt>
                <c:pt idx="8">
                  <c:v>1977</c:v>
                </c:pt>
                <c:pt idx="9">
                  <c:v>1978</c:v>
                </c:pt>
                <c:pt idx="10">
                  <c:v>1979</c:v>
                </c:pt>
                <c:pt idx="11">
                  <c:v>1980</c:v>
                </c:pt>
                <c:pt idx="12">
                  <c:v>1981</c:v>
                </c:pt>
                <c:pt idx="13">
                  <c:v>1982</c:v>
                </c:pt>
                <c:pt idx="14">
                  <c:v>1983</c:v>
                </c:pt>
                <c:pt idx="15">
                  <c:v>1984</c:v>
                </c:pt>
                <c:pt idx="16">
                  <c:v>1985</c:v>
                </c:pt>
                <c:pt idx="17">
                  <c:v>1986</c:v>
                </c:pt>
                <c:pt idx="18">
                  <c:v>1987</c:v>
                </c:pt>
                <c:pt idx="19">
                  <c:v>1988</c:v>
                </c:pt>
                <c:pt idx="20">
                  <c:v>1989</c:v>
                </c:pt>
                <c:pt idx="21">
                  <c:v>1990</c:v>
                </c:pt>
                <c:pt idx="22">
                  <c:v>1991</c:v>
                </c:pt>
                <c:pt idx="23">
                  <c:v>1992</c:v>
                </c:pt>
                <c:pt idx="24">
                  <c:v>1993</c:v>
                </c:pt>
                <c:pt idx="25">
                  <c:v>1994</c:v>
                </c:pt>
                <c:pt idx="26">
                  <c:v>1995</c:v>
                </c:pt>
                <c:pt idx="27">
                  <c:v>1996</c:v>
                </c:pt>
                <c:pt idx="28">
                  <c:v>1997</c:v>
                </c:pt>
                <c:pt idx="29">
                  <c:v>1998</c:v>
                </c:pt>
                <c:pt idx="30">
                  <c:v>1999</c:v>
                </c:pt>
                <c:pt idx="31">
                  <c:v>2000</c:v>
                </c:pt>
                <c:pt idx="32">
                  <c:v>2001</c:v>
                </c:pt>
                <c:pt idx="33">
                  <c:v>2002</c:v>
                </c:pt>
                <c:pt idx="34">
                  <c:v>2003</c:v>
                </c:pt>
                <c:pt idx="35">
                  <c:v>2004</c:v>
                </c:pt>
                <c:pt idx="36">
                  <c:v>2005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  <c:pt idx="41">
                  <c:v>2010</c:v>
                </c:pt>
                <c:pt idx="42">
                  <c:v>2011</c:v>
                </c:pt>
                <c:pt idx="43">
                  <c:v>2012</c:v>
                </c:pt>
                <c:pt idx="44">
                  <c:v>2013</c:v>
                </c:pt>
                <c:pt idx="45">
                  <c:v>2014</c:v>
                </c:pt>
                <c:pt idx="46">
                  <c:v>2015</c:v>
                </c:pt>
                <c:pt idx="47">
                  <c:v>2016</c:v>
                </c:pt>
                <c:pt idx="48">
                  <c:v>2017</c:v>
                </c:pt>
                <c:pt idx="49">
                  <c:v>2018</c:v>
                </c:pt>
                <c:pt idx="50">
                  <c:v>2019</c:v>
                </c:pt>
                <c:pt idx="51">
                  <c:v>2020</c:v>
                </c:pt>
                <c:pt idx="52">
                  <c:v>2021</c:v>
                </c:pt>
                <c:pt idx="53">
                  <c:v>2022</c:v>
                </c:pt>
                <c:pt idx="54">
                  <c:v>2023</c:v>
                </c:pt>
                <c:pt idx="55">
                  <c:v>2024</c:v>
                </c:pt>
              </c:numCache>
            </c:numRef>
          </c:cat>
          <c:val>
            <c:numRef>
              <c:f>Tabell!$X$3:$X$58</c:f>
              <c:numCache>
                <c:formatCode>0.0</c:formatCode>
                <c:ptCount val="56"/>
                <c:pt idx="0">
                  <c:v>0.78774819860522238</c:v>
                </c:pt>
                <c:pt idx="1">
                  <c:v>0.85221220083800864</c:v>
                </c:pt>
                <c:pt idx="2">
                  <c:v>0.8185079082308192</c:v>
                </c:pt>
                <c:pt idx="3">
                  <c:v>0.56808767486448741</c:v>
                </c:pt>
                <c:pt idx="4">
                  <c:v>0.46252399343215927</c:v>
                </c:pt>
                <c:pt idx="5">
                  <c:v>0.9089049967052194</c:v>
                </c:pt>
                <c:pt idx="6">
                  <c:v>0.31510240828269187</c:v>
                </c:pt>
                <c:pt idx="7">
                  <c:v>0.89483456745934098</c:v>
                </c:pt>
                <c:pt idx="8">
                  <c:v>0.53493814777666326</c:v>
                </c:pt>
                <c:pt idx="9">
                  <c:v>0.4000533404453927</c:v>
                </c:pt>
                <c:pt idx="10">
                  <c:v>0.44296788482834998</c:v>
                </c:pt>
                <c:pt idx="11">
                  <c:v>1.0574783547399265</c:v>
                </c:pt>
                <c:pt idx="12">
                  <c:v>0.39329647999650402</c:v>
                </c:pt>
                <c:pt idx="13">
                  <c:v>0.56234454417648971</c:v>
                </c:pt>
                <c:pt idx="14">
                  <c:v>0.89962729726256263</c:v>
                </c:pt>
                <c:pt idx="15">
                  <c:v>0.59536466085477358</c:v>
                </c:pt>
                <c:pt idx="16">
                  <c:v>1.1020217861230026</c:v>
                </c:pt>
                <c:pt idx="17">
                  <c:v>0.59283097965319387</c:v>
                </c:pt>
                <c:pt idx="18">
                  <c:v>0.71728444547583381</c:v>
                </c:pt>
                <c:pt idx="19">
                  <c:v>0.46019328117809483</c:v>
                </c:pt>
                <c:pt idx="20">
                  <c:v>0.82856906123125362</c:v>
                </c:pt>
                <c:pt idx="21">
                  <c:v>0.40954233643902943</c:v>
                </c:pt>
                <c:pt idx="22">
                  <c:v>0.80888151907949279</c:v>
                </c:pt>
                <c:pt idx="23">
                  <c:v>0.6019261637239165</c:v>
                </c:pt>
                <c:pt idx="24">
                  <c:v>0.59886216189240449</c:v>
                </c:pt>
                <c:pt idx="25">
                  <c:v>0.2785515320334262</c:v>
                </c:pt>
                <c:pt idx="26">
                  <c:v>0.31771247021445592</c:v>
                </c:pt>
                <c:pt idx="27">
                  <c:v>1.0305396460492677</c:v>
                </c:pt>
                <c:pt idx="28">
                  <c:v>0.47384943434223775</c:v>
                </c:pt>
                <c:pt idx="29">
                  <c:v>0.62724189975890399</c:v>
                </c:pt>
                <c:pt idx="30">
                  <c:v>0.66236776996356972</c:v>
                </c:pt>
                <c:pt idx="31">
                  <c:v>0.73812206207995024</c:v>
                </c:pt>
                <c:pt idx="32">
                  <c:v>0.50208558628147693</c:v>
                </c:pt>
                <c:pt idx="33">
                  <c:v>0.84186357983354065</c:v>
                </c:pt>
                <c:pt idx="34">
                  <c:v>0.76039844878716445</c:v>
                </c:pt>
                <c:pt idx="35">
                  <c:v>0.34041265578606955</c:v>
                </c:pt>
                <c:pt idx="36">
                  <c:v>0.78805163614530171</c:v>
                </c:pt>
                <c:pt idx="37">
                  <c:v>0.33526420682076402</c:v>
                </c:pt>
                <c:pt idx="38">
                  <c:v>0.48080479325393893</c:v>
                </c:pt>
                <c:pt idx="39">
                  <c:v>0.98884799208921603</c:v>
                </c:pt>
                <c:pt idx="40">
                  <c:v>0.54357673491574565</c:v>
                </c:pt>
                <c:pt idx="41">
                  <c:v>0.39468254964927074</c:v>
                </c:pt>
                <c:pt idx="42">
                  <c:v>0.56775841879280364</c:v>
                </c:pt>
                <c:pt idx="43">
                  <c:v>0.35175967778813511</c:v>
                </c:pt>
                <c:pt idx="44">
                  <c:v>0.80464595577945708</c:v>
                </c:pt>
                <c:pt idx="45">
                  <c:v>0.76412767878851029</c:v>
                </c:pt>
                <c:pt idx="46">
                  <c:v>0.65631530769097912</c:v>
                </c:pt>
                <c:pt idx="47">
                  <c:v>0.3436603261336495</c:v>
                </c:pt>
                <c:pt idx="48">
                  <c:v>0.20441885423232203</c:v>
                </c:pt>
                <c:pt idx="49">
                  <c:v>0.91096190829650125</c:v>
                </c:pt>
                <c:pt idx="50">
                  <c:v>0.40219194610627923</c:v>
                </c:pt>
                <c:pt idx="51">
                  <c:v>0.36658723943145655</c:v>
                </c:pt>
                <c:pt idx="52">
                  <c:v>0.36379872008995751</c:v>
                </c:pt>
                <c:pt idx="53">
                  <c:v>0.26357840633906071</c:v>
                </c:pt>
                <c:pt idx="54">
                  <c:v>0.4926108374384236</c:v>
                </c:pt>
                <c:pt idx="55">
                  <c:v>0.45755372170928998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C81-4BC3-86C5-330350B34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064384"/>
        <c:axId val="70115328"/>
      </c:lineChart>
      <c:catAx>
        <c:axId val="7006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0115328"/>
        <c:crosses val="autoZero"/>
        <c:auto val="1"/>
        <c:lblAlgn val="ctr"/>
        <c:lblOffset val="100"/>
        <c:tickLblSkip val="5"/>
        <c:noMultiLvlLbl val="0"/>
      </c:catAx>
      <c:valAx>
        <c:axId val="7011532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70064384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400"/>
      </a:pPr>
      <a:endParaRPr lang="sv-FI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zoomScale="8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9510" cy="609600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11</xdr:col>
      <xdr:colOff>135440</xdr:colOff>
      <xdr:row>9</xdr:row>
      <xdr:rowOff>5045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A18C21AF-F59A-43B5-BD80-5D16032533DD}"/>
            </a:ext>
          </a:extLst>
        </xdr:cNvPr>
        <xdr:cNvSpPr/>
      </xdr:nvSpPr>
      <xdr:spPr>
        <a:xfrm>
          <a:off x="0" y="0"/>
          <a:ext cx="6841040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sv-SE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REDIGERA INTE </a:t>
          </a:r>
        </a:p>
        <a:p>
          <a:pPr algn="ctr"/>
          <a:r>
            <a:rPr lang="sv-SE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Endast till för Esri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ödsorsaker" displayName="Dödsorsaker" ref="A2:R58" totalsRowShown="0" headerRowDxfId="25" dataDxfId="24">
  <autoFilter ref="A2:R58" xr:uid="{00000000-0009-0000-0100-000001000000}"/>
  <tableColumns count="18">
    <tableColumn id="1" xr3:uid="{00000000-0010-0000-0000-000001000000}" name="År" dataDxfId="23">
      <calculatedColumnFormula>A2+1</calculatedColumnFormula>
    </tableColumn>
    <tableColumn id="2" xr3:uid="{00000000-0010-0000-0000-000002000000}" name="00-54 DÖDA TOTALT (A00-Y89)" dataDxfId="22"/>
    <tableColumn id="3" xr3:uid="{00000000-0010-0000-0000-000003000000}" name="00-03 Vissa infektions- och parasitsjukdomar (A00-B99, J65)" dataDxfId="21"/>
    <tableColumn id="4" xr3:uid="{00000000-0010-0000-0000-000004000000}" name="04-21 Maligna tumörer (C00-C97)" dataDxfId="20"/>
    <tableColumn id="18" xr3:uid="{1495809F-FA7E-4272-9568-9E77C1E05EDA}" name="22 Andra tumörer (D00-D48)" dataDxfId="19"/>
    <tableColumn id="5" xr3:uid="{00000000-0010-0000-0000-000005000000}" name="23-24 Endokrina sjukdomar, nutritionsrubbningar och ämneomsättningssjukdomar (E00-E90)" dataDxfId="18"/>
    <tableColumn id="6" xr3:uid="{00000000-0010-0000-0000-000006000000}" name="25 Demens, Alzheimers sjukdom (F01, F03, G30, R54)" dataDxfId="17"/>
    <tableColumn id="7" xr3:uid="{00000000-0010-0000-0000-000007000000}" name="26 Andra sjukdomar i nervsystemet och sinnesorganet exkl. alkoholrelaterade" dataDxfId="16"/>
    <tableColumn id="8" xr3:uid="{00000000-0010-0000-0000-000008000000}" name="27-30 Cirkulationsorganens sjukdomar exkl. alkoholrelaterade (I00-I425, I427-I99)" dataDxfId="15"/>
    <tableColumn id="9" xr3:uid="{00000000-0010-0000-0000-000009000000}" name="31-35 Andningsorganens sjukdomar (J00-J64, J66-J99)" dataDxfId="14"/>
    <tableColumn id="10" xr3:uid="{00000000-0010-0000-0000-00000A000000}" name="36 Matsmältningsorganens sjukdomar exkl. alkoholrelaterade sjukdomar" dataDxfId="13"/>
    <tableColumn id="11" xr3:uid="{00000000-0010-0000-0000-00000B000000}" name="37 Sjukdomar i urin- och könsorganen (N00-N99)" dataDxfId="12"/>
    <tableColumn id="12" xr3:uid="{00000000-0010-0000-0000-00000C000000}" name="38 Medfödda missbildningar (Q00-Q99)" dataDxfId="11"/>
    <tableColumn id="13" xr3:uid="{00000000-0010-0000-0000-00000D000000}" name="39 Andra sjukdomar exkl. alkoholrelaterade" dataDxfId="10"/>
    <tableColumn id="14" xr3:uid="{00000000-0010-0000-0000-00000E000000}" name="40 Ofullständigt definierade och okända orsaker till död (R96-R99)" dataDxfId="9"/>
    <tableColumn id="15" xr3:uid="{00000000-0010-0000-0000-00000F000000}" name="41 Alkoholrelaterade sjukdomar och alkoholförgiftningsolycka" dataDxfId="8"/>
    <tableColumn id="16" xr3:uid="{00000000-0010-0000-0000-000010000000}" name="42-53 OLYCKOR OCH VÅLD exkl. alkoholförgiftningsolycka (V01-X44, X46-Y89)" dataDxfId="7"/>
    <tableColumn id="17" xr3:uid="{00000000-0010-0000-0000-000011000000}" name="54 EJ DÖDSATTEST" dataDxfId="6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Dödsorsaker1000capita" displayName="Dödsorsaker1000capita" ref="T2:Y58" totalsRowShown="0" headerRowDxfId="5">
  <autoFilter ref="T2:Y58" xr:uid="{00000000-0009-0000-0100-000002000000}"/>
  <tableColumns count="6">
    <tableColumn id="1" xr3:uid="{00000000-0010-0000-0100-000001000000}" name="År">
      <calculatedColumnFormula>A3</calculatedColumnFormula>
    </tableColumn>
    <tableColumn id="2" xr3:uid="{00000000-0010-0000-0100-000002000000}" name="Tumörer" dataDxfId="4">
      <calculatedColumnFormula>D5/$Y3*1000</calculatedColumnFormula>
    </tableColumn>
    <tableColumn id="3" xr3:uid="{00000000-0010-0000-0100-000003000000}" name="Demens, Alzheimers sjukdom" dataDxfId="3">
      <calculatedColumnFormula>G5/$Y3*1000</calculatedColumnFormula>
    </tableColumn>
    <tableColumn id="4" xr3:uid="{00000000-0010-0000-0100-000004000000}" name="Cirkulationsorganens sjukdomar" dataDxfId="2">
      <calculatedColumnFormula>I5/$Y3*1000</calculatedColumnFormula>
    </tableColumn>
    <tableColumn id="5" xr3:uid="{00000000-0010-0000-0100-000005000000}" name="Andningsorganens sjukdomar" dataDxfId="1">
      <calculatedColumnFormula>J5/$Y3*1000</calculatedColumnFormula>
    </tableColumn>
    <tableColumn id="6" xr3:uid="{00000000-0010-0000-0100-000006000000}" name="Medelbefolkning" data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ÅSUB ny 8.6">
  <a:themeElements>
    <a:clrScheme name="ÅSUB ny 8.6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0087B3"/>
      </a:accent2>
      <a:accent3>
        <a:srgbClr val="6F51A1"/>
      </a:accent3>
      <a:accent4>
        <a:srgbClr val="00934B"/>
      </a:accent4>
      <a:accent5>
        <a:srgbClr val="B71F35"/>
      </a:accent5>
      <a:accent6>
        <a:srgbClr val="EF4E7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 ny 8.6" id="{14E208E1-DC79-45A1-AEDD-B9154AF3E419}" vid="{67527251-51A9-42EB-B837-502D4A3770C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59"/>
  <sheetViews>
    <sheetView showGridLines="0" workbookViewId="0">
      <pane ySplit="2" topLeftCell="A36" activePane="bottomLeft" state="frozen"/>
      <selection pane="bottomLeft" activeCell="X58" sqref="X58"/>
    </sheetView>
  </sheetViews>
  <sheetFormatPr defaultRowHeight="14.4" x14ac:dyDescent="0.3"/>
  <cols>
    <col min="2" max="18" width="11.6640625" customWidth="1"/>
    <col min="20" max="20" width="10" customWidth="1"/>
    <col min="21" max="21" width="10.109375" customWidth="1"/>
    <col min="22" max="22" width="27.5546875" customWidth="1"/>
    <col min="23" max="23" width="30" customWidth="1"/>
    <col min="24" max="24" width="28" customWidth="1"/>
    <col min="25" max="25" width="17.33203125" customWidth="1"/>
  </cols>
  <sheetData>
    <row r="1" spans="1:25" x14ac:dyDescent="0.3">
      <c r="A1" s="4" t="str">
        <f>"Döda efter underliggande dödsorsak på Åland år "&amp;MIN(Dödsorsaker[År])&amp;"–"&amp;MAX(Dödsorsaker[År])</f>
        <v>Döda efter underliggande dödsorsak på Åland år 1969–2024</v>
      </c>
      <c r="T1" s="4" t="str">
        <f>"Döda efter de vanligaste underliggande dödsorsakerna per 1 000 av medelbefolkningen år "&amp;MIN(Dödsorsaker1000capita[År])&amp;"–"&amp;MAX(Dödsorsaker1000capita[År])</f>
        <v>Döda efter de vanligaste underliggande dödsorsakerna per 1 000 av medelbefolkningen år 1969–2024</v>
      </c>
    </row>
    <row r="2" spans="1:25" ht="144" x14ac:dyDescent="0.3">
      <c r="A2" s="4" t="s">
        <v>14</v>
      </c>
      <c r="B2" s="6" t="s">
        <v>22</v>
      </c>
      <c r="C2" s="6" t="s">
        <v>23</v>
      </c>
      <c r="D2" s="6" t="s">
        <v>20</v>
      </c>
      <c r="E2" s="6" t="s">
        <v>21</v>
      </c>
      <c r="F2" s="6" t="s">
        <v>0</v>
      </c>
      <c r="G2" s="6" t="s">
        <v>1</v>
      </c>
      <c r="H2" s="6" t="s">
        <v>2</v>
      </c>
      <c r="I2" s="6" t="s">
        <v>3</v>
      </c>
      <c r="J2" s="6" t="s">
        <v>4</v>
      </c>
      <c r="K2" s="6" t="s">
        <v>5</v>
      </c>
      <c r="L2" s="6" t="s">
        <v>6</v>
      </c>
      <c r="M2" s="6" t="s">
        <v>7</v>
      </c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T2" t="s">
        <v>14</v>
      </c>
      <c r="U2" s="6" t="s">
        <v>15</v>
      </c>
      <c r="V2" s="6" t="s">
        <v>16</v>
      </c>
      <c r="W2" s="6" t="s">
        <v>17</v>
      </c>
      <c r="X2" s="6" t="s">
        <v>18</v>
      </c>
      <c r="Y2" s="6" t="s">
        <v>13</v>
      </c>
    </row>
    <row r="3" spans="1:25" x14ac:dyDescent="0.3">
      <c r="A3" s="3">
        <v>1969</v>
      </c>
      <c r="B3" s="1">
        <v>262</v>
      </c>
      <c r="C3">
        <v>1</v>
      </c>
      <c r="D3">
        <v>43</v>
      </c>
      <c r="E3">
        <v>1</v>
      </c>
      <c r="F3">
        <v>3</v>
      </c>
      <c r="G3">
        <v>1</v>
      </c>
      <c r="H3">
        <v>4</v>
      </c>
      <c r="I3">
        <v>150</v>
      </c>
      <c r="J3">
        <v>17</v>
      </c>
      <c r="K3">
        <v>9</v>
      </c>
      <c r="L3">
        <v>10</v>
      </c>
      <c r="M3">
        <v>1</v>
      </c>
      <c r="N3">
        <v>4</v>
      </c>
      <c r="O3">
        <v>0</v>
      </c>
      <c r="P3">
        <v>2</v>
      </c>
      <c r="Q3">
        <v>16</v>
      </c>
      <c r="R3">
        <v>0</v>
      </c>
      <c r="T3">
        <f>A3</f>
        <v>1969</v>
      </c>
      <c r="U3" s="5">
        <f t="shared" ref="U3:U50" si="0">D3/$Y3*1000</f>
        <v>1.9925395611779151</v>
      </c>
      <c r="V3" s="5">
        <f t="shared" ref="V3:V50" si="1">G3/$Y3*1000</f>
        <v>4.6338129329718959E-2</v>
      </c>
      <c r="W3" s="5">
        <f t="shared" ref="W3:W50" si="2">I3/$Y3*1000</f>
        <v>6.950719399457844</v>
      </c>
      <c r="X3" s="5">
        <f t="shared" ref="X3:X50" si="3">J3/$Y3*1000</f>
        <v>0.78774819860522238</v>
      </c>
      <c r="Y3" s="8">
        <v>21580.5</v>
      </c>
    </row>
    <row r="4" spans="1:25" x14ac:dyDescent="0.3">
      <c r="A4" s="3">
        <f>A3+1</f>
        <v>1970</v>
      </c>
      <c r="B4" s="1">
        <v>225</v>
      </c>
      <c r="C4">
        <v>1</v>
      </c>
      <c r="D4">
        <v>48</v>
      </c>
      <c r="E4">
        <v>1</v>
      </c>
      <c r="F4">
        <v>2</v>
      </c>
      <c r="G4">
        <v>0</v>
      </c>
      <c r="H4">
        <v>1</v>
      </c>
      <c r="I4">
        <v>119</v>
      </c>
      <c r="J4">
        <v>18</v>
      </c>
      <c r="K4">
        <v>6</v>
      </c>
      <c r="L4">
        <v>7</v>
      </c>
      <c r="M4">
        <v>1</v>
      </c>
      <c r="N4">
        <v>3</v>
      </c>
      <c r="O4">
        <v>0</v>
      </c>
      <c r="P4">
        <v>0</v>
      </c>
      <c r="Q4">
        <v>18</v>
      </c>
      <c r="R4">
        <v>0</v>
      </c>
      <c r="T4">
        <f t="shared" ref="T4:T50" si="4">A4</f>
        <v>1970</v>
      </c>
      <c r="U4" s="5">
        <f t="shared" si="0"/>
        <v>2.2725658689013564</v>
      </c>
      <c r="V4" s="5">
        <f t="shared" si="1"/>
        <v>0</v>
      </c>
      <c r="W4" s="5">
        <f t="shared" si="2"/>
        <v>5.6340695499846127</v>
      </c>
      <c r="X4" s="5">
        <f t="shared" si="3"/>
        <v>0.85221220083800864</v>
      </c>
      <c r="Y4" s="8">
        <v>21121.5</v>
      </c>
    </row>
    <row r="5" spans="1:25" x14ac:dyDescent="0.3">
      <c r="A5" s="3">
        <f>A4+1</f>
        <v>1971</v>
      </c>
      <c r="B5" s="1">
        <v>228</v>
      </c>
      <c r="C5">
        <v>1</v>
      </c>
      <c r="D5">
        <v>54</v>
      </c>
      <c r="E5">
        <v>0</v>
      </c>
      <c r="F5">
        <v>5</v>
      </c>
      <c r="G5">
        <v>2</v>
      </c>
      <c r="H5">
        <v>1</v>
      </c>
      <c r="I5">
        <v>115</v>
      </c>
      <c r="J5">
        <v>17</v>
      </c>
      <c r="K5">
        <v>5</v>
      </c>
      <c r="L5">
        <v>6</v>
      </c>
      <c r="M5">
        <v>1</v>
      </c>
      <c r="N5">
        <v>6</v>
      </c>
      <c r="O5">
        <v>0</v>
      </c>
      <c r="P5">
        <v>1</v>
      </c>
      <c r="Q5">
        <v>14</v>
      </c>
      <c r="R5">
        <v>0</v>
      </c>
      <c r="T5">
        <f t="shared" si="4"/>
        <v>1971</v>
      </c>
      <c r="U5" s="5">
        <f t="shared" si="0"/>
        <v>2.5999662967331907</v>
      </c>
      <c r="V5" s="5">
        <f t="shared" si="1"/>
        <v>9.6295048027155203E-2</v>
      </c>
      <c r="W5" s="5">
        <f t="shared" si="2"/>
        <v>5.5369652615614244</v>
      </c>
      <c r="X5" s="5">
        <f t="shared" si="3"/>
        <v>0.8185079082308192</v>
      </c>
      <c r="Y5" s="2">
        <v>20769.5</v>
      </c>
    </row>
    <row r="6" spans="1:25" x14ac:dyDescent="0.3">
      <c r="A6" s="3">
        <f t="shared" ref="A6:A49" si="5">A5+1</f>
        <v>1972</v>
      </c>
      <c r="B6" s="1">
        <v>219</v>
      </c>
      <c r="C6">
        <v>1</v>
      </c>
      <c r="D6">
        <v>46</v>
      </c>
      <c r="E6">
        <v>0</v>
      </c>
      <c r="F6">
        <v>2</v>
      </c>
      <c r="G6">
        <v>0</v>
      </c>
      <c r="H6">
        <v>3</v>
      </c>
      <c r="I6">
        <v>116</v>
      </c>
      <c r="J6">
        <v>12</v>
      </c>
      <c r="K6">
        <v>11</v>
      </c>
      <c r="L6">
        <v>3</v>
      </c>
      <c r="M6">
        <v>0</v>
      </c>
      <c r="N6">
        <v>3</v>
      </c>
      <c r="O6">
        <v>0</v>
      </c>
      <c r="P6">
        <v>1</v>
      </c>
      <c r="Q6">
        <v>21</v>
      </c>
      <c r="R6">
        <v>0</v>
      </c>
      <c r="T6">
        <f t="shared" si="4"/>
        <v>1972</v>
      </c>
      <c r="U6" s="5">
        <f t="shared" si="0"/>
        <v>2.1776694203138685</v>
      </c>
      <c r="V6" s="5">
        <f t="shared" si="1"/>
        <v>0</v>
      </c>
      <c r="W6" s="5">
        <f t="shared" si="2"/>
        <v>5.4915141903567113</v>
      </c>
      <c r="X6" s="5">
        <f t="shared" si="3"/>
        <v>0.56808767486448741</v>
      </c>
      <c r="Y6" s="2">
        <v>21123.5</v>
      </c>
    </row>
    <row r="7" spans="1:25" x14ac:dyDescent="0.3">
      <c r="A7" s="3">
        <f t="shared" si="5"/>
        <v>1973</v>
      </c>
      <c r="B7" s="1">
        <v>229</v>
      </c>
      <c r="C7">
        <v>3</v>
      </c>
      <c r="D7">
        <v>57</v>
      </c>
      <c r="E7">
        <v>0</v>
      </c>
      <c r="F7">
        <v>1</v>
      </c>
      <c r="G7">
        <v>1</v>
      </c>
      <c r="H7">
        <v>2</v>
      </c>
      <c r="I7">
        <v>121</v>
      </c>
      <c r="J7">
        <v>10</v>
      </c>
      <c r="K7">
        <v>6</v>
      </c>
      <c r="L7">
        <v>3</v>
      </c>
      <c r="M7">
        <v>1</v>
      </c>
      <c r="N7">
        <v>2</v>
      </c>
      <c r="O7">
        <v>0</v>
      </c>
      <c r="P7">
        <v>2</v>
      </c>
      <c r="Q7">
        <v>20</v>
      </c>
      <c r="R7">
        <v>0</v>
      </c>
      <c r="T7">
        <f t="shared" si="4"/>
        <v>1973</v>
      </c>
      <c r="U7" s="5">
        <f t="shared" si="0"/>
        <v>2.6363867625633084</v>
      </c>
      <c r="V7" s="5">
        <f t="shared" si="1"/>
        <v>4.6252399343215927E-2</v>
      </c>
      <c r="W7" s="5">
        <f t="shared" si="2"/>
        <v>5.5965403205291269</v>
      </c>
      <c r="X7" s="5">
        <f t="shared" si="3"/>
        <v>0.46252399343215927</v>
      </c>
      <c r="Y7" s="2">
        <v>21620.5</v>
      </c>
    </row>
    <row r="8" spans="1:25" x14ac:dyDescent="0.3">
      <c r="A8" s="3">
        <f t="shared" si="5"/>
        <v>1974</v>
      </c>
      <c r="B8" s="1">
        <v>255</v>
      </c>
      <c r="C8">
        <v>1</v>
      </c>
      <c r="D8">
        <v>56</v>
      </c>
      <c r="E8">
        <v>0</v>
      </c>
      <c r="F8">
        <v>3</v>
      </c>
      <c r="G8">
        <v>3</v>
      </c>
      <c r="H8">
        <v>3</v>
      </c>
      <c r="I8">
        <v>126</v>
      </c>
      <c r="J8">
        <v>20</v>
      </c>
      <c r="K8">
        <v>4</v>
      </c>
      <c r="L8">
        <v>5</v>
      </c>
      <c r="M8">
        <v>2</v>
      </c>
      <c r="N8">
        <v>4</v>
      </c>
      <c r="O8">
        <v>0</v>
      </c>
      <c r="P8">
        <v>1</v>
      </c>
      <c r="Q8">
        <v>27</v>
      </c>
      <c r="R8">
        <v>0</v>
      </c>
      <c r="T8">
        <f t="shared" si="4"/>
        <v>1974</v>
      </c>
      <c r="U8" s="5">
        <f t="shared" si="0"/>
        <v>2.5449339907746142</v>
      </c>
      <c r="V8" s="5">
        <f t="shared" si="1"/>
        <v>0.13633574950578292</v>
      </c>
      <c r="W8" s="5">
        <f t="shared" si="2"/>
        <v>5.7261014792428826</v>
      </c>
      <c r="X8" s="5">
        <f t="shared" si="3"/>
        <v>0.9089049967052194</v>
      </c>
      <c r="Y8" s="2">
        <v>22004.5</v>
      </c>
    </row>
    <row r="9" spans="1:25" x14ac:dyDescent="0.3">
      <c r="A9" s="3">
        <f t="shared" si="5"/>
        <v>1975</v>
      </c>
      <c r="B9" s="1">
        <v>218</v>
      </c>
      <c r="C9">
        <v>1</v>
      </c>
      <c r="D9">
        <v>53</v>
      </c>
      <c r="E9">
        <v>1</v>
      </c>
      <c r="F9">
        <v>3</v>
      </c>
      <c r="G9">
        <v>0</v>
      </c>
      <c r="H9">
        <v>1</v>
      </c>
      <c r="I9">
        <v>117</v>
      </c>
      <c r="J9">
        <v>7</v>
      </c>
      <c r="K9">
        <v>4</v>
      </c>
      <c r="L9">
        <v>2</v>
      </c>
      <c r="M9">
        <v>3</v>
      </c>
      <c r="N9">
        <v>2</v>
      </c>
      <c r="O9">
        <v>0</v>
      </c>
      <c r="P9">
        <v>1</v>
      </c>
      <c r="Q9">
        <v>23</v>
      </c>
      <c r="R9">
        <v>0</v>
      </c>
      <c r="T9">
        <f t="shared" si="4"/>
        <v>1975</v>
      </c>
      <c r="U9" s="5">
        <f t="shared" si="0"/>
        <v>2.3857753769975241</v>
      </c>
      <c r="V9" s="5">
        <f t="shared" si="1"/>
        <v>0</v>
      </c>
      <c r="W9" s="5">
        <f t="shared" si="2"/>
        <v>5.2667116812964219</v>
      </c>
      <c r="X9" s="5">
        <f t="shared" si="3"/>
        <v>0.31510240828269187</v>
      </c>
      <c r="Y9" s="2">
        <v>22215</v>
      </c>
    </row>
    <row r="10" spans="1:25" x14ac:dyDescent="0.3">
      <c r="A10" s="3">
        <f t="shared" si="5"/>
        <v>1976</v>
      </c>
      <c r="B10" s="1">
        <v>205</v>
      </c>
      <c r="C10">
        <v>1</v>
      </c>
      <c r="D10">
        <v>31</v>
      </c>
      <c r="E10">
        <v>0</v>
      </c>
      <c r="F10">
        <v>3</v>
      </c>
      <c r="G10">
        <v>1</v>
      </c>
      <c r="H10">
        <v>5</v>
      </c>
      <c r="I10">
        <v>118</v>
      </c>
      <c r="J10">
        <v>20</v>
      </c>
      <c r="K10">
        <v>2</v>
      </c>
      <c r="L10">
        <v>4</v>
      </c>
      <c r="M10">
        <v>2</v>
      </c>
      <c r="N10">
        <v>4</v>
      </c>
      <c r="O10">
        <v>0</v>
      </c>
      <c r="P10">
        <v>2</v>
      </c>
      <c r="Q10">
        <v>12</v>
      </c>
      <c r="R10">
        <v>0</v>
      </c>
      <c r="T10">
        <f t="shared" si="4"/>
        <v>1976</v>
      </c>
      <c r="U10" s="5">
        <f t="shared" si="0"/>
        <v>1.3869935795619786</v>
      </c>
      <c r="V10" s="5">
        <f t="shared" si="1"/>
        <v>4.4741728372967048E-2</v>
      </c>
      <c r="W10" s="5">
        <f t="shared" si="2"/>
        <v>5.2795239480101115</v>
      </c>
      <c r="X10" s="5">
        <f t="shared" si="3"/>
        <v>0.89483456745934098</v>
      </c>
      <c r="Y10" s="2">
        <v>22350.5</v>
      </c>
    </row>
    <row r="11" spans="1:25" x14ac:dyDescent="0.3">
      <c r="A11" s="3">
        <f t="shared" si="5"/>
        <v>1977</v>
      </c>
      <c r="B11" s="1">
        <v>205</v>
      </c>
      <c r="C11">
        <v>2</v>
      </c>
      <c r="D11">
        <v>44</v>
      </c>
      <c r="E11">
        <v>1</v>
      </c>
      <c r="F11">
        <v>0</v>
      </c>
      <c r="G11">
        <v>1</v>
      </c>
      <c r="H11">
        <v>5</v>
      </c>
      <c r="I11">
        <v>108</v>
      </c>
      <c r="J11">
        <v>12</v>
      </c>
      <c r="K11">
        <v>8</v>
      </c>
      <c r="L11">
        <v>5</v>
      </c>
      <c r="M11">
        <v>0</v>
      </c>
      <c r="N11">
        <v>1</v>
      </c>
      <c r="O11">
        <v>1</v>
      </c>
      <c r="P11">
        <v>2</v>
      </c>
      <c r="Q11">
        <v>15</v>
      </c>
      <c r="R11">
        <v>0</v>
      </c>
      <c r="T11">
        <f t="shared" si="4"/>
        <v>1977</v>
      </c>
      <c r="U11" s="5">
        <f t="shared" si="0"/>
        <v>1.9614398751810989</v>
      </c>
      <c r="V11" s="5">
        <f t="shared" si="1"/>
        <v>4.4578178981388605E-2</v>
      </c>
      <c r="W11" s="5">
        <f t="shared" si="2"/>
        <v>4.8144433299899703</v>
      </c>
      <c r="X11" s="5">
        <f t="shared" si="3"/>
        <v>0.53493814777666326</v>
      </c>
      <c r="Y11" s="2">
        <v>22432.5</v>
      </c>
    </row>
    <row r="12" spans="1:25" x14ac:dyDescent="0.3">
      <c r="A12" s="3">
        <f t="shared" si="5"/>
        <v>1978</v>
      </c>
      <c r="B12" s="1">
        <v>220</v>
      </c>
      <c r="C12">
        <v>0</v>
      </c>
      <c r="D12">
        <v>66</v>
      </c>
      <c r="E12">
        <v>2</v>
      </c>
      <c r="F12">
        <v>3</v>
      </c>
      <c r="G12">
        <v>0</v>
      </c>
      <c r="H12">
        <v>2</v>
      </c>
      <c r="I12">
        <v>108</v>
      </c>
      <c r="J12">
        <v>9</v>
      </c>
      <c r="K12">
        <v>5</v>
      </c>
      <c r="L12">
        <v>1</v>
      </c>
      <c r="M12">
        <v>1</v>
      </c>
      <c r="N12">
        <v>5</v>
      </c>
      <c r="O12">
        <v>0</v>
      </c>
      <c r="P12">
        <v>1</v>
      </c>
      <c r="Q12">
        <v>17</v>
      </c>
      <c r="R12">
        <v>0</v>
      </c>
      <c r="T12">
        <f t="shared" si="4"/>
        <v>1978</v>
      </c>
      <c r="U12" s="5">
        <f t="shared" si="0"/>
        <v>2.9337244965995466</v>
      </c>
      <c r="V12" s="5">
        <f t="shared" si="1"/>
        <v>0</v>
      </c>
      <c r="W12" s="5">
        <f t="shared" si="2"/>
        <v>4.8006400853447122</v>
      </c>
      <c r="X12" s="5">
        <f t="shared" si="3"/>
        <v>0.4000533404453927</v>
      </c>
      <c r="Y12" s="2">
        <v>22497</v>
      </c>
    </row>
    <row r="13" spans="1:25" x14ac:dyDescent="0.3">
      <c r="A13" s="3">
        <f t="shared" si="5"/>
        <v>1979</v>
      </c>
      <c r="B13" s="1">
        <v>192</v>
      </c>
      <c r="C13">
        <v>0</v>
      </c>
      <c r="D13">
        <v>38</v>
      </c>
      <c r="E13">
        <v>2</v>
      </c>
      <c r="F13">
        <v>1</v>
      </c>
      <c r="G13">
        <v>0</v>
      </c>
      <c r="H13">
        <v>1</v>
      </c>
      <c r="I13">
        <v>108</v>
      </c>
      <c r="J13">
        <v>10</v>
      </c>
      <c r="K13">
        <v>3</v>
      </c>
      <c r="L13">
        <v>3</v>
      </c>
      <c r="M13">
        <v>2</v>
      </c>
      <c r="N13">
        <v>3</v>
      </c>
      <c r="O13">
        <v>0</v>
      </c>
      <c r="P13">
        <v>1</v>
      </c>
      <c r="Q13">
        <v>20</v>
      </c>
      <c r="R13">
        <v>0</v>
      </c>
      <c r="T13">
        <f t="shared" si="4"/>
        <v>1979</v>
      </c>
      <c r="U13" s="5">
        <f t="shared" si="0"/>
        <v>1.6832779623477299</v>
      </c>
      <c r="V13" s="5">
        <f t="shared" si="1"/>
        <v>0</v>
      </c>
      <c r="W13" s="5">
        <f t="shared" si="2"/>
        <v>4.7840531561461797</v>
      </c>
      <c r="X13" s="5">
        <f t="shared" si="3"/>
        <v>0.44296788482834998</v>
      </c>
      <c r="Y13" s="2">
        <v>22575</v>
      </c>
    </row>
    <row r="14" spans="1:25" x14ac:dyDescent="0.3">
      <c r="A14" s="3">
        <f t="shared" si="5"/>
        <v>1980</v>
      </c>
      <c r="B14" s="1">
        <v>237</v>
      </c>
      <c r="C14">
        <v>2</v>
      </c>
      <c r="D14">
        <v>54</v>
      </c>
      <c r="E14">
        <v>0</v>
      </c>
      <c r="F14">
        <v>3</v>
      </c>
      <c r="G14">
        <v>3</v>
      </c>
      <c r="H14">
        <v>0</v>
      </c>
      <c r="I14">
        <v>121</v>
      </c>
      <c r="J14">
        <v>24</v>
      </c>
      <c r="K14">
        <v>3</v>
      </c>
      <c r="L14">
        <v>5</v>
      </c>
      <c r="M14">
        <v>1</v>
      </c>
      <c r="N14">
        <v>1</v>
      </c>
      <c r="O14">
        <v>0</v>
      </c>
      <c r="P14">
        <v>0</v>
      </c>
      <c r="Q14">
        <v>20</v>
      </c>
      <c r="R14">
        <v>0</v>
      </c>
      <c r="T14">
        <f t="shared" si="4"/>
        <v>1980</v>
      </c>
      <c r="U14" s="5">
        <f t="shared" si="0"/>
        <v>2.3793262981648344</v>
      </c>
      <c r="V14" s="5">
        <f t="shared" si="1"/>
        <v>0.13218479434249081</v>
      </c>
      <c r="W14" s="5">
        <f t="shared" si="2"/>
        <v>5.3314533718137955</v>
      </c>
      <c r="X14" s="5">
        <f t="shared" si="3"/>
        <v>1.0574783547399265</v>
      </c>
      <c r="Y14" s="2">
        <v>22695.5</v>
      </c>
    </row>
    <row r="15" spans="1:25" x14ac:dyDescent="0.3">
      <c r="A15" s="3">
        <f t="shared" si="5"/>
        <v>1981</v>
      </c>
      <c r="B15" s="1">
        <v>217</v>
      </c>
      <c r="C15">
        <v>4</v>
      </c>
      <c r="D15">
        <v>54</v>
      </c>
      <c r="E15">
        <v>0</v>
      </c>
      <c r="F15">
        <v>1</v>
      </c>
      <c r="G15">
        <v>2</v>
      </c>
      <c r="H15">
        <v>2</v>
      </c>
      <c r="I15">
        <v>115</v>
      </c>
      <c r="J15">
        <v>9</v>
      </c>
      <c r="K15">
        <v>5</v>
      </c>
      <c r="L15">
        <v>2</v>
      </c>
      <c r="M15">
        <v>2</v>
      </c>
      <c r="N15">
        <v>2</v>
      </c>
      <c r="O15">
        <v>0</v>
      </c>
      <c r="P15">
        <v>1</v>
      </c>
      <c r="Q15">
        <v>18</v>
      </c>
      <c r="R15">
        <v>0</v>
      </c>
      <c r="T15">
        <f t="shared" si="4"/>
        <v>1981</v>
      </c>
      <c r="U15" s="5">
        <f t="shared" si="0"/>
        <v>2.3597788799790238</v>
      </c>
      <c r="V15" s="5">
        <f t="shared" si="1"/>
        <v>8.7399217777000895E-2</v>
      </c>
      <c r="W15" s="5">
        <f t="shared" si="2"/>
        <v>5.0254550221775514</v>
      </c>
      <c r="X15" s="5">
        <f t="shared" si="3"/>
        <v>0.39329647999650402</v>
      </c>
      <c r="Y15" s="2">
        <v>22883.5</v>
      </c>
    </row>
    <row r="16" spans="1:25" x14ac:dyDescent="0.3">
      <c r="A16" s="3">
        <f t="shared" si="5"/>
        <v>1982</v>
      </c>
      <c r="B16" s="1">
        <v>213</v>
      </c>
      <c r="C16">
        <v>1</v>
      </c>
      <c r="D16">
        <v>51</v>
      </c>
      <c r="E16">
        <v>1</v>
      </c>
      <c r="F16">
        <v>3</v>
      </c>
      <c r="G16">
        <v>2</v>
      </c>
      <c r="H16">
        <v>4</v>
      </c>
      <c r="I16">
        <v>108</v>
      </c>
      <c r="J16">
        <v>13</v>
      </c>
      <c r="K16">
        <v>4</v>
      </c>
      <c r="L16">
        <v>0</v>
      </c>
      <c r="M16">
        <v>2</v>
      </c>
      <c r="N16">
        <v>2</v>
      </c>
      <c r="O16">
        <v>1</v>
      </c>
      <c r="P16">
        <v>1</v>
      </c>
      <c r="Q16">
        <v>20</v>
      </c>
      <c r="R16">
        <v>0</v>
      </c>
      <c r="T16">
        <f t="shared" si="4"/>
        <v>1982</v>
      </c>
      <c r="U16" s="5">
        <f t="shared" si="0"/>
        <v>2.206120904076998</v>
      </c>
      <c r="V16" s="5">
        <f t="shared" si="1"/>
        <v>8.6514545257921488E-2</v>
      </c>
      <c r="W16" s="5">
        <f t="shared" si="2"/>
        <v>4.6717854439277602</v>
      </c>
      <c r="X16" s="5">
        <f t="shared" si="3"/>
        <v>0.56234454417648971</v>
      </c>
      <c r="Y16" s="2">
        <v>23117.5</v>
      </c>
    </row>
    <row r="17" spans="1:25" x14ac:dyDescent="0.3">
      <c r="A17" s="3">
        <f t="shared" si="5"/>
        <v>1983</v>
      </c>
      <c r="B17" s="1">
        <v>248</v>
      </c>
      <c r="C17">
        <v>0</v>
      </c>
      <c r="D17">
        <v>58</v>
      </c>
      <c r="E17">
        <v>0</v>
      </c>
      <c r="F17">
        <v>0</v>
      </c>
      <c r="G17">
        <v>3</v>
      </c>
      <c r="H17">
        <v>1</v>
      </c>
      <c r="I17">
        <v>138</v>
      </c>
      <c r="J17">
        <v>21</v>
      </c>
      <c r="K17">
        <v>3</v>
      </c>
      <c r="L17">
        <v>2</v>
      </c>
      <c r="M17">
        <v>0</v>
      </c>
      <c r="N17">
        <v>2</v>
      </c>
      <c r="O17">
        <v>0</v>
      </c>
      <c r="P17">
        <v>1</v>
      </c>
      <c r="Q17">
        <v>19</v>
      </c>
      <c r="R17">
        <v>0</v>
      </c>
      <c r="T17">
        <f t="shared" si="4"/>
        <v>1983</v>
      </c>
      <c r="U17" s="5">
        <f t="shared" si="0"/>
        <v>2.4846849162489826</v>
      </c>
      <c r="V17" s="5">
        <f t="shared" si="1"/>
        <v>0.12851818532322323</v>
      </c>
      <c r="W17" s="5">
        <f t="shared" si="2"/>
        <v>5.9118365248682689</v>
      </c>
      <c r="X17" s="5">
        <f t="shared" si="3"/>
        <v>0.89962729726256263</v>
      </c>
      <c r="Y17" s="2">
        <v>23343</v>
      </c>
    </row>
    <row r="18" spans="1:25" x14ac:dyDescent="0.3">
      <c r="A18" s="3">
        <f t="shared" si="5"/>
        <v>1984</v>
      </c>
      <c r="B18" s="1">
        <v>231</v>
      </c>
      <c r="C18">
        <v>1</v>
      </c>
      <c r="D18">
        <v>51</v>
      </c>
      <c r="E18">
        <v>0</v>
      </c>
      <c r="F18">
        <v>1</v>
      </c>
      <c r="G18">
        <v>3</v>
      </c>
      <c r="H18">
        <v>3</v>
      </c>
      <c r="I18">
        <v>122</v>
      </c>
      <c r="J18">
        <v>14</v>
      </c>
      <c r="K18">
        <v>3</v>
      </c>
      <c r="L18">
        <v>3</v>
      </c>
      <c r="M18">
        <v>2</v>
      </c>
      <c r="N18">
        <v>4</v>
      </c>
      <c r="O18">
        <v>0</v>
      </c>
      <c r="P18">
        <v>3</v>
      </c>
      <c r="Q18">
        <v>21</v>
      </c>
      <c r="R18">
        <v>0</v>
      </c>
      <c r="T18">
        <f t="shared" si="4"/>
        <v>1984</v>
      </c>
      <c r="U18" s="5">
        <f t="shared" si="0"/>
        <v>2.1688284073995323</v>
      </c>
      <c r="V18" s="5">
        <f t="shared" si="1"/>
        <v>0.12757814161173719</v>
      </c>
      <c r="W18" s="5">
        <f t="shared" si="2"/>
        <v>5.1881777588773117</v>
      </c>
      <c r="X18" s="5">
        <f t="shared" si="3"/>
        <v>0.59536466085477358</v>
      </c>
      <c r="Y18" s="2">
        <v>23515</v>
      </c>
    </row>
    <row r="19" spans="1:25" x14ac:dyDescent="0.3">
      <c r="A19" s="3">
        <f t="shared" si="5"/>
        <v>1985</v>
      </c>
      <c r="B19" s="1">
        <v>241</v>
      </c>
      <c r="C19">
        <v>2</v>
      </c>
      <c r="D19">
        <v>49</v>
      </c>
      <c r="E19">
        <v>0</v>
      </c>
      <c r="F19">
        <v>3</v>
      </c>
      <c r="G19">
        <v>7</v>
      </c>
      <c r="H19">
        <v>4</v>
      </c>
      <c r="I19">
        <v>126</v>
      </c>
      <c r="J19">
        <v>26</v>
      </c>
      <c r="K19">
        <v>4</v>
      </c>
      <c r="L19">
        <v>2</v>
      </c>
      <c r="M19">
        <v>0</v>
      </c>
      <c r="N19">
        <v>1</v>
      </c>
      <c r="O19">
        <v>0</v>
      </c>
      <c r="P19">
        <v>1</v>
      </c>
      <c r="Q19">
        <v>16</v>
      </c>
      <c r="R19">
        <v>0</v>
      </c>
      <c r="T19">
        <f t="shared" si="4"/>
        <v>1985</v>
      </c>
      <c r="U19" s="5">
        <f t="shared" si="0"/>
        <v>2.0768872123087356</v>
      </c>
      <c r="V19" s="5">
        <f t="shared" si="1"/>
        <v>0.29669817318696223</v>
      </c>
      <c r="W19" s="5">
        <f t="shared" si="2"/>
        <v>5.3405671173653211</v>
      </c>
      <c r="X19" s="5">
        <f t="shared" si="3"/>
        <v>1.1020217861230026</v>
      </c>
      <c r="Y19" s="2">
        <v>23593</v>
      </c>
    </row>
    <row r="20" spans="1:25" x14ac:dyDescent="0.3">
      <c r="A20" s="3">
        <f t="shared" si="5"/>
        <v>1986</v>
      </c>
      <c r="B20" s="1">
        <v>216</v>
      </c>
      <c r="C20">
        <v>3</v>
      </c>
      <c r="D20">
        <v>49</v>
      </c>
      <c r="E20">
        <v>0</v>
      </c>
      <c r="F20">
        <v>4</v>
      </c>
      <c r="G20">
        <v>4</v>
      </c>
      <c r="H20">
        <v>1</v>
      </c>
      <c r="I20">
        <v>105</v>
      </c>
      <c r="J20">
        <v>14</v>
      </c>
      <c r="K20">
        <v>7</v>
      </c>
      <c r="L20">
        <v>0</v>
      </c>
      <c r="M20">
        <v>4</v>
      </c>
      <c r="N20">
        <v>0</v>
      </c>
      <c r="O20">
        <v>0</v>
      </c>
      <c r="P20">
        <v>2</v>
      </c>
      <c r="Q20">
        <v>23</v>
      </c>
      <c r="R20">
        <v>0</v>
      </c>
      <c r="T20">
        <f t="shared" si="4"/>
        <v>1986</v>
      </c>
      <c r="U20" s="5">
        <f t="shared" si="0"/>
        <v>2.0749084287861788</v>
      </c>
      <c r="V20" s="5">
        <f t="shared" si="1"/>
        <v>0.16938027990091253</v>
      </c>
      <c r="W20" s="5">
        <f t="shared" si="2"/>
        <v>4.4462323473989542</v>
      </c>
      <c r="X20" s="5">
        <f t="shared" si="3"/>
        <v>0.59283097965319387</v>
      </c>
      <c r="Y20" s="2">
        <v>23615.5</v>
      </c>
    </row>
    <row r="21" spans="1:25" x14ac:dyDescent="0.3">
      <c r="A21" s="3">
        <f t="shared" si="5"/>
        <v>1987</v>
      </c>
      <c r="B21" s="1">
        <v>220</v>
      </c>
      <c r="C21">
        <v>1</v>
      </c>
      <c r="D21">
        <v>53</v>
      </c>
      <c r="E21">
        <v>1</v>
      </c>
      <c r="F21">
        <v>4</v>
      </c>
      <c r="G21">
        <v>10</v>
      </c>
      <c r="H21">
        <v>2</v>
      </c>
      <c r="I21">
        <v>108</v>
      </c>
      <c r="J21">
        <v>17</v>
      </c>
      <c r="K21">
        <v>0</v>
      </c>
      <c r="L21">
        <v>4</v>
      </c>
      <c r="M21">
        <v>1</v>
      </c>
      <c r="N21">
        <v>0</v>
      </c>
      <c r="O21">
        <v>0</v>
      </c>
      <c r="P21">
        <v>4</v>
      </c>
      <c r="Q21">
        <v>15</v>
      </c>
      <c r="R21">
        <v>0</v>
      </c>
      <c r="T21">
        <f t="shared" si="4"/>
        <v>1987</v>
      </c>
      <c r="U21" s="5">
        <f t="shared" si="0"/>
        <v>2.2362397417775997</v>
      </c>
      <c r="V21" s="5">
        <f t="shared" si="1"/>
        <v>0.42193202675049052</v>
      </c>
      <c r="W21" s="5">
        <f t="shared" si="2"/>
        <v>4.556865888905298</v>
      </c>
      <c r="X21" s="5">
        <f t="shared" si="3"/>
        <v>0.71728444547583381</v>
      </c>
      <c r="Y21" s="2">
        <v>23700.5</v>
      </c>
    </row>
    <row r="22" spans="1:25" x14ac:dyDescent="0.3">
      <c r="A22" s="3">
        <f t="shared" si="5"/>
        <v>1988</v>
      </c>
      <c r="B22" s="1">
        <v>217</v>
      </c>
      <c r="C22">
        <v>0</v>
      </c>
      <c r="D22">
        <v>50</v>
      </c>
      <c r="E22">
        <v>1</v>
      </c>
      <c r="F22">
        <v>3</v>
      </c>
      <c r="G22">
        <v>9</v>
      </c>
      <c r="H22">
        <v>1</v>
      </c>
      <c r="I22">
        <v>118</v>
      </c>
      <c r="J22">
        <v>11</v>
      </c>
      <c r="K22">
        <v>4</v>
      </c>
      <c r="L22">
        <v>3</v>
      </c>
      <c r="M22">
        <v>0</v>
      </c>
      <c r="N22">
        <v>3</v>
      </c>
      <c r="O22">
        <v>0</v>
      </c>
      <c r="P22">
        <v>4</v>
      </c>
      <c r="Q22">
        <v>10</v>
      </c>
      <c r="R22">
        <v>0</v>
      </c>
      <c r="T22">
        <f t="shared" si="4"/>
        <v>1988</v>
      </c>
      <c r="U22" s="5">
        <f t="shared" si="0"/>
        <v>2.0917876417186125</v>
      </c>
      <c r="V22" s="5">
        <f t="shared" si="1"/>
        <v>0.37652177550935029</v>
      </c>
      <c r="W22" s="5">
        <f t="shared" si="2"/>
        <v>4.9366188344559259</v>
      </c>
      <c r="X22" s="5">
        <f t="shared" si="3"/>
        <v>0.46019328117809483</v>
      </c>
      <c r="Y22" s="2">
        <v>23903</v>
      </c>
    </row>
    <row r="23" spans="1:25" x14ac:dyDescent="0.3">
      <c r="A23" s="3">
        <f t="shared" si="5"/>
        <v>1989</v>
      </c>
      <c r="B23" s="1">
        <v>298</v>
      </c>
      <c r="C23">
        <v>3</v>
      </c>
      <c r="D23">
        <v>79</v>
      </c>
      <c r="E23">
        <v>0</v>
      </c>
      <c r="F23">
        <v>2</v>
      </c>
      <c r="G23">
        <v>7</v>
      </c>
      <c r="H23">
        <v>0</v>
      </c>
      <c r="I23">
        <v>151</v>
      </c>
      <c r="J23">
        <v>20</v>
      </c>
      <c r="K23">
        <v>4</v>
      </c>
      <c r="L23">
        <v>3</v>
      </c>
      <c r="M23">
        <v>1</v>
      </c>
      <c r="N23">
        <v>0</v>
      </c>
      <c r="O23">
        <v>2</v>
      </c>
      <c r="P23">
        <v>6</v>
      </c>
      <c r="Q23">
        <v>20</v>
      </c>
      <c r="R23">
        <v>0</v>
      </c>
      <c r="T23">
        <f t="shared" si="4"/>
        <v>1989</v>
      </c>
      <c r="U23" s="5">
        <f t="shared" si="0"/>
        <v>3.2728477918634518</v>
      </c>
      <c r="V23" s="5">
        <f t="shared" si="1"/>
        <v>0.28999917143093878</v>
      </c>
      <c r="W23" s="5">
        <f t="shared" si="2"/>
        <v>6.2556964122959648</v>
      </c>
      <c r="X23" s="5">
        <f t="shared" si="3"/>
        <v>0.82856906123125362</v>
      </c>
      <c r="Y23" s="2">
        <v>24138</v>
      </c>
    </row>
    <row r="24" spans="1:25" x14ac:dyDescent="0.3">
      <c r="A24" s="3">
        <f t="shared" si="5"/>
        <v>1990</v>
      </c>
      <c r="B24" s="1">
        <v>224</v>
      </c>
      <c r="C24">
        <v>4</v>
      </c>
      <c r="D24">
        <v>44</v>
      </c>
      <c r="E24">
        <v>2</v>
      </c>
      <c r="F24">
        <v>1</v>
      </c>
      <c r="G24">
        <v>7</v>
      </c>
      <c r="H24">
        <v>2</v>
      </c>
      <c r="I24">
        <v>125</v>
      </c>
      <c r="J24">
        <v>10</v>
      </c>
      <c r="K24">
        <v>10</v>
      </c>
      <c r="L24">
        <v>3</v>
      </c>
      <c r="M24">
        <v>0</v>
      </c>
      <c r="N24">
        <v>1</v>
      </c>
      <c r="O24">
        <v>0</v>
      </c>
      <c r="P24">
        <v>1</v>
      </c>
      <c r="Q24">
        <v>14</v>
      </c>
      <c r="R24">
        <v>0</v>
      </c>
      <c r="T24">
        <f t="shared" si="4"/>
        <v>1990</v>
      </c>
      <c r="U24" s="5">
        <f t="shared" si="0"/>
        <v>1.8019862803317295</v>
      </c>
      <c r="V24" s="5">
        <f t="shared" si="1"/>
        <v>0.28667963550732056</v>
      </c>
      <c r="W24" s="5">
        <f t="shared" si="2"/>
        <v>5.1192792054878673</v>
      </c>
      <c r="X24" s="5">
        <f t="shared" si="3"/>
        <v>0.40954233643902943</v>
      </c>
      <c r="Y24" s="2">
        <v>24417.5</v>
      </c>
    </row>
    <row r="25" spans="1:25" x14ac:dyDescent="0.3">
      <c r="A25" s="3">
        <f t="shared" si="5"/>
        <v>1991</v>
      </c>
      <c r="B25" s="1">
        <v>258</v>
      </c>
      <c r="C25">
        <v>8</v>
      </c>
      <c r="D25">
        <v>59</v>
      </c>
      <c r="E25">
        <v>1</v>
      </c>
      <c r="F25">
        <v>1</v>
      </c>
      <c r="G25">
        <v>10</v>
      </c>
      <c r="H25">
        <v>3</v>
      </c>
      <c r="I25">
        <v>128</v>
      </c>
      <c r="J25">
        <v>20</v>
      </c>
      <c r="K25">
        <v>4</v>
      </c>
      <c r="L25">
        <v>5</v>
      </c>
      <c r="M25">
        <v>1</v>
      </c>
      <c r="N25">
        <v>1</v>
      </c>
      <c r="O25">
        <v>0</v>
      </c>
      <c r="P25">
        <v>2</v>
      </c>
      <c r="Q25">
        <v>15</v>
      </c>
      <c r="R25">
        <v>0</v>
      </c>
      <c r="T25">
        <f t="shared" si="4"/>
        <v>1991</v>
      </c>
      <c r="U25" s="5">
        <f t="shared" si="0"/>
        <v>2.3862004812845039</v>
      </c>
      <c r="V25" s="5">
        <f t="shared" si="1"/>
        <v>0.4044407595397464</v>
      </c>
      <c r="W25" s="5">
        <f t="shared" si="2"/>
        <v>5.1768417221087546</v>
      </c>
      <c r="X25" s="5">
        <f t="shared" si="3"/>
        <v>0.80888151907949279</v>
      </c>
      <c r="Y25" s="2">
        <v>24725.5</v>
      </c>
    </row>
    <row r="26" spans="1:25" x14ac:dyDescent="0.3">
      <c r="A26" s="3">
        <f t="shared" si="5"/>
        <v>1992</v>
      </c>
      <c r="B26" s="1">
        <v>280</v>
      </c>
      <c r="C26">
        <v>1</v>
      </c>
      <c r="D26">
        <v>69</v>
      </c>
      <c r="E26">
        <v>2</v>
      </c>
      <c r="F26">
        <v>4</v>
      </c>
      <c r="G26">
        <v>8</v>
      </c>
      <c r="H26">
        <v>7</v>
      </c>
      <c r="I26">
        <v>140</v>
      </c>
      <c r="J26">
        <v>15</v>
      </c>
      <c r="K26">
        <v>5</v>
      </c>
      <c r="L26">
        <v>6</v>
      </c>
      <c r="M26">
        <v>0</v>
      </c>
      <c r="N26">
        <v>2</v>
      </c>
      <c r="O26">
        <v>0</v>
      </c>
      <c r="P26">
        <v>2</v>
      </c>
      <c r="Q26">
        <v>19</v>
      </c>
      <c r="R26">
        <v>0</v>
      </c>
      <c r="T26">
        <f t="shared" si="4"/>
        <v>1992</v>
      </c>
      <c r="U26" s="5">
        <f t="shared" si="0"/>
        <v>2.768860353130016</v>
      </c>
      <c r="V26" s="5">
        <f t="shared" si="1"/>
        <v>0.32102728731942215</v>
      </c>
      <c r="W26" s="5">
        <f t="shared" si="2"/>
        <v>5.6179775280898872</v>
      </c>
      <c r="X26" s="5">
        <f t="shared" si="3"/>
        <v>0.6019261637239165</v>
      </c>
      <c r="Y26" s="2">
        <v>24920</v>
      </c>
    </row>
    <row r="27" spans="1:25" x14ac:dyDescent="0.3">
      <c r="A27" s="3">
        <f t="shared" si="5"/>
        <v>1993</v>
      </c>
      <c r="B27" s="1">
        <v>248</v>
      </c>
      <c r="C27">
        <v>2</v>
      </c>
      <c r="D27">
        <v>52</v>
      </c>
      <c r="E27">
        <v>2</v>
      </c>
      <c r="F27">
        <v>1</v>
      </c>
      <c r="G27">
        <v>15</v>
      </c>
      <c r="H27">
        <v>3</v>
      </c>
      <c r="I27">
        <v>137</v>
      </c>
      <c r="J27">
        <v>15</v>
      </c>
      <c r="K27">
        <v>4</v>
      </c>
      <c r="L27">
        <v>1</v>
      </c>
      <c r="M27">
        <v>0</v>
      </c>
      <c r="N27">
        <v>3</v>
      </c>
      <c r="O27">
        <v>0</v>
      </c>
      <c r="P27">
        <v>2</v>
      </c>
      <c r="Q27">
        <v>11</v>
      </c>
      <c r="R27">
        <v>0</v>
      </c>
      <c r="T27">
        <f t="shared" si="4"/>
        <v>1993</v>
      </c>
      <c r="U27" s="5">
        <f t="shared" si="0"/>
        <v>2.0760554945603351</v>
      </c>
      <c r="V27" s="5">
        <f t="shared" si="1"/>
        <v>0.59886216189240449</v>
      </c>
      <c r="W27" s="5">
        <f t="shared" si="2"/>
        <v>5.4696077452839607</v>
      </c>
      <c r="X27" s="5">
        <f t="shared" si="3"/>
        <v>0.59886216189240449</v>
      </c>
      <c r="Y27" s="2">
        <v>25047.5</v>
      </c>
    </row>
    <row r="28" spans="1:25" x14ac:dyDescent="0.3">
      <c r="A28" s="3">
        <f t="shared" si="5"/>
        <v>1994</v>
      </c>
      <c r="B28" s="1">
        <v>255</v>
      </c>
      <c r="C28">
        <v>4</v>
      </c>
      <c r="D28">
        <v>75</v>
      </c>
      <c r="E28">
        <v>2</v>
      </c>
      <c r="F28">
        <v>3</v>
      </c>
      <c r="G28">
        <v>16</v>
      </c>
      <c r="H28">
        <v>3</v>
      </c>
      <c r="I28">
        <v>113</v>
      </c>
      <c r="J28">
        <v>7</v>
      </c>
      <c r="K28">
        <v>8</v>
      </c>
      <c r="L28">
        <v>1</v>
      </c>
      <c r="M28">
        <v>0</v>
      </c>
      <c r="N28">
        <v>3</v>
      </c>
      <c r="O28">
        <v>0</v>
      </c>
      <c r="P28">
        <v>1</v>
      </c>
      <c r="Q28">
        <v>19</v>
      </c>
      <c r="R28">
        <v>0</v>
      </c>
      <c r="T28">
        <f t="shared" si="4"/>
        <v>1994</v>
      </c>
      <c r="U28" s="5">
        <f t="shared" si="0"/>
        <v>2.9844807003581377</v>
      </c>
      <c r="V28" s="5">
        <f t="shared" si="1"/>
        <v>0.63668921607640272</v>
      </c>
      <c r="W28" s="5">
        <f t="shared" si="2"/>
        <v>4.4966175885395945</v>
      </c>
      <c r="X28" s="5">
        <f t="shared" si="3"/>
        <v>0.2785515320334262</v>
      </c>
      <c r="Y28" s="2">
        <v>25130</v>
      </c>
    </row>
    <row r="29" spans="1:25" x14ac:dyDescent="0.3">
      <c r="A29" s="3">
        <f t="shared" si="5"/>
        <v>1995</v>
      </c>
      <c r="B29" s="1">
        <v>260</v>
      </c>
      <c r="C29">
        <v>5</v>
      </c>
      <c r="D29">
        <v>61</v>
      </c>
      <c r="E29">
        <v>1</v>
      </c>
      <c r="F29">
        <v>1</v>
      </c>
      <c r="G29">
        <v>22</v>
      </c>
      <c r="H29">
        <v>7</v>
      </c>
      <c r="I29">
        <v>126</v>
      </c>
      <c r="J29">
        <v>8</v>
      </c>
      <c r="K29">
        <v>12</v>
      </c>
      <c r="L29">
        <v>3</v>
      </c>
      <c r="M29">
        <v>1</v>
      </c>
      <c r="N29">
        <v>3</v>
      </c>
      <c r="O29">
        <v>1</v>
      </c>
      <c r="P29">
        <v>3</v>
      </c>
      <c r="Q29">
        <v>6</v>
      </c>
      <c r="R29">
        <v>0</v>
      </c>
      <c r="T29">
        <f t="shared" si="4"/>
        <v>1995</v>
      </c>
      <c r="U29" s="5">
        <f t="shared" si="0"/>
        <v>2.4225575853852264</v>
      </c>
      <c r="V29" s="5">
        <f t="shared" si="1"/>
        <v>0.87370929308975387</v>
      </c>
      <c r="W29" s="5">
        <f t="shared" si="2"/>
        <v>5.0039714058776807</v>
      </c>
      <c r="X29" s="5">
        <f t="shared" si="3"/>
        <v>0.31771247021445592</v>
      </c>
      <c r="Y29" s="2">
        <v>25180</v>
      </c>
    </row>
    <row r="30" spans="1:25" x14ac:dyDescent="0.3">
      <c r="A30" s="3">
        <f t="shared" si="5"/>
        <v>1996</v>
      </c>
      <c r="B30" s="1">
        <v>279</v>
      </c>
      <c r="C30">
        <v>2</v>
      </c>
      <c r="D30">
        <v>56</v>
      </c>
      <c r="E30">
        <v>3</v>
      </c>
      <c r="F30">
        <v>4</v>
      </c>
      <c r="G30">
        <v>20</v>
      </c>
      <c r="H30">
        <v>3</v>
      </c>
      <c r="I30">
        <v>128</v>
      </c>
      <c r="J30">
        <v>26</v>
      </c>
      <c r="K30">
        <v>6</v>
      </c>
      <c r="L30">
        <v>3</v>
      </c>
      <c r="M30">
        <v>0</v>
      </c>
      <c r="N30">
        <v>2</v>
      </c>
      <c r="O30">
        <v>0</v>
      </c>
      <c r="P30">
        <v>8</v>
      </c>
      <c r="Q30">
        <v>18</v>
      </c>
      <c r="R30">
        <v>0</v>
      </c>
      <c r="T30">
        <f t="shared" si="4"/>
        <v>1996</v>
      </c>
      <c r="U30" s="5">
        <f t="shared" si="0"/>
        <v>2.2196238530291921</v>
      </c>
      <c r="V30" s="5">
        <f t="shared" si="1"/>
        <v>0.79272280465328282</v>
      </c>
      <c r="W30" s="5">
        <f t="shared" si="2"/>
        <v>5.0734259497810106</v>
      </c>
      <c r="X30" s="5">
        <f t="shared" si="3"/>
        <v>1.0305396460492677</v>
      </c>
      <c r="Y30" s="2">
        <v>25229.5</v>
      </c>
    </row>
    <row r="31" spans="1:25" x14ac:dyDescent="0.3">
      <c r="A31" s="3">
        <f t="shared" si="5"/>
        <v>1997</v>
      </c>
      <c r="B31" s="1">
        <v>241</v>
      </c>
      <c r="C31">
        <v>0</v>
      </c>
      <c r="D31">
        <v>70</v>
      </c>
      <c r="E31">
        <v>1</v>
      </c>
      <c r="F31">
        <v>5</v>
      </c>
      <c r="G31">
        <v>17</v>
      </c>
      <c r="H31">
        <v>5</v>
      </c>
      <c r="I31">
        <v>97</v>
      </c>
      <c r="J31">
        <v>12</v>
      </c>
      <c r="K31">
        <v>3</v>
      </c>
      <c r="L31">
        <v>2</v>
      </c>
      <c r="M31">
        <v>2</v>
      </c>
      <c r="N31">
        <v>3</v>
      </c>
      <c r="O31">
        <v>1</v>
      </c>
      <c r="P31">
        <v>4</v>
      </c>
      <c r="Q31">
        <v>19</v>
      </c>
      <c r="R31">
        <v>0</v>
      </c>
      <c r="T31">
        <f t="shared" si="4"/>
        <v>1997</v>
      </c>
      <c r="U31" s="5">
        <f t="shared" si="0"/>
        <v>2.7641217003297198</v>
      </c>
      <c r="V31" s="5">
        <f t="shared" si="1"/>
        <v>0.67128669865150348</v>
      </c>
      <c r="W31" s="5">
        <f t="shared" si="2"/>
        <v>3.8302829275997552</v>
      </c>
      <c r="X31" s="5">
        <f t="shared" si="3"/>
        <v>0.47384943434223775</v>
      </c>
      <c r="Y31" s="2">
        <v>25324.5</v>
      </c>
    </row>
    <row r="32" spans="1:25" x14ac:dyDescent="0.3">
      <c r="A32" s="3">
        <f t="shared" si="5"/>
        <v>1998</v>
      </c>
      <c r="B32" s="1">
        <v>236</v>
      </c>
      <c r="C32">
        <v>3</v>
      </c>
      <c r="D32">
        <v>56</v>
      </c>
      <c r="E32">
        <v>2</v>
      </c>
      <c r="F32">
        <v>3</v>
      </c>
      <c r="G32">
        <v>12</v>
      </c>
      <c r="H32">
        <v>5</v>
      </c>
      <c r="I32">
        <v>111</v>
      </c>
      <c r="J32">
        <v>16</v>
      </c>
      <c r="K32">
        <v>9</v>
      </c>
      <c r="L32">
        <v>2</v>
      </c>
      <c r="M32">
        <v>0</v>
      </c>
      <c r="N32">
        <v>2</v>
      </c>
      <c r="O32">
        <v>0</v>
      </c>
      <c r="P32">
        <v>2</v>
      </c>
      <c r="Q32">
        <v>12</v>
      </c>
      <c r="R32">
        <v>1</v>
      </c>
      <c r="T32">
        <f t="shared" si="4"/>
        <v>1998</v>
      </c>
      <c r="U32" s="5">
        <f t="shared" si="0"/>
        <v>2.1953466491561637</v>
      </c>
      <c r="V32" s="5">
        <f t="shared" si="1"/>
        <v>0.47043142481917793</v>
      </c>
      <c r="W32" s="5">
        <f t="shared" si="2"/>
        <v>4.3514906795773953</v>
      </c>
      <c r="X32" s="5">
        <f t="shared" si="3"/>
        <v>0.62724189975890399</v>
      </c>
      <c r="Y32" s="2">
        <v>25508.5</v>
      </c>
    </row>
    <row r="33" spans="1:25" x14ac:dyDescent="0.3">
      <c r="A33" s="3">
        <f t="shared" si="5"/>
        <v>1999</v>
      </c>
      <c r="B33" s="1">
        <v>300</v>
      </c>
      <c r="C33">
        <v>1</v>
      </c>
      <c r="D33">
        <v>82</v>
      </c>
      <c r="E33">
        <v>1</v>
      </c>
      <c r="F33">
        <v>3</v>
      </c>
      <c r="G33">
        <v>21</v>
      </c>
      <c r="H33">
        <v>5</v>
      </c>
      <c r="I33">
        <v>136</v>
      </c>
      <c r="J33">
        <v>17</v>
      </c>
      <c r="K33">
        <v>7</v>
      </c>
      <c r="L33">
        <v>1</v>
      </c>
      <c r="M33">
        <v>2</v>
      </c>
      <c r="N33">
        <v>0</v>
      </c>
      <c r="O33">
        <v>0</v>
      </c>
      <c r="P33">
        <v>1</v>
      </c>
      <c r="Q33">
        <v>23</v>
      </c>
      <c r="R33">
        <v>0</v>
      </c>
      <c r="T33">
        <f t="shared" si="4"/>
        <v>1999</v>
      </c>
      <c r="U33" s="5">
        <f t="shared" si="0"/>
        <v>3.1949504198242775</v>
      </c>
      <c r="V33" s="5">
        <f t="shared" si="1"/>
        <v>0.81821900995499797</v>
      </c>
      <c r="W33" s="5">
        <f t="shared" si="2"/>
        <v>5.2989421597085578</v>
      </c>
      <c r="X33" s="5">
        <f t="shared" si="3"/>
        <v>0.66236776996356972</v>
      </c>
      <c r="Y33" s="2">
        <v>25665.5</v>
      </c>
    </row>
    <row r="34" spans="1:25" x14ac:dyDescent="0.3">
      <c r="A34" s="3">
        <f t="shared" si="5"/>
        <v>2000</v>
      </c>
      <c r="B34" s="1">
        <v>245</v>
      </c>
      <c r="C34">
        <v>3</v>
      </c>
      <c r="D34">
        <v>62</v>
      </c>
      <c r="E34">
        <v>1</v>
      </c>
      <c r="F34">
        <v>7</v>
      </c>
      <c r="G34">
        <v>19</v>
      </c>
      <c r="H34">
        <v>4</v>
      </c>
      <c r="I34">
        <v>98</v>
      </c>
      <c r="J34">
        <v>19</v>
      </c>
      <c r="K34">
        <v>6</v>
      </c>
      <c r="L34">
        <v>3</v>
      </c>
      <c r="M34">
        <v>1</v>
      </c>
      <c r="N34">
        <v>1</v>
      </c>
      <c r="O34">
        <v>0</v>
      </c>
      <c r="P34">
        <v>4</v>
      </c>
      <c r="Q34">
        <v>15</v>
      </c>
      <c r="R34">
        <v>2</v>
      </c>
      <c r="T34">
        <f t="shared" si="4"/>
        <v>2000</v>
      </c>
      <c r="U34" s="5">
        <f t="shared" si="0"/>
        <v>2.4086088341556273</v>
      </c>
      <c r="V34" s="5">
        <f t="shared" si="1"/>
        <v>0.73812206207995024</v>
      </c>
      <c r="W34" s="5">
        <f t="shared" si="2"/>
        <v>3.8071558991492171</v>
      </c>
      <c r="X34" s="5">
        <f t="shared" si="3"/>
        <v>0.73812206207995024</v>
      </c>
      <c r="Y34" s="2">
        <v>25741</v>
      </c>
    </row>
    <row r="35" spans="1:25" x14ac:dyDescent="0.3">
      <c r="A35" s="3">
        <f t="shared" si="5"/>
        <v>2001</v>
      </c>
      <c r="B35" s="1">
        <v>229</v>
      </c>
      <c r="C35">
        <v>2</v>
      </c>
      <c r="D35">
        <v>66</v>
      </c>
      <c r="E35">
        <v>0</v>
      </c>
      <c r="F35">
        <v>3</v>
      </c>
      <c r="G35">
        <v>17</v>
      </c>
      <c r="H35">
        <v>5</v>
      </c>
      <c r="I35">
        <v>92</v>
      </c>
      <c r="J35">
        <v>13</v>
      </c>
      <c r="K35">
        <v>8</v>
      </c>
      <c r="L35">
        <v>5</v>
      </c>
      <c r="M35">
        <v>2</v>
      </c>
      <c r="N35">
        <v>4</v>
      </c>
      <c r="O35">
        <v>0</v>
      </c>
      <c r="P35">
        <v>3</v>
      </c>
      <c r="Q35">
        <v>9</v>
      </c>
      <c r="R35">
        <v>0</v>
      </c>
      <c r="T35">
        <f t="shared" si="4"/>
        <v>2001</v>
      </c>
      <c r="U35" s="5">
        <f t="shared" si="0"/>
        <v>2.549049899582883</v>
      </c>
      <c r="V35" s="5">
        <f t="shared" si="1"/>
        <v>0.65657345898346975</v>
      </c>
      <c r="W35" s="5">
        <f t="shared" si="2"/>
        <v>3.5532210721458366</v>
      </c>
      <c r="X35" s="5">
        <f t="shared" si="3"/>
        <v>0.50208558628147693</v>
      </c>
      <c r="Y35" s="2">
        <v>25892</v>
      </c>
    </row>
    <row r="36" spans="1:25" x14ac:dyDescent="0.3">
      <c r="A36" s="3">
        <f t="shared" si="5"/>
        <v>2002</v>
      </c>
      <c r="B36" s="1">
        <v>234</v>
      </c>
      <c r="C36">
        <v>1</v>
      </c>
      <c r="D36">
        <v>65</v>
      </c>
      <c r="E36">
        <v>0</v>
      </c>
      <c r="F36">
        <v>1</v>
      </c>
      <c r="G36">
        <v>16</v>
      </c>
      <c r="H36">
        <v>8</v>
      </c>
      <c r="I36">
        <v>95</v>
      </c>
      <c r="J36">
        <v>22</v>
      </c>
      <c r="K36">
        <v>6</v>
      </c>
      <c r="L36">
        <v>3</v>
      </c>
      <c r="M36">
        <v>0</v>
      </c>
      <c r="N36">
        <v>2</v>
      </c>
      <c r="O36">
        <v>0</v>
      </c>
      <c r="P36">
        <v>5</v>
      </c>
      <c r="Q36">
        <v>9</v>
      </c>
      <c r="R36">
        <v>1</v>
      </c>
      <c r="T36">
        <f t="shared" si="4"/>
        <v>2002</v>
      </c>
      <c r="U36" s="5">
        <f t="shared" si="0"/>
        <v>2.4873242131445519</v>
      </c>
      <c r="V36" s="5">
        <f t="shared" si="1"/>
        <v>0.61226442169712048</v>
      </c>
      <c r="W36" s="5">
        <f t="shared" si="2"/>
        <v>3.6353200038266524</v>
      </c>
      <c r="X36" s="5">
        <f t="shared" si="3"/>
        <v>0.84186357983354065</v>
      </c>
      <c r="Y36" s="2">
        <v>26132.5</v>
      </c>
    </row>
    <row r="37" spans="1:25" x14ac:dyDescent="0.3">
      <c r="A37" s="3">
        <f t="shared" si="5"/>
        <v>2003</v>
      </c>
      <c r="B37" s="1">
        <v>270</v>
      </c>
      <c r="C37">
        <v>0</v>
      </c>
      <c r="D37">
        <v>51</v>
      </c>
      <c r="E37">
        <v>3</v>
      </c>
      <c r="F37">
        <v>8</v>
      </c>
      <c r="G37">
        <v>22</v>
      </c>
      <c r="H37">
        <v>6</v>
      </c>
      <c r="I37">
        <v>124</v>
      </c>
      <c r="J37">
        <v>20</v>
      </c>
      <c r="K37">
        <v>2</v>
      </c>
      <c r="L37">
        <v>7</v>
      </c>
      <c r="M37">
        <v>1</v>
      </c>
      <c r="N37">
        <v>3</v>
      </c>
      <c r="O37">
        <v>1</v>
      </c>
      <c r="P37">
        <v>5</v>
      </c>
      <c r="Q37">
        <v>15</v>
      </c>
      <c r="R37">
        <v>2</v>
      </c>
      <c r="T37">
        <f t="shared" si="4"/>
        <v>2003</v>
      </c>
      <c r="U37" s="5">
        <f t="shared" si="0"/>
        <v>1.9390160444072693</v>
      </c>
      <c r="V37" s="5">
        <f t="shared" si="1"/>
        <v>0.83643829366588085</v>
      </c>
      <c r="W37" s="5">
        <f t="shared" si="2"/>
        <v>4.7144703824804202</v>
      </c>
      <c r="X37" s="5">
        <f t="shared" si="3"/>
        <v>0.76039844878716445</v>
      </c>
      <c r="Y37" s="2">
        <v>26302</v>
      </c>
    </row>
    <row r="38" spans="1:25" x14ac:dyDescent="0.3">
      <c r="A38" s="3">
        <f t="shared" si="5"/>
        <v>2004</v>
      </c>
      <c r="B38" s="1">
        <v>265</v>
      </c>
      <c r="C38">
        <v>3</v>
      </c>
      <c r="D38">
        <v>69</v>
      </c>
      <c r="E38">
        <v>0</v>
      </c>
      <c r="F38">
        <v>5</v>
      </c>
      <c r="G38">
        <v>16</v>
      </c>
      <c r="H38">
        <v>4</v>
      </c>
      <c r="I38">
        <v>123</v>
      </c>
      <c r="J38">
        <v>9</v>
      </c>
      <c r="K38">
        <v>3</v>
      </c>
      <c r="L38">
        <v>1</v>
      </c>
      <c r="M38">
        <v>2</v>
      </c>
      <c r="N38">
        <v>2</v>
      </c>
      <c r="O38">
        <v>0</v>
      </c>
      <c r="P38">
        <v>7</v>
      </c>
      <c r="Q38">
        <v>19</v>
      </c>
      <c r="R38">
        <v>2</v>
      </c>
      <c r="T38">
        <f t="shared" si="4"/>
        <v>2004</v>
      </c>
      <c r="U38" s="5">
        <f t="shared" si="0"/>
        <v>2.6098303610265332</v>
      </c>
      <c r="V38" s="5">
        <f t="shared" si="1"/>
        <v>0.60517805473079034</v>
      </c>
      <c r="W38" s="5">
        <f t="shared" si="2"/>
        <v>4.6523062957429504</v>
      </c>
      <c r="X38" s="5">
        <f t="shared" si="3"/>
        <v>0.34041265578606955</v>
      </c>
      <c r="Y38" s="2">
        <v>26438.5</v>
      </c>
    </row>
    <row r="39" spans="1:25" x14ac:dyDescent="0.3">
      <c r="A39" s="3">
        <f t="shared" si="5"/>
        <v>2005</v>
      </c>
      <c r="B39" s="1">
        <v>256</v>
      </c>
      <c r="C39">
        <v>4</v>
      </c>
      <c r="D39">
        <v>82</v>
      </c>
      <c r="E39">
        <v>0</v>
      </c>
      <c r="F39">
        <v>2</v>
      </c>
      <c r="G39">
        <v>34</v>
      </c>
      <c r="H39">
        <v>2</v>
      </c>
      <c r="I39">
        <v>82</v>
      </c>
      <c r="J39">
        <v>21</v>
      </c>
      <c r="K39">
        <v>13</v>
      </c>
      <c r="L39">
        <v>3</v>
      </c>
      <c r="M39">
        <v>0</v>
      </c>
      <c r="N39">
        <v>1</v>
      </c>
      <c r="O39">
        <v>0</v>
      </c>
      <c r="P39">
        <v>4</v>
      </c>
      <c r="Q39">
        <v>7</v>
      </c>
      <c r="R39">
        <v>1</v>
      </c>
      <c r="T39">
        <f t="shared" si="4"/>
        <v>2005</v>
      </c>
      <c r="U39" s="5">
        <f t="shared" si="0"/>
        <v>3.0771540078054636</v>
      </c>
      <c r="V39" s="5">
        <f t="shared" si="1"/>
        <v>1.2758931251876313</v>
      </c>
      <c r="W39" s="5">
        <f t="shared" si="2"/>
        <v>3.0771540078054636</v>
      </c>
      <c r="X39" s="5">
        <f t="shared" si="3"/>
        <v>0.78805163614530171</v>
      </c>
      <c r="Y39" s="2">
        <v>26648</v>
      </c>
    </row>
    <row r="40" spans="1:25" x14ac:dyDescent="0.3">
      <c r="A40" s="3">
        <f t="shared" si="5"/>
        <v>2006</v>
      </c>
      <c r="B40" s="1">
        <v>257</v>
      </c>
      <c r="C40">
        <v>2</v>
      </c>
      <c r="D40">
        <v>67</v>
      </c>
      <c r="E40">
        <v>3</v>
      </c>
      <c r="F40">
        <v>2</v>
      </c>
      <c r="G40">
        <v>17</v>
      </c>
      <c r="H40">
        <v>5</v>
      </c>
      <c r="I40">
        <v>115</v>
      </c>
      <c r="J40">
        <v>9</v>
      </c>
      <c r="K40">
        <v>4</v>
      </c>
      <c r="L40">
        <v>5</v>
      </c>
      <c r="M40">
        <v>0</v>
      </c>
      <c r="N40">
        <v>3</v>
      </c>
      <c r="O40">
        <v>0</v>
      </c>
      <c r="P40">
        <v>4</v>
      </c>
      <c r="Q40">
        <v>17</v>
      </c>
      <c r="R40">
        <v>4</v>
      </c>
      <c r="T40">
        <f t="shared" si="4"/>
        <v>2006</v>
      </c>
      <c r="U40" s="5">
        <f t="shared" si="0"/>
        <v>2.4958557618879098</v>
      </c>
      <c r="V40" s="5">
        <f t="shared" si="1"/>
        <v>0.63327683510588761</v>
      </c>
      <c r="W40" s="5">
        <f t="shared" si="2"/>
        <v>4.2839315315986521</v>
      </c>
      <c r="X40" s="5">
        <f t="shared" si="3"/>
        <v>0.33526420682076402</v>
      </c>
      <c r="Y40" s="2">
        <v>26844.5</v>
      </c>
    </row>
    <row r="41" spans="1:25" x14ac:dyDescent="0.3">
      <c r="A41" s="3">
        <f t="shared" si="5"/>
        <v>2007</v>
      </c>
      <c r="B41" s="1">
        <v>250</v>
      </c>
      <c r="C41">
        <v>3</v>
      </c>
      <c r="D41">
        <v>65</v>
      </c>
      <c r="E41">
        <v>3</v>
      </c>
      <c r="F41">
        <v>4</v>
      </c>
      <c r="G41">
        <v>19</v>
      </c>
      <c r="H41">
        <v>9</v>
      </c>
      <c r="I41">
        <v>108</v>
      </c>
      <c r="J41">
        <v>13</v>
      </c>
      <c r="K41">
        <v>6</v>
      </c>
      <c r="L41">
        <v>0</v>
      </c>
      <c r="M41">
        <v>1</v>
      </c>
      <c r="N41">
        <v>1</v>
      </c>
      <c r="O41">
        <v>0</v>
      </c>
      <c r="P41">
        <v>4</v>
      </c>
      <c r="Q41">
        <v>12</v>
      </c>
      <c r="R41">
        <v>2</v>
      </c>
      <c r="T41">
        <f t="shared" si="4"/>
        <v>2007</v>
      </c>
      <c r="U41" s="5">
        <f t="shared" si="0"/>
        <v>2.4040239662696945</v>
      </c>
      <c r="V41" s="5">
        <f t="shared" si="1"/>
        <v>0.70271469783267992</v>
      </c>
      <c r="W41" s="5">
        <f t="shared" si="2"/>
        <v>3.9943782824173386</v>
      </c>
      <c r="X41" s="5">
        <f t="shared" si="3"/>
        <v>0.48080479325393893</v>
      </c>
      <c r="Y41" s="2">
        <v>27038</v>
      </c>
    </row>
    <row r="42" spans="1:25" x14ac:dyDescent="0.3">
      <c r="A42" s="3">
        <f t="shared" si="5"/>
        <v>2008</v>
      </c>
      <c r="B42" s="1">
        <v>250</v>
      </c>
      <c r="C42">
        <v>1</v>
      </c>
      <c r="D42">
        <v>63</v>
      </c>
      <c r="E42">
        <v>2</v>
      </c>
      <c r="F42">
        <v>2</v>
      </c>
      <c r="G42">
        <v>17</v>
      </c>
      <c r="H42">
        <v>9</v>
      </c>
      <c r="I42">
        <v>88</v>
      </c>
      <c r="J42">
        <v>27</v>
      </c>
      <c r="K42">
        <v>6</v>
      </c>
      <c r="L42">
        <v>2</v>
      </c>
      <c r="M42">
        <v>1</v>
      </c>
      <c r="N42">
        <v>2</v>
      </c>
      <c r="O42">
        <v>1</v>
      </c>
      <c r="P42">
        <v>9</v>
      </c>
      <c r="Q42">
        <v>18</v>
      </c>
      <c r="R42">
        <v>2</v>
      </c>
      <c r="T42">
        <f t="shared" si="4"/>
        <v>2008</v>
      </c>
      <c r="U42" s="5">
        <f t="shared" si="0"/>
        <v>2.307311981541504</v>
      </c>
      <c r="V42" s="5">
        <f t="shared" si="1"/>
        <v>0.62260799501913611</v>
      </c>
      <c r="W42" s="5">
        <f t="shared" si="2"/>
        <v>3.2229119742167041</v>
      </c>
      <c r="X42" s="5">
        <f t="shared" si="3"/>
        <v>0.98884799208921603</v>
      </c>
      <c r="Y42" s="2">
        <v>27304.5</v>
      </c>
    </row>
    <row r="43" spans="1:25" x14ac:dyDescent="0.3">
      <c r="A43" s="3">
        <f t="shared" si="5"/>
        <v>2009</v>
      </c>
      <c r="B43" s="1">
        <v>255</v>
      </c>
      <c r="C43">
        <v>2</v>
      </c>
      <c r="D43">
        <v>75</v>
      </c>
      <c r="E43">
        <v>1</v>
      </c>
      <c r="F43">
        <v>4</v>
      </c>
      <c r="G43">
        <v>12</v>
      </c>
      <c r="H43">
        <v>11</v>
      </c>
      <c r="I43">
        <v>95</v>
      </c>
      <c r="J43">
        <v>15</v>
      </c>
      <c r="K43">
        <v>9</v>
      </c>
      <c r="L43">
        <v>5</v>
      </c>
      <c r="M43">
        <v>1</v>
      </c>
      <c r="N43">
        <v>2</v>
      </c>
      <c r="O43">
        <v>0</v>
      </c>
      <c r="P43">
        <v>6</v>
      </c>
      <c r="Q43">
        <v>12</v>
      </c>
      <c r="R43">
        <v>5</v>
      </c>
      <c r="T43">
        <f t="shared" si="4"/>
        <v>2009</v>
      </c>
      <c r="U43" s="5">
        <f t="shared" si="0"/>
        <v>2.717883674578728</v>
      </c>
      <c r="V43" s="5">
        <f t="shared" si="1"/>
        <v>0.43486138793259649</v>
      </c>
      <c r="W43" s="5">
        <f t="shared" si="2"/>
        <v>3.4426526544663885</v>
      </c>
      <c r="X43" s="5">
        <f t="shared" si="3"/>
        <v>0.54357673491574565</v>
      </c>
      <c r="Y43" s="2">
        <v>27595</v>
      </c>
    </row>
    <row r="44" spans="1:25" x14ac:dyDescent="0.3">
      <c r="A44" s="3">
        <f t="shared" si="5"/>
        <v>2010</v>
      </c>
      <c r="B44" s="1">
        <v>239</v>
      </c>
      <c r="C44">
        <v>2</v>
      </c>
      <c r="D44">
        <v>72</v>
      </c>
      <c r="E44">
        <v>4</v>
      </c>
      <c r="F44">
        <v>5</v>
      </c>
      <c r="G44">
        <v>22</v>
      </c>
      <c r="H44">
        <v>8</v>
      </c>
      <c r="I44">
        <v>94</v>
      </c>
      <c r="J44">
        <v>11</v>
      </c>
      <c r="K44">
        <v>5</v>
      </c>
      <c r="L44">
        <v>5</v>
      </c>
      <c r="M44">
        <v>1</v>
      </c>
      <c r="N44">
        <v>0</v>
      </c>
      <c r="O44">
        <v>0</v>
      </c>
      <c r="P44">
        <v>3</v>
      </c>
      <c r="Q44">
        <v>7</v>
      </c>
      <c r="R44">
        <v>0</v>
      </c>
      <c r="T44">
        <f t="shared" si="4"/>
        <v>2010</v>
      </c>
      <c r="U44" s="5">
        <f t="shared" si="0"/>
        <v>2.5833766886134084</v>
      </c>
      <c r="V44" s="5">
        <f t="shared" si="1"/>
        <v>0.78936509929854148</v>
      </c>
      <c r="W44" s="5">
        <f t="shared" si="2"/>
        <v>3.3727417879119499</v>
      </c>
      <c r="X44" s="5">
        <f t="shared" si="3"/>
        <v>0.39468254964927074</v>
      </c>
      <c r="Y44" s="2">
        <v>27870.5</v>
      </c>
    </row>
    <row r="45" spans="1:25" x14ac:dyDescent="0.3">
      <c r="A45" s="3">
        <f t="shared" si="5"/>
        <v>2011</v>
      </c>
      <c r="B45" s="1">
        <v>275</v>
      </c>
      <c r="C45">
        <v>4</v>
      </c>
      <c r="D45">
        <v>65</v>
      </c>
      <c r="E45">
        <v>2</v>
      </c>
      <c r="F45">
        <v>4</v>
      </c>
      <c r="G45">
        <v>23</v>
      </c>
      <c r="H45">
        <v>7</v>
      </c>
      <c r="I45">
        <v>114</v>
      </c>
      <c r="J45">
        <v>16</v>
      </c>
      <c r="K45">
        <v>11</v>
      </c>
      <c r="L45">
        <v>4</v>
      </c>
      <c r="M45">
        <v>0</v>
      </c>
      <c r="N45">
        <v>2</v>
      </c>
      <c r="O45">
        <v>0</v>
      </c>
      <c r="P45">
        <v>3</v>
      </c>
      <c r="Q45">
        <v>17</v>
      </c>
      <c r="R45">
        <v>3</v>
      </c>
      <c r="T45">
        <f t="shared" si="4"/>
        <v>2011</v>
      </c>
      <c r="U45" s="5">
        <f t="shared" si="0"/>
        <v>2.306518576345765</v>
      </c>
      <c r="V45" s="5">
        <f t="shared" si="1"/>
        <v>0.81615272701465524</v>
      </c>
      <c r="W45" s="5">
        <f t="shared" si="2"/>
        <v>4.0452787338987255</v>
      </c>
      <c r="X45" s="5">
        <f t="shared" si="3"/>
        <v>0.56775841879280364</v>
      </c>
      <c r="Y45" s="2">
        <v>28181</v>
      </c>
    </row>
    <row r="46" spans="1:25" x14ac:dyDescent="0.3">
      <c r="A46" s="3">
        <f t="shared" si="5"/>
        <v>2012</v>
      </c>
      <c r="B46" s="1">
        <v>325</v>
      </c>
      <c r="C46">
        <v>2</v>
      </c>
      <c r="D46">
        <v>91</v>
      </c>
      <c r="E46">
        <v>3</v>
      </c>
      <c r="F46">
        <v>2</v>
      </c>
      <c r="G46">
        <v>26</v>
      </c>
      <c r="H46">
        <v>10</v>
      </c>
      <c r="I46">
        <v>126</v>
      </c>
      <c r="J46">
        <v>10</v>
      </c>
      <c r="K46">
        <v>9</v>
      </c>
      <c r="L46">
        <v>3</v>
      </c>
      <c r="M46">
        <v>1</v>
      </c>
      <c r="N46">
        <v>3</v>
      </c>
      <c r="O46">
        <v>0</v>
      </c>
      <c r="P46">
        <v>4</v>
      </c>
      <c r="Q46">
        <v>25</v>
      </c>
      <c r="R46">
        <v>10</v>
      </c>
      <c r="T46">
        <f t="shared" si="4"/>
        <v>2012</v>
      </c>
      <c r="U46" s="5">
        <f t="shared" si="0"/>
        <v>3.2010130678720299</v>
      </c>
      <c r="V46" s="5">
        <f t="shared" si="1"/>
        <v>0.91457516224915136</v>
      </c>
      <c r="W46" s="5">
        <f t="shared" si="2"/>
        <v>4.4321719401305026</v>
      </c>
      <c r="X46" s="5">
        <f t="shared" si="3"/>
        <v>0.35175967778813511</v>
      </c>
      <c r="Y46" s="2">
        <v>28428.5</v>
      </c>
    </row>
    <row r="47" spans="1:25" x14ac:dyDescent="0.3">
      <c r="A47" s="3">
        <f t="shared" si="5"/>
        <v>2013</v>
      </c>
      <c r="B47" s="1">
        <v>267</v>
      </c>
      <c r="C47">
        <v>1</v>
      </c>
      <c r="D47">
        <v>66</v>
      </c>
      <c r="E47">
        <v>5</v>
      </c>
      <c r="F47">
        <v>3</v>
      </c>
      <c r="G47">
        <v>29</v>
      </c>
      <c r="H47">
        <v>6</v>
      </c>
      <c r="I47">
        <v>96</v>
      </c>
      <c r="J47">
        <v>23</v>
      </c>
      <c r="K47">
        <v>6</v>
      </c>
      <c r="L47">
        <v>1</v>
      </c>
      <c r="M47">
        <v>1</v>
      </c>
      <c r="N47">
        <v>3</v>
      </c>
      <c r="O47">
        <v>0</v>
      </c>
      <c r="P47">
        <v>8</v>
      </c>
      <c r="Q47">
        <v>13</v>
      </c>
      <c r="R47">
        <v>6</v>
      </c>
      <c r="T47">
        <f t="shared" si="4"/>
        <v>2013</v>
      </c>
      <c r="U47" s="5">
        <f t="shared" si="0"/>
        <v>2.3089840470193117</v>
      </c>
      <c r="V47" s="5">
        <f t="shared" si="1"/>
        <v>1.0145535964175763</v>
      </c>
      <c r="W47" s="5">
        <f t="shared" si="2"/>
        <v>3.3585222502099077</v>
      </c>
      <c r="X47" s="5">
        <f t="shared" si="3"/>
        <v>0.80464595577945708</v>
      </c>
      <c r="Y47" s="2">
        <v>28584</v>
      </c>
    </row>
    <row r="48" spans="1:25" x14ac:dyDescent="0.3">
      <c r="A48" s="3">
        <f t="shared" si="5"/>
        <v>2014</v>
      </c>
      <c r="B48" s="1">
        <v>255</v>
      </c>
      <c r="C48">
        <v>4</v>
      </c>
      <c r="D48">
        <v>59</v>
      </c>
      <c r="E48">
        <v>1</v>
      </c>
      <c r="F48">
        <v>4</v>
      </c>
      <c r="G48">
        <v>24</v>
      </c>
      <c r="H48">
        <v>4</v>
      </c>
      <c r="I48">
        <v>109</v>
      </c>
      <c r="J48">
        <v>22</v>
      </c>
      <c r="K48">
        <v>3</v>
      </c>
      <c r="L48">
        <v>3</v>
      </c>
      <c r="M48">
        <v>3</v>
      </c>
      <c r="N48">
        <v>0</v>
      </c>
      <c r="O48">
        <v>0</v>
      </c>
      <c r="P48">
        <v>3</v>
      </c>
      <c r="Q48">
        <v>12</v>
      </c>
      <c r="R48">
        <v>4</v>
      </c>
      <c r="T48">
        <f t="shared" si="4"/>
        <v>2014</v>
      </c>
      <c r="U48" s="5">
        <f t="shared" si="0"/>
        <v>2.0492515022055504</v>
      </c>
      <c r="V48" s="5">
        <f t="shared" si="1"/>
        <v>0.83359383140564758</v>
      </c>
      <c r="W48" s="5">
        <f t="shared" si="2"/>
        <v>3.7859053176339827</v>
      </c>
      <c r="X48" s="5">
        <f t="shared" si="3"/>
        <v>0.76412767878851029</v>
      </c>
      <c r="Y48" s="2">
        <v>28791</v>
      </c>
    </row>
    <row r="49" spans="1:25" x14ac:dyDescent="0.3">
      <c r="A49" s="3">
        <f t="shared" si="5"/>
        <v>2015</v>
      </c>
      <c r="B49" s="1">
        <v>285</v>
      </c>
      <c r="C49">
        <v>3</v>
      </c>
      <c r="D49">
        <v>79</v>
      </c>
      <c r="E49">
        <v>2</v>
      </c>
      <c r="F49">
        <v>4</v>
      </c>
      <c r="G49">
        <v>24</v>
      </c>
      <c r="H49">
        <v>9</v>
      </c>
      <c r="I49">
        <v>113</v>
      </c>
      <c r="J49">
        <v>19</v>
      </c>
      <c r="K49">
        <v>7</v>
      </c>
      <c r="L49">
        <v>3</v>
      </c>
      <c r="M49">
        <v>1</v>
      </c>
      <c r="N49">
        <v>4</v>
      </c>
      <c r="O49">
        <v>0</v>
      </c>
      <c r="P49">
        <v>3</v>
      </c>
      <c r="Q49">
        <v>11</v>
      </c>
      <c r="R49">
        <v>3</v>
      </c>
      <c r="T49">
        <f t="shared" si="4"/>
        <v>2015</v>
      </c>
      <c r="U49" s="5">
        <f t="shared" si="0"/>
        <v>2.7288899635572288</v>
      </c>
      <c r="V49" s="5">
        <f t="shared" si="1"/>
        <v>0.8290298623465</v>
      </c>
      <c r="W49" s="5">
        <f t="shared" si="2"/>
        <v>3.9033489352147708</v>
      </c>
      <c r="X49" s="5">
        <f t="shared" si="3"/>
        <v>0.65631530769097912</v>
      </c>
      <c r="Y49" s="2">
        <v>28949.5</v>
      </c>
    </row>
    <row r="50" spans="1:25" x14ac:dyDescent="0.3">
      <c r="A50" s="3">
        <f t="shared" ref="A50:A55" si="6">A49+1</f>
        <v>2016</v>
      </c>
      <c r="B50" s="1">
        <v>297</v>
      </c>
      <c r="C50">
        <v>3</v>
      </c>
      <c r="D50">
        <v>79</v>
      </c>
      <c r="E50">
        <v>2</v>
      </c>
      <c r="F50">
        <v>2</v>
      </c>
      <c r="G50">
        <v>30</v>
      </c>
      <c r="H50">
        <v>12</v>
      </c>
      <c r="I50">
        <v>128</v>
      </c>
      <c r="J50">
        <v>10</v>
      </c>
      <c r="K50">
        <v>5</v>
      </c>
      <c r="L50">
        <v>1</v>
      </c>
      <c r="M50">
        <v>3</v>
      </c>
      <c r="N50">
        <v>3</v>
      </c>
      <c r="O50">
        <v>0</v>
      </c>
      <c r="P50">
        <v>2</v>
      </c>
      <c r="Q50">
        <v>16</v>
      </c>
      <c r="R50">
        <v>1</v>
      </c>
      <c r="T50">
        <f t="shared" si="4"/>
        <v>2016</v>
      </c>
      <c r="U50" s="5">
        <f t="shared" si="0"/>
        <v>2.7149165764558307</v>
      </c>
      <c r="V50" s="5">
        <f t="shared" si="1"/>
        <v>1.0309809784009485</v>
      </c>
      <c r="W50" s="5">
        <f t="shared" si="2"/>
        <v>4.3988521745107141</v>
      </c>
      <c r="X50" s="5">
        <f t="shared" si="3"/>
        <v>0.3436603261336495</v>
      </c>
      <c r="Y50" s="2">
        <v>29098.5</v>
      </c>
    </row>
    <row r="51" spans="1:25" x14ac:dyDescent="0.3">
      <c r="A51" s="3">
        <f t="shared" si="6"/>
        <v>2017</v>
      </c>
      <c r="B51" s="1">
        <v>237</v>
      </c>
      <c r="C51">
        <v>2</v>
      </c>
      <c r="D51">
        <v>71</v>
      </c>
      <c r="E51">
        <v>3</v>
      </c>
      <c r="F51">
        <v>1</v>
      </c>
      <c r="G51">
        <v>22</v>
      </c>
      <c r="H51">
        <v>4</v>
      </c>
      <c r="I51">
        <v>99</v>
      </c>
      <c r="J51">
        <v>6</v>
      </c>
      <c r="K51">
        <v>2</v>
      </c>
      <c r="L51">
        <v>1</v>
      </c>
      <c r="M51">
        <v>1</v>
      </c>
      <c r="N51">
        <v>2</v>
      </c>
      <c r="O51">
        <v>0</v>
      </c>
      <c r="P51">
        <v>4</v>
      </c>
      <c r="Q51">
        <v>17</v>
      </c>
      <c r="R51">
        <v>2</v>
      </c>
      <c r="T51">
        <f t="shared" ref="T51:T56" si="7">A51</f>
        <v>2017</v>
      </c>
      <c r="U51" s="5">
        <f t="shared" ref="U51" si="8">D51/$Y51*1000</f>
        <v>2.418956441749144</v>
      </c>
      <c r="V51" s="5">
        <f t="shared" ref="V51" si="9">G51/$Y51*1000</f>
        <v>0.74953579885184751</v>
      </c>
      <c r="W51" s="5">
        <f t="shared" ref="W51" si="10">I51/$Y51*1000</f>
        <v>3.3729110948333139</v>
      </c>
      <c r="X51" s="5">
        <f t="shared" ref="X51" si="11">J51/$Y51*1000</f>
        <v>0.20441885423232203</v>
      </c>
      <c r="Y51" s="2">
        <v>29351.5</v>
      </c>
    </row>
    <row r="52" spans="1:25" x14ac:dyDescent="0.3">
      <c r="A52" s="3">
        <f t="shared" si="6"/>
        <v>2018</v>
      </c>
      <c r="B52" s="1">
        <v>270</v>
      </c>
      <c r="C52">
        <v>5</v>
      </c>
      <c r="D52">
        <v>85</v>
      </c>
      <c r="E52">
        <v>2</v>
      </c>
      <c r="F52">
        <v>2</v>
      </c>
      <c r="G52">
        <v>21</v>
      </c>
      <c r="H52">
        <v>6</v>
      </c>
      <c r="I52">
        <v>93</v>
      </c>
      <c r="J52">
        <v>27</v>
      </c>
      <c r="K52">
        <v>7</v>
      </c>
      <c r="L52">
        <v>1</v>
      </c>
      <c r="M52">
        <v>0</v>
      </c>
      <c r="N52">
        <v>3</v>
      </c>
      <c r="O52">
        <v>2</v>
      </c>
      <c r="P52">
        <v>4</v>
      </c>
      <c r="Q52">
        <v>11</v>
      </c>
      <c r="R52">
        <v>1</v>
      </c>
      <c r="T52">
        <f t="shared" si="7"/>
        <v>2018</v>
      </c>
      <c r="U52" s="5">
        <f t="shared" ref="U52" si="12">D52/$Y52*1000</f>
        <v>2.8678430446371337</v>
      </c>
      <c r="V52" s="5">
        <f t="shared" ref="V52" si="13">G52/$Y52*1000</f>
        <v>0.70852592867505659</v>
      </c>
      <c r="W52" s="5">
        <f t="shared" ref="W52" si="14">I52/$Y52*1000</f>
        <v>3.1377576841323931</v>
      </c>
      <c r="X52" s="5">
        <f t="shared" ref="X52" si="15">J52/$Y52*1000</f>
        <v>0.91096190829650125</v>
      </c>
      <c r="Y52" s="2">
        <v>29639</v>
      </c>
    </row>
    <row r="53" spans="1:25" x14ac:dyDescent="0.3">
      <c r="A53" s="3">
        <f t="shared" si="6"/>
        <v>2019</v>
      </c>
      <c r="B53" s="1">
        <v>266</v>
      </c>
      <c r="C53">
        <v>1</v>
      </c>
      <c r="D53">
        <v>86</v>
      </c>
      <c r="E53">
        <v>3</v>
      </c>
      <c r="F53">
        <v>2</v>
      </c>
      <c r="G53">
        <v>29</v>
      </c>
      <c r="H53">
        <v>10</v>
      </c>
      <c r="I53">
        <v>93</v>
      </c>
      <c r="J53">
        <v>12</v>
      </c>
      <c r="K53">
        <v>4</v>
      </c>
      <c r="L53">
        <v>2</v>
      </c>
      <c r="M53">
        <v>0</v>
      </c>
      <c r="N53">
        <v>3</v>
      </c>
      <c r="O53">
        <v>1</v>
      </c>
      <c r="P53">
        <v>4</v>
      </c>
      <c r="Q53">
        <v>11</v>
      </c>
      <c r="R53">
        <v>5</v>
      </c>
      <c r="T53">
        <f t="shared" si="7"/>
        <v>2019</v>
      </c>
      <c r="U53" s="5">
        <f t="shared" ref="U53" si="16">D53/$Y53*1000</f>
        <v>2.8823756137616678</v>
      </c>
      <c r="V53" s="5">
        <f t="shared" ref="V53" si="17">G53/$Y53*1000</f>
        <v>0.97196386975684146</v>
      </c>
      <c r="W53" s="5">
        <f t="shared" ref="W53" si="18">I53/$Y53*1000</f>
        <v>3.1169875823236639</v>
      </c>
      <c r="X53" s="5">
        <f t="shared" ref="X53" si="19">J53/$Y53*1000</f>
        <v>0.40219194610627923</v>
      </c>
      <c r="Y53" s="2">
        <v>29836.5</v>
      </c>
    </row>
    <row r="54" spans="1:25" x14ac:dyDescent="0.3">
      <c r="A54" s="3">
        <f t="shared" si="6"/>
        <v>2020</v>
      </c>
      <c r="B54" s="1">
        <v>291</v>
      </c>
      <c r="C54">
        <v>1</v>
      </c>
      <c r="D54">
        <v>84</v>
      </c>
      <c r="E54">
        <v>5</v>
      </c>
      <c r="F54">
        <v>4</v>
      </c>
      <c r="G54">
        <v>34</v>
      </c>
      <c r="H54">
        <v>9</v>
      </c>
      <c r="I54">
        <v>101</v>
      </c>
      <c r="J54">
        <v>11</v>
      </c>
      <c r="K54">
        <v>11</v>
      </c>
      <c r="L54">
        <v>4</v>
      </c>
      <c r="M54">
        <v>1</v>
      </c>
      <c r="N54">
        <v>5</v>
      </c>
      <c r="O54">
        <v>0</v>
      </c>
      <c r="P54">
        <v>6</v>
      </c>
      <c r="Q54">
        <v>11</v>
      </c>
      <c r="R54">
        <v>4</v>
      </c>
      <c r="T54">
        <f t="shared" si="7"/>
        <v>2020</v>
      </c>
      <c r="U54" s="5">
        <f t="shared" ref="U54:U55" si="20">D54/$Y54*1000</f>
        <v>2.7993934647493046</v>
      </c>
      <c r="V54" s="5">
        <f t="shared" ref="V54:V55" si="21">G54/$Y54*1000</f>
        <v>1.1330878309699566</v>
      </c>
      <c r="W54" s="5">
        <f t="shared" ref="W54:W55" si="22">I54/$Y54*1000</f>
        <v>3.3659373802342829</v>
      </c>
      <c r="X54" s="5">
        <f t="shared" ref="X54:X55" si="23">J54/$Y54*1000</f>
        <v>0.36658723943145655</v>
      </c>
      <c r="Y54" s="2">
        <v>30006.5</v>
      </c>
    </row>
    <row r="55" spans="1:25" x14ac:dyDescent="0.3">
      <c r="A55" s="3">
        <f t="shared" si="6"/>
        <v>2021</v>
      </c>
      <c r="B55" s="1">
        <v>262</v>
      </c>
      <c r="C55">
        <v>4</v>
      </c>
      <c r="D55">
        <v>76</v>
      </c>
      <c r="E55">
        <v>4</v>
      </c>
      <c r="F55">
        <v>4</v>
      </c>
      <c r="G55">
        <v>31</v>
      </c>
      <c r="H55">
        <v>10</v>
      </c>
      <c r="I55">
        <v>88</v>
      </c>
      <c r="J55">
        <v>11</v>
      </c>
      <c r="K55">
        <v>8</v>
      </c>
      <c r="L55">
        <v>4</v>
      </c>
      <c r="M55">
        <v>0</v>
      </c>
      <c r="N55">
        <v>3</v>
      </c>
      <c r="O55">
        <v>0</v>
      </c>
      <c r="P55">
        <v>5</v>
      </c>
      <c r="Q55">
        <v>9</v>
      </c>
      <c r="R55">
        <v>5</v>
      </c>
      <c r="T55">
        <f t="shared" si="7"/>
        <v>2021</v>
      </c>
      <c r="U55" s="5">
        <f t="shared" si="20"/>
        <v>2.513518429712434</v>
      </c>
      <c r="V55" s="5">
        <f t="shared" si="21"/>
        <v>1.0252509384353348</v>
      </c>
      <c r="W55" s="5">
        <f t="shared" si="22"/>
        <v>2.91038976071966</v>
      </c>
      <c r="X55" s="5">
        <f t="shared" si="23"/>
        <v>0.36379872008995751</v>
      </c>
      <c r="Y55" s="2">
        <v>30236.5</v>
      </c>
    </row>
    <row r="56" spans="1:25" x14ac:dyDescent="0.3">
      <c r="A56" s="3">
        <f>A55+1</f>
        <v>2022</v>
      </c>
      <c r="B56" s="1">
        <v>302</v>
      </c>
      <c r="C56">
        <v>22</v>
      </c>
      <c r="D56">
        <v>82</v>
      </c>
      <c r="E56">
        <v>8</v>
      </c>
      <c r="F56">
        <v>5</v>
      </c>
      <c r="G56">
        <v>34</v>
      </c>
      <c r="H56">
        <v>15</v>
      </c>
      <c r="I56">
        <v>87</v>
      </c>
      <c r="J56">
        <v>8</v>
      </c>
      <c r="K56">
        <v>5</v>
      </c>
      <c r="L56">
        <v>4</v>
      </c>
      <c r="M56">
        <v>1</v>
      </c>
      <c r="N56">
        <v>4</v>
      </c>
      <c r="O56">
        <v>0</v>
      </c>
      <c r="P56">
        <v>4</v>
      </c>
      <c r="Q56">
        <v>19</v>
      </c>
      <c r="R56">
        <v>4</v>
      </c>
      <c r="T56">
        <f t="shared" si="7"/>
        <v>2022</v>
      </c>
      <c r="U56" s="5">
        <f t="shared" ref="U56" si="24">D56/$Y56*1000</f>
        <v>2.7016786649753719</v>
      </c>
      <c r="V56" s="5">
        <f t="shared" ref="V56" si="25">G56/$Y56*1000</f>
        <v>1.1202082269410079</v>
      </c>
      <c r="W56" s="5">
        <f t="shared" ref="W56" si="26">I56/$Y56*1000</f>
        <v>2.866415168937285</v>
      </c>
      <c r="X56" s="5">
        <f t="shared" ref="X56" si="27">J56/$Y56*1000</f>
        <v>0.26357840633906071</v>
      </c>
      <c r="Y56" s="2">
        <v>30351.5</v>
      </c>
    </row>
    <row r="57" spans="1:25" x14ac:dyDescent="0.3">
      <c r="A57" s="3">
        <f>A56+1</f>
        <v>2023</v>
      </c>
      <c r="B57" s="1">
        <v>268</v>
      </c>
      <c r="C57">
        <v>7</v>
      </c>
      <c r="D57">
        <v>70</v>
      </c>
      <c r="E57">
        <v>2</v>
      </c>
      <c r="F57">
        <v>10</v>
      </c>
      <c r="G57">
        <v>29</v>
      </c>
      <c r="H57">
        <v>9</v>
      </c>
      <c r="I57">
        <v>99</v>
      </c>
      <c r="J57">
        <v>15</v>
      </c>
      <c r="K57">
        <v>11</v>
      </c>
      <c r="L57">
        <v>1</v>
      </c>
      <c r="M57">
        <v>1</v>
      </c>
      <c r="N57">
        <v>1</v>
      </c>
      <c r="O57">
        <v>0</v>
      </c>
      <c r="P57">
        <v>1</v>
      </c>
      <c r="Q57">
        <v>10</v>
      </c>
      <c r="R57">
        <v>2</v>
      </c>
      <c r="T57">
        <f>A57</f>
        <v>2023</v>
      </c>
      <c r="U57" s="5">
        <f t="shared" ref="U57" si="28">D57/$Y57*1000</f>
        <v>2.2988505747126435</v>
      </c>
      <c r="V57" s="5">
        <f t="shared" ref="V57" si="29">G57/$Y57*1000</f>
        <v>0.95238095238095233</v>
      </c>
      <c r="W57" s="5">
        <f t="shared" ref="W57" si="30">I57/$Y57*1000</f>
        <v>3.2512315270935961</v>
      </c>
      <c r="X57" s="5">
        <f t="shared" ref="X57" si="31">J57/$Y57*1000</f>
        <v>0.4926108374384236</v>
      </c>
      <c r="Y57" s="2">
        <v>30450</v>
      </c>
    </row>
    <row r="58" spans="1:25" ht="20.25" customHeight="1" x14ac:dyDescent="0.3">
      <c r="A58" s="3">
        <f>A57+1</f>
        <v>2024</v>
      </c>
      <c r="B58" s="1">
        <v>309</v>
      </c>
      <c r="C58">
        <v>7</v>
      </c>
      <c r="D58">
        <v>97</v>
      </c>
      <c r="E58">
        <v>3</v>
      </c>
      <c r="F58">
        <v>3</v>
      </c>
      <c r="G58">
        <v>40</v>
      </c>
      <c r="H58">
        <v>9</v>
      </c>
      <c r="I58">
        <v>95</v>
      </c>
      <c r="J58">
        <v>14</v>
      </c>
      <c r="K58">
        <v>4</v>
      </c>
      <c r="L58">
        <v>3</v>
      </c>
      <c r="M58">
        <v>2</v>
      </c>
      <c r="N58">
        <v>4</v>
      </c>
      <c r="O58">
        <v>2</v>
      </c>
      <c r="P58">
        <v>4</v>
      </c>
      <c r="Q58">
        <v>13</v>
      </c>
      <c r="R58">
        <v>9</v>
      </c>
      <c r="T58">
        <f>A58</f>
        <v>2024</v>
      </c>
      <c r="U58" s="5">
        <f t="shared" ref="U58" si="32">D58/$Y58*1000</f>
        <v>3.1701936432715088</v>
      </c>
      <c r="V58" s="5">
        <f t="shared" ref="V58" si="33">G58/$Y58*1000</f>
        <v>1.3072963477408284</v>
      </c>
      <c r="W58" s="5">
        <f t="shared" ref="W58" si="34">I58/$Y58*1000</f>
        <v>3.1048288258844674</v>
      </c>
      <c r="X58" s="5">
        <f t="shared" ref="X58" si="35">J58/$Y58*1000</f>
        <v>0.45755372170928998</v>
      </c>
      <c r="Y58" s="9">
        <v>30597.5</v>
      </c>
    </row>
    <row r="59" spans="1:25" x14ac:dyDescent="0.3">
      <c r="A59" s="7" t="s">
        <v>19</v>
      </c>
      <c r="T59" t="s">
        <v>19</v>
      </c>
      <c r="U59" s="5"/>
      <c r="V59" s="5"/>
      <c r="W59" s="5"/>
      <c r="X59" s="5"/>
      <c r="Y59" s="2"/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7B958-D018-4EFD-8FD6-9791D1746252}">
  <dimension ref="A1"/>
  <sheetViews>
    <sheetView workbookViewId="0"/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Diagram</vt:lpstr>
      </vt:variant>
      <vt:variant>
        <vt:i4>1</vt:i4>
      </vt:variant>
    </vt:vector>
  </HeadingPairs>
  <TitlesOfParts>
    <vt:vector size="2" baseType="lpstr">
      <vt:lpstr>Tabell</vt:lpstr>
      <vt:lpstr>Sociolog14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ÅSUB</dc:creator>
  <cp:lastModifiedBy>Jonas Karlsson</cp:lastModifiedBy>
  <dcterms:created xsi:type="dcterms:W3CDTF">2017-04-26T07:47:20Z</dcterms:created>
  <dcterms:modified xsi:type="dcterms:W3CDTF">2026-02-06T12:53:44Z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4682711482d3498e9406e03fe78b6d44</vt:lpwstr>
  </property>
</Properties>
</file>