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139FF35D-E3A8-46BB-9E64-DDDB5417C1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log3" sheetId="65" r:id="rId1"/>
    <sheet name="Tabell" sheetId="64" r:id="rId2"/>
    <sheet name="ESRI_MAPINFO_SHEET" sheetId="66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64" l="1"/>
  <c r="D5" i="64"/>
  <c r="D6" i="64"/>
  <c r="D7" i="64"/>
  <c r="D8" i="64"/>
  <c r="D9" i="64"/>
  <c r="D10" i="64"/>
  <c r="D11" i="64"/>
  <c r="D12" i="64"/>
  <c r="D13" i="64"/>
  <c r="D14" i="64"/>
  <c r="D15" i="64"/>
  <c r="D16" i="64"/>
  <c r="D17" i="64"/>
  <c r="D18" i="64"/>
  <c r="D19" i="64"/>
  <c r="D20" i="64"/>
  <c r="D21" i="64"/>
  <c r="D22" i="64"/>
  <c r="D23" i="64"/>
  <c r="C3" i="64"/>
  <c r="B3" i="64"/>
  <c r="E17" i="64" l="1"/>
  <c r="F23" i="64"/>
  <c r="E12" i="64"/>
  <c r="F20" i="64"/>
  <c r="F7" i="64"/>
  <c r="F11" i="64"/>
  <c r="F16" i="64"/>
  <c r="F8" i="64"/>
  <c r="F17" i="64"/>
  <c r="F5" i="64"/>
  <c r="F9" i="64"/>
  <c r="F13" i="64"/>
  <c r="F6" i="64"/>
  <c r="F10" i="64"/>
  <c r="F21" i="64"/>
  <c r="F4" i="64"/>
  <c r="F12" i="64"/>
  <c r="F14" i="64"/>
  <c r="F18" i="64"/>
  <c r="F22" i="64"/>
  <c r="F15" i="64"/>
  <c r="F19" i="64"/>
  <c r="E4" i="64"/>
  <c r="E20" i="64"/>
  <c r="E7" i="64"/>
  <c r="E15" i="64"/>
  <c r="E23" i="64"/>
  <c r="E10" i="64"/>
  <c r="E18" i="64"/>
  <c r="E5" i="64"/>
  <c r="E13" i="64"/>
  <c r="E21" i="64"/>
  <c r="D3" i="64"/>
  <c r="G15" i="64" s="1"/>
  <c r="E8" i="64"/>
  <c r="E16" i="64"/>
  <c r="E11" i="64"/>
  <c r="E19" i="64"/>
  <c r="E6" i="64"/>
  <c r="E14" i="64"/>
  <c r="E22" i="64"/>
  <c r="E9" i="64"/>
  <c r="G12" i="64" l="1"/>
  <c r="G11" i="64"/>
  <c r="G23" i="64"/>
  <c r="F3" i="64"/>
  <c r="G21" i="64"/>
  <c r="G20" i="64"/>
  <c r="G7" i="64"/>
  <c r="E3" i="64"/>
  <c r="G22" i="64"/>
  <c r="G13" i="64"/>
  <c r="G4" i="64"/>
  <c r="G14" i="64"/>
  <c r="G16" i="64"/>
  <c r="G5" i="64"/>
  <c r="G17" i="64"/>
  <c r="G6" i="64"/>
  <c r="G18" i="64"/>
  <c r="G19" i="64"/>
  <c r="G8" i="64"/>
  <c r="G10" i="64"/>
  <c r="G9" i="64"/>
  <c r="G3" i="64" l="1"/>
</calcChain>
</file>

<file path=xl/sharedStrings.xml><?xml version="1.0" encoding="utf-8"?>
<sst xmlns="http://schemas.openxmlformats.org/spreadsheetml/2006/main" count="29" uniqueCount="28">
  <si>
    <t>Kvinnor</t>
  </si>
  <si>
    <t>Män</t>
  </si>
  <si>
    <t>Totalt</t>
  </si>
  <si>
    <t xml:space="preserve">  95+</t>
  </si>
  <si>
    <t>Åldersgrupp</t>
  </si>
  <si>
    <t>Kvinnor, %</t>
  </si>
  <si>
    <t>Män, %</t>
  </si>
  <si>
    <t>Totalt, %</t>
  </si>
  <si>
    <t xml:space="preserve">    0–4 </t>
  </si>
  <si>
    <t xml:space="preserve">    5–9 </t>
  </si>
  <si>
    <t xml:space="preserve">  10–14</t>
  </si>
  <si>
    <t xml:space="preserve">  15–19 </t>
  </si>
  <si>
    <t xml:space="preserve">  20–24 </t>
  </si>
  <si>
    <t xml:space="preserve">  25–29 </t>
  </si>
  <si>
    <t xml:space="preserve">  30–34 </t>
  </si>
  <si>
    <t xml:space="preserve">  35–39 </t>
  </si>
  <si>
    <t xml:space="preserve">  40–44 </t>
  </si>
  <si>
    <t xml:space="preserve">  45–49 </t>
  </si>
  <si>
    <t xml:space="preserve">  50–54 </t>
  </si>
  <si>
    <t xml:space="preserve">  55–59 </t>
  </si>
  <si>
    <t xml:space="preserve">  60–64 </t>
  </si>
  <si>
    <t xml:space="preserve">  65–69 </t>
  </si>
  <si>
    <t xml:space="preserve">  70–74 </t>
  </si>
  <si>
    <t xml:space="preserve">  75–79 </t>
  </si>
  <si>
    <t xml:space="preserve">  80–84 </t>
  </si>
  <si>
    <t xml:space="preserve">  85–89 </t>
  </si>
  <si>
    <t xml:space="preserve">  90–94 </t>
  </si>
  <si>
    <t>Befolkning efter kön och ålder 31.12.2024,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</si>
</sst>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0.0"/>
  </numFmts>
  <fonts count="6" x14ac:knownFonts="1">
    <font>
      <sz val="10"/>
      <name val="Arial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quotePrefix="1" applyFont="1"/>
    <xf numFmtId="3" fontId="2" fillId="0" borderId="0" xfId="0" applyNumberFormat="1" applyFont="1"/>
    <xf numFmtId="16" fontId="2" fillId="0" borderId="0" xfId="0" quotePrefix="1" applyNumberFormat="1" applyFont="1"/>
    <xf numFmtId="0" fontId="4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5" fontId="3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165" fontId="5" fillId="0" borderId="0" xfId="0" applyNumberFormat="1" applyFont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0.0;[Red]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Befolkning efter kön och ålder 31.12.2024, %</c:v>
            </c:pt>
          </c:strCache>
        </c:strRef>
      </c:tx>
      <c:layout>
        <c:manualLayout>
          <c:xMode val="edge"/>
          <c:yMode val="edge"/>
          <c:x val="0.30146929971207026"/>
          <c:y val="7.0556359801741478E-3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8493460290345712E-2"/>
          <c:y val="8.1761297308159619E-2"/>
          <c:w val="0.89922536017695243"/>
          <c:h val="0.818587659654916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Tabell!$B$2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bg1"/>
              </a:solidFill>
            </a:ln>
          </c:spPr>
          <c:invertIfNegative val="0"/>
          <c:cat>
            <c:strRef>
              <c:f>Tabell!$A$4:$A$23</c:f>
              <c:strCache>
                <c:ptCount val="20"/>
                <c:pt idx="0">
                  <c:v>    0–4 </c:v>
                </c:pt>
                <c:pt idx="1">
                  <c:v>    5–9 </c:v>
                </c:pt>
                <c:pt idx="2">
                  <c:v>  10–14</c:v>
                </c:pt>
                <c:pt idx="3">
                  <c:v>  15–19 </c:v>
                </c:pt>
                <c:pt idx="4">
                  <c:v>  20–24 </c:v>
                </c:pt>
                <c:pt idx="5">
                  <c:v>  25–29 </c:v>
                </c:pt>
                <c:pt idx="6">
                  <c:v>  30–34 </c:v>
                </c:pt>
                <c:pt idx="7">
                  <c:v>  35–39 </c:v>
                </c:pt>
                <c:pt idx="8">
                  <c:v>  40–44 </c:v>
                </c:pt>
                <c:pt idx="9">
                  <c:v>  45–49 </c:v>
                </c:pt>
                <c:pt idx="10">
                  <c:v>  50–54 </c:v>
                </c:pt>
                <c:pt idx="11">
                  <c:v>  55–59 </c:v>
                </c:pt>
                <c:pt idx="12">
                  <c:v>  60–64 </c:v>
                </c:pt>
                <c:pt idx="13">
                  <c:v>  65–69 </c:v>
                </c:pt>
                <c:pt idx="14">
                  <c:v>  70–74 </c:v>
                </c:pt>
                <c:pt idx="15">
                  <c:v>  75–79 </c:v>
                </c:pt>
                <c:pt idx="16">
                  <c:v>  80–84 </c:v>
                </c:pt>
                <c:pt idx="17">
                  <c:v>  85–89 </c:v>
                </c:pt>
                <c:pt idx="18">
                  <c:v>  90–94 </c:v>
                </c:pt>
                <c:pt idx="19">
                  <c:v>  95+</c:v>
                </c:pt>
              </c:strCache>
            </c:strRef>
          </c:cat>
          <c:val>
            <c:numRef>
              <c:f>Tabell!$E$4:$E$23</c:f>
              <c:numCache>
                <c:formatCode>0.0</c:formatCode>
                <c:ptCount val="20"/>
                <c:pt idx="0">
                  <c:v>4.5054945054945055</c:v>
                </c:pt>
                <c:pt idx="1">
                  <c:v>5.2811893988364575</c:v>
                </c:pt>
                <c:pt idx="2">
                  <c:v>5.8371040723981897</c:v>
                </c:pt>
                <c:pt idx="3">
                  <c:v>5.1454427925016155</c:v>
                </c:pt>
                <c:pt idx="4">
                  <c:v>3.3225597931480286</c:v>
                </c:pt>
                <c:pt idx="5">
                  <c:v>4.395604395604396</c:v>
                </c:pt>
                <c:pt idx="6">
                  <c:v>5.8241758241758239</c:v>
                </c:pt>
                <c:pt idx="7">
                  <c:v>6.4899806076276674</c:v>
                </c:pt>
                <c:pt idx="8">
                  <c:v>6.593406593406594</c:v>
                </c:pt>
                <c:pt idx="9">
                  <c:v>6.0892049127343242</c:v>
                </c:pt>
                <c:pt idx="10">
                  <c:v>6.5610859728506794</c:v>
                </c:pt>
                <c:pt idx="11">
                  <c:v>7.1881060116354227</c:v>
                </c:pt>
                <c:pt idx="12">
                  <c:v>6.6257272139625085</c:v>
                </c:pt>
                <c:pt idx="13">
                  <c:v>6.4705882352941186</c:v>
                </c:pt>
                <c:pt idx="14">
                  <c:v>6.5610859728506794</c:v>
                </c:pt>
                <c:pt idx="15">
                  <c:v>5.7724628312863606</c:v>
                </c:pt>
                <c:pt idx="16">
                  <c:v>3.5681965093729797</c:v>
                </c:pt>
                <c:pt idx="17">
                  <c:v>2.2818358112475758</c:v>
                </c:pt>
                <c:pt idx="18">
                  <c:v>1.0407239819004523</c:v>
                </c:pt>
                <c:pt idx="19">
                  <c:v>0.44602456367162246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57-41E1-9B25-B8D123906CCB}"/>
            </c:ext>
          </c:extLst>
        </c:ser>
        <c:ser>
          <c:idx val="1"/>
          <c:order val="1"/>
          <c:tx>
            <c:strRef>
              <c:f>Tabell!$C$2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bg1"/>
              </a:solidFill>
            </a:ln>
          </c:spPr>
          <c:invertIfNegative val="0"/>
          <c:cat>
            <c:strRef>
              <c:f>Tabell!$A$4:$A$23</c:f>
              <c:strCache>
                <c:ptCount val="20"/>
                <c:pt idx="0">
                  <c:v>    0–4 </c:v>
                </c:pt>
                <c:pt idx="1">
                  <c:v>    5–9 </c:v>
                </c:pt>
                <c:pt idx="2">
                  <c:v>  10–14</c:v>
                </c:pt>
                <c:pt idx="3">
                  <c:v>  15–19 </c:v>
                </c:pt>
                <c:pt idx="4">
                  <c:v>  20–24 </c:v>
                </c:pt>
                <c:pt idx="5">
                  <c:v>  25–29 </c:v>
                </c:pt>
                <c:pt idx="6">
                  <c:v>  30–34 </c:v>
                </c:pt>
                <c:pt idx="7">
                  <c:v>  35–39 </c:v>
                </c:pt>
                <c:pt idx="8">
                  <c:v>  40–44 </c:v>
                </c:pt>
                <c:pt idx="9">
                  <c:v>  45–49 </c:v>
                </c:pt>
                <c:pt idx="10">
                  <c:v>  50–54 </c:v>
                </c:pt>
                <c:pt idx="11">
                  <c:v>  55–59 </c:v>
                </c:pt>
                <c:pt idx="12">
                  <c:v>  60–64 </c:v>
                </c:pt>
                <c:pt idx="13">
                  <c:v>  65–69 </c:v>
                </c:pt>
                <c:pt idx="14">
                  <c:v>  70–74 </c:v>
                </c:pt>
                <c:pt idx="15">
                  <c:v>  75–79 </c:v>
                </c:pt>
                <c:pt idx="16">
                  <c:v>  80–84 </c:v>
                </c:pt>
                <c:pt idx="17">
                  <c:v>  85–89 </c:v>
                </c:pt>
                <c:pt idx="18">
                  <c:v>  90–94 </c:v>
                </c:pt>
                <c:pt idx="19">
                  <c:v>  95+</c:v>
                </c:pt>
              </c:strCache>
            </c:strRef>
          </c:cat>
          <c:val>
            <c:numRef>
              <c:f>Tabell!$F$4:$F$23</c:f>
              <c:numCache>
                <c:formatCode>0.0;0.0</c:formatCode>
                <c:ptCount val="20"/>
                <c:pt idx="0">
                  <c:v>-4.4454689146469963</c:v>
                </c:pt>
                <c:pt idx="1">
                  <c:v>-5.6506849315068486</c:v>
                </c:pt>
                <c:pt idx="2">
                  <c:v>-5.9404636459430984</c:v>
                </c:pt>
                <c:pt idx="3">
                  <c:v>-5.7758166491043204</c:v>
                </c:pt>
                <c:pt idx="4">
                  <c:v>-4.5113277133825074</c:v>
                </c:pt>
                <c:pt idx="5">
                  <c:v>-5.0052687038988406</c:v>
                </c:pt>
                <c:pt idx="6">
                  <c:v>-6.2038988408851425</c:v>
                </c:pt>
                <c:pt idx="7">
                  <c:v>-6.8229715489989466</c:v>
                </c:pt>
                <c:pt idx="8">
                  <c:v>-6.671496311907271</c:v>
                </c:pt>
                <c:pt idx="9">
                  <c:v>-6.3158587987355119</c:v>
                </c:pt>
                <c:pt idx="10">
                  <c:v>-6.5002634351949418</c:v>
                </c:pt>
                <c:pt idx="11">
                  <c:v>-6.9678609062170702</c:v>
                </c:pt>
                <c:pt idx="12">
                  <c:v>-6.3026870389884078</c:v>
                </c:pt>
                <c:pt idx="13">
                  <c:v>-5.6704425711275031</c:v>
                </c:pt>
                <c:pt idx="14">
                  <c:v>-5.7560590094836668</c:v>
                </c:pt>
                <c:pt idx="15">
                  <c:v>-5.5518967334035825</c:v>
                </c:pt>
                <c:pt idx="16">
                  <c:v>-3.530031612223393</c:v>
                </c:pt>
                <c:pt idx="17">
                  <c:v>-1.5937829293993677</c:v>
                </c:pt>
                <c:pt idx="18">
                  <c:v>-0.67834562697576395</c:v>
                </c:pt>
                <c:pt idx="19">
                  <c:v>-0.10537407797681769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57-41E1-9B25-B8D123906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63553536"/>
        <c:axId val="363555072"/>
      </c:barChart>
      <c:catAx>
        <c:axId val="363553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noFill/>
        </c:spPr>
        <c:crossAx val="363555072"/>
        <c:crosses val="autoZero"/>
        <c:auto val="1"/>
        <c:lblAlgn val="ctr"/>
        <c:lblOffset val="0"/>
        <c:tickLblSkip val="1"/>
        <c:noMultiLvlLbl val="0"/>
      </c:catAx>
      <c:valAx>
        <c:axId val="363555072"/>
        <c:scaling>
          <c:orientation val="minMax"/>
          <c:max val="10"/>
          <c:min val="-10"/>
        </c:scaling>
        <c:delete val="0"/>
        <c:axPos val="b"/>
        <c:majorGridlines/>
        <c:numFmt formatCode="0.0;0.0" sourceLinked="0"/>
        <c:majorTickMark val="out"/>
        <c:minorTickMark val="none"/>
        <c:tickLblPos val="nextTo"/>
        <c:crossAx val="36355353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42214537037037037"/>
          <c:y val="0.93267972222222217"/>
          <c:w val="0.20274629629629629"/>
          <c:h val="6.379250000000000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E277E077-820F-405F-84B2-5725D8C07D28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efolkningspyramid" displayName="Befolkningspyramid" ref="A2:G23" totalsRowShown="0" headerRowDxfId="8" dataDxfId="7">
  <autoFilter ref="A2:G23" xr:uid="{00000000-0009-0000-0100-000001000000}"/>
  <tableColumns count="7">
    <tableColumn id="1" xr3:uid="{00000000-0010-0000-0000-000001000000}" name="Åldersgrupp" dataDxfId="6"/>
    <tableColumn id="2" xr3:uid="{00000000-0010-0000-0000-000002000000}" name="Kvinnor" dataDxfId="5"/>
    <tableColumn id="3" xr3:uid="{00000000-0010-0000-0000-000003000000}" name="Män" dataDxfId="4"/>
    <tableColumn id="4" xr3:uid="{00000000-0010-0000-0000-000004000000}" name="Totalt" dataDxfId="3">
      <calculatedColumnFormula>SUM(B3:C3)</calculatedColumnFormula>
    </tableColumn>
    <tableColumn id="5" xr3:uid="{00000000-0010-0000-0000-000005000000}" name="Kvinnor, %" dataDxfId="2">
      <calculatedColumnFormula>SUM(B3/B$3)*100</calculatedColumnFormula>
    </tableColumn>
    <tableColumn id="6" xr3:uid="{00000000-0010-0000-0000-000006000000}" name="Män, %" dataDxfId="1">
      <calculatedColumnFormula>SUM(C3/C$3)*100</calculatedColumnFormula>
    </tableColumn>
    <tableColumn id="7" xr3:uid="{00000000-0010-0000-0000-000007000000}" name="Totalt, %" dataDxfId="0">
      <calculatedColumnFormula>SUM(D3/D$3)*100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showGridLines="0" zoomScale="115" zoomScaleNormal="115" workbookViewId="0">
      <pane ySplit="2" topLeftCell="A3" activePane="bottomLeft" state="frozen"/>
      <selection pane="bottomLeft"/>
    </sheetView>
  </sheetViews>
  <sheetFormatPr defaultColWidth="9.109375" defaultRowHeight="12" x14ac:dyDescent="0.25"/>
  <cols>
    <col min="1" max="1" width="11.5546875" style="2" customWidth="1"/>
    <col min="2" max="2" width="8.33203125" style="2" bestFit="1" customWidth="1"/>
    <col min="3" max="3" width="6.109375" style="2" bestFit="1" customWidth="1"/>
    <col min="4" max="4" width="7" style="2" bestFit="1" customWidth="1"/>
    <col min="5" max="5" width="10.33203125" style="2" bestFit="1" customWidth="1"/>
    <col min="6" max="6" width="8.109375" style="2" bestFit="1" customWidth="1"/>
    <col min="7" max="7" width="9" style="2" bestFit="1" customWidth="1"/>
    <col min="8" max="16384" width="9.109375" style="2"/>
  </cols>
  <sheetData>
    <row r="1" spans="1:7" ht="13.8" x14ac:dyDescent="0.3">
      <c r="A1" s="1" t="s">
        <v>27</v>
      </c>
      <c r="B1" s="6"/>
      <c r="C1" s="6"/>
      <c r="D1" s="6"/>
    </row>
    <row r="2" spans="1:7" ht="17.25" customHeight="1" x14ac:dyDescent="0.25">
      <c r="A2" s="7" t="s">
        <v>4</v>
      </c>
      <c r="B2" s="7" t="s">
        <v>0</v>
      </c>
      <c r="C2" s="7" t="s">
        <v>1</v>
      </c>
      <c r="D2" s="7" t="s">
        <v>2</v>
      </c>
      <c r="E2" s="7" t="s">
        <v>5</v>
      </c>
      <c r="F2" s="7" t="s">
        <v>6</v>
      </c>
      <c r="G2" s="7" t="s">
        <v>7</v>
      </c>
    </row>
    <row r="3" spans="1:7" ht="17.25" customHeight="1" x14ac:dyDescent="0.25">
      <c r="A3" s="6" t="s">
        <v>2</v>
      </c>
      <c r="B3" s="10">
        <f>SUM(B4:B23)</f>
        <v>15470</v>
      </c>
      <c r="C3" s="10">
        <f>SUM(C4:C23)</f>
        <v>15184</v>
      </c>
      <c r="D3" s="10">
        <f>SUM(D4:D23)</f>
        <v>30654</v>
      </c>
      <c r="E3" s="11">
        <f>SUM(E4:E23)</f>
        <v>100</v>
      </c>
      <c r="F3" s="12">
        <f t="shared" ref="F3:G3" si="0">SUM(F4:F23)</f>
        <v>-100.00000000000001</v>
      </c>
      <c r="G3" s="11">
        <f t="shared" si="0"/>
        <v>100</v>
      </c>
    </row>
    <row r="4" spans="1:7" ht="17.25" customHeight="1" x14ac:dyDescent="0.25">
      <c r="A4" s="3" t="s">
        <v>8</v>
      </c>
      <c r="B4" s="4">
        <v>697</v>
      </c>
      <c r="C4" s="4">
        <v>675</v>
      </c>
      <c r="D4" s="4">
        <f>SUM(B4:C4)</f>
        <v>1372</v>
      </c>
      <c r="E4" s="8">
        <f t="shared" ref="E4:E23" si="1">SUM(B4/B$3)*100</f>
        <v>4.5054945054945055</v>
      </c>
      <c r="F4" s="9">
        <f>-SUM(C4/C$3)*100</f>
        <v>-4.4454689146469963</v>
      </c>
      <c r="G4" s="8">
        <f t="shared" ref="G4:G23" si="2">SUM(D4/D$3)*100</f>
        <v>4.4757617276701245</v>
      </c>
    </row>
    <row r="5" spans="1:7" x14ac:dyDescent="0.25">
      <c r="A5" s="3" t="s">
        <v>9</v>
      </c>
      <c r="B5" s="4">
        <v>817</v>
      </c>
      <c r="C5" s="4">
        <v>858</v>
      </c>
      <c r="D5" s="4">
        <f t="shared" ref="D5:D23" si="3">SUM(B5:C5)</f>
        <v>1675</v>
      </c>
      <c r="E5" s="8">
        <f t="shared" si="1"/>
        <v>5.2811893988364575</v>
      </c>
      <c r="F5" s="9">
        <f t="shared" ref="F5:F23" si="4">-SUM(C5/C$3)*100</f>
        <v>-5.6506849315068486</v>
      </c>
      <c r="G5" s="8">
        <f t="shared" si="2"/>
        <v>5.4642134794806552</v>
      </c>
    </row>
    <row r="6" spans="1:7" x14ac:dyDescent="0.25">
      <c r="A6" s="5" t="s">
        <v>10</v>
      </c>
      <c r="B6" s="4">
        <v>903</v>
      </c>
      <c r="C6" s="4">
        <v>902</v>
      </c>
      <c r="D6" s="4">
        <f t="shared" si="3"/>
        <v>1805</v>
      </c>
      <c r="E6" s="8">
        <f t="shared" si="1"/>
        <v>5.8371040723981897</v>
      </c>
      <c r="F6" s="9">
        <f t="shared" si="4"/>
        <v>-5.9404636459430984</v>
      </c>
      <c r="G6" s="8">
        <f t="shared" si="2"/>
        <v>5.888301689828408</v>
      </c>
    </row>
    <row r="7" spans="1:7" x14ac:dyDescent="0.25">
      <c r="A7" s="3" t="s">
        <v>11</v>
      </c>
      <c r="B7" s="4">
        <v>796</v>
      </c>
      <c r="C7" s="4">
        <v>877</v>
      </c>
      <c r="D7" s="4">
        <f t="shared" si="3"/>
        <v>1673</v>
      </c>
      <c r="E7" s="8">
        <f t="shared" si="1"/>
        <v>5.1454427925016155</v>
      </c>
      <c r="F7" s="9">
        <f t="shared" si="4"/>
        <v>-5.7758166491043204</v>
      </c>
      <c r="G7" s="8">
        <f t="shared" si="2"/>
        <v>5.4576890454753046</v>
      </c>
    </row>
    <row r="8" spans="1:7" x14ac:dyDescent="0.25">
      <c r="A8" s="3" t="s">
        <v>12</v>
      </c>
      <c r="B8" s="4">
        <v>514</v>
      </c>
      <c r="C8" s="4">
        <v>685</v>
      </c>
      <c r="D8" s="4">
        <f t="shared" si="3"/>
        <v>1199</v>
      </c>
      <c r="E8" s="8">
        <f t="shared" si="1"/>
        <v>3.3225597931480286</v>
      </c>
      <c r="F8" s="9">
        <f t="shared" si="4"/>
        <v>-4.5113277133825074</v>
      </c>
      <c r="G8" s="8">
        <f t="shared" si="2"/>
        <v>3.9113981862073466</v>
      </c>
    </row>
    <row r="9" spans="1:7" x14ac:dyDescent="0.25">
      <c r="A9" s="3" t="s">
        <v>13</v>
      </c>
      <c r="B9" s="4">
        <v>680</v>
      </c>
      <c r="C9" s="4">
        <v>760</v>
      </c>
      <c r="D9" s="4">
        <f t="shared" si="3"/>
        <v>1440</v>
      </c>
      <c r="E9" s="8">
        <f t="shared" si="1"/>
        <v>4.395604395604396</v>
      </c>
      <c r="F9" s="9">
        <f t="shared" si="4"/>
        <v>-5.0052687038988406</v>
      </c>
      <c r="G9" s="8">
        <f t="shared" si="2"/>
        <v>4.6975924838520253</v>
      </c>
    </row>
    <row r="10" spans="1:7" x14ac:dyDescent="0.25">
      <c r="A10" s="3" t="s">
        <v>14</v>
      </c>
      <c r="B10" s="4">
        <v>901</v>
      </c>
      <c r="C10" s="4">
        <v>942</v>
      </c>
      <c r="D10" s="4">
        <f t="shared" si="3"/>
        <v>1843</v>
      </c>
      <c r="E10" s="8">
        <f t="shared" si="1"/>
        <v>5.8241758241758239</v>
      </c>
      <c r="F10" s="9">
        <f t="shared" si="4"/>
        <v>-6.2038988408851425</v>
      </c>
      <c r="G10" s="8">
        <f t="shared" si="2"/>
        <v>6.0122659359300581</v>
      </c>
    </row>
    <row r="11" spans="1:7" x14ac:dyDescent="0.25">
      <c r="A11" s="3" t="s">
        <v>15</v>
      </c>
      <c r="B11" s="4">
        <v>1004</v>
      </c>
      <c r="C11" s="4">
        <v>1036</v>
      </c>
      <c r="D11" s="4">
        <f t="shared" si="3"/>
        <v>2040</v>
      </c>
      <c r="E11" s="8">
        <f t="shared" si="1"/>
        <v>6.4899806076276674</v>
      </c>
      <c r="F11" s="9">
        <f t="shared" si="4"/>
        <v>-6.8229715489989466</v>
      </c>
      <c r="G11" s="8">
        <f t="shared" si="2"/>
        <v>6.654922685457036</v>
      </c>
    </row>
    <row r="12" spans="1:7" x14ac:dyDescent="0.25">
      <c r="A12" s="3" t="s">
        <v>16</v>
      </c>
      <c r="B12" s="4">
        <v>1020</v>
      </c>
      <c r="C12" s="4">
        <v>1013</v>
      </c>
      <c r="D12" s="4">
        <f t="shared" si="3"/>
        <v>2033</v>
      </c>
      <c r="E12" s="8">
        <f t="shared" si="1"/>
        <v>6.593406593406594</v>
      </c>
      <c r="F12" s="9">
        <f t="shared" si="4"/>
        <v>-6.671496311907271</v>
      </c>
      <c r="G12" s="8">
        <f t="shared" si="2"/>
        <v>6.6320871664383123</v>
      </c>
    </row>
    <row r="13" spans="1:7" x14ac:dyDescent="0.25">
      <c r="A13" s="3" t="s">
        <v>17</v>
      </c>
      <c r="B13" s="4">
        <v>942</v>
      </c>
      <c r="C13" s="4">
        <v>959</v>
      </c>
      <c r="D13" s="4">
        <f t="shared" si="3"/>
        <v>1901</v>
      </c>
      <c r="E13" s="8">
        <f t="shared" si="1"/>
        <v>6.0892049127343242</v>
      </c>
      <c r="F13" s="9">
        <f t="shared" si="4"/>
        <v>-6.3158587987355119</v>
      </c>
      <c r="G13" s="8">
        <f t="shared" si="2"/>
        <v>6.201474522085209</v>
      </c>
    </row>
    <row r="14" spans="1:7" x14ac:dyDescent="0.25">
      <c r="A14" s="3" t="s">
        <v>18</v>
      </c>
      <c r="B14" s="4">
        <v>1015</v>
      </c>
      <c r="C14" s="4">
        <v>987</v>
      </c>
      <c r="D14" s="4">
        <f t="shared" si="3"/>
        <v>2002</v>
      </c>
      <c r="E14" s="8">
        <f t="shared" si="1"/>
        <v>6.5610859728506794</v>
      </c>
      <c r="F14" s="9">
        <f t="shared" si="4"/>
        <v>-6.5002634351949418</v>
      </c>
      <c r="G14" s="8">
        <f t="shared" si="2"/>
        <v>6.5309584393553859</v>
      </c>
    </row>
    <row r="15" spans="1:7" x14ac:dyDescent="0.25">
      <c r="A15" s="3" t="s">
        <v>19</v>
      </c>
      <c r="B15" s="4">
        <v>1112</v>
      </c>
      <c r="C15" s="4">
        <v>1058</v>
      </c>
      <c r="D15" s="4">
        <f t="shared" si="3"/>
        <v>2170</v>
      </c>
      <c r="E15" s="8">
        <f t="shared" si="1"/>
        <v>7.1881060116354227</v>
      </c>
      <c r="F15" s="9">
        <f t="shared" si="4"/>
        <v>-6.9678609062170702</v>
      </c>
      <c r="G15" s="8">
        <f t="shared" si="2"/>
        <v>7.0790108958047897</v>
      </c>
    </row>
    <row r="16" spans="1:7" x14ac:dyDescent="0.25">
      <c r="A16" s="3" t="s">
        <v>20</v>
      </c>
      <c r="B16" s="4">
        <v>1025</v>
      </c>
      <c r="C16" s="4">
        <v>957</v>
      </c>
      <c r="D16" s="4">
        <f t="shared" si="3"/>
        <v>1982</v>
      </c>
      <c r="E16" s="8">
        <f t="shared" si="1"/>
        <v>6.6257272139625085</v>
      </c>
      <c r="F16" s="9">
        <f t="shared" si="4"/>
        <v>-6.3026870389884078</v>
      </c>
      <c r="G16" s="8">
        <f t="shared" si="2"/>
        <v>6.4657140993018851</v>
      </c>
    </row>
    <row r="17" spans="1:7" x14ac:dyDescent="0.25">
      <c r="A17" s="3" t="s">
        <v>21</v>
      </c>
      <c r="B17" s="4">
        <v>1001</v>
      </c>
      <c r="C17" s="4">
        <v>861</v>
      </c>
      <c r="D17" s="4">
        <f t="shared" si="3"/>
        <v>1862</v>
      </c>
      <c r="E17" s="8">
        <f t="shared" si="1"/>
        <v>6.4705882352941186</v>
      </c>
      <c r="F17" s="9">
        <f t="shared" si="4"/>
        <v>-5.6704425711275031</v>
      </c>
      <c r="G17" s="8">
        <f t="shared" si="2"/>
        <v>6.0742480589808832</v>
      </c>
    </row>
    <row r="18" spans="1:7" x14ac:dyDescent="0.25">
      <c r="A18" s="3" t="s">
        <v>22</v>
      </c>
      <c r="B18" s="4">
        <v>1015</v>
      </c>
      <c r="C18" s="4">
        <v>874</v>
      </c>
      <c r="D18" s="4">
        <f t="shared" si="3"/>
        <v>1889</v>
      </c>
      <c r="E18" s="8">
        <f t="shared" si="1"/>
        <v>6.5610859728506794</v>
      </c>
      <c r="F18" s="9">
        <f t="shared" si="4"/>
        <v>-5.7560590094836668</v>
      </c>
      <c r="G18" s="8">
        <f t="shared" si="2"/>
        <v>6.1623279180531085</v>
      </c>
    </row>
    <row r="19" spans="1:7" x14ac:dyDescent="0.25">
      <c r="A19" s="3" t="s">
        <v>23</v>
      </c>
      <c r="B19" s="4">
        <v>893</v>
      </c>
      <c r="C19" s="4">
        <v>843</v>
      </c>
      <c r="D19" s="4">
        <f t="shared" si="3"/>
        <v>1736</v>
      </c>
      <c r="E19" s="8">
        <f t="shared" si="1"/>
        <v>5.7724628312863606</v>
      </c>
      <c r="F19" s="9">
        <f t="shared" si="4"/>
        <v>-5.5518967334035825</v>
      </c>
      <c r="G19" s="8">
        <f t="shared" si="2"/>
        <v>5.6632087166438314</v>
      </c>
    </row>
    <row r="20" spans="1:7" x14ac:dyDescent="0.25">
      <c r="A20" s="3" t="s">
        <v>24</v>
      </c>
      <c r="B20" s="4">
        <v>552</v>
      </c>
      <c r="C20" s="4">
        <v>536</v>
      </c>
      <c r="D20" s="4">
        <f t="shared" si="3"/>
        <v>1088</v>
      </c>
      <c r="E20" s="8">
        <f t="shared" si="1"/>
        <v>3.5681965093729797</v>
      </c>
      <c r="F20" s="9">
        <f t="shared" si="4"/>
        <v>-3.530031612223393</v>
      </c>
      <c r="G20" s="8">
        <f t="shared" si="2"/>
        <v>3.5492920989104197</v>
      </c>
    </row>
    <row r="21" spans="1:7" x14ac:dyDescent="0.25">
      <c r="A21" s="3" t="s">
        <v>25</v>
      </c>
      <c r="B21" s="4">
        <v>353</v>
      </c>
      <c r="C21" s="4">
        <v>242</v>
      </c>
      <c r="D21" s="4">
        <f t="shared" si="3"/>
        <v>595</v>
      </c>
      <c r="E21" s="8">
        <f t="shared" si="1"/>
        <v>2.2818358112475758</v>
      </c>
      <c r="F21" s="9">
        <f t="shared" si="4"/>
        <v>-1.5937829293993677</v>
      </c>
      <c r="G21" s="8">
        <f t="shared" si="2"/>
        <v>1.9410191165916357</v>
      </c>
    </row>
    <row r="22" spans="1:7" x14ac:dyDescent="0.25">
      <c r="A22" s="3" t="s">
        <v>26</v>
      </c>
      <c r="B22" s="4">
        <v>161</v>
      </c>
      <c r="C22" s="4">
        <v>103</v>
      </c>
      <c r="D22" s="4">
        <f t="shared" si="3"/>
        <v>264</v>
      </c>
      <c r="E22" s="8">
        <f t="shared" si="1"/>
        <v>1.0407239819004523</v>
      </c>
      <c r="F22" s="9">
        <f t="shared" si="4"/>
        <v>-0.67834562697576395</v>
      </c>
      <c r="G22" s="8">
        <f t="shared" si="2"/>
        <v>0.86122528870620474</v>
      </c>
    </row>
    <row r="23" spans="1:7" x14ac:dyDescent="0.25">
      <c r="A23" s="3" t="s">
        <v>3</v>
      </c>
      <c r="B23" s="4">
        <v>69</v>
      </c>
      <c r="C23" s="4">
        <v>16</v>
      </c>
      <c r="D23" s="4">
        <f t="shared" si="3"/>
        <v>85</v>
      </c>
      <c r="E23" s="8">
        <f t="shared" si="1"/>
        <v>0.44602456367162246</v>
      </c>
      <c r="F23" s="9">
        <f t="shared" si="4"/>
        <v>-0.10537407797681769</v>
      </c>
      <c r="G23" s="8">
        <f t="shared" si="2"/>
        <v>0.2772884452273765</v>
      </c>
    </row>
  </sheetData>
  <pageMargins left="0.7" right="0.7" top="0.75" bottom="0.75" header="0.3" footer="0.3"/>
  <ignoredErrors>
    <ignoredError sqref="F3:F23 D3:E3 G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237F-61DF-4A3C-8244-423AD1C8F2FD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Sociolog3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2008-11-13T10:27:42Z</dcterms:created>
  <dcterms:modified xsi:type="dcterms:W3CDTF">2025-04-10T05:58:31Z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f08f8424d5064127ad456f7f7ffce298</vt:lpwstr>
  </property>
</Properties>
</file>