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ransport och kommunikationer\"/>
    </mc:Choice>
  </mc:AlternateContent>
  <xr:revisionPtr revIDLastSave="0" documentId="13_ncr:1_{FCB645BE-658F-4A93-886B-16BD3AC2F3E8}" xr6:coauthVersionLast="47" xr6:coauthVersionMax="47" xr10:uidLastSave="{00000000-0000-0000-0000-000000000000}"/>
  <bookViews>
    <workbookView xWindow="-57720" yWindow="-1920" windowWidth="29040" windowHeight="17520" xr2:uid="{F2CBC847-EE79-4582-8A4B-5C757062C336}"/>
  </bookViews>
  <sheets>
    <sheet name="Nyregistrerade" sheetId="2" r:id="rId1"/>
    <sheet name="Importerade beg." sheetId="3" r:id="rId2"/>
    <sheet name="Avställd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35" i="2"/>
  <c r="AG12" i="1" l="1"/>
  <c r="AE8" i="1"/>
  <c r="AF20" i="1" s="1"/>
  <c r="AE9" i="1"/>
  <c r="AF21" i="1" s="1"/>
  <c r="AE10" i="1"/>
  <c r="AG22" i="1" s="1"/>
  <c r="AE11" i="1"/>
  <c r="AF23" i="1" s="1"/>
  <c r="AE12" i="1"/>
  <c r="AE13" i="1"/>
  <c r="AG25" i="1" s="1"/>
  <c r="AE14" i="1"/>
  <c r="AG26" i="1" s="1"/>
  <c r="AE15" i="1"/>
  <c r="AG27" i="1" s="1"/>
  <c r="AE16" i="1"/>
  <c r="AF28" i="1" s="1"/>
  <c r="AG23" i="1" l="1"/>
  <c r="AE23" i="1" s="1"/>
  <c r="AF24" i="1"/>
  <c r="AG24" i="1"/>
  <c r="AG28" i="1"/>
  <c r="AE28" i="1" s="1"/>
  <c r="AF27" i="1"/>
  <c r="AE27" i="1" s="1"/>
  <c r="AF26" i="1"/>
  <c r="AE26" i="1" s="1"/>
  <c r="AF25" i="1"/>
  <c r="AE25" i="1" s="1"/>
  <c r="AE6" i="1"/>
  <c r="AF18" i="1" s="1"/>
  <c r="AF22" i="1"/>
  <c r="AE22" i="1" s="1"/>
  <c r="AG20" i="1"/>
  <c r="AE20" i="1" s="1"/>
  <c r="AG21" i="1"/>
  <c r="AE21" i="1" s="1"/>
  <c r="AE7" i="1"/>
  <c r="AG19" i="1" s="1"/>
  <c r="AE24" i="1" l="1"/>
  <c r="AG18" i="1"/>
  <c r="AE18" i="1" s="1"/>
  <c r="AF19" i="1"/>
  <c r="AE19" i="1" s="1"/>
  <c r="B5" i="3" l="1"/>
  <c r="B6" i="3"/>
  <c r="B7" i="3"/>
  <c r="B8" i="3"/>
  <c r="B9" i="3"/>
  <c r="B10" i="3"/>
  <c r="B11" i="3"/>
  <c r="B12" i="3"/>
  <c r="B13" i="3"/>
  <c r="B14" i="3"/>
  <c r="B15" i="3"/>
  <c r="B16" i="3"/>
  <c r="B4" i="3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5" i="2"/>
  <c r="K8" i="1" l="1"/>
  <c r="O8" i="1"/>
  <c r="S8" i="1"/>
  <c r="W8" i="1"/>
  <c r="AA8" i="1"/>
  <c r="AA7" i="1" s="1"/>
  <c r="K9" i="1"/>
  <c r="O9" i="1"/>
  <c r="S9" i="1"/>
  <c r="W9" i="1"/>
  <c r="AA9" i="1"/>
  <c r="K10" i="1"/>
  <c r="O10" i="1"/>
  <c r="S10" i="1"/>
  <c r="W10" i="1"/>
  <c r="AA10" i="1"/>
  <c r="K11" i="1"/>
  <c r="O11" i="1"/>
  <c r="S11" i="1"/>
  <c r="W11" i="1"/>
  <c r="AA11" i="1"/>
  <c r="K13" i="1"/>
  <c r="O13" i="1"/>
  <c r="O12" i="1" s="1"/>
  <c r="S13" i="1"/>
  <c r="W13" i="1"/>
  <c r="W12" i="1" s="1"/>
  <c r="AA13" i="1"/>
  <c r="AA12" i="1" s="1"/>
  <c r="K14" i="1"/>
  <c r="O14" i="1"/>
  <c r="S14" i="1"/>
  <c r="W14" i="1"/>
  <c r="AA14" i="1"/>
  <c r="K15" i="1"/>
  <c r="O15" i="1"/>
  <c r="S15" i="1"/>
  <c r="W15" i="1"/>
  <c r="AA15" i="1"/>
  <c r="K16" i="1"/>
  <c r="O16" i="1"/>
  <c r="S16" i="1"/>
  <c r="W16" i="1"/>
  <c r="AA16" i="1"/>
  <c r="G16" i="1"/>
  <c r="G15" i="1"/>
  <c r="G14" i="1"/>
  <c r="G13" i="1"/>
  <c r="G11" i="1"/>
  <c r="G10" i="1"/>
  <c r="G9" i="1"/>
  <c r="G8" i="1"/>
  <c r="W7" i="1" l="1"/>
  <c r="W6" i="1" s="1"/>
  <c r="S12" i="1"/>
  <c r="S7" i="1"/>
  <c r="O7" i="1"/>
  <c r="O6" i="1" s="1"/>
  <c r="K12" i="1"/>
  <c r="K7" i="1"/>
  <c r="K6" i="1" s="1"/>
  <c r="G7" i="1"/>
  <c r="G12" i="1"/>
  <c r="G6" i="1" s="1"/>
  <c r="S6" i="1"/>
  <c r="AA6" i="1"/>
  <c r="H18" i="1"/>
  <c r="L18" i="1"/>
  <c r="P18" i="1"/>
  <c r="T18" i="1"/>
  <c r="X18" i="1"/>
  <c r="AB18" i="1"/>
  <c r="H19" i="1"/>
  <c r="L19" i="1"/>
  <c r="P19" i="1"/>
  <c r="T19" i="1"/>
  <c r="X19" i="1"/>
  <c r="AB19" i="1"/>
  <c r="H20" i="1"/>
  <c r="L20" i="1"/>
  <c r="P20" i="1"/>
  <c r="T20" i="1"/>
  <c r="X20" i="1"/>
  <c r="AB20" i="1"/>
  <c r="H21" i="1"/>
  <c r="L21" i="1"/>
  <c r="P21" i="1"/>
  <c r="T21" i="1"/>
  <c r="X21" i="1"/>
  <c r="AB21" i="1"/>
  <c r="H22" i="1"/>
  <c r="L22" i="1"/>
  <c r="P22" i="1"/>
  <c r="T22" i="1"/>
  <c r="X22" i="1"/>
  <c r="AB22" i="1"/>
  <c r="H23" i="1"/>
  <c r="L23" i="1"/>
  <c r="P23" i="1"/>
  <c r="T23" i="1"/>
  <c r="X23" i="1"/>
  <c r="AB23" i="1"/>
  <c r="H24" i="1"/>
  <c r="L24" i="1"/>
  <c r="P24" i="1"/>
  <c r="T24" i="1"/>
  <c r="X24" i="1"/>
  <c r="AB24" i="1"/>
  <c r="H25" i="1"/>
  <c r="L25" i="1"/>
  <c r="P25" i="1"/>
  <c r="T25" i="1"/>
  <c r="X25" i="1"/>
  <c r="AB25" i="1"/>
  <c r="H26" i="1"/>
  <c r="L26" i="1"/>
  <c r="P26" i="1"/>
  <c r="T26" i="1"/>
  <c r="X26" i="1"/>
  <c r="AB26" i="1"/>
  <c r="H27" i="1"/>
  <c r="L27" i="1"/>
  <c r="P27" i="1"/>
  <c r="T27" i="1"/>
  <c r="X27" i="1"/>
  <c r="AB27" i="1"/>
  <c r="H28" i="1"/>
  <c r="L28" i="1"/>
  <c r="P28" i="1"/>
  <c r="T28" i="1"/>
  <c r="X28" i="1"/>
  <c r="AB28" i="1"/>
  <c r="D19" i="1"/>
  <c r="D20" i="1"/>
  <c r="D21" i="1"/>
  <c r="D22" i="1"/>
  <c r="D23" i="1"/>
  <c r="D24" i="1"/>
  <c r="D25" i="1"/>
  <c r="D26" i="1"/>
  <c r="D27" i="1"/>
  <c r="D28" i="1"/>
  <c r="D18" i="1"/>
  <c r="C9" i="1"/>
  <c r="C10" i="1"/>
  <c r="C11" i="1"/>
  <c r="C13" i="1"/>
  <c r="C14" i="1"/>
  <c r="C15" i="1"/>
  <c r="C16" i="1"/>
  <c r="C8" i="1"/>
  <c r="C7" i="1" l="1"/>
  <c r="C12" i="1"/>
  <c r="C6" i="1" l="1"/>
</calcChain>
</file>

<file path=xl/sharedStrings.xml><?xml version="1.0" encoding="utf-8"?>
<sst xmlns="http://schemas.openxmlformats.org/spreadsheetml/2006/main" count="101" uniqueCount="37">
  <si>
    <t>I trafik</t>
  </si>
  <si>
    <t>Avställda</t>
  </si>
  <si>
    <t>Antal</t>
  </si>
  <si>
    <t>Bilar totalt</t>
  </si>
  <si>
    <t>Personbilar</t>
  </si>
  <si>
    <t>Paketbilar</t>
  </si>
  <si>
    <t>Lastbilar</t>
  </si>
  <si>
    <t>Bussar</t>
  </si>
  <si>
    <t>Övriga motorfordon</t>
  </si>
  <si>
    <t>Motorcyklar</t>
  </si>
  <si>
    <t>Mopeder</t>
  </si>
  <si>
    <t>Traktorer</t>
  </si>
  <si>
    <t>Motorredskap</t>
  </si>
  <si>
    <t>Not: Siffrorna är något avrundade</t>
  </si>
  <si>
    <t>Totalt</t>
  </si>
  <si>
    <t>Motorfordon totalt</t>
  </si>
  <si>
    <t>Andel, procent</t>
  </si>
  <si>
    <t>Fordonstyp</t>
  </si>
  <si>
    <t>Ålands statistik- och utredningsbyrå</t>
  </si>
  <si>
    <t>Person-</t>
  </si>
  <si>
    <t>Paket-</t>
  </si>
  <si>
    <t>Last-</t>
  </si>
  <si>
    <t>Motor-</t>
  </si>
  <si>
    <t>-</t>
  </si>
  <si>
    <t>..</t>
  </si>
  <si>
    <t>bilar</t>
  </si>
  <si>
    <t>cyklar</t>
  </si>
  <si>
    <t>Släp</t>
  </si>
  <si>
    <t>År</t>
  </si>
  <si>
    <t>Källa: Ålands landskapsregering, Fordonsmyndigheten</t>
  </si>
  <si>
    <t>Från Finland</t>
  </si>
  <si>
    <t>Från utlandet</t>
  </si>
  <si>
    <t>För mera information, se efterföljande blad</t>
  </si>
  <si>
    <t>Motorfordon, i trafik och avställda, 2018-2025</t>
  </si>
  <si>
    <t>Importerade begagnade fordon 2012-2025</t>
  </si>
  <si>
    <t>Nyregistrerade fordon 1995-2025</t>
  </si>
  <si>
    <t>Senast uppdaterad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</si>
</sst>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3" fontId="1" fillId="0" borderId="1" xfId="0" applyNumberFormat="1" applyFont="1" applyBorder="1" applyAlignment="1">
      <alignment horizontal="left"/>
    </xf>
    <xf numFmtId="3" fontId="2" fillId="0" borderId="1" xfId="0" applyNumberFormat="1" applyFont="1" applyBorder="1"/>
    <xf numFmtId="0" fontId="3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2" fillId="0" borderId="2" xfId="0" applyNumberFormat="1" applyFont="1" applyBorder="1"/>
    <xf numFmtId="3" fontId="4" fillId="0" borderId="0" xfId="0" applyNumberFormat="1" applyFont="1" applyAlignment="1">
      <alignment horizontal="left"/>
    </xf>
    <xf numFmtId="3" fontId="4" fillId="0" borderId="0" xfId="0" applyNumberFormat="1" applyFont="1"/>
    <xf numFmtId="3" fontId="5" fillId="0" borderId="0" xfId="0" applyNumberFormat="1" applyFont="1" applyAlignment="1">
      <alignment horizontal="left"/>
    </xf>
    <xf numFmtId="3" fontId="5" fillId="0" borderId="1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1" fontId="2" fillId="0" borderId="0" xfId="0" applyNumberFormat="1" applyFont="1"/>
    <xf numFmtId="1" fontId="4" fillId="0" borderId="0" xfId="0" applyNumberFormat="1" applyFont="1"/>
    <xf numFmtId="0" fontId="3" fillId="0" borderId="1" xfId="0" applyFont="1" applyBorder="1"/>
    <xf numFmtId="3" fontId="7" fillId="0" borderId="0" xfId="0" applyNumberFormat="1" applyFont="1" applyAlignment="1">
      <alignment horizontal="left"/>
    </xf>
    <xf numFmtId="0" fontId="2" fillId="0" borderId="0" xfId="0" applyFont="1"/>
    <xf numFmtId="1" fontId="2" fillId="0" borderId="4" xfId="0" applyNumberFormat="1" applyFont="1" applyBorder="1"/>
    <xf numFmtId="1" fontId="2" fillId="0" borderId="1" xfId="0" applyNumberFormat="1" applyFont="1" applyBorder="1"/>
    <xf numFmtId="0" fontId="6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2" borderId="0" xfId="0" applyFont="1" applyFill="1"/>
    <xf numFmtId="0" fontId="8" fillId="0" borderId="0" xfId="0" applyFont="1"/>
    <xf numFmtId="0" fontId="3" fillId="0" borderId="4" xfId="0" applyFont="1" applyBorder="1"/>
    <xf numFmtId="0" fontId="4" fillId="0" borderId="0" xfId="0" applyFont="1"/>
    <xf numFmtId="0" fontId="6" fillId="0" borderId="4" xfId="0" applyFont="1" applyBorder="1"/>
    <xf numFmtId="0" fontId="2" fillId="0" borderId="0" xfId="0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3" fontId="2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84F6-F5CD-499C-8461-70A0C5ED11C4}">
  <dimension ref="A1:M37"/>
  <sheetViews>
    <sheetView showGridLines="0" tabSelected="1" workbookViewId="0">
      <selection activeCell="R23" sqref="R23"/>
    </sheetView>
  </sheetViews>
  <sheetFormatPr defaultRowHeight="13.2" customHeight="1" x14ac:dyDescent="0.25"/>
  <cols>
    <col min="1" max="1" width="8.88671875" style="20"/>
    <col min="2" max="2" width="7.21875" style="20" customWidth="1"/>
    <col min="3" max="16384" width="8.88671875" style="20"/>
  </cols>
  <sheetData>
    <row r="1" spans="1:13" ht="13.2" customHeight="1" x14ac:dyDescent="0.25">
      <c r="A1" s="20" t="s">
        <v>18</v>
      </c>
      <c r="G1" s="37" t="s">
        <v>32</v>
      </c>
      <c r="H1" s="37"/>
      <c r="I1" s="37"/>
      <c r="J1" s="37"/>
    </row>
    <row r="2" spans="1:13" ht="27" customHeight="1" thickBot="1" x14ac:dyDescent="0.35">
      <c r="A2" s="24" t="s">
        <v>35</v>
      </c>
    </row>
    <row r="3" spans="1:13" ht="13.2" customHeight="1" x14ac:dyDescent="0.25">
      <c r="A3" s="26" t="s">
        <v>28</v>
      </c>
      <c r="B3" s="31" t="s">
        <v>14</v>
      </c>
      <c r="C3" s="29" t="s">
        <v>19</v>
      </c>
      <c r="D3" s="29" t="s">
        <v>20</v>
      </c>
      <c r="E3" s="29" t="s">
        <v>21</v>
      </c>
      <c r="F3" s="29" t="s">
        <v>7</v>
      </c>
      <c r="G3" s="29" t="s">
        <v>22</v>
      </c>
      <c r="H3" s="29" t="s">
        <v>11</v>
      </c>
      <c r="I3" s="29" t="s">
        <v>27</v>
      </c>
      <c r="J3" s="29" t="s">
        <v>10</v>
      </c>
    </row>
    <row r="4" spans="1:13" ht="13.2" customHeight="1" x14ac:dyDescent="0.25">
      <c r="A4" s="27"/>
      <c r="B4" s="32"/>
      <c r="C4" s="30" t="s">
        <v>25</v>
      </c>
      <c r="D4" s="30" t="s">
        <v>25</v>
      </c>
      <c r="E4" s="30" t="s">
        <v>25</v>
      </c>
      <c r="F4" s="30"/>
      <c r="G4" s="30" t="s">
        <v>26</v>
      </c>
      <c r="H4" s="30"/>
      <c r="I4" s="30"/>
      <c r="J4" s="30"/>
      <c r="M4" s="4"/>
    </row>
    <row r="5" spans="1:13" ht="16.8" customHeight="1" x14ac:dyDescent="0.25">
      <c r="A5" s="25">
        <v>1995</v>
      </c>
      <c r="B5" s="33">
        <f>SUM(C5:J5)</f>
        <v>386</v>
      </c>
      <c r="C5" s="6">
        <v>255</v>
      </c>
      <c r="D5" s="6">
        <v>23</v>
      </c>
      <c r="E5" s="6">
        <v>9</v>
      </c>
      <c r="F5" s="6" t="s">
        <v>23</v>
      </c>
      <c r="G5" s="6">
        <v>1</v>
      </c>
      <c r="H5" s="6">
        <v>27</v>
      </c>
      <c r="I5" s="6">
        <v>71</v>
      </c>
      <c r="J5" s="6" t="s">
        <v>24</v>
      </c>
    </row>
    <row r="6" spans="1:13" ht="13.2" customHeight="1" x14ac:dyDescent="0.25">
      <c r="A6" s="25">
        <v>1996</v>
      </c>
      <c r="B6" s="33">
        <f t="shared" ref="B6:B35" si="0">SUM(C6:J6)</f>
        <v>498</v>
      </c>
      <c r="C6" s="6">
        <v>333</v>
      </c>
      <c r="D6" s="6">
        <v>42</v>
      </c>
      <c r="E6" s="6">
        <v>8</v>
      </c>
      <c r="F6" s="6">
        <v>2</v>
      </c>
      <c r="G6" s="6">
        <v>2</v>
      </c>
      <c r="H6" s="6">
        <v>25</v>
      </c>
      <c r="I6" s="6">
        <v>86</v>
      </c>
      <c r="J6" s="6" t="s">
        <v>24</v>
      </c>
    </row>
    <row r="7" spans="1:13" ht="13.2" customHeight="1" x14ac:dyDescent="0.25">
      <c r="A7" s="25">
        <v>1997</v>
      </c>
      <c r="B7" s="33">
        <f t="shared" si="0"/>
        <v>685</v>
      </c>
      <c r="C7" s="6">
        <v>456</v>
      </c>
      <c r="D7" s="6">
        <v>62</v>
      </c>
      <c r="E7" s="6">
        <v>12</v>
      </c>
      <c r="F7" s="6" t="s">
        <v>23</v>
      </c>
      <c r="G7" s="6">
        <v>7</v>
      </c>
      <c r="H7" s="6">
        <v>47</v>
      </c>
      <c r="I7" s="6">
        <v>101</v>
      </c>
      <c r="J7" s="6" t="s">
        <v>24</v>
      </c>
    </row>
    <row r="8" spans="1:13" ht="13.2" customHeight="1" x14ac:dyDescent="0.25">
      <c r="A8" s="25">
        <v>1998</v>
      </c>
      <c r="B8" s="33">
        <f t="shared" si="0"/>
        <v>1022</v>
      </c>
      <c r="C8" s="6">
        <v>645</v>
      </c>
      <c r="D8" s="6">
        <v>107</v>
      </c>
      <c r="E8" s="6">
        <v>15</v>
      </c>
      <c r="F8" s="6">
        <v>3</v>
      </c>
      <c r="G8" s="6">
        <v>15</v>
      </c>
      <c r="H8" s="6">
        <v>42</v>
      </c>
      <c r="I8" s="6">
        <v>195</v>
      </c>
      <c r="J8" s="6" t="s">
        <v>24</v>
      </c>
    </row>
    <row r="9" spans="1:13" ht="13.2" customHeight="1" x14ac:dyDescent="0.25">
      <c r="A9" s="25">
        <v>1999</v>
      </c>
      <c r="B9" s="33">
        <f t="shared" si="0"/>
        <v>1145</v>
      </c>
      <c r="C9" s="6">
        <v>703</v>
      </c>
      <c r="D9" s="6">
        <v>128</v>
      </c>
      <c r="E9" s="6">
        <v>9</v>
      </c>
      <c r="F9" s="6">
        <v>3</v>
      </c>
      <c r="G9" s="6">
        <v>30</v>
      </c>
      <c r="H9" s="6">
        <v>47</v>
      </c>
      <c r="I9" s="6">
        <v>225</v>
      </c>
      <c r="J9" s="6" t="s">
        <v>24</v>
      </c>
    </row>
    <row r="10" spans="1:13" ht="16.8" customHeight="1" x14ac:dyDescent="0.25">
      <c r="A10" s="25">
        <v>2000</v>
      </c>
      <c r="B10" s="33">
        <f t="shared" si="0"/>
        <v>1123</v>
      </c>
      <c r="C10" s="6">
        <v>640</v>
      </c>
      <c r="D10" s="6">
        <v>97</v>
      </c>
      <c r="E10" s="6">
        <v>13</v>
      </c>
      <c r="F10" s="6">
        <v>4</v>
      </c>
      <c r="G10" s="6">
        <v>24</v>
      </c>
      <c r="H10" s="6">
        <v>47</v>
      </c>
      <c r="I10" s="6">
        <v>263</v>
      </c>
      <c r="J10" s="6">
        <v>35</v>
      </c>
    </row>
    <row r="11" spans="1:13" ht="13.2" customHeight="1" x14ac:dyDescent="0.25">
      <c r="A11" s="25">
        <v>2001</v>
      </c>
      <c r="B11" s="33">
        <f t="shared" si="0"/>
        <v>907</v>
      </c>
      <c r="C11" s="6">
        <v>482</v>
      </c>
      <c r="D11" s="6">
        <v>79</v>
      </c>
      <c r="E11" s="6">
        <v>10</v>
      </c>
      <c r="F11" s="6">
        <v>1</v>
      </c>
      <c r="G11" s="6">
        <v>16</v>
      </c>
      <c r="H11" s="6">
        <v>60</v>
      </c>
      <c r="I11" s="6">
        <v>215</v>
      </c>
      <c r="J11" s="6">
        <v>44</v>
      </c>
    </row>
    <row r="12" spans="1:13" ht="13.2" customHeight="1" x14ac:dyDescent="0.25">
      <c r="A12" s="25">
        <v>2002</v>
      </c>
      <c r="B12" s="33">
        <f t="shared" si="0"/>
        <v>924</v>
      </c>
      <c r="C12" s="6">
        <v>453</v>
      </c>
      <c r="D12" s="6">
        <v>83</v>
      </c>
      <c r="E12" s="6">
        <v>15</v>
      </c>
      <c r="F12" s="6" t="s">
        <v>23</v>
      </c>
      <c r="G12" s="6">
        <v>11</v>
      </c>
      <c r="H12" s="6">
        <v>28</v>
      </c>
      <c r="I12" s="6">
        <v>245</v>
      </c>
      <c r="J12" s="6">
        <v>89</v>
      </c>
    </row>
    <row r="13" spans="1:13" ht="13.2" customHeight="1" x14ac:dyDescent="0.25">
      <c r="A13" s="25">
        <v>2003</v>
      </c>
      <c r="B13" s="33">
        <f t="shared" si="0"/>
        <v>1152</v>
      </c>
      <c r="C13" s="6">
        <v>615</v>
      </c>
      <c r="D13" s="6">
        <v>84</v>
      </c>
      <c r="E13" s="6">
        <v>10</v>
      </c>
      <c r="F13" s="6">
        <v>3</v>
      </c>
      <c r="G13" s="6">
        <v>19</v>
      </c>
      <c r="H13" s="6">
        <v>41</v>
      </c>
      <c r="I13" s="6">
        <v>271</v>
      </c>
      <c r="J13" s="6">
        <v>109</v>
      </c>
    </row>
    <row r="14" spans="1:13" ht="13.2" customHeight="1" x14ac:dyDescent="0.25">
      <c r="A14" s="25">
        <v>2004</v>
      </c>
      <c r="B14" s="33">
        <f t="shared" si="0"/>
        <v>1144</v>
      </c>
      <c r="C14" s="6">
        <v>518</v>
      </c>
      <c r="D14" s="6">
        <v>99</v>
      </c>
      <c r="E14" s="6">
        <v>11</v>
      </c>
      <c r="F14" s="6">
        <v>1</v>
      </c>
      <c r="G14" s="6">
        <v>12</v>
      </c>
      <c r="H14" s="6">
        <v>35</v>
      </c>
      <c r="I14" s="6">
        <v>332</v>
      </c>
      <c r="J14" s="6">
        <v>136</v>
      </c>
    </row>
    <row r="15" spans="1:13" ht="16.8" customHeight="1" x14ac:dyDescent="0.25">
      <c r="A15" s="25">
        <v>2005</v>
      </c>
      <c r="B15" s="33">
        <f t="shared" si="0"/>
        <v>1181</v>
      </c>
      <c r="C15" s="6">
        <v>509</v>
      </c>
      <c r="D15" s="6">
        <v>83</v>
      </c>
      <c r="E15" s="6">
        <v>15</v>
      </c>
      <c r="F15" s="6">
        <v>3</v>
      </c>
      <c r="G15" s="6">
        <v>24</v>
      </c>
      <c r="H15" s="6">
        <v>55</v>
      </c>
      <c r="I15" s="6">
        <v>305</v>
      </c>
      <c r="J15" s="6">
        <v>187</v>
      </c>
    </row>
    <row r="16" spans="1:13" ht="13.2" customHeight="1" x14ac:dyDescent="0.25">
      <c r="A16" s="25">
        <v>2006</v>
      </c>
      <c r="B16" s="33">
        <f t="shared" si="0"/>
        <v>1101</v>
      </c>
      <c r="C16" s="6">
        <v>501</v>
      </c>
      <c r="D16" s="6">
        <v>73</v>
      </c>
      <c r="E16" s="6">
        <v>13</v>
      </c>
      <c r="F16" s="6" t="s">
        <v>23</v>
      </c>
      <c r="G16" s="6">
        <v>15</v>
      </c>
      <c r="H16" s="6">
        <v>26</v>
      </c>
      <c r="I16" s="6">
        <v>289</v>
      </c>
      <c r="J16" s="6">
        <v>184</v>
      </c>
    </row>
    <row r="17" spans="1:10" ht="13.2" customHeight="1" x14ac:dyDescent="0.25">
      <c r="A17" s="25">
        <v>2007</v>
      </c>
      <c r="B17" s="33">
        <f t="shared" si="0"/>
        <v>1006</v>
      </c>
      <c r="C17" s="6">
        <v>405</v>
      </c>
      <c r="D17" s="6">
        <v>81</v>
      </c>
      <c r="E17" s="6">
        <v>8</v>
      </c>
      <c r="F17" s="6">
        <v>1</v>
      </c>
      <c r="G17" s="6">
        <v>26</v>
      </c>
      <c r="H17" s="6">
        <v>36</v>
      </c>
      <c r="I17" s="6">
        <v>297</v>
      </c>
      <c r="J17" s="6">
        <v>152</v>
      </c>
    </row>
    <row r="18" spans="1:10" ht="13.2" customHeight="1" x14ac:dyDescent="0.25">
      <c r="A18" s="25">
        <v>2008</v>
      </c>
      <c r="B18" s="33">
        <f t="shared" si="0"/>
        <v>1076</v>
      </c>
      <c r="C18" s="6">
        <v>547</v>
      </c>
      <c r="D18" s="6">
        <v>79</v>
      </c>
      <c r="E18" s="6">
        <v>7</v>
      </c>
      <c r="F18" s="6">
        <v>4</v>
      </c>
      <c r="G18" s="6">
        <v>20</v>
      </c>
      <c r="H18" s="6">
        <v>27</v>
      </c>
      <c r="I18" s="6">
        <v>286</v>
      </c>
      <c r="J18" s="6">
        <v>106</v>
      </c>
    </row>
    <row r="19" spans="1:10" ht="13.2" customHeight="1" x14ac:dyDescent="0.25">
      <c r="A19" s="25">
        <v>2009</v>
      </c>
      <c r="B19" s="33">
        <f t="shared" si="0"/>
        <v>777</v>
      </c>
      <c r="C19" s="6">
        <v>348</v>
      </c>
      <c r="D19" s="6">
        <v>41</v>
      </c>
      <c r="E19" s="6">
        <v>1</v>
      </c>
      <c r="F19" s="6" t="s">
        <v>23</v>
      </c>
      <c r="G19" s="6">
        <v>13</v>
      </c>
      <c r="H19" s="6">
        <v>20</v>
      </c>
      <c r="I19" s="6">
        <v>274</v>
      </c>
      <c r="J19" s="6">
        <v>80</v>
      </c>
    </row>
    <row r="20" spans="1:10" ht="16.8" customHeight="1" x14ac:dyDescent="0.25">
      <c r="A20" s="25">
        <v>2010</v>
      </c>
      <c r="B20" s="33">
        <f t="shared" si="0"/>
        <v>893</v>
      </c>
      <c r="C20" s="6">
        <v>429</v>
      </c>
      <c r="D20" s="6">
        <v>61</v>
      </c>
      <c r="E20" s="6">
        <v>8</v>
      </c>
      <c r="F20" s="6">
        <v>2</v>
      </c>
      <c r="G20" s="6">
        <v>11</v>
      </c>
      <c r="H20" s="6">
        <v>27</v>
      </c>
      <c r="I20" s="6">
        <v>267</v>
      </c>
      <c r="J20" s="6">
        <v>88</v>
      </c>
    </row>
    <row r="21" spans="1:10" ht="13.2" customHeight="1" x14ac:dyDescent="0.25">
      <c r="A21" s="25">
        <v>2011</v>
      </c>
      <c r="B21" s="33">
        <f t="shared" si="0"/>
        <v>1060</v>
      </c>
      <c r="C21" s="6">
        <v>521</v>
      </c>
      <c r="D21" s="6">
        <v>73</v>
      </c>
      <c r="E21" s="6">
        <v>15</v>
      </c>
      <c r="F21" s="6">
        <v>3</v>
      </c>
      <c r="G21" s="6">
        <v>22</v>
      </c>
      <c r="H21" s="6">
        <v>35</v>
      </c>
      <c r="I21" s="6">
        <v>315</v>
      </c>
      <c r="J21" s="6">
        <v>76</v>
      </c>
    </row>
    <row r="22" spans="1:10" ht="13.2" customHeight="1" x14ac:dyDescent="0.25">
      <c r="A22" s="25">
        <v>2012</v>
      </c>
      <c r="B22" s="33">
        <f t="shared" si="0"/>
        <v>895</v>
      </c>
      <c r="C22" s="6">
        <v>406</v>
      </c>
      <c r="D22" s="6">
        <v>70</v>
      </c>
      <c r="E22" s="6">
        <v>12</v>
      </c>
      <c r="F22" s="6">
        <v>2</v>
      </c>
      <c r="G22" s="6">
        <v>20</v>
      </c>
      <c r="H22" s="6">
        <v>30</v>
      </c>
      <c r="I22" s="6">
        <v>298</v>
      </c>
      <c r="J22" s="6">
        <v>57</v>
      </c>
    </row>
    <row r="23" spans="1:10" ht="13.2" customHeight="1" x14ac:dyDescent="0.25">
      <c r="A23" s="25">
        <v>2013</v>
      </c>
      <c r="B23" s="33">
        <f t="shared" si="0"/>
        <v>788</v>
      </c>
      <c r="C23" s="6">
        <v>408</v>
      </c>
      <c r="D23" s="6">
        <v>37</v>
      </c>
      <c r="E23" s="6">
        <v>8</v>
      </c>
      <c r="F23" s="6">
        <v>1</v>
      </c>
      <c r="G23" s="6">
        <v>10</v>
      </c>
      <c r="H23" s="6">
        <v>55</v>
      </c>
      <c r="I23" s="6">
        <v>193</v>
      </c>
      <c r="J23" s="6">
        <v>76</v>
      </c>
    </row>
    <row r="24" spans="1:10" ht="13.2" customHeight="1" x14ac:dyDescent="0.25">
      <c r="A24" s="25">
        <v>2014</v>
      </c>
      <c r="B24" s="33">
        <f t="shared" si="0"/>
        <v>811</v>
      </c>
      <c r="C24" s="6">
        <v>389</v>
      </c>
      <c r="D24" s="6">
        <v>59</v>
      </c>
      <c r="E24" s="6">
        <v>2</v>
      </c>
      <c r="F24" s="6" t="s">
        <v>23</v>
      </c>
      <c r="G24" s="6">
        <v>6</v>
      </c>
      <c r="H24" s="6">
        <v>34</v>
      </c>
      <c r="I24" s="6">
        <v>262</v>
      </c>
      <c r="J24" s="6">
        <v>59</v>
      </c>
    </row>
    <row r="25" spans="1:10" ht="16.8" customHeight="1" x14ac:dyDescent="0.25">
      <c r="A25" s="25">
        <v>2015</v>
      </c>
      <c r="B25" s="33">
        <f t="shared" si="0"/>
        <v>769</v>
      </c>
      <c r="C25" s="6">
        <v>406</v>
      </c>
      <c r="D25" s="6">
        <v>57</v>
      </c>
      <c r="E25" s="6">
        <v>2</v>
      </c>
      <c r="F25" s="6">
        <v>1</v>
      </c>
      <c r="G25" s="6">
        <v>8</v>
      </c>
      <c r="H25" s="6">
        <v>49</v>
      </c>
      <c r="I25" s="6">
        <v>202</v>
      </c>
      <c r="J25" s="6">
        <v>44</v>
      </c>
    </row>
    <row r="26" spans="1:10" ht="13.2" customHeight="1" x14ac:dyDescent="0.25">
      <c r="A26" s="25">
        <v>2016</v>
      </c>
      <c r="B26" s="33">
        <f t="shared" si="0"/>
        <v>735</v>
      </c>
      <c r="C26" s="6">
        <v>397</v>
      </c>
      <c r="D26" s="6">
        <v>54</v>
      </c>
      <c r="E26" s="6">
        <v>1</v>
      </c>
      <c r="F26" s="6">
        <v>2</v>
      </c>
      <c r="G26" s="6">
        <v>9</v>
      </c>
      <c r="H26" s="6">
        <v>38</v>
      </c>
      <c r="I26" s="6">
        <v>195</v>
      </c>
      <c r="J26" s="6">
        <v>39</v>
      </c>
    </row>
    <row r="27" spans="1:10" ht="13.2" customHeight="1" x14ac:dyDescent="0.25">
      <c r="A27" s="25">
        <v>2017</v>
      </c>
      <c r="B27" s="33">
        <f t="shared" si="0"/>
        <v>777</v>
      </c>
      <c r="C27" s="6">
        <v>412</v>
      </c>
      <c r="D27" s="6">
        <v>55</v>
      </c>
      <c r="E27" s="6" t="s">
        <v>23</v>
      </c>
      <c r="F27" s="6" t="s">
        <v>23</v>
      </c>
      <c r="G27" s="6">
        <v>7</v>
      </c>
      <c r="H27" s="6">
        <v>48</v>
      </c>
      <c r="I27" s="6">
        <v>231</v>
      </c>
      <c r="J27" s="6">
        <v>24</v>
      </c>
    </row>
    <row r="28" spans="1:10" ht="13.2" customHeight="1" x14ac:dyDescent="0.25">
      <c r="A28" s="25">
        <v>2018</v>
      </c>
      <c r="B28" s="33">
        <f t="shared" si="0"/>
        <v>705</v>
      </c>
      <c r="C28" s="6">
        <v>376</v>
      </c>
      <c r="D28" s="6">
        <v>47</v>
      </c>
      <c r="E28" s="6">
        <v>1</v>
      </c>
      <c r="F28" s="6">
        <v>2</v>
      </c>
      <c r="G28" s="6">
        <v>10</v>
      </c>
      <c r="H28" s="6">
        <v>61</v>
      </c>
      <c r="I28" s="6">
        <v>193</v>
      </c>
      <c r="J28" s="6">
        <v>15</v>
      </c>
    </row>
    <row r="29" spans="1:10" ht="13.2" customHeight="1" x14ac:dyDescent="0.25">
      <c r="A29" s="25">
        <v>2019</v>
      </c>
      <c r="B29" s="33">
        <f t="shared" si="0"/>
        <v>815</v>
      </c>
      <c r="C29" s="6">
        <v>376</v>
      </c>
      <c r="D29" s="6">
        <v>62</v>
      </c>
      <c r="E29" s="6" t="s">
        <v>23</v>
      </c>
      <c r="F29" s="6">
        <v>1</v>
      </c>
      <c r="G29" s="6">
        <v>5</v>
      </c>
      <c r="H29" s="6">
        <v>105</v>
      </c>
      <c r="I29" s="6">
        <v>236</v>
      </c>
      <c r="J29" s="6">
        <v>30</v>
      </c>
    </row>
    <row r="30" spans="1:10" ht="16.8" customHeight="1" x14ac:dyDescent="0.25">
      <c r="A30" s="25">
        <v>2020</v>
      </c>
      <c r="B30" s="33">
        <f t="shared" si="0"/>
        <v>711</v>
      </c>
      <c r="C30" s="6">
        <v>323</v>
      </c>
      <c r="D30" s="6">
        <v>59</v>
      </c>
      <c r="E30" s="6">
        <v>2</v>
      </c>
      <c r="F30" s="6" t="s">
        <v>23</v>
      </c>
      <c r="G30" s="6">
        <v>4</v>
      </c>
      <c r="H30" s="6">
        <v>71</v>
      </c>
      <c r="I30" s="6">
        <v>216</v>
      </c>
      <c r="J30" s="6">
        <v>36</v>
      </c>
    </row>
    <row r="31" spans="1:10" ht="13.2" customHeight="1" x14ac:dyDescent="0.25">
      <c r="A31" s="25">
        <v>2021</v>
      </c>
      <c r="B31" s="33">
        <f t="shared" si="0"/>
        <v>779</v>
      </c>
      <c r="C31" s="6">
        <v>342</v>
      </c>
      <c r="D31" s="6">
        <v>64</v>
      </c>
      <c r="E31" s="6">
        <v>5</v>
      </c>
      <c r="F31" s="6" t="s">
        <v>23</v>
      </c>
      <c r="G31" s="6">
        <v>2</v>
      </c>
      <c r="H31" s="6">
        <v>75</v>
      </c>
      <c r="I31" s="6">
        <v>267</v>
      </c>
      <c r="J31" s="6">
        <v>24</v>
      </c>
    </row>
    <row r="32" spans="1:10" ht="13.2" customHeight="1" x14ac:dyDescent="0.25">
      <c r="A32" s="25">
        <v>2022</v>
      </c>
      <c r="B32" s="33">
        <f t="shared" si="0"/>
        <v>657</v>
      </c>
      <c r="C32" s="6">
        <v>299</v>
      </c>
      <c r="D32" s="6">
        <v>42</v>
      </c>
      <c r="E32" s="6">
        <v>7</v>
      </c>
      <c r="F32" s="6" t="s">
        <v>23</v>
      </c>
      <c r="G32" s="6">
        <v>3</v>
      </c>
      <c r="H32" s="6">
        <v>75</v>
      </c>
      <c r="I32" s="6">
        <v>210</v>
      </c>
      <c r="J32" s="6">
        <v>21</v>
      </c>
    </row>
    <row r="33" spans="1:10" ht="13.2" customHeight="1" x14ac:dyDescent="0.25">
      <c r="A33" s="25">
        <v>2023</v>
      </c>
      <c r="B33" s="33">
        <f t="shared" si="0"/>
        <v>566</v>
      </c>
      <c r="C33" s="6">
        <v>257</v>
      </c>
      <c r="D33" s="6">
        <v>43</v>
      </c>
      <c r="E33" s="6">
        <v>4</v>
      </c>
      <c r="F33" s="6" t="s">
        <v>23</v>
      </c>
      <c r="G33" s="6">
        <v>6</v>
      </c>
      <c r="H33" s="6">
        <v>58</v>
      </c>
      <c r="I33" s="6">
        <v>172</v>
      </c>
      <c r="J33" s="6">
        <v>26</v>
      </c>
    </row>
    <row r="34" spans="1:10" ht="13.2" customHeight="1" x14ac:dyDescent="0.25">
      <c r="A34" s="25">
        <v>2024</v>
      </c>
      <c r="B34" s="33">
        <f t="shared" si="0"/>
        <v>431</v>
      </c>
      <c r="C34" s="6">
        <v>204</v>
      </c>
      <c r="D34" s="6">
        <v>39</v>
      </c>
      <c r="E34" s="6">
        <v>2</v>
      </c>
      <c r="F34" s="6" t="s">
        <v>23</v>
      </c>
      <c r="G34" s="6">
        <v>2</v>
      </c>
      <c r="H34" s="6">
        <v>45</v>
      </c>
      <c r="I34" s="6">
        <v>125</v>
      </c>
      <c r="J34" s="6">
        <v>14</v>
      </c>
    </row>
    <row r="35" spans="1:10" ht="16.8" customHeight="1" thickBot="1" x14ac:dyDescent="0.3">
      <c r="A35" s="25">
        <v>2025</v>
      </c>
      <c r="B35" s="33">
        <f t="shared" si="0"/>
        <v>422</v>
      </c>
      <c r="C35" s="6">
        <v>183</v>
      </c>
      <c r="D35" s="6">
        <v>32</v>
      </c>
      <c r="E35" s="6">
        <v>2</v>
      </c>
      <c r="F35" s="43" t="s">
        <v>23</v>
      </c>
      <c r="G35" s="46">
        <v>4</v>
      </c>
      <c r="H35" s="46">
        <v>43</v>
      </c>
      <c r="I35" s="46">
        <v>144</v>
      </c>
      <c r="J35" s="46">
        <v>14</v>
      </c>
    </row>
    <row r="36" spans="1:10" ht="13.2" customHeight="1" x14ac:dyDescent="0.25">
      <c r="A36" s="41" t="s">
        <v>29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3.2" customHeight="1" x14ac:dyDescent="0.25">
      <c r="A37" s="23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8B90-310C-4774-A631-E898E2A9A5ED}">
  <dimension ref="A1:K22"/>
  <sheetViews>
    <sheetView showGridLines="0" workbookViewId="0">
      <selection activeCell="A19" sqref="A19"/>
    </sheetView>
  </sheetViews>
  <sheetFormatPr defaultRowHeight="12" x14ac:dyDescent="0.25"/>
  <cols>
    <col min="1" max="1" width="11.5546875" style="20" customWidth="1"/>
    <col min="2" max="2" width="8.21875" style="20" customWidth="1"/>
    <col min="3" max="4" width="11.5546875" style="20" customWidth="1"/>
    <col min="5" max="16384" width="8.88671875" style="20"/>
  </cols>
  <sheetData>
    <row r="1" spans="1:11" x14ac:dyDescent="0.25">
      <c r="A1" s="20" t="s">
        <v>18</v>
      </c>
    </row>
    <row r="2" spans="1:11" ht="27.6" customHeight="1" thickBot="1" x14ac:dyDescent="0.35">
      <c r="A2" s="38" t="s">
        <v>34</v>
      </c>
      <c r="J2" s="42"/>
      <c r="K2" s="42"/>
    </row>
    <row r="3" spans="1:11" ht="13.8" customHeight="1" x14ac:dyDescent="0.25">
      <c r="A3" s="34" t="s">
        <v>28</v>
      </c>
      <c r="B3" s="35" t="s">
        <v>14</v>
      </c>
      <c r="C3" s="36" t="s">
        <v>30</v>
      </c>
      <c r="D3" s="36" t="s">
        <v>31</v>
      </c>
    </row>
    <row r="4" spans="1:11" ht="17.399999999999999" customHeight="1" x14ac:dyDescent="0.25">
      <c r="A4" s="25">
        <v>2012</v>
      </c>
      <c r="B4" s="10">
        <f>SUM(C4:D4)</f>
        <v>1272</v>
      </c>
      <c r="C4" s="20">
        <v>620</v>
      </c>
      <c r="D4" s="20">
        <v>652</v>
      </c>
    </row>
    <row r="5" spans="1:11" ht="13.8" customHeight="1" x14ac:dyDescent="0.25">
      <c r="A5" s="25">
        <v>2013</v>
      </c>
      <c r="B5" s="10">
        <f t="shared" ref="B5:B17" si="0">SUM(C5:D5)</f>
        <v>1142</v>
      </c>
      <c r="C5" s="20">
        <v>641</v>
      </c>
      <c r="D5" s="20">
        <v>501</v>
      </c>
    </row>
    <row r="6" spans="1:11" ht="13.8" customHeight="1" x14ac:dyDescent="0.25">
      <c r="A6" s="25">
        <v>2014</v>
      </c>
      <c r="B6" s="10">
        <f t="shared" si="0"/>
        <v>1266</v>
      </c>
      <c r="C6" s="20">
        <v>690</v>
      </c>
      <c r="D6" s="20">
        <v>576</v>
      </c>
    </row>
    <row r="7" spans="1:11" ht="17.399999999999999" customHeight="1" x14ac:dyDescent="0.25">
      <c r="A7" s="25">
        <v>2015</v>
      </c>
      <c r="B7" s="10">
        <f t="shared" si="0"/>
        <v>1261</v>
      </c>
      <c r="C7" s="20">
        <v>694</v>
      </c>
      <c r="D7" s="20">
        <v>567</v>
      </c>
    </row>
    <row r="8" spans="1:11" ht="13.8" customHeight="1" x14ac:dyDescent="0.25">
      <c r="A8" s="25">
        <v>2016</v>
      </c>
      <c r="B8" s="10">
        <f t="shared" si="0"/>
        <v>1271</v>
      </c>
      <c r="C8" s="20">
        <v>686</v>
      </c>
      <c r="D8" s="20">
        <v>585</v>
      </c>
    </row>
    <row r="9" spans="1:11" ht="13.8" customHeight="1" x14ac:dyDescent="0.25">
      <c r="A9" s="25">
        <v>2017</v>
      </c>
      <c r="B9" s="10">
        <f t="shared" si="0"/>
        <v>1285</v>
      </c>
      <c r="C9" s="20">
        <v>653</v>
      </c>
      <c r="D9" s="20">
        <v>632</v>
      </c>
    </row>
    <row r="10" spans="1:11" ht="13.8" customHeight="1" x14ac:dyDescent="0.25">
      <c r="A10" s="25">
        <v>2018</v>
      </c>
      <c r="B10" s="10">
        <f t="shared" si="0"/>
        <v>1310</v>
      </c>
      <c r="C10" s="20">
        <v>667</v>
      </c>
      <c r="D10" s="20">
        <v>643</v>
      </c>
    </row>
    <row r="11" spans="1:11" ht="13.8" customHeight="1" x14ac:dyDescent="0.25">
      <c r="A11" s="25">
        <v>2019</v>
      </c>
      <c r="B11" s="10">
        <f t="shared" si="0"/>
        <v>1377</v>
      </c>
      <c r="C11" s="20">
        <v>687</v>
      </c>
      <c r="D11" s="20">
        <v>690</v>
      </c>
    </row>
    <row r="12" spans="1:11" ht="17.399999999999999" customHeight="1" x14ac:dyDescent="0.25">
      <c r="A12" s="25">
        <v>2020</v>
      </c>
      <c r="B12" s="10">
        <f t="shared" si="0"/>
        <v>1374</v>
      </c>
      <c r="C12" s="20">
        <v>851</v>
      </c>
      <c r="D12" s="20">
        <v>523</v>
      </c>
    </row>
    <row r="13" spans="1:11" ht="13.8" customHeight="1" x14ac:dyDescent="0.25">
      <c r="A13" s="25">
        <v>2021</v>
      </c>
      <c r="B13" s="10">
        <f t="shared" si="0"/>
        <v>1262</v>
      </c>
      <c r="C13" s="20">
        <v>912</v>
      </c>
      <c r="D13" s="20">
        <v>350</v>
      </c>
    </row>
    <row r="14" spans="1:11" ht="13.8" customHeight="1" x14ac:dyDescent="0.25">
      <c r="A14" s="25">
        <v>2022</v>
      </c>
      <c r="B14" s="10">
        <f t="shared" si="0"/>
        <v>1221</v>
      </c>
      <c r="C14" s="20">
        <v>836</v>
      </c>
      <c r="D14" s="20">
        <v>385</v>
      </c>
    </row>
    <row r="15" spans="1:11" ht="13.8" customHeight="1" x14ac:dyDescent="0.25">
      <c r="A15" s="25">
        <v>2023</v>
      </c>
      <c r="B15" s="10">
        <f t="shared" si="0"/>
        <v>1152</v>
      </c>
      <c r="C15" s="20">
        <v>782</v>
      </c>
      <c r="D15" s="20">
        <v>370</v>
      </c>
    </row>
    <row r="16" spans="1:11" ht="13.8" customHeight="1" x14ac:dyDescent="0.25">
      <c r="A16" s="25">
        <v>2024</v>
      </c>
      <c r="B16" s="10">
        <f t="shared" si="0"/>
        <v>1312</v>
      </c>
      <c r="C16" s="20">
        <v>918</v>
      </c>
      <c r="D16" s="20">
        <v>394</v>
      </c>
    </row>
    <row r="17" spans="1:4" ht="17.399999999999999" customHeight="1" thickBot="1" x14ac:dyDescent="0.3">
      <c r="A17" s="28">
        <v>2025</v>
      </c>
      <c r="B17" s="10">
        <f t="shared" si="0"/>
        <v>1456</v>
      </c>
      <c r="C17" s="2">
        <v>1117</v>
      </c>
      <c r="D17" s="2">
        <v>339</v>
      </c>
    </row>
    <row r="18" spans="1:4" ht="13.8" customHeight="1" x14ac:dyDescent="0.25">
      <c r="A18" s="23" t="s">
        <v>29</v>
      </c>
      <c r="B18" s="26"/>
    </row>
    <row r="19" spans="1:4" ht="13.8" customHeight="1" x14ac:dyDescent="0.25">
      <c r="A19" s="23" t="s">
        <v>36</v>
      </c>
    </row>
    <row r="20" spans="1:4" ht="13.8" customHeight="1" x14ac:dyDescent="0.25"/>
    <row r="21" spans="1:4" ht="13.8" customHeight="1" x14ac:dyDescent="0.25"/>
    <row r="22" spans="1:4" ht="13.8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0B86-71B7-4B1E-BC0C-E0E978287638}">
  <dimension ref="A1:AG33"/>
  <sheetViews>
    <sheetView showGridLines="0" workbookViewId="0">
      <selection activeCell="K36" sqref="K36"/>
    </sheetView>
  </sheetViews>
  <sheetFormatPr defaultRowHeight="14.4" x14ac:dyDescent="0.3"/>
  <cols>
    <col min="1" max="1" width="3.5546875" style="3" customWidth="1"/>
    <col min="2" max="2" width="12.109375" style="3" customWidth="1"/>
    <col min="3" max="5" width="8" style="3" customWidth="1"/>
    <col min="6" max="6" width="2.21875" style="3" customWidth="1"/>
    <col min="7" max="9" width="8.88671875" style="3"/>
    <col min="10" max="10" width="2.21875" style="3" customWidth="1"/>
    <col min="11" max="13" width="8.88671875" style="3"/>
    <col min="14" max="14" width="2.21875" style="3" customWidth="1"/>
    <col min="15" max="17" width="8.88671875" style="3"/>
    <col min="18" max="18" width="2.21875" style="3" customWidth="1"/>
    <col min="19" max="21" width="8.88671875" style="3"/>
    <col min="22" max="22" width="2.21875" style="3" customWidth="1"/>
    <col min="23" max="25" width="8.88671875" style="3"/>
    <col min="26" max="26" width="2.21875" style="3" customWidth="1"/>
    <col min="27" max="29" width="8.88671875" style="3"/>
    <col min="30" max="30" width="2.21875" style="3" customWidth="1"/>
    <col min="31" max="33" width="8.77734375" style="3" customWidth="1"/>
    <col min="34" max="16384" width="8.88671875" style="3"/>
  </cols>
  <sheetData>
    <row r="1" spans="1:33" x14ac:dyDescent="0.3">
      <c r="A1" s="20" t="s">
        <v>18</v>
      </c>
    </row>
    <row r="2" spans="1:33" ht="27" customHeight="1" thickBot="1" x14ac:dyDescent="0.35">
      <c r="A2" s="1" t="s">
        <v>33</v>
      </c>
      <c r="B2" s="2"/>
      <c r="C2" s="2"/>
      <c r="D2" s="2"/>
      <c r="E2" s="2"/>
      <c r="F2" s="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33" ht="13.8" customHeight="1" x14ac:dyDescent="0.3">
      <c r="A3" s="19" t="s">
        <v>17</v>
      </c>
      <c r="B3" s="4"/>
      <c r="C3" s="44">
        <v>2018</v>
      </c>
      <c r="D3" s="44"/>
      <c r="E3" s="44"/>
      <c r="F3" s="21"/>
      <c r="G3" s="44">
        <v>2019</v>
      </c>
      <c r="H3" s="44"/>
      <c r="I3" s="44"/>
      <c r="J3" s="21"/>
      <c r="K3" s="44">
        <v>2020</v>
      </c>
      <c r="L3" s="44"/>
      <c r="M3" s="44"/>
      <c r="N3" s="21"/>
      <c r="O3" s="44">
        <v>2021</v>
      </c>
      <c r="P3" s="44"/>
      <c r="Q3" s="44"/>
      <c r="R3" s="21"/>
      <c r="S3" s="44">
        <v>2022</v>
      </c>
      <c r="T3" s="44"/>
      <c r="U3" s="44"/>
      <c r="V3" s="21"/>
      <c r="W3" s="44">
        <v>2023</v>
      </c>
      <c r="X3" s="44"/>
      <c r="Y3" s="44"/>
      <c r="Z3" s="21"/>
      <c r="AA3" s="44">
        <v>2024</v>
      </c>
      <c r="AB3" s="44"/>
      <c r="AC3" s="44"/>
      <c r="AD3" s="21"/>
      <c r="AE3" s="45">
        <v>2025</v>
      </c>
      <c r="AF3" s="45"/>
      <c r="AG3" s="45"/>
    </row>
    <row r="4" spans="1:33" ht="13.8" customHeight="1" x14ac:dyDescent="0.3">
      <c r="A4" s="7"/>
      <c r="B4" s="8"/>
      <c r="C4" s="14" t="s">
        <v>14</v>
      </c>
      <c r="D4" s="14" t="s">
        <v>0</v>
      </c>
      <c r="E4" s="14" t="s">
        <v>1</v>
      </c>
      <c r="F4" s="14"/>
      <c r="G4" s="14" t="s">
        <v>14</v>
      </c>
      <c r="H4" s="14" t="s">
        <v>0</v>
      </c>
      <c r="I4" s="14" t="s">
        <v>1</v>
      </c>
      <c r="J4" s="14"/>
      <c r="K4" s="14" t="s">
        <v>14</v>
      </c>
      <c r="L4" s="14" t="s">
        <v>0</v>
      </c>
      <c r="M4" s="14" t="s">
        <v>1</v>
      </c>
      <c r="N4" s="14"/>
      <c r="O4" s="14" t="s">
        <v>14</v>
      </c>
      <c r="P4" s="14" t="s">
        <v>0</v>
      </c>
      <c r="Q4" s="14" t="s">
        <v>1</v>
      </c>
      <c r="R4" s="14"/>
      <c r="S4" s="14" t="s">
        <v>14</v>
      </c>
      <c r="T4" s="14" t="s">
        <v>0</v>
      </c>
      <c r="U4" s="14" t="s">
        <v>1</v>
      </c>
      <c r="V4" s="14"/>
      <c r="W4" s="14" t="s">
        <v>14</v>
      </c>
      <c r="X4" s="14" t="s">
        <v>0</v>
      </c>
      <c r="Y4" s="14" t="s">
        <v>1</v>
      </c>
      <c r="Z4" s="14"/>
      <c r="AA4" s="14" t="s">
        <v>14</v>
      </c>
      <c r="AB4" s="14" t="s">
        <v>0</v>
      </c>
      <c r="AC4" s="14" t="s">
        <v>1</v>
      </c>
      <c r="AD4" s="14"/>
      <c r="AE4" s="14" t="s">
        <v>14</v>
      </c>
      <c r="AF4" s="14" t="s">
        <v>0</v>
      </c>
      <c r="AG4" s="14" t="s">
        <v>1</v>
      </c>
    </row>
    <row r="5" spans="1:33" ht="16.8" customHeight="1" x14ac:dyDescent="0.3">
      <c r="A5" s="9" t="s">
        <v>2</v>
      </c>
      <c r="B5" s="4"/>
      <c r="C5" s="6"/>
      <c r="D5" s="6"/>
      <c r="E5" s="6"/>
      <c r="F5" s="6"/>
      <c r="AE5" s="20"/>
      <c r="AF5" s="20"/>
      <c r="AG5" s="20"/>
    </row>
    <row r="6" spans="1:33" ht="16.8" customHeight="1" x14ac:dyDescent="0.3">
      <c r="A6" s="9" t="s">
        <v>15</v>
      </c>
      <c r="B6" s="10"/>
      <c r="C6" s="10">
        <f>SUM(C7,C12)</f>
        <v>39330</v>
      </c>
      <c r="D6" s="10">
        <v>30530</v>
      </c>
      <c r="E6" s="10">
        <v>8800</v>
      </c>
      <c r="F6" s="10"/>
      <c r="G6" s="10">
        <f>SUM(G7,G12)</f>
        <v>40250</v>
      </c>
      <c r="H6" s="10">
        <v>30910</v>
      </c>
      <c r="I6" s="10">
        <v>9350</v>
      </c>
      <c r="J6" s="10"/>
      <c r="K6" s="10">
        <f t="shared" ref="K6" si="0">SUM(K7,K12)</f>
        <v>41230</v>
      </c>
      <c r="L6" s="10">
        <v>30840</v>
      </c>
      <c r="M6" s="10">
        <v>10390</v>
      </c>
      <c r="N6" s="10"/>
      <c r="O6" s="10">
        <f t="shared" ref="O6" si="1">SUM(O7,O12)</f>
        <v>41984</v>
      </c>
      <c r="P6" s="10">
        <v>30940</v>
      </c>
      <c r="Q6" s="10">
        <v>11040</v>
      </c>
      <c r="R6" s="10"/>
      <c r="S6" s="10">
        <f t="shared" ref="S6" si="2">SUM(S7,S12)</f>
        <v>42644</v>
      </c>
      <c r="T6" s="10">
        <v>30950</v>
      </c>
      <c r="U6" s="10">
        <v>11660</v>
      </c>
      <c r="V6" s="10"/>
      <c r="W6" s="10">
        <f t="shared" ref="W6" si="3">SUM(W7,W12)</f>
        <v>43188</v>
      </c>
      <c r="X6" s="10">
        <v>30920</v>
      </c>
      <c r="Y6" s="10">
        <v>12250</v>
      </c>
      <c r="Z6" s="10"/>
      <c r="AA6" s="10">
        <f t="shared" ref="AA6" si="4">SUM(AA7,AA12)</f>
        <v>43930</v>
      </c>
      <c r="AB6" s="10">
        <v>31120</v>
      </c>
      <c r="AC6" s="10">
        <v>12800</v>
      </c>
      <c r="AD6" s="20"/>
      <c r="AE6" s="10">
        <f>SUM(AF6:AG6)</f>
        <v>44750</v>
      </c>
      <c r="AF6" s="10">
        <v>31590</v>
      </c>
      <c r="AG6" s="10">
        <v>13160</v>
      </c>
    </row>
    <row r="7" spans="1:33" ht="16.8" customHeight="1" x14ac:dyDescent="0.3">
      <c r="A7" s="5" t="s">
        <v>3</v>
      </c>
      <c r="B7" s="4"/>
      <c r="C7" s="4">
        <f>SUM(C8:C11)</f>
        <v>30280</v>
      </c>
      <c r="D7" s="4">
        <v>22440</v>
      </c>
      <c r="E7" s="4">
        <v>7840</v>
      </c>
      <c r="F7" s="4"/>
      <c r="G7" s="4">
        <f>SUM(G8:G11)</f>
        <v>30920</v>
      </c>
      <c r="H7" s="4">
        <v>22730</v>
      </c>
      <c r="I7" s="4">
        <v>8190</v>
      </c>
      <c r="J7" s="4"/>
      <c r="K7" s="4">
        <f t="shared" ref="K7" si="5">SUM(K8:K11)</f>
        <v>31640</v>
      </c>
      <c r="L7" s="4">
        <v>23040</v>
      </c>
      <c r="M7" s="4">
        <v>8600</v>
      </c>
      <c r="N7" s="4"/>
      <c r="O7" s="4">
        <f t="shared" ref="O7" si="6">SUM(O8:O11)</f>
        <v>32144</v>
      </c>
      <c r="P7" s="4">
        <v>23090</v>
      </c>
      <c r="Q7" s="4">
        <v>9060</v>
      </c>
      <c r="R7" s="4"/>
      <c r="S7" s="4">
        <f t="shared" ref="S7" si="7">SUM(S8:S11)</f>
        <v>32544</v>
      </c>
      <c r="T7" s="4">
        <v>23040</v>
      </c>
      <c r="U7" s="4">
        <v>9490</v>
      </c>
      <c r="V7" s="4"/>
      <c r="W7" s="4">
        <f t="shared" ref="W7" si="8">SUM(W8:W11)</f>
        <v>32908</v>
      </c>
      <c r="X7" s="4">
        <v>23040</v>
      </c>
      <c r="Y7" s="4">
        <v>9860</v>
      </c>
      <c r="Z7" s="4"/>
      <c r="AA7" s="4">
        <f t="shared" ref="AA7" si="9">SUM(AA8:AA11)</f>
        <v>33410</v>
      </c>
      <c r="AB7" s="4">
        <v>23200</v>
      </c>
      <c r="AC7" s="4">
        <v>10220</v>
      </c>
      <c r="AD7" s="20"/>
      <c r="AE7" s="4">
        <f t="shared" ref="AE7:AE28" si="10">SUM(AF7:AG7)</f>
        <v>34020</v>
      </c>
      <c r="AF7" s="4">
        <v>23590</v>
      </c>
      <c r="AG7" s="4">
        <v>10430</v>
      </c>
    </row>
    <row r="8" spans="1:33" ht="13.8" customHeight="1" x14ac:dyDescent="0.3">
      <c r="A8" s="4"/>
      <c r="B8" s="11" t="s">
        <v>4</v>
      </c>
      <c r="C8" s="15">
        <f>SUM(D8:E8)</f>
        <v>24330</v>
      </c>
      <c r="D8" s="4">
        <v>18180</v>
      </c>
      <c r="E8" s="4">
        <v>6150</v>
      </c>
      <c r="F8" s="4"/>
      <c r="G8" s="4">
        <f>SUM(H8:I8)</f>
        <v>24770</v>
      </c>
      <c r="H8" s="4">
        <v>18390</v>
      </c>
      <c r="I8" s="4">
        <v>6380</v>
      </c>
      <c r="J8" s="4"/>
      <c r="K8" s="4">
        <f t="shared" ref="K8:K11" si="11">SUM(L8:M8)</f>
        <v>25320</v>
      </c>
      <c r="L8" s="4">
        <v>18660</v>
      </c>
      <c r="M8" s="4">
        <v>6660</v>
      </c>
      <c r="N8" s="4"/>
      <c r="O8" s="4">
        <f t="shared" ref="O8:O11" si="12">SUM(P8:Q8)</f>
        <v>25630</v>
      </c>
      <c r="P8" s="4">
        <v>18660</v>
      </c>
      <c r="Q8" s="4">
        <v>6970</v>
      </c>
      <c r="R8" s="4"/>
      <c r="S8" s="4">
        <f t="shared" ref="S8:S11" si="13">SUM(T8:U8)</f>
        <v>25890</v>
      </c>
      <c r="T8" s="4">
        <v>18590</v>
      </c>
      <c r="U8" s="4">
        <v>7300</v>
      </c>
      <c r="V8" s="4"/>
      <c r="W8" s="4">
        <f t="shared" ref="W8:W11" si="14">SUM(X8:Y8)</f>
        <v>26190</v>
      </c>
      <c r="X8" s="4">
        <v>18640</v>
      </c>
      <c r="Y8" s="4">
        <v>7550</v>
      </c>
      <c r="Z8" s="4"/>
      <c r="AA8" s="4">
        <f t="shared" ref="AA8:AA11" si="15">SUM(AB8:AC8)</f>
        <v>26580</v>
      </c>
      <c r="AB8" s="4">
        <v>18770</v>
      </c>
      <c r="AC8" s="4">
        <v>7810</v>
      </c>
      <c r="AD8" s="20"/>
      <c r="AE8" s="4">
        <f t="shared" si="10"/>
        <v>27060</v>
      </c>
      <c r="AF8" s="4">
        <v>19120</v>
      </c>
      <c r="AG8" s="4">
        <v>7940</v>
      </c>
    </row>
    <row r="9" spans="1:33" ht="13.8" customHeight="1" x14ac:dyDescent="0.3">
      <c r="A9" s="4"/>
      <c r="B9" s="11" t="s">
        <v>5</v>
      </c>
      <c r="C9" s="15">
        <f t="shared" ref="C9:C16" si="16">SUM(D9:E9)</f>
        <v>4980</v>
      </c>
      <c r="D9" s="4">
        <v>3530</v>
      </c>
      <c r="E9" s="4">
        <v>1450</v>
      </c>
      <c r="F9" s="4"/>
      <c r="G9" s="4">
        <f t="shared" ref="G9:G16" si="17">SUM(H9:I9)</f>
        <v>5150</v>
      </c>
      <c r="H9" s="4">
        <v>3610</v>
      </c>
      <c r="I9" s="4">
        <v>1540</v>
      </c>
      <c r="J9" s="4"/>
      <c r="K9" s="4">
        <f t="shared" si="11"/>
        <v>5300</v>
      </c>
      <c r="L9" s="4">
        <v>3660</v>
      </c>
      <c r="M9" s="4">
        <v>1640</v>
      </c>
      <c r="N9" s="4"/>
      <c r="O9" s="4">
        <f t="shared" si="12"/>
        <v>5440</v>
      </c>
      <c r="P9" s="4">
        <v>3690</v>
      </c>
      <c r="Q9" s="4">
        <v>1750</v>
      </c>
      <c r="R9" s="4"/>
      <c r="S9" s="4">
        <f t="shared" si="13"/>
        <v>5550</v>
      </c>
      <c r="T9" s="4">
        <v>3710</v>
      </c>
      <c r="U9" s="4">
        <v>1840</v>
      </c>
      <c r="V9" s="4"/>
      <c r="W9" s="4">
        <f t="shared" si="14"/>
        <v>5600</v>
      </c>
      <c r="X9" s="4">
        <v>3680</v>
      </c>
      <c r="Y9" s="4">
        <v>1920</v>
      </c>
      <c r="Z9" s="4"/>
      <c r="AA9" s="4">
        <f t="shared" si="15"/>
        <v>5710</v>
      </c>
      <c r="AB9" s="4">
        <v>3710</v>
      </c>
      <c r="AC9" s="4">
        <v>2000</v>
      </c>
      <c r="AD9" s="20"/>
      <c r="AE9" s="4">
        <f t="shared" si="10"/>
        <v>5810</v>
      </c>
      <c r="AF9" s="4">
        <v>3750</v>
      </c>
      <c r="AG9" s="4">
        <v>2060</v>
      </c>
    </row>
    <row r="10" spans="1:33" ht="13.8" customHeight="1" x14ac:dyDescent="0.3">
      <c r="A10" s="4"/>
      <c r="B10" s="11" t="s">
        <v>6</v>
      </c>
      <c r="C10" s="15">
        <f t="shared" si="16"/>
        <v>920</v>
      </c>
      <c r="D10" s="4">
        <v>680</v>
      </c>
      <c r="E10" s="4">
        <v>240</v>
      </c>
      <c r="F10" s="4"/>
      <c r="G10" s="4">
        <f t="shared" si="17"/>
        <v>950</v>
      </c>
      <c r="H10" s="4">
        <v>690</v>
      </c>
      <c r="I10" s="4">
        <v>260</v>
      </c>
      <c r="J10" s="4"/>
      <c r="K10" s="4">
        <f t="shared" si="11"/>
        <v>970</v>
      </c>
      <c r="L10" s="4">
        <v>680</v>
      </c>
      <c r="M10" s="4">
        <v>290</v>
      </c>
      <c r="N10" s="4"/>
      <c r="O10" s="4">
        <f t="shared" si="12"/>
        <v>1020</v>
      </c>
      <c r="P10" s="4">
        <v>690</v>
      </c>
      <c r="Q10" s="4">
        <v>330</v>
      </c>
      <c r="R10" s="4"/>
      <c r="S10" s="4">
        <f t="shared" si="13"/>
        <v>1050</v>
      </c>
      <c r="T10" s="4">
        <v>700</v>
      </c>
      <c r="U10" s="4">
        <v>350</v>
      </c>
      <c r="V10" s="4"/>
      <c r="W10" s="4">
        <f t="shared" si="14"/>
        <v>1060</v>
      </c>
      <c r="X10" s="4">
        <v>680</v>
      </c>
      <c r="Y10" s="4">
        <v>380</v>
      </c>
      <c r="Z10" s="4"/>
      <c r="AA10" s="4">
        <f t="shared" si="15"/>
        <v>1060</v>
      </c>
      <c r="AB10" s="4">
        <v>660</v>
      </c>
      <c r="AC10" s="4">
        <v>400</v>
      </c>
      <c r="AD10" s="20"/>
      <c r="AE10" s="4">
        <f t="shared" si="10"/>
        <v>1090</v>
      </c>
      <c r="AF10" s="4">
        <v>660</v>
      </c>
      <c r="AG10" s="4">
        <v>430</v>
      </c>
    </row>
    <row r="11" spans="1:33" ht="13.8" customHeight="1" x14ac:dyDescent="0.3">
      <c r="A11" s="4"/>
      <c r="B11" s="11" t="s">
        <v>7</v>
      </c>
      <c r="C11" s="15">
        <f t="shared" si="16"/>
        <v>50</v>
      </c>
      <c r="D11" s="4">
        <v>45</v>
      </c>
      <c r="E11" s="4">
        <v>5</v>
      </c>
      <c r="F11" s="4"/>
      <c r="G11" s="4">
        <f t="shared" si="17"/>
        <v>50</v>
      </c>
      <c r="H11" s="4">
        <v>45</v>
      </c>
      <c r="I11" s="4">
        <v>5</v>
      </c>
      <c r="J11" s="4"/>
      <c r="K11" s="4">
        <f t="shared" si="11"/>
        <v>50</v>
      </c>
      <c r="L11" s="4">
        <v>45</v>
      </c>
      <c r="M11" s="4">
        <v>5</v>
      </c>
      <c r="N11" s="4"/>
      <c r="O11" s="4">
        <f t="shared" si="12"/>
        <v>54</v>
      </c>
      <c r="P11" s="4">
        <v>45</v>
      </c>
      <c r="Q11" s="4">
        <v>9</v>
      </c>
      <c r="R11" s="4"/>
      <c r="S11" s="4">
        <f t="shared" si="13"/>
        <v>54</v>
      </c>
      <c r="T11" s="4">
        <v>43</v>
      </c>
      <c r="U11" s="4">
        <v>11</v>
      </c>
      <c r="V11" s="4"/>
      <c r="W11" s="4">
        <f t="shared" si="14"/>
        <v>58</v>
      </c>
      <c r="X11" s="4">
        <v>48</v>
      </c>
      <c r="Y11" s="4">
        <v>10</v>
      </c>
      <c r="Z11" s="4"/>
      <c r="AA11" s="4">
        <f t="shared" si="15"/>
        <v>60</v>
      </c>
      <c r="AB11" s="4">
        <v>51</v>
      </c>
      <c r="AC11" s="4">
        <v>9</v>
      </c>
      <c r="AD11" s="20"/>
      <c r="AE11" s="4">
        <f t="shared" si="10"/>
        <v>69</v>
      </c>
      <c r="AF11" s="4">
        <v>59</v>
      </c>
      <c r="AG11" s="4">
        <v>10</v>
      </c>
    </row>
    <row r="12" spans="1:33" ht="16.8" customHeight="1" x14ac:dyDescent="0.3">
      <c r="A12" s="4" t="s">
        <v>8</v>
      </c>
      <c r="B12" s="11"/>
      <c r="C12" s="15">
        <f>SUM(C13:C16)</f>
        <v>9050</v>
      </c>
      <c r="D12" s="4">
        <v>8090</v>
      </c>
      <c r="E12" s="4">
        <v>960</v>
      </c>
      <c r="F12" s="4"/>
      <c r="G12" s="4">
        <f>SUM(G13:G16)</f>
        <v>9330</v>
      </c>
      <c r="H12" s="4">
        <v>8170</v>
      </c>
      <c r="I12" s="4">
        <v>1160</v>
      </c>
      <c r="J12" s="4"/>
      <c r="K12" s="4">
        <f t="shared" ref="K12" si="18">SUM(K13:K16)</f>
        <v>9590</v>
      </c>
      <c r="L12" s="4">
        <v>7790</v>
      </c>
      <c r="M12" s="4">
        <v>1790</v>
      </c>
      <c r="N12" s="4"/>
      <c r="O12" s="4">
        <f t="shared" ref="O12" si="19">SUM(O13:O16)</f>
        <v>9840</v>
      </c>
      <c r="P12" s="4">
        <v>7850</v>
      </c>
      <c r="Q12" s="4">
        <v>1980</v>
      </c>
      <c r="R12" s="4"/>
      <c r="S12" s="4">
        <f t="shared" ref="S12" si="20">SUM(S13:S16)</f>
        <v>10100</v>
      </c>
      <c r="T12" s="4">
        <v>7910</v>
      </c>
      <c r="U12" s="4">
        <v>2170</v>
      </c>
      <c r="V12" s="4"/>
      <c r="W12" s="4">
        <f t="shared" ref="W12" si="21">SUM(W13:W16)</f>
        <v>10280</v>
      </c>
      <c r="X12" s="4">
        <v>7870</v>
      </c>
      <c r="Y12" s="4">
        <v>2390</v>
      </c>
      <c r="Z12" s="4"/>
      <c r="AA12" s="4">
        <f t="shared" ref="AA12" si="22">SUM(AA13:AA16)</f>
        <v>10520</v>
      </c>
      <c r="AB12" s="4">
        <v>7930</v>
      </c>
      <c r="AC12" s="4">
        <v>2580</v>
      </c>
      <c r="AD12" s="20"/>
      <c r="AE12" s="4">
        <f t="shared" si="10"/>
        <v>10730</v>
      </c>
      <c r="AF12" s="4">
        <v>8010</v>
      </c>
      <c r="AG12" s="4">
        <f>SUM(AG13:AG16)</f>
        <v>2720</v>
      </c>
    </row>
    <row r="13" spans="1:33" ht="13.8" customHeight="1" x14ac:dyDescent="0.3">
      <c r="A13" s="4"/>
      <c r="B13" s="11" t="s">
        <v>9</v>
      </c>
      <c r="C13" s="15">
        <f t="shared" si="16"/>
        <v>1970</v>
      </c>
      <c r="D13" s="4">
        <v>1810</v>
      </c>
      <c r="E13" s="4">
        <v>160</v>
      </c>
      <c r="F13" s="4"/>
      <c r="G13" s="4">
        <f t="shared" si="17"/>
        <v>2010</v>
      </c>
      <c r="H13" s="4">
        <v>1770</v>
      </c>
      <c r="I13" s="4">
        <v>240</v>
      </c>
      <c r="J13" s="4"/>
      <c r="K13" s="4">
        <f t="shared" ref="K13:K16" si="23">SUM(L13:M13)</f>
        <v>2030</v>
      </c>
      <c r="L13" s="4">
        <v>1330</v>
      </c>
      <c r="M13" s="4">
        <v>700</v>
      </c>
      <c r="N13" s="4"/>
      <c r="O13" s="4">
        <f t="shared" ref="O13:O16" si="24">SUM(P13:Q13)</f>
        <v>2060</v>
      </c>
      <c r="P13" s="4">
        <v>1290</v>
      </c>
      <c r="Q13" s="4">
        <v>770</v>
      </c>
      <c r="R13" s="4"/>
      <c r="S13" s="4">
        <f t="shared" ref="S13:S16" si="25">SUM(T13:U13)</f>
        <v>2110</v>
      </c>
      <c r="T13" s="4">
        <v>1300</v>
      </c>
      <c r="U13" s="4">
        <v>810</v>
      </c>
      <c r="V13" s="4"/>
      <c r="W13" s="4">
        <f t="shared" ref="W13:W16" si="26">SUM(X13:Y13)</f>
        <v>2140</v>
      </c>
      <c r="X13" s="4">
        <v>1250</v>
      </c>
      <c r="Y13" s="4">
        <v>890</v>
      </c>
      <c r="Z13" s="4"/>
      <c r="AA13" s="4">
        <f t="shared" ref="AA13:AA16" si="27">SUM(AB13:AC13)</f>
        <v>2210</v>
      </c>
      <c r="AB13" s="4">
        <v>1270</v>
      </c>
      <c r="AC13" s="4">
        <v>940</v>
      </c>
      <c r="AD13" s="20"/>
      <c r="AE13" s="4">
        <f t="shared" si="10"/>
        <v>2250</v>
      </c>
      <c r="AF13" s="4">
        <v>1300</v>
      </c>
      <c r="AG13" s="4">
        <v>950</v>
      </c>
    </row>
    <row r="14" spans="1:33" ht="13.8" customHeight="1" x14ac:dyDescent="0.3">
      <c r="A14" s="4"/>
      <c r="B14" s="11" t="s">
        <v>10</v>
      </c>
      <c r="C14" s="15">
        <f t="shared" si="16"/>
        <v>2220</v>
      </c>
      <c r="D14" s="4">
        <v>1480</v>
      </c>
      <c r="E14" s="4">
        <v>740</v>
      </c>
      <c r="F14" s="4"/>
      <c r="G14" s="4">
        <f t="shared" si="17"/>
        <v>2300</v>
      </c>
      <c r="H14" s="4">
        <v>1450</v>
      </c>
      <c r="I14" s="4">
        <v>850</v>
      </c>
      <c r="J14" s="4"/>
      <c r="K14" s="4">
        <f t="shared" si="23"/>
        <v>2400</v>
      </c>
      <c r="L14" s="4">
        <v>1450</v>
      </c>
      <c r="M14" s="4">
        <v>950</v>
      </c>
      <c r="N14" s="4"/>
      <c r="O14" s="4">
        <f t="shared" si="24"/>
        <v>2470</v>
      </c>
      <c r="P14" s="4">
        <v>1410</v>
      </c>
      <c r="Q14" s="4">
        <v>1060</v>
      </c>
      <c r="R14" s="4"/>
      <c r="S14" s="4">
        <f t="shared" si="25"/>
        <v>2540</v>
      </c>
      <c r="T14" s="4">
        <v>1370</v>
      </c>
      <c r="U14" s="4">
        <v>1170</v>
      </c>
      <c r="V14" s="4"/>
      <c r="W14" s="4">
        <f t="shared" si="26"/>
        <v>2590</v>
      </c>
      <c r="X14" s="4">
        <v>1320</v>
      </c>
      <c r="Y14" s="4">
        <v>1270</v>
      </c>
      <c r="Z14" s="4"/>
      <c r="AA14" s="4">
        <f t="shared" si="27"/>
        <v>2660</v>
      </c>
      <c r="AB14" s="4">
        <v>1280</v>
      </c>
      <c r="AC14" s="4">
        <v>1380</v>
      </c>
      <c r="AD14" s="20"/>
      <c r="AE14" s="4">
        <f t="shared" si="10"/>
        <v>2740</v>
      </c>
      <c r="AF14" s="4">
        <v>1270</v>
      </c>
      <c r="AG14" s="4">
        <v>1470</v>
      </c>
    </row>
    <row r="15" spans="1:33" ht="13.8" customHeight="1" x14ac:dyDescent="0.3">
      <c r="A15" s="4"/>
      <c r="B15" s="11" t="s">
        <v>11</v>
      </c>
      <c r="C15" s="15">
        <f t="shared" si="16"/>
        <v>4210</v>
      </c>
      <c r="D15" s="4">
        <v>4160</v>
      </c>
      <c r="E15" s="4">
        <v>50</v>
      </c>
      <c r="F15" s="4"/>
      <c r="G15" s="4">
        <f t="shared" si="17"/>
        <v>4350</v>
      </c>
      <c r="H15" s="4">
        <v>4290</v>
      </c>
      <c r="I15" s="4">
        <v>60</v>
      </c>
      <c r="J15" s="4"/>
      <c r="K15" s="4">
        <f t="shared" si="23"/>
        <v>4470</v>
      </c>
      <c r="L15" s="4">
        <v>4370</v>
      </c>
      <c r="M15" s="4">
        <v>100</v>
      </c>
      <c r="N15" s="4"/>
      <c r="O15" s="4">
        <f t="shared" si="24"/>
        <v>4590</v>
      </c>
      <c r="P15" s="4">
        <v>4490</v>
      </c>
      <c r="Q15" s="4">
        <v>100</v>
      </c>
      <c r="R15" s="4"/>
      <c r="S15" s="4">
        <f t="shared" si="25"/>
        <v>4700</v>
      </c>
      <c r="T15" s="4">
        <v>4570</v>
      </c>
      <c r="U15" s="4">
        <v>130</v>
      </c>
      <c r="V15" s="4"/>
      <c r="W15" s="4">
        <f t="shared" si="26"/>
        <v>4790</v>
      </c>
      <c r="X15" s="4">
        <v>4620</v>
      </c>
      <c r="Y15" s="4">
        <v>170</v>
      </c>
      <c r="Z15" s="4"/>
      <c r="AA15" s="4">
        <f t="shared" si="27"/>
        <v>4870</v>
      </c>
      <c r="AB15" s="4">
        <v>4680</v>
      </c>
      <c r="AC15" s="4">
        <v>190</v>
      </c>
      <c r="AD15" s="20"/>
      <c r="AE15" s="4">
        <f t="shared" si="10"/>
        <v>4950</v>
      </c>
      <c r="AF15" s="4">
        <v>4730</v>
      </c>
      <c r="AG15" s="4">
        <v>220</v>
      </c>
    </row>
    <row r="16" spans="1:33" ht="13.8" customHeight="1" x14ac:dyDescent="0.3">
      <c r="A16" s="4"/>
      <c r="B16" s="11" t="s">
        <v>12</v>
      </c>
      <c r="C16" s="15">
        <f t="shared" si="16"/>
        <v>650</v>
      </c>
      <c r="D16" s="4">
        <v>640</v>
      </c>
      <c r="E16" s="4">
        <v>10</v>
      </c>
      <c r="F16" s="4"/>
      <c r="G16" s="4">
        <f t="shared" si="17"/>
        <v>670</v>
      </c>
      <c r="H16" s="4">
        <v>660</v>
      </c>
      <c r="I16" s="4">
        <v>10</v>
      </c>
      <c r="J16" s="4"/>
      <c r="K16" s="4">
        <f t="shared" si="23"/>
        <v>690</v>
      </c>
      <c r="L16" s="4">
        <v>640</v>
      </c>
      <c r="M16" s="4">
        <v>50</v>
      </c>
      <c r="N16" s="4"/>
      <c r="O16" s="4">
        <f t="shared" si="24"/>
        <v>720</v>
      </c>
      <c r="P16" s="4">
        <v>660</v>
      </c>
      <c r="Q16" s="4">
        <v>60</v>
      </c>
      <c r="R16" s="4"/>
      <c r="S16" s="4">
        <f t="shared" si="25"/>
        <v>750</v>
      </c>
      <c r="T16" s="4">
        <v>680</v>
      </c>
      <c r="U16" s="4">
        <v>70</v>
      </c>
      <c r="V16" s="4"/>
      <c r="W16" s="4">
        <f t="shared" si="26"/>
        <v>760</v>
      </c>
      <c r="X16" s="4">
        <v>680</v>
      </c>
      <c r="Y16" s="4">
        <v>80</v>
      </c>
      <c r="Z16" s="4"/>
      <c r="AA16" s="4">
        <f t="shared" si="27"/>
        <v>780</v>
      </c>
      <c r="AB16" s="4">
        <v>700</v>
      </c>
      <c r="AC16" s="4">
        <v>80</v>
      </c>
      <c r="AD16" s="20"/>
      <c r="AE16" s="4">
        <f t="shared" si="10"/>
        <v>800</v>
      </c>
      <c r="AF16" s="4">
        <v>720</v>
      </c>
      <c r="AG16" s="4">
        <v>80</v>
      </c>
    </row>
    <row r="17" spans="1:33" ht="16.8" customHeight="1" x14ac:dyDescent="0.3">
      <c r="A17" s="9" t="s">
        <v>16</v>
      </c>
      <c r="B17" s="10"/>
      <c r="C17" s="16"/>
      <c r="D17" s="16"/>
      <c r="E17" s="16"/>
      <c r="AE17" s="20"/>
      <c r="AF17" s="20"/>
      <c r="AG17" s="20"/>
    </row>
    <row r="18" spans="1:33" ht="16.8" customHeight="1" x14ac:dyDescent="0.3">
      <c r="A18" s="9" t="s">
        <v>15</v>
      </c>
      <c r="B18" s="10"/>
      <c r="C18" s="17">
        <v>100</v>
      </c>
      <c r="D18" s="17">
        <f>C18-E18</f>
        <v>77.617897546714119</v>
      </c>
      <c r="E18" s="10">
        <v>22.382102453285878</v>
      </c>
      <c r="G18" s="17">
        <v>100</v>
      </c>
      <c r="H18" s="17">
        <f>G18-I18</f>
        <v>76.783185510918983</v>
      </c>
      <c r="I18" s="10">
        <v>23.216814489081017</v>
      </c>
      <c r="K18" s="17">
        <v>100</v>
      </c>
      <c r="L18" s="17">
        <f t="shared" ref="L18" si="28">K18-M18</f>
        <v>74.803512516980391</v>
      </c>
      <c r="M18" s="10">
        <v>25.196487483019602</v>
      </c>
      <c r="O18" s="17">
        <v>100</v>
      </c>
      <c r="P18" s="17">
        <f t="shared" ref="P18" si="29">O18-Q18</f>
        <v>73.708036501393821</v>
      </c>
      <c r="Q18" s="10">
        <v>26.291963498606179</v>
      </c>
      <c r="S18" s="17">
        <v>100</v>
      </c>
      <c r="T18" s="17">
        <f t="shared" ref="T18" si="30">S18-U18</f>
        <v>72.644277030674274</v>
      </c>
      <c r="U18" s="10">
        <v>27.355722969325729</v>
      </c>
      <c r="W18" s="17">
        <v>100</v>
      </c>
      <c r="X18" s="17">
        <f t="shared" ref="X18" si="31">W18-Y18</f>
        <v>71.615548554484803</v>
      </c>
      <c r="Y18" s="10">
        <v>28.384451445515197</v>
      </c>
      <c r="AA18" s="17">
        <v>100</v>
      </c>
      <c r="AB18" s="17">
        <f t="shared" ref="AB18" si="32">AA18-AC18</f>
        <v>70.855529754587252</v>
      </c>
      <c r="AC18" s="10">
        <v>29.144470245412741</v>
      </c>
      <c r="AE18" s="40">
        <f t="shared" si="10"/>
        <v>100</v>
      </c>
      <c r="AF18" s="17">
        <f>AF6/AE6*100</f>
        <v>70.592178770949715</v>
      </c>
      <c r="AG18" s="17">
        <f>AG6/AE6*100</f>
        <v>29.407821229050278</v>
      </c>
    </row>
    <row r="19" spans="1:33" ht="16.8" customHeight="1" x14ac:dyDescent="0.3">
      <c r="A19" s="5" t="s">
        <v>3</v>
      </c>
      <c r="B19" s="4"/>
      <c r="C19" s="16">
        <v>100</v>
      </c>
      <c r="D19" s="16">
        <f t="shared" ref="D19:D28" si="33">C19-E19</f>
        <v>74.098533879276189</v>
      </c>
      <c r="E19" s="4">
        <v>25.901466120723814</v>
      </c>
      <c r="G19" s="16">
        <v>100</v>
      </c>
      <c r="H19" s="16">
        <f t="shared" ref="H19:AB28" si="34">G19-I19</f>
        <v>73.526748172585542</v>
      </c>
      <c r="I19" s="4">
        <v>26.473251827414451</v>
      </c>
      <c r="K19" s="16">
        <v>100</v>
      </c>
      <c r="L19" s="16">
        <f t="shared" si="34"/>
        <v>72.827254914354342</v>
      </c>
      <c r="M19" s="4">
        <v>27.172745085645662</v>
      </c>
      <c r="O19" s="16">
        <v>100</v>
      </c>
      <c r="P19" s="16">
        <f t="shared" si="34"/>
        <v>71.825902995986681</v>
      </c>
      <c r="Q19" s="4">
        <v>28.174097004013316</v>
      </c>
      <c r="S19" s="16">
        <v>100</v>
      </c>
      <c r="T19" s="16">
        <f t="shared" si="34"/>
        <v>70.828209542547967</v>
      </c>
      <c r="U19" s="4">
        <v>29.17179045745204</v>
      </c>
      <c r="W19" s="16">
        <v>100</v>
      </c>
      <c r="X19" s="16">
        <f t="shared" si="34"/>
        <v>70.02917755759529</v>
      </c>
      <c r="Y19" s="4">
        <v>29.970822442404714</v>
      </c>
      <c r="AA19" s="16">
        <v>100</v>
      </c>
      <c r="AB19" s="16">
        <f t="shared" si="34"/>
        <v>69.409617283581198</v>
      </c>
      <c r="AC19" s="4">
        <v>30.590382716418802</v>
      </c>
      <c r="AE19" s="20">
        <f t="shared" si="10"/>
        <v>100</v>
      </c>
      <c r="AF19" s="16">
        <f t="shared" ref="AF19:AF28" si="35">AF7/AE7*100</f>
        <v>69.341563786008237</v>
      </c>
      <c r="AG19" s="16">
        <f t="shared" ref="AG19:AG28" si="36">AG7/AE7*100</f>
        <v>30.65843621399177</v>
      </c>
    </row>
    <row r="20" spans="1:33" ht="13.8" customHeight="1" x14ac:dyDescent="0.3">
      <c r="A20" s="4"/>
      <c r="B20" s="11" t="s">
        <v>4</v>
      </c>
      <c r="C20" s="16">
        <v>100</v>
      </c>
      <c r="D20" s="16">
        <f t="shared" si="33"/>
        <v>74.737967035225452</v>
      </c>
      <c r="E20" s="4">
        <v>25.262032964774551</v>
      </c>
      <c r="G20" s="16">
        <v>100</v>
      </c>
      <c r="H20" s="16">
        <f t="shared" si="34"/>
        <v>74.243953647999348</v>
      </c>
      <c r="I20" s="4">
        <v>25.756046352000645</v>
      </c>
      <c r="K20" s="16">
        <v>100</v>
      </c>
      <c r="L20" s="16">
        <f t="shared" si="34"/>
        <v>73.708530805687204</v>
      </c>
      <c r="M20" s="4">
        <v>26.291469194312793</v>
      </c>
      <c r="O20" s="16">
        <v>100</v>
      </c>
      <c r="P20" s="16">
        <f t="shared" si="34"/>
        <v>72.807428214731587</v>
      </c>
      <c r="Q20" s="4">
        <v>27.192571785268417</v>
      </c>
      <c r="S20" s="16">
        <v>100</v>
      </c>
      <c r="T20" s="16">
        <f t="shared" si="34"/>
        <v>71.812702828001861</v>
      </c>
      <c r="U20" s="4">
        <v>28.187297171998143</v>
      </c>
      <c r="W20" s="16">
        <v>100</v>
      </c>
      <c r="X20" s="16">
        <f t="shared" si="34"/>
        <v>71.164566628484152</v>
      </c>
      <c r="Y20" s="4">
        <v>28.835433371515844</v>
      </c>
      <c r="AA20" s="16">
        <v>100</v>
      </c>
      <c r="AB20" s="16">
        <f t="shared" si="34"/>
        <v>70.610141438459223</v>
      </c>
      <c r="AC20" s="4">
        <v>29.389858561540777</v>
      </c>
      <c r="AE20" s="20">
        <f t="shared" si="10"/>
        <v>100</v>
      </c>
      <c r="AF20" s="16">
        <f t="shared" si="35"/>
        <v>70.657797487065778</v>
      </c>
      <c r="AG20" s="16">
        <f t="shared" si="36"/>
        <v>29.342202512934218</v>
      </c>
    </row>
    <row r="21" spans="1:33" ht="13.8" customHeight="1" x14ac:dyDescent="0.3">
      <c r="A21" s="4"/>
      <c r="B21" s="11" t="s">
        <v>5</v>
      </c>
      <c r="C21" s="16">
        <v>100</v>
      </c>
      <c r="D21" s="16">
        <f t="shared" si="33"/>
        <v>70.866773675762431</v>
      </c>
      <c r="E21" s="4">
        <v>29.133226324237562</v>
      </c>
      <c r="G21" s="16">
        <v>100</v>
      </c>
      <c r="H21" s="16">
        <f t="shared" si="34"/>
        <v>70.06987577639751</v>
      </c>
      <c r="I21" s="4">
        <v>29.930124223602483</v>
      </c>
      <c r="K21" s="16">
        <v>100</v>
      </c>
      <c r="L21" s="16">
        <f t="shared" si="34"/>
        <v>69.050764295150032</v>
      </c>
      <c r="M21" s="4">
        <v>30.949235704849968</v>
      </c>
      <c r="O21" s="16">
        <v>100</v>
      </c>
      <c r="P21" s="16">
        <f t="shared" si="34"/>
        <v>67.824329290701939</v>
      </c>
      <c r="Q21" s="4">
        <v>32.175670709298053</v>
      </c>
      <c r="S21" s="16">
        <v>100</v>
      </c>
      <c r="T21" s="16">
        <f t="shared" si="34"/>
        <v>66.912957289601735</v>
      </c>
      <c r="U21" s="4">
        <v>33.087042710398265</v>
      </c>
      <c r="W21" s="16">
        <v>100</v>
      </c>
      <c r="X21" s="16">
        <f t="shared" si="34"/>
        <v>65.667380442541031</v>
      </c>
      <c r="Y21" s="4">
        <v>34.332619557458962</v>
      </c>
      <c r="AA21" s="16">
        <v>100</v>
      </c>
      <c r="AB21" s="16">
        <f t="shared" si="34"/>
        <v>64.968487394957975</v>
      </c>
      <c r="AC21" s="4">
        <v>35.031512605042018</v>
      </c>
      <c r="AE21" s="20">
        <f t="shared" si="10"/>
        <v>99.999999999999986</v>
      </c>
      <c r="AF21" s="16">
        <f t="shared" si="35"/>
        <v>64.543889845094654</v>
      </c>
      <c r="AG21" s="16">
        <f t="shared" si="36"/>
        <v>35.456110154905332</v>
      </c>
    </row>
    <row r="22" spans="1:33" ht="13.8" customHeight="1" x14ac:dyDescent="0.3">
      <c r="A22" s="4"/>
      <c r="B22" s="11" t="s">
        <v>6</v>
      </c>
      <c r="C22" s="16">
        <v>100</v>
      </c>
      <c r="D22" s="16">
        <f t="shared" si="33"/>
        <v>73.88465723612623</v>
      </c>
      <c r="E22" s="4">
        <v>26.115342763873777</v>
      </c>
      <c r="G22" s="16">
        <v>100</v>
      </c>
      <c r="H22" s="16">
        <f t="shared" si="34"/>
        <v>72.784810126582272</v>
      </c>
      <c r="I22" s="4">
        <v>27.215189873417721</v>
      </c>
      <c r="K22" s="16">
        <v>100</v>
      </c>
      <c r="L22" s="16">
        <f t="shared" si="34"/>
        <v>70.020533880903486</v>
      </c>
      <c r="M22" s="4">
        <v>29.979466119096511</v>
      </c>
      <c r="O22" s="16">
        <v>100</v>
      </c>
      <c r="P22" s="16">
        <f t="shared" si="34"/>
        <v>67.881773399014776</v>
      </c>
      <c r="Q22" s="4">
        <v>32.118226600985224</v>
      </c>
      <c r="S22" s="16">
        <v>100</v>
      </c>
      <c r="T22" s="16">
        <f t="shared" si="34"/>
        <v>66.762728146013444</v>
      </c>
      <c r="U22" s="4">
        <v>33.237271853986549</v>
      </c>
      <c r="W22" s="16">
        <v>100</v>
      </c>
      <c r="X22" s="16">
        <f t="shared" si="34"/>
        <v>64.285714285714278</v>
      </c>
      <c r="Y22" s="4">
        <v>35.714285714285715</v>
      </c>
      <c r="AA22" s="16">
        <v>100</v>
      </c>
      <c r="AB22" s="16">
        <f t="shared" si="34"/>
        <v>62.370649106302913</v>
      </c>
      <c r="AC22" s="4">
        <v>37.629350893697087</v>
      </c>
      <c r="AE22" s="20">
        <f t="shared" si="10"/>
        <v>100</v>
      </c>
      <c r="AF22" s="16">
        <f t="shared" si="35"/>
        <v>60.550458715596335</v>
      </c>
      <c r="AG22" s="16">
        <f t="shared" si="36"/>
        <v>39.449541284403672</v>
      </c>
    </row>
    <row r="23" spans="1:33" ht="13.8" customHeight="1" x14ac:dyDescent="0.3">
      <c r="A23" s="4"/>
      <c r="B23" s="11" t="s">
        <v>7</v>
      </c>
      <c r="C23" s="16">
        <v>100</v>
      </c>
      <c r="D23" s="16">
        <f t="shared" si="33"/>
        <v>88.461538461538467</v>
      </c>
      <c r="E23" s="4">
        <v>11.538461538461538</v>
      </c>
      <c r="G23" s="16">
        <v>100</v>
      </c>
      <c r="H23" s="16">
        <f t="shared" si="34"/>
        <v>88.235294117647058</v>
      </c>
      <c r="I23" s="4">
        <v>11.76470588235294</v>
      </c>
      <c r="K23" s="16">
        <v>100</v>
      </c>
      <c r="L23" s="16">
        <f t="shared" si="34"/>
        <v>81.632653061224488</v>
      </c>
      <c r="M23" s="4">
        <v>18.367346938775512</v>
      </c>
      <c r="O23" s="16">
        <v>100</v>
      </c>
      <c r="P23" s="16">
        <f t="shared" si="34"/>
        <v>83.333333333333343</v>
      </c>
      <c r="Q23" s="4">
        <v>16.666666666666664</v>
      </c>
      <c r="S23" s="16">
        <v>100</v>
      </c>
      <c r="T23" s="16">
        <f t="shared" si="34"/>
        <v>79.629629629629633</v>
      </c>
      <c r="U23" s="4">
        <v>20.37037037037037</v>
      </c>
      <c r="W23" s="16">
        <v>100</v>
      </c>
      <c r="X23" s="16">
        <f t="shared" si="34"/>
        <v>82.758620689655174</v>
      </c>
      <c r="Y23" s="4">
        <v>17.241379310344829</v>
      </c>
      <c r="AA23" s="16">
        <v>100</v>
      </c>
      <c r="AB23" s="16">
        <f t="shared" si="34"/>
        <v>85</v>
      </c>
      <c r="AC23" s="4">
        <v>15</v>
      </c>
      <c r="AE23" s="20">
        <f t="shared" si="10"/>
        <v>100</v>
      </c>
      <c r="AF23" s="16">
        <f t="shared" si="35"/>
        <v>85.507246376811594</v>
      </c>
      <c r="AG23" s="16">
        <f t="shared" si="36"/>
        <v>14.492753623188406</v>
      </c>
    </row>
    <row r="24" spans="1:33" ht="16.8" customHeight="1" x14ac:dyDescent="0.3">
      <c r="A24" s="4" t="s">
        <v>8</v>
      </c>
      <c r="B24" s="11"/>
      <c r="C24" s="16">
        <v>100</v>
      </c>
      <c r="D24" s="16">
        <f t="shared" si="33"/>
        <v>89.393437189260851</v>
      </c>
      <c r="E24" s="4">
        <v>10.606562810739145</v>
      </c>
      <c r="G24" s="16">
        <v>100</v>
      </c>
      <c r="H24" s="16">
        <f t="shared" si="34"/>
        <v>87.570984678024217</v>
      </c>
      <c r="I24" s="4">
        <v>12.429015321975784</v>
      </c>
      <c r="K24" s="16">
        <v>100</v>
      </c>
      <c r="L24" s="16">
        <f t="shared" si="34"/>
        <v>81.329576288874975</v>
      </c>
      <c r="M24" s="4">
        <v>18.670423711125025</v>
      </c>
      <c r="O24" s="16">
        <v>100</v>
      </c>
      <c r="P24" s="16">
        <f t="shared" si="34"/>
        <v>79.863654863654858</v>
      </c>
      <c r="Q24" s="4">
        <v>20.136345136345135</v>
      </c>
      <c r="S24" s="16">
        <v>100</v>
      </c>
      <c r="T24" s="16">
        <f t="shared" si="34"/>
        <v>78.504116655093739</v>
      </c>
      <c r="U24" s="4">
        <v>21.495883344906257</v>
      </c>
      <c r="W24" s="16">
        <v>100</v>
      </c>
      <c r="X24" s="16">
        <f t="shared" si="34"/>
        <v>76.699785700370157</v>
      </c>
      <c r="Y24" s="4">
        <v>23.300214299629847</v>
      </c>
      <c r="AA24" s="16">
        <v>100</v>
      </c>
      <c r="AB24" s="16">
        <f t="shared" si="34"/>
        <v>75.454458932140483</v>
      </c>
      <c r="AC24" s="4">
        <v>24.545541067859521</v>
      </c>
      <c r="AE24" s="20">
        <f t="shared" si="10"/>
        <v>100</v>
      </c>
      <c r="AF24" s="16">
        <f t="shared" si="35"/>
        <v>74.650512581547062</v>
      </c>
      <c r="AG24" s="16">
        <f t="shared" si="36"/>
        <v>25.349487418452938</v>
      </c>
    </row>
    <row r="25" spans="1:33" ht="13.8" customHeight="1" x14ac:dyDescent="0.3">
      <c r="A25" s="4"/>
      <c r="B25" s="11" t="s">
        <v>9</v>
      </c>
      <c r="C25" s="16">
        <v>100</v>
      </c>
      <c r="D25" s="16">
        <f t="shared" si="33"/>
        <v>91.784989858012167</v>
      </c>
      <c r="E25" s="4">
        <v>8.2150101419878307</v>
      </c>
      <c r="G25" s="16">
        <v>100</v>
      </c>
      <c r="H25" s="16">
        <f t="shared" si="34"/>
        <v>88.273453093812378</v>
      </c>
      <c r="I25" s="4">
        <v>11.726546906187625</v>
      </c>
      <c r="K25" s="16">
        <v>100</v>
      </c>
      <c r="L25" s="16">
        <f t="shared" si="34"/>
        <v>65.551181102362207</v>
      </c>
      <c r="M25" s="4">
        <v>34.448818897637793</v>
      </c>
      <c r="O25" s="16">
        <v>100</v>
      </c>
      <c r="P25" s="16">
        <f t="shared" si="34"/>
        <v>62.676399026763988</v>
      </c>
      <c r="Q25" s="4">
        <v>37.323600973236012</v>
      </c>
      <c r="S25" s="16">
        <v>100</v>
      </c>
      <c r="T25" s="16">
        <f t="shared" si="34"/>
        <v>61.582188536238746</v>
      </c>
      <c r="U25" s="4">
        <v>38.417811463761254</v>
      </c>
      <c r="W25" s="16">
        <v>100</v>
      </c>
      <c r="X25" s="16">
        <f t="shared" si="34"/>
        <v>58.586803930744033</v>
      </c>
      <c r="Y25" s="4">
        <v>41.413196069255967</v>
      </c>
      <c r="AA25" s="16">
        <v>100</v>
      </c>
      <c r="AB25" s="16">
        <f t="shared" si="34"/>
        <v>57.5</v>
      </c>
      <c r="AC25" s="4">
        <v>42.5</v>
      </c>
      <c r="AE25" s="20">
        <f t="shared" si="10"/>
        <v>100</v>
      </c>
      <c r="AF25" s="16">
        <f t="shared" si="35"/>
        <v>57.777777777777771</v>
      </c>
      <c r="AG25" s="16">
        <f t="shared" si="36"/>
        <v>42.222222222222221</v>
      </c>
    </row>
    <row r="26" spans="1:33" ht="13.8" customHeight="1" x14ac:dyDescent="0.3">
      <c r="A26" s="4"/>
      <c r="B26" s="11" t="s">
        <v>10</v>
      </c>
      <c r="C26" s="16">
        <v>100</v>
      </c>
      <c r="D26" s="16">
        <f t="shared" si="33"/>
        <v>66.651624548736464</v>
      </c>
      <c r="E26" s="4">
        <v>33.348375451263543</v>
      </c>
      <c r="G26" s="16">
        <v>100</v>
      </c>
      <c r="H26" s="16">
        <f t="shared" si="34"/>
        <v>63.091619626574037</v>
      </c>
      <c r="I26" s="4">
        <v>36.908380373425963</v>
      </c>
      <c r="K26" s="16">
        <v>100</v>
      </c>
      <c r="L26" s="16">
        <f t="shared" si="34"/>
        <v>60.484544695071015</v>
      </c>
      <c r="M26" s="4">
        <v>39.515455304928985</v>
      </c>
      <c r="O26" s="16">
        <v>100</v>
      </c>
      <c r="P26" s="16">
        <f t="shared" si="34"/>
        <v>57.206477732793523</v>
      </c>
      <c r="Q26" s="4">
        <v>42.793522267206477</v>
      </c>
      <c r="S26" s="16">
        <v>100</v>
      </c>
      <c r="T26" s="16">
        <f t="shared" si="34"/>
        <v>53.952569169960476</v>
      </c>
      <c r="U26" s="4">
        <v>46.047430830039524</v>
      </c>
      <c r="W26" s="16">
        <v>100</v>
      </c>
      <c r="X26" s="16">
        <f t="shared" si="34"/>
        <v>51.1394360757049</v>
      </c>
      <c r="Y26" s="4">
        <v>48.8605639242951</v>
      </c>
      <c r="AA26" s="16">
        <v>100</v>
      </c>
      <c r="AB26" s="16">
        <f t="shared" si="34"/>
        <v>48.288830387363667</v>
      </c>
      <c r="AC26" s="4">
        <v>51.711169612636333</v>
      </c>
      <c r="AE26" s="20">
        <f t="shared" si="10"/>
        <v>100</v>
      </c>
      <c r="AF26" s="16">
        <f t="shared" si="35"/>
        <v>46.350364963503651</v>
      </c>
      <c r="AG26" s="16">
        <f t="shared" si="36"/>
        <v>53.649635036496349</v>
      </c>
    </row>
    <row r="27" spans="1:33" ht="13.8" customHeight="1" x14ac:dyDescent="0.3">
      <c r="A27" s="4"/>
      <c r="B27" s="11" t="s">
        <v>11</v>
      </c>
      <c r="C27" s="16">
        <v>100</v>
      </c>
      <c r="D27" s="16">
        <f t="shared" si="33"/>
        <v>98.812633578722398</v>
      </c>
      <c r="E27" s="4">
        <v>1.1873664212776063</v>
      </c>
      <c r="G27" s="16">
        <v>100</v>
      </c>
      <c r="H27" s="16">
        <f t="shared" si="34"/>
        <v>98.553054662379424</v>
      </c>
      <c r="I27" s="4">
        <v>1.4469453376205788</v>
      </c>
      <c r="K27" s="16">
        <v>100</v>
      </c>
      <c r="L27" s="16">
        <f t="shared" si="34"/>
        <v>97.82949205638846</v>
      </c>
      <c r="M27" s="4">
        <v>2.170507943611546</v>
      </c>
      <c r="O27" s="16">
        <v>100</v>
      </c>
      <c r="P27" s="16">
        <f t="shared" si="34"/>
        <v>97.88578901482127</v>
      </c>
      <c r="Q27" s="4">
        <v>2.114210985178727</v>
      </c>
      <c r="S27" s="16">
        <v>100</v>
      </c>
      <c r="T27" s="16">
        <f t="shared" si="34"/>
        <v>97.339859544583959</v>
      </c>
      <c r="U27" s="4">
        <v>2.6601404554160459</v>
      </c>
      <c r="W27" s="16">
        <v>100</v>
      </c>
      <c r="X27" s="16">
        <f t="shared" si="34"/>
        <v>96.50846748902363</v>
      </c>
      <c r="Y27" s="4">
        <v>3.4915325109763744</v>
      </c>
      <c r="AA27" s="16">
        <v>100</v>
      </c>
      <c r="AB27" s="16">
        <f t="shared" si="34"/>
        <v>96.059922019289971</v>
      </c>
      <c r="AC27" s="4">
        <v>3.940077980710035</v>
      </c>
      <c r="AE27" s="20">
        <f t="shared" si="10"/>
        <v>100</v>
      </c>
      <c r="AF27" s="16">
        <f t="shared" si="35"/>
        <v>95.555555555555557</v>
      </c>
      <c r="AG27" s="16">
        <f t="shared" si="36"/>
        <v>4.4444444444444446</v>
      </c>
    </row>
    <row r="28" spans="1:33" ht="13.8" customHeight="1" thickBot="1" x14ac:dyDescent="0.35">
      <c r="A28" s="2"/>
      <c r="B28" s="12" t="s">
        <v>12</v>
      </c>
      <c r="C28" s="22">
        <v>100</v>
      </c>
      <c r="D28" s="22">
        <f t="shared" si="33"/>
        <v>98.619631901840492</v>
      </c>
      <c r="E28" s="2">
        <v>1.3803680981595092</v>
      </c>
      <c r="F28" s="18"/>
      <c r="G28" s="22">
        <v>100</v>
      </c>
      <c r="H28" s="22">
        <f t="shared" si="34"/>
        <v>98.214285714285708</v>
      </c>
      <c r="I28" s="2">
        <v>1.7857142857142856</v>
      </c>
      <c r="J28" s="18"/>
      <c r="K28" s="22">
        <v>100</v>
      </c>
      <c r="L28" s="22">
        <f t="shared" si="34"/>
        <v>93.304221251819499</v>
      </c>
      <c r="M28" s="2">
        <v>6.6957787481804951</v>
      </c>
      <c r="N28" s="18"/>
      <c r="O28" s="22">
        <v>100</v>
      </c>
      <c r="P28" s="22">
        <f t="shared" si="34"/>
        <v>91.888111888111894</v>
      </c>
      <c r="Q28" s="2">
        <v>8.1118881118881117</v>
      </c>
      <c r="R28" s="18"/>
      <c r="S28" s="22">
        <v>100</v>
      </c>
      <c r="T28" s="22">
        <f t="shared" si="34"/>
        <v>91.093117408906878</v>
      </c>
      <c r="U28" s="2">
        <v>8.9068825910931171</v>
      </c>
      <c r="V28" s="18"/>
      <c r="W28" s="22">
        <v>100</v>
      </c>
      <c r="X28" s="22">
        <f t="shared" si="34"/>
        <v>90.092470277410825</v>
      </c>
      <c r="Y28" s="2">
        <v>9.9075297225891674</v>
      </c>
      <c r="Z28" s="18"/>
      <c r="AA28" s="22">
        <v>100</v>
      </c>
      <c r="AB28" s="22">
        <f t="shared" si="34"/>
        <v>90.064516129032256</v>
      </c>
      <c r="AC28" s="2">
        <v>9.935483870967742</v>
      </c>
      <c r="AE28" s="20">
        <f t="shared" si="10"/>
        <v>100</v>
      </c>
      <c r="AF28" s="16">
        <f t="shared" si="35"/>
        <v>90</v>
      </c>
      <c r="AG28" s="16">
        <f t="shared" si="36"/>
        <v>10</v>
      </c>
    </row>
    <row r="29" spans="1:33" ht="13.8" customHeight="1" x14ac:dyDescent="0.3">
      <c r="A29" s="13" t="s">
        <v>13</v>
      </c>
      <c r="AD29" s="39"/>
      <c r="AE29" s="39"/>
      <c r="AF29" s="39"/>
      <c r="AG29" s="39"/>
    </row>
    <row r="30" spans="1:33" ht="13.8" customHeight="1" x14ac:dyDescent="0.3">
      <c r="A30" s="23" t="s">
        <v>29</v>
      </c>
      <c r="B30" s="4"/>
      <c r="C30" s="4"/>
      <c r="D30" s="4"/>
      <c r="E30" s="4"/>
      <c r="F30" s="4"/>
    </row>
    <row r="31" spans="1:33" ht="13.8" customHeight="1" x14ac:dyDescent="0.3">
      <c r="A31" s="23" t="s">
        <v>36</v>
      </c>
    </row>
    <row r="32" spans="1:33" ht="12" customHeight="1" x14ac:dyDescent="0.3"/>
    <row r="33" ht="12" customHeight="1" x14ac:dyDescent="0.3"/>
  </sheetData>
  <mergeCells count="8">
    <mergeCell ref="C3:E3"/>
    <mergeCell ref="G3:I3"/>
    <mergeCell ref="AE3:AG3"/>
    <mergeCell ref="K3:M3"/>
    <mergeCell ref="O3:Q3"/>
    <mergeCell ref="S3:U3"/>
    <mergeCell ref="W3:Y3"/>
    <mergeCell ref="AA3:AC3"/>
  </mergeCells>
  <pageMargins left="0.7" right="0.7" top="0.75" bottom="0.75" header="0.3" footer="0.3"/>
  <pageSetup paperSize="9" orientation="portrait" r:id="rId1"/>
  <ignoredErrors>
    <ignoredError sqref="C12 G12:AA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Nyregistrerade</vt:lpstr>
      <vt:lpstr>Importerade beg.</vt:lpstr>
      <vt:lpstr>Avställda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2025-09-09T09:30:14Z</dcterms:created>
  <dcterms:modified xsi:type="dcterms:W3CDTF">2026-02-10T13:35:09Z</dcterms:modified>
</cp:coreProperties>
</file>