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Flödes\"/>
    </mc:Choice>
  </mc:AlternateContent>
  <xr:revisionPtr revIDLastSave="0" documentId="13_ncr:1_{61D996CB-BE6A-4FD9-B0EA-5DB77AC35970}" xr6:coauthVersionLast="47" xr6:coauthVersionMax="47" xr10:uidLastSave="{00000000-0000-0000-0000-000000000000}"/>
  <bookViews>
    <workbookView xWindow="-28920" yWindow="-300" windowWidth="29040" windowHeight="17640" xr2:uid="{92046518-6BC1-4AEF-B997-F39ECDFECCC6}"/>
  </bookViews>
  <sheets>
    <sheet name="Program vidare studier" sheetId="7" r:id="rId1"/>
    <sheet name="Utb.omr. vidare studier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8" l="1"/>
  <c r="B31" i="8"/>
  <c r="B30" i="8"/>
  <c r="H26" i="8"/>
  <c r="G26" i="8"/>
  <c r="I16" i="8"/>
  <c r="H16" i="8"/>
  <c r="G16" i="8"/>
  <c r="F16" i="8"/>
  <c r="D16" i="8"/>
  <c r="C16" i="8"/>
  <c r="K15" i="8"/>
  <c r="E15" i="8"/>
  <c r="B24" i="8"/>
  <c r="C15" i="8"/>
  <c r="L14" i="8"/>
  <c r="K14" i="8"/>
  <c r="J14" i="8"/>
  <c r="F14" i="8"/>
  <c r="M13" i="8"/>
  <c r="L13" i="8"/>
  <c r="K13" i="8"/>
  <c r="J13" i="8"/>
  <c r="I13" i="8"/>
  <c r="H13" i="8"/>
  <c r="G13" i="8"/>
  <c r="F13" i="8"/>
  <c r="E13" i="8"/>
  <c r="D13" i="8"/>
  <c r="I12" i="8"/>
  <c r="H12" i="8"/>
  <c r="G12" i="8"/>
  <c r="F12" i="8"/>
  <c r="E12" i="8"/>
  <c r="D12" i="8"/>
  <c r="C12" i="8"/>
  <c r="E11" i="8"/>
  <c r="C11" i="8"/>
  <c r="M10" i="8"/>
  <c r="L10" i="8"/>
  <c r="K10" i="8"/>
  <c r="J10" i="8"/>
  <c r="I10" i="8"/>
  <c r="H10" i="8"/>
  <c r="G10" i="8"/>
  <c r="C10" i="8"/>
  <c r="M9" i="8"/>
  <c r="L9" i="8"/>
  <c r="K9" i="8"/>
  <c r="G17" i="8"/>
  <c r="F9" i="8"/>
  <c r="C17" i="8"/>
  <c r="M16" i="8"/>
  <c r="L16" i="8"/>
  <c r="K16" i="8"/>
  <c r="J16" i="8"/>
  <c r="E16" i="8"/>
  <c r="M15" i="8"/>
  <c r="L15" i="8"/>
  <c r="J15" i="8"/>
  <c r="I15" i="8"/>
  <c r="H15" i="8"/>
  <c r="G15" i="8"/>
  <c r="F15" i="8"/>
  <c r="M14" i="8"/>
  <c r="I14" i="8"/>
  <c r="H14" i="8"/>
  <c r="G14" i="8"/>
  <c r="E14" i="8"/>
  <c r="D14" i="8"/>
  <c r="C14" i="8"/>
  <c r="C13" i="8"/>
  <c r="M12" i="8"/>
  <c r="L12" i="8"/>
  <c r="K12" i="8"/>
  <c r="J12" i="8"/>
  <c r="M11" i="8"/>
  <c r="L11" i="8"/>
  <c r="K11" i="8"/>
  <c r="J11" i="8"/>
  <c r="I11" i="8"/>
  <c r="H11" i="8"/>
  <c r="G11" i="8"/>
  <c r="F11" i="8"/>
  <c r="F10" i="8"/>
  <c r="E10" i="8"/>
  <c r="D10" i="8"/>
  <c r="E9" i="8"/>
  <c r="D9" i="8"/>
  <c r="C9" i="8"/>
  <c r="B33" i="8" l="1"/>
  <c r="B28" i="8"/>
  <c r="H17" i="8"/>
  <c r="I17" i="8"/>
  <c r="J17" i="8"/>
  <c r="B20" i="8"/>
  <c r="B29" i="8"/>
  <c r="B23" i="8"/>
  <c r="C26" i="8"/>
  <c r="B27" i="8"/>
  <c r="B19" i="8"/>
  <c r="E26" i="8"/>
  <c r="F26" i="8"/>
  <c r="K26" i="8"/>
  <c r="B22" i="8"/>
  <c r="B25" i="8"/>
  <c r="L26" i="8"/>
  <c r="M26" i="8"/>
  <c r="I26" i="8"/>
  <c r="B18" i="8"/>
  <c r="B21" i="8"/>
  <c r="J26" i="8"/>
  <c r="E17" i="8"/>
  <c r="B32" i="8"/>
  <c r="L8" i="8"/>
  <c r="F8" i="8"/>
  <c r="M8" i="8"/>
  <c r="B14" i="8"/>
  <c r="K8" i="8"/>
  <c r="C8" i="8"/>
  <c r="E8" i="8"/>
  <c r="B16" i="8"/>
  <c r="B13" i="8"/>
  <c r="B10" i="8"/>
  <c r="B12" i="8"/>
  <c r="K17" i="8"/>
  <c r="G9" i="8"/>
  <c r="G8" i="8" s="1"/>
  <c r="L17" i="8"/>
  <c r="M17" i="8"/>
  <c r="H9" i="8"/>
  <c r="H8" i="8" s="1"/>
  <c r="D11" i="8"/>
  <c r="B11" i="8" s="1"/>
  <c r="D15" i="8"/>
  <c r="B15" i="8" s="1"/>
  <c r="D26" i="8"/>
  <c r="F17" i="8"/>
  <c r="D17" i="8"/>
  <c r="I9" i="8"/>
  <c r="I8" i="8" s="1"/>
  <c r="J9" i="8"/>
  <c r="J8" i="8" s="1"/>
  <c r="B26" i="8" l="1"/>
  <c r="B17" i="8"/>
  <c r="B8" i="8" s="1"/>
  <c r="B9" i="8"/>
  <c r="D8" i="8"/>
</calcChain>
</file>

<file path=xl/sharedStrings.xml><?xml version="1.0" encoding="utf-8"?>
<sst xmlns="http://schemas.openxmlformats.org/spreadsheetml/2006/main" count="210" uniqueCount="65">
  <si>
    <t>Ålands statistik- och utredningsbyrå</t>
  </si>
  <si>
    <t>Mer statistik finns på följande blad</t>
  </si>
  <si>
    <t>Utexaminerande</t>
  </si>
  <si>
    <t>Andel som studerade vidare</t>
  </si>
  <si>
    <t xml:space="preserve">Andel som studerade vidare </t>
  </si>
  <si>
    <t>på högskolenivå, totalt</t>
  </si>
  <si>
    <t>på högskolenivå på Åland</t>
  </si>
  <si>
    <t>på högskolenivå utanför Åland</t>
  </si>
  <si>
    <t>Totalt</t>
  </si>
  <si>
    <t>Kvinnor</t>
  </si>
  <si>
    <t>Män</t>
  </si>
  <si>
    <t>Byggteknik</t>
  </si>
  <si>
    <t>Däcks-och maskinreparatör</t>
  </si>
  <si>
    <t>El o data, el</t>
  </si>
  <si>
    <t>Fartygselektriker</t>
  </si>
  <si>
    <t>Fordon</t>
  </si>
  <si>
    <t>Frisör</t>
  </si>
  <si>
    <t>Företagsekonomi</t>
  </si>
  <si>
    <t>Informations- och kommunikationsteknik</t>
  </si>
  <si>
    <t>Kock</t>
  </si>
  <si>
    <t>Närvårdare</t>
  </si>
  <si>
    <t>Samhällelig, sociala</t>
  </si>
  <si>
    <t>Servitör</t>
  </si>
  <si>
    <t>Student</t>
  </si>
  <si>
    <t>Vaktmaskinmästare</t>
  </si>
  <si>
    <t>Vaktstyrman</t>
  </si>
  <si>
    <t>Verkstad</t>
  </si>
  <si>
    <t>VVS-montör</t>
  </si>
  <si>
    <t>Not: Gäller de utexaminerade från de treåriga utbildningsprogrammen för unga. Specialutbildning, vuxenutbildning och ettåriga kurser ingår inte.</t>
  </si>
  <si>
    <t>Källa: ÅSUB Utbildningsstatistik</t>
  </si>
  <si>
    <t>Senast uppdaterad:</t>
  </si>
  <si>
    <t>Utbildningsområde</t>
  </si>
  <si>
    <t xml:space="preserve">för utexaminerande </t>
  </si>
  <si>
    <t>Allmänbildande</t>
  </si>
  <si>
    <t>Pedagogisk</t>
  </si>
  <si>
    <t>Humanistisk</t>
  </si>
  <si>
    <t>Samhälls-</t>
  </si>
  <si>
    <t>Handel, adm.,</t>
  </si>
  <si>
    <t>Natur-</t>
  </si>
  <si>
    <t>Databehandl.,</t>
  </si>
  <si>
    <t>Teknisk</t>
  </si>
  <si>
    <t>Lant- o.</t>
  </si>
  <si>
    <t>Hälsovård,</t>
  </si>
  <si>
    <t>Tjänste-</t>
  </si>
  <si>
    <t>vetenskaplig</t>
  </si>
  <si>
    <t xml:space="preserve"> juridik</t>
  </si>
  <si>
    <t>kommunikation</t>
  </si>
  <si>
    <t>skogsbruk</t>
  </si>
  <si>
    <t>välfärd</t>
  </si>
  <si>
    <t>branschen</t>
  </si>
  <si>
    <t>Samhällsvetenskaplig</t>
  </si>
  <si>
    <t>Handel, adm., juridik</t>
  </si>
  <si>
    <t>Databehandling, komm.</t>
  </si>
  <si>
    <t>Hälsovård, välfärd</t>
  </si>
  <si>
    <t>Tjänstebranschen</t>
  </si>
  <si>
    <t>-</t>
  </si>
  <si>
    <t>efter program, studieland och kön</t>
  </si>
  <si>
    <t>Barnledare</t>
  </si>
  <si>
    <t>Allmän-</t>
  </si>
  <si>
    <t>bildande</t>
  </si>
  <si>
    <t>Andel av de utexaminerade på gymnasienivå på Åland 2019-2023 som studerade på yrkeshögskola, högskola eller universitet 2019-2023</t>
  </si>
  <si>
    <t>program 2019-2023</t>
  </si>
  <si>
    <t>Not: Gäller de utexaminerade från de treåriga utbildningsprogrammen för unga. För personer som påbörjat flera än en utbildning har utbildningsområdet för den senaste utbildningen beaktats.</t>
  </si>
  <si>
    <t>De utexaminerade på gymnasienivå på Åland 2019-2023 som studerade vidare på yrkeshögskola, högskola eller universitet 2019-2023 efter utbildningsområde de utexaminerades inom på gymnasienivå och utbildningsområde de läser inom på högskolenivå</t>
  </si>
  <si>
    <t>Utbildningsområde i yrkeshögskola/högskola/universitet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</si>
</sst>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yy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3" xfId="0" applyFont="1" applyBorder="1"/>
    <xf numFmtId="164" fontId="4" fillId="0" borderId="3" xfId="0" applyNumberFormat="1" applyFont="1" applyBorder="1" applyAlignment="1">
      <alignment horizontal="right"/>
    </xf>
    <xf numFmtId="0" fontId="6" fillId="0" borderId="0" xfId="0" applyFont="1"/>
    <xf numFmtId="165" fontId="7" fillId="0" borderId="0" xfId="0" applyNumberFormat="1" applyFont="1"/>
    <xf numFmtId="0" fontId="4" fillId="0" borderId="4" xfId="0" applyFont="1" applyBorder="1" applyAlignment="1">
      <alignment horizontal="centerContinuous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3" xfId="0" applyFont="1" applyBorder="1" applyAlignment="1">
      <alignment horizontal="right"/>
    </xf>
    <xf numFmtId="0" fontId="8" fillId="0" borderId="0" xfId="0" applyFont="1"/>
    <xf numFmtId="16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5791-6534-4CA0-BE44-96ADE729E738}">
  <sheetPr>
    <pageSetUpPr fitToPage="1"/>
  </sheetPr>
  <dimension ref="A1:P29"/>
  <sheetViews>
    <sheetView showGridLines="0" tabSelected="1" zoomScaleNormal="100" workbookViewId="0">
      <selection activeCell="D36" sqref="D36"/>
    </sheetView>
  </sheetViews>
  <sheetFormatPr defaultRowHeight="12" x14ac:dyDescent="0.2"/>
  <cols>
    <col min="1" max="1" width="33.5703125" style="1" customWidth="1"/>
    <col min="2" max="2" width="8.42578125" style="1" customWidth="1"/>
    <col min="3" max="4" width="8.5703125" style="1" customWidth="1"/>
    <col min="5" max="5" width="4.85546875" style="1" customWidth="1"/>
    <col min="6" max="8" width="8.5703125" style="1" customWidth="1"/>
    <col min="9" max="9" width="4.85546875" style="1" customWidth="1"/>
    <col min="10" max="12" width="8.5703125" style="1" customWidth="1"/>
    <col min="13" max="16384" width="9.140625" style="1"/>
  </cols>
  <sheetData>
    <row r="1" spans="1:16" ht="12.75" customHeight="1" x14ac:dyDescent="0.2">
      <c r="A1" s="1" t="s">
        <v>0</v>
      </c>
      <c r="K1" s="2" t="s">
        <v>1</v>
      </c>
      <c r="L1" s="2"/>
      <c r="M1" s="2"/>
      <c r="N1" s="2"/>
    </row>
    <row r="3" spans="1:16" ht="12.75" x14ac:dyDescent="0.2">
      <c r="A3" s="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3.5" thickBot="1" x14ac:dyDescent="0.25">
      <c r="A4" s="3" t="s">
        <v>56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x14ac:dyDescent="0.2">
      <c r="A5" s="5" t="s">
        <v>2</v>
      </c>
      <c r="B5" s="6" t="s">
        <v>3</v>
      </c>
      <c r="C5" s="6"/>
      <c r="D5" s="6"/>
      <c r="E5" s="5"/>
      <c r="F5" s="6" t="s">
        <v>4</v>
      </c>
      <c r="G5" s="6"/>
      <c r="H5" s="6"/>
      <c r="I5" s="5"/>
      <c r="J5" s="6" t="s">
        <v>4</v>
      </c>
      <c r="K5" s="6"/>
      <c r="L5" s="6"/>
    </row>
    <row r="6" spans="1:16" x14ac:dyDescent="0.2">
      <c r="A6" s="4" t="s">
        <v>61</v>
      </c>
      <c r="B6" s="7" t="s">
        <v>5</v>
      </c>
      <c r="C6" s="7"/>
      <c r="D6" s="7"/>
      <c r="E6" s="4"/>
      <c r="F6" s="7" t="s">
        <v>6</v>
      </c>
      <c r="G6" s="7"/>
      <c r="H6" s="7"/>
      <c r="I6" s="4"/>
      <c r="J6" s="7" t="s">
        <v>7</v>
      </c>
      <c r="K6" s="7"/>
      <c r="L6" s="7"/>
    </row>
    <row r="7" spans="1:16" x14ac:dyDescent="0.2">
      <c r="A7" s="8"/>
      <c r="B7" s="9" t="s">
        <v>8</v>
      </c>
      <c r="C7" s="9" t="s">
        <v>9</v>
      </c>
      <c r="D7" s="9" t="s">
        <v>10</v>
      </c>
      <c r="E7" s="9"/>
      <c r="F7" s="9" t="s">
        <v>8</v>
      </c>
      <c r="G7" s="9" t="s">
        <v>9</v>
      </c>
      <c r="H7" s="9" t="s">
        <v>10</v>
      </c>
      <c r="I7" s="9"/>
      <c r="J7" s="9" t="s">
        <v>8</v>
      </c>
      <c r="K7" s="9" t="s">
        <v>9</v>
      </c>
      <c r="L7" s="9" t="s">
        <v>10</v>
      </c>
      <c r="M7" s="10"/>
    </row>
    <row r="8" spans="1:16" ht="17.25" customHeight="1" x14ac:dyDescent="0.2">
      <c r="A8" s="11" t="s">
        <v>8</v>
      </c>
      <c r="B8" s="12">
        <v>54.426705370101594</v>
      </c>
      <c r="C8" s="12">
        <v>59.564541213063762</v>
      </c>
      <c r="D8" s="12">
        <v>49.931972789115648</v>
      </c>
      <c r="E8" s="11"/>
      <c r="F8" s="12">
        <v>9.9419448476052246</v>
      </c>
      <c r="G8" s="12">
        <v>6.8429237947122861</v>
      </c>
      <c r="H8" s="12">
        <v>12.653061224489795</v>
      </c>
      <c r="I8" s="11"/>
      <c r="J8" s="12">
        <v>44.484760522496373</v>
      </c>
      <c r="K8" s="12">
        <v>52.721617418351471</v>
      </c>
      <c r="L8" s="12">
        <v>37.278911564625851</v>
      </c>
      <c r="N8" s="24"/>
      <c r="O8" s="24"/>
      <c r="P8" s="24"/>
    </row>
    <row r="9" spans="1:16" ht="17.25" customHeight="1" x14ac:dyDescent="0.2">
      <c r="A9" s="4" t="s">
        <v>57</v>
      </c>
      <c r="B9" s="13">
        <v>22.222222222222221</v>
      </c>
      <c r="C9" s="13">
        <v>24</v>
      </c>
      <c r="D9" s="13" t="s">
        <v>55</v>
      </c>
      <c r="E9" s="4"/>
      <c r="F9" s="13" t="s">
        <v>55</v>
      </c>
      <c r="G9" s="13" t="s">
        <v>55</v>
      </c>
      <c r="H9" s="13" t="s">
        <v>55</v>
      </c>
      <c r="I9" s="4"/>
      <c r="J9" s="13">
        <v>22.222222222222221</v>
      </c>
      <c r="K9" s="13">
        <v>24</v>
      </c>
      <c r="L9" s="13" t="s">
        <v>55</v>
      </c>
    </row>
    <row r="10" spans="1:16" ht="14.1" customHeight="1" x14ac:dyDescent="0.2">
      <c r="A10" s="4" t="s">
        <v>11</v>
      </c>
      <c r="B10" s="13">
        <v>14.000000000000002</v>
      </c>
      <c r="C10" s="13">
        <v>16.666666666666664</v>
      </c>
      <c r="D10" s="13">
        <v>13.636363636363635</v>
      </c>
      <c r="E10" s="4"/>
      <c r="F10" s="13">
        <v>2</v>
      </c>
      <c r="G10" s="13" t="s">
        <v>55</v>
      </c>
      <c r="H10" s="13">
        <v>2.2727272727272729</v>
      </c>
      <c r="I10" s="4"/>
      <c r="J10" s="13">
        <v>12</v>
      </c>
      <c r="K10" s="13">
        <v>16.666666666666664</v>
      </c>
      <c r="L10" s="13">
        <v>11.363636363636363</v>
      </c>
    </row>
    <row r="11" spans="1:16" ht="14.1" customHeight="1" x14ac:dyDescent="0.2">
      <c r="A11" s="4" t="s">
        <v>12</v>
      </c>
      <c r="B11" s="13">
        <v>8.8235294117647065</v>
      </c>
      <c r="C11" s="13">
        <v>50</v>
      </c>
      <c r="D11" s="13">
        <v>6.25</v>
      </c>
      <c r="E11" s="4"/>
      <c r="F11" s="13">
        <v>8.8235294117647065</v>
      </c>
      <c r="G11" s="13">
        <v>50</v>
      </c>
      <c r="H11" s="13">
        <v>6.25</v>
      </c>
      <c r="I11" s="4"/>
      <c r="J11" s="13" t="s">
        <v>55</v>
      </c>
      <c r="K11" s="13" t="s">
        <v>55</v>
      </c>
      <c r="L11" s="13" t="s">
        <v>55</v>
      </c>
    </row>
    <row r="12" spans="1:16" ht="14.1" customHeight="1" x14ac:dyDescent="0.2">
      <c r="A12" s="4" t="s">
        <v>13</v>
      </c>
      <c r="B12" s="13">
        <v>45.238095238095241</v>
      </c>
      <c r="C12" s="13">
        <v>50</v>
      </c>
      <c r="D12" s="13">
        <v>44.736842105263158</v>
      </c>
      <c r="E12" s="4"/>
      <c r="F12" s="13">
        <v>19.047619047619047</v>
      </c>
      <c r="G12" s="13">
        <v>50</v>
      </c>
      <c r="H12" s="13">
        <v>15.789473684210526</v>
      </c>
      <c r="I12" s="4"/>
      <c r="J12" s="13">
        <v>26.190476190476193</v>
      </c>
      <c r="K12" s="13" t="s">
        <v>55</v>
      </c>
      <c r="L12" s="13">
        <v>28.947368421052634</v>
      </c>
    </row>
    <row r="13" spans="1:16" ht="14.1" customHeight="1" x14ac:dyDescent="0.2">
      <c r="A13" s="4" t="s">
        <v>14</v>
      </c>
      <c r="B13" s="13">
        <v>40.74074074074074</v>
      </c>
      <c r="C13" s="13">
        <v>50</v>
      </c>
      <c r="D13" s="13">
        <v>40</v>
      </c>
      <c r="E13" s="4"/>
      <c r="F13" s="13">
        <v>33.333333333333329</v>
      </c>
      <c r="G13" s="13">
        <v>50</v>
      </c>
      <c r="H13" s="13">
        <v>32</v>
      </c>
      <c r="I13" s="4"/>
      <c r="J13" s="13">
        <v>7.4074074074074066</v>
      </c>
      <c r="K13" s="13" t="s">
        <v>55</v>
      </c>
      <c r="L13" s="13">
        <v>8</v>
      </c>
    </row>
    <row r="14" spans="1:16" ht="14.1" customHeight="1" x14ac:dyDescent="0.2">
      <c r="A14" s="4" t="s">
        <v>15</v>
      </c>
      <c r="B14" s="13">
        <v>13.725490196078432</v>
      </c>
      <c r="C14" s="13">
        <v>9.0909090909090917</v>
      </c>
      <c r="D14" s="13">
        <v>15</v>
      </c>
      <c r="E14" s="4"/>
      <c r="F14" s="13">
        <v>3.9215686274509802</v>
      </c>
      <c r="G14" s="13" t="s">
        <v>55</v>
      </c>
      <c r="H14" s="13">
        <v>5</v>
      </c>
      <c r="I14" s="4"/>
      <c r="J14" s="13">
        <v>9.8039215686274517</v>
      </c>
      <c r="K14" s="13">
        <v>9.0909090909090917</v>
      </c>
      <c r="L14" s="13">
        <v>10</v>
      </c>
    </row>
    <row r="15" spans="1:16" ht="14.1" customHeight="1" x14ac:dyDescent="0.2">
      <c r="A15" s="4" t="s">
        <v>16</v>
      </c>
      <c r="B15" s="13">
        <v>31.25</v>
      </c>
      <c r="C15" s="13">
        <v>31.25</v>
      </c>
      <c r="D15" s="13" t="s">
        <v>55</v>
      </c>
      <c r="E15" s="4"/>
      <c r="F15" s="13">
        <v>12.5</v>
      </c>
      <c r="G15" s="13">
        <v>12.5</v>
      </c>
      <c r="H15" s="13" t="s">
        <v>55</v>
      </c>
      <c r="I15" s="4"/>
      <c r="J15" s="13">
        <v>18.75</v>
      </c>
      <c r="K15" s="13">
        <v>18.75</v>
      </c>
      <c r="L15" s="13" t="s">
        <v>55</v>
      </c>
    </row>
    <row r="16" spans="1:16" ht="14.1" customHeight="1" x14ac:dyDescent="0.2">
      <c r="A16" s="4" t="s">
        <v>17</v>
      </c>
      <c r="B16" s="13">
        <v>45.783132530120483</v>
      </c>
      <c r="C16" s="13">
        <v>45.714285714285715</v>
      </c>
      <c r="D16" s="13">
        <v>45.833333333333329</v>
      </c>
      <c r="E16" s="4"/>
      <c r="F16" s="13">
        <v>12.048192771084338</v>
      </c>
      <c r="G16" s="13">
        <v>8.5714285714285712</v>
      </c>
      <c r="H16" s="13">
        <v>14.583333333333334</v>
      </c>
      <c r="I16" s="4"/>
      <c r="J16" s="13">
        <v>33.734939759036145</v>
      </c>
      <c r="K16" s="13">
        <v>37.142857142857146</v>
      </c>
      <c r="L16" s="13">
        <v>31.25</v>
      </c>
    </row>
    <row r="17" spans="1:12" ht="14.1" customHeight="1" x14ac:dyDescent="0.2">
      <c r="A17" s="25" t="s">
        <v>18</v>
      </c>
      <c r="B17" s="13">
        <v>57.627118644067799</v>
      </c>
      <c r="C17" s="13">
        <v>80</v>
      </c>
      <c r="D17" s="13">
        <v>53.061224489795919</v>
      </c>
      <c r="E17" s="4"/>
      <c r="F17" s="13">
        <v>32.20338983050847</v>
      </c>
      <c r="G17" s="13">
        <v>10</v>
      </c>
      <c r="H17" s="13">
        <v>36.734693877551024</v>
      </c>
      <c r="I17" s="4"/>
      <c r="J17" s="13">
        <v>25.423728813559322</v>
      </c>
      <c r="K17" s="13">
        <v>70</v>
      </c>
      <c r="L17" s="13">
        <v>16.326530612244898</v>
      </c>
    </row>
    <row r="18" spans="1:12" ht="14.1" customHeight="1" x14ac:dyDescent="0.2">
      <c r="A18" s="4" t="s">
        <v>19</v>
      </c>
      <c r="B18" s="13">
        <v>20.33898305084746</v>
      </c>
      <c r="C18" s="13">
        <v>18.75</v>
      </c>
      <c r="D18" s="13">
        <v>22.222222222222221</v>
      </c>
      <c r="E18" s="4"/>
      <c r="F18" s="13">
        <v>13.559322033898304</v>
      </c>
      <c r="G18" s="13">
        <v>18.75</v>
      </c>
      <c r="H18" s="13">
        <v>7.4074074074074066</v>
      </c>
      <c r="I18" s="4"/>
      <c r="J18" s="13">
        <v>6.7796610169491522</v>
      </c>
      <c r="K18" s="13" t="s">
        <v>55</v>
      </c>
      <c r="L18" s="13">
        <v>14.814814814814813</v>
      </c>
    </row>
    <row r="19" spans="1:12" ht="14.1" customHeight="1" x14ac:dyDescent="0.2">
      <c r="A19" s="4" t="s">
        <v>20</v>
      </c>
      <c r="B19" s="13">
        <v>45.833333333333329</v>
      </c>
      <c r="C19" s="13">
        <v>46.031746031746032</v>
      </c>
      <c r="D19" s="13">
        <v>44.444444444444443</v>
      </c>
      <c r="E19" s="4"/>
      <c r="F19" s="13">
        <v>19.444444444444446</v>
      </c>
      <c r="G19" s="13">
        <v>19.047619047619047</v>
      </c>
      <c r="H19" s="13">
        <v>22.222222222222221</v>
      </c>
      <c r="I19" s="4"/>
      <c r="J19" s="13">
        <v>26.388888888888889</v>
      </c>
      <c r="K19" s="13">
        <v>26.984126984126984</v>
      </c>
      <c r="L19" s="13">
        <v>22.222222222222221</v>
      </c>
    </row>
    <row r="20" spans="1:12" ht="14.1" customHeight="1" x14ac:dyDescent="0.2">
      <c r="A20" s="4" t="s">
        <v>21</v>
      </c>
      <c r="B20" s="13">
        <v>62.745098039215684</v>
      </c>
      <c r="C20" s="13">
        <v>60.526315789473685</v>
      </c>
      <c r="D20" s="13">
        <v>69.230769230769226</v>
      </c>
      <c r="E20" s="4"/>
      <c r="F20" s="13">
        <v>17.647058823529413</v>
      </c>
      <c r="G20" s="13">
        <v>10.526315789473683</v>
      </c>
      <c r="H20" s="13">
        <v>38.461538461538467</v>
      </c>
      <c r="I20" s="4"/>
      <c r="J20" s="13">
        <v>45.098039215686278</v>
      </c>
      <c r="K20" s="13">
        <v>50</v>
      </c>
      <c r="L20" s="13">
        <v>30.76923076923077</v>
      </c>
    </row>
    <row r="21" spans="1:12" ht="14.1" customHeight="1" x14ac:dyDescent="0.2">
      <c r="A21" s="4" t="s">
        <v>22</v>
      </c>
      <c r="B21" s="13">
        <v>31.25</v>
      </c>
      <c r="C21" s="13">
        <v>30.76923076923077</v>
      </c>
      <c r="D21" s="13">
        <v>33.333333333333329</v>
      </c>
      <c r="E21" s="4"/>
      <c r="F21" s="13">
        <v>12.5</v>
      </c>
      <c r="G21" s="13">
        <v>15.384615384615385</v>
      </c>
      <c r="H21" s="13" t="s">
        <v>55</v>
      </c>
      <c r="I21" s="4"/>
      <c r="J21" s="13">
        <v>18.75</v>
      </c>
      <c r="K21" s="13">
        <v>15.384615384615385</v>
      </c>
      <c r="L21" s="13">
        <v>33.333333333333329</v>
      </c>
    </row>
    <row r="22" spans="1:12" ht="14.1" customHeight="1" x14ac:dyDescent="0.2">
      <c r="A22" s="4" t="s">
        <v>23</v>
      </c>
      <c r="B22" s="13">
        <v>75.934230194319881</v>
      </c>
      <c r="C22" s="13">
        <v>72.823218997361479</v>
      </c>
      <c r="D22" s="13">
        <v>80</v>
      </c>
      <c r="E22" s="4"/>
      <c r="F22" s="13">
        <v>4.3348281016442458</v>
      </c>
      <c r="G22" s="13">
        <v>1.8469656992084433</v>
      </c>
      <c r="H22" s="13">
        <v>7.5862068965517242</v>
      </c>
      <c r="I22" s="4"/>
      <c r="J22" s="13">
        <v>71.599402092675632</v>
      </c>
      <c r="K22" s="13">
        <v>70.97625329815304</v>
      </c>
      <c r="L22" s="13">
        <v>72.41379310344827</v>
      </c>
    </row>
    <row r="23" spans="1:12" ht="14.1" customHeight="1" x14ac:dyDescent="0.2">
      <c r="A23" s="4" t="s">
        <v>24</v>
      </c>
      <c r="B23" s="13">
        <v>28.571428571428569</v>
      </c>
      <c r="C23" s="13">
        <v>66.666666666666657</v>
      </c>
      <c r="D23" s="13">
        <v>24</v>
      </c>
      <c r="E23" s="4"/>
      <c r="F23" s="13">
        <v>28.571428571428569</v>
      </c>
      <c r="G23" s="13">
        <v>66.666666666666657</v>
      </c>
      <c r="H23" s="13">
        <v>24</v>
      </c>
      <c r="I23" s="4"/>
      <c r="J23" s="13" t="s">
        <v>55</v>
      </c>
      <c r="K23" s="13" t="s">
        <v>55</v>
      </c>
      <c r="L23" s="13" t="s">
        <v>55</v>
      </c>
    </row>
    <row r="24" spans="1:12" ht="14.1" customHeight="1" x14ac:dyDescent="0.2">
      <c r="A24" s="4" t="s">
        <v>25</v>
      </c>
      <c r="B24" s="13">
        <v>55.000000000000007</v>
      </c>
      <c r="C24" s="13" t="s">
        <v>55</v>
      </c>
      <c r="D24" s="13">
        <v>57.894736842105267</v>
      </c>
      <c r="E24" s="4"/>
      <c r="F24" s="13">
        <v>40</v>
      </c>
      <c r="G24" s="13" t="s">
        <v>55</v>
      </c>
      <c r="H24" s="13">
        <v>42.105263157894733</v>
      </c>
      <c r="I24" s="4"/>
      <c r="J24" s="13">
        <v>15</v>
      </c>
      <c r="K24" s="13" t="s">
        <v>55</v>
      </c>
      <c r="L24" s="13">
        <v>15.789473684210526</v>
      </c>
    </row>
    <row r="25" spans="1:12" ht="14.1" customHeight="1" x14ac:dyDescent="0.2">
      <c r="A25" s="4" t="s">
        <v>26</v>
      </c>
      <c r="B25" s="13">
        <v>17.073170731707318</v>
      </c>
      <c r="C25" s="13">
        <v>100</v>
      </c>
      <c r="D25" s="13">
        <v>12.820512820512819</v>
      </c>
      <c r="E25" s="4"/>
      <c r="F25" s="13">
        <v>9.7560975609756095</v>
      </c>
      <c r="G25" s="13">
        <v>50</v>
      </c>
      <c r="H25" s="13">
        <v>7.6923076923076925</v>
      </c>
      <c r="I25" s="4"/>
      <c r="J25" s="13">
        <v>7.3170731707317067</v>
      </c>
      <c r="K25" s="13">
        <v>50</v>
      </c>
      <c r="L25" s="13">
        <v>5.1282051282051277</v>
      </c>
    </row>
    <row r="26" spans="1:12" ht="14.1" customHeight="1" thickBot="1" x14ac:dyDescent="0.25">
      <c r="A26" s="14" t="s">
        <v>27</v>
      </c>
      <c r="B26" s="15">
        <v>12.121212121212121</v>
      </c>
      <c r="C26" s="15" t="s">
        <v>55</v>
      </c>
      <c r="D26" s="15">
        <v>12.5</v>
      </c>
      <c r="E26" s="14"/>
      <c r="F26" s="15">
        <v>3.0303030303030303</v>
      </c>
      <c r="G26" s="15" t="s">
        <v>55</v>
      </c>
      <c r="H26" s="15">
        <v>3.125</v>
      </c>
      <c r="I26" s="14"/>
      <c r="J26" s="15">
        <v>9.0909090909090917</v>
      </c>
      <c r="K26" s="15" t="s">
        <v>55</v>
      </c>
      <c r="L26" s="15">
        <v>9.375</v>
      </c>
    </row>
    <row r="27" spans="1:12" x14ac:dyDescent="0.2">
      <c r="A27" s="16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16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17" t="s">
        <v>30</v>
      </c>
      <c r="B29" s="17">
        <v>45376</v>
      </c>
    </row>
  </sheetData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0605-AB7B-46A1-AFF8-7F574D7E7750}">
  <dimension ref="A1:O37"/>
  <sheetViews>
    <sheetView showGridLines="0" workbookViewId="0">
      <selection activeCell="E44" sqref="E44"/>
    </sheetView>
  </sheetViews>
  <sheetFormatPr defaultRowHeight="12" customHeight="1" x14ac:dyDescent="0.25"/>
  <cols>
    <col min="1" max="1" width="20" customWidth="1"/>
    <col min="2" max="2" width="9" customWidth="1"/>
    <col min="3" max="3" width="11" customWidth="1"/>
    <col min="4" max="4" width="11.42578125" customWidth="1"/>
    <col min="5" max="5" width="11.7109375" customWidth="1"/>
    <col min="6" max="6" width="11" customWidth="1"/>
    <col min="7" max="7" width="12.85546875" customWidth="1"/>
    <col min="8" max="8" width="11.85546875" customWidth="1"/>
    <col min="9" max="9" width="14" customWidth="1"/>
    <col min="10" max="10" width="8" customWidth="1"/>
    <col min="11" max="11" width="9" customWidth="1"/>
    <col min="12" max="12" width="9.7109375" customWidth="1"/>
    <col min="13" max="13" width="9.5703125" customWidth="1"/>
    <col min="14" max="14" width="9" customWidth="1"/>
  </cols>
  <sheetData>
    <row r="1" spans="1:15" ht="12" customHeight="1" x14ac:dyDescent="0.25">
      <c r="A1" s="1" t="s">
        <v>0</v>
      </c>
    </row>
    <row r="3" spans="1:15" ht="14.25" customHeight="1" x14ac:dyDescent="0.25">
      <c r="A3" s="27" t="s">
        <v>63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  <c r="O3" s="23"/>
    </row>
    <row r="4" spans="1:15" ht="12" customHeight="1" thickBo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"/>
    </row>
    <row r="5" spans="1:15" ht="12" customHeight="1" x14ac:dyDescent="0.25">
      <c r="A5" s="5" t="s">
        <v>31</v>
      </c>
      <c r="B5" s="18"/>
      <c r="C5" s="18"/>
      <c r="D5" s="18" t="s">
        <v>64</v>
      </c>
      <c r="E5" s="18"/>
      <c r="F5" s="18"/>
      <c r="G5" s="18"/>
      <c r="H5" s="18"/>
      <c r="I5" s="18"/>
      <c r="J5" s="18"/>
      <c r="K5" s="18"/>
      <c r="L5" s="18"/>
      <c r="M5" s="18"/>
    </row>
    <row r="6" spans="1:15" ht="12" customHeight="1" x14ac:dyDescent="0.25">
      <c r="A6" s="4" t="s">
        <v>32</v>
      </c>
      <c r="B6" s="19" t="s">
        <v>8</v>
      </c>
      <c r="C6" s="19" t="s">
        <v>58</v>
      </c>
      <c r="D6" s="19" t="s">
        <v>34</v>
      </c>
      <c r="E6" s="19" t="s">
        <v>35</v>
      </c>
      <c r="F6" s="19" t="s">
        <v>36</v>
      </c>
      <c r="G6" s="19" t="s">
        <v>37</v>
      </c>
      <c r="H6" s="19" t="s">
        <v>38</v>
      </c>
      <c r="I6" s="19" t="s">
        <v>39</v>
      </c>
      <c r="J6" s="19" t="s">
        <v>40</v>
      </c>
      <c r="K6" s="19" t="s">
        <v>41</v>
      </c>
      <c r="L6" s="19" t="s">
        <v>42</v>
      </c>
      <c r="M6" s="19" t="s">
        <v>43</v>
      </c>
    </row>
    <row r="7" spans="1:15" ht="12" customHeight="1" x14ac:dyDescent="0.25">
      <c r="A7" s="8" t="s">
        <v>61</v>
      </c>
      <c r="B7" s="9"/>
      <c r="C7" s="9" t="s">
        <v>59</v>
      </c>
      <c r="D7" s="9"/>
      <c r="E7" s="9"/>
      <c r="F7" s="9" t="s">
        <v>44</v>
      </c>
      <c r="G7" s="9" t="s">
        <v>45</v>
      </c>
      <c r="H7" s="9" t="s">
        <v>44</v>
      </c>
      <c r="I7" s="9" t="s">
        <v>46</v>
      </c>
      <c r="J7" s="9"/>
      <c r="K7" s="9" t="s">
        <v>47</v>
      </c>
      <c r="L7" s="9" t="s">
        <v>48</v>
      </c>
      <c r="M7" s="9" t="s">
        <v>49</v>
      </c>
    </row>
    <row r="8" spans="1:15" ht="17.25" customHeight="1" x14ac:dyDescent="0.25">
      <c r="A8" s="11" t="s">
        <v>8</v>
      </c>
      <c r="B8" s="20">
        <f>B17+B26</f>
        <v>750</v>
      </c>
      <c r="C8" s="20">
        <f t="shared" ref="C8" si="0">SUM(C9:C16)</f>
        <v>2</v>
      </c>
      <c r="D8" s="20">
        <f t="shared" ref="D8:M8" si="1">SUM(D9:D16)</f>
        <v>54</v>
      </c>
      <c r="E8" s="20">
        <f t="shared" si="1"/>
        <v>79</v>
      </c>
      <c r="F8" s="20">
        <f t="shared" si="1"/>
        <v>95</v>
      </c>
      <c r="G8" s="20">
        <f t="shared" si="1"/>
        <v>109</v>
      </c>
      <c r="H8" s="20">
        <f t="shared" si="1"/>
        <v>33</v>
      </c>
      <c r="I8" s="20">
        <f t="shared" si="1"/>
        <v>47</v>
      </c>
      <c r="J8" s="20">
        <f t="shared" si="1"/>
        <v>144</v>
      </c>
      <c r="K8" s="20">
        <f t="shared" si="1"/>
        <v>8</v>
      </c>
      <c r="L8" s="20">
        <f t="shared" si="1"/>
        <v>128</v>
      </c>
      <c r="M8" s="20">
        <f t="shared" si="1"/>
        <v>51</v>
      </c>
    </row>
    <row r="9" spans="1:15" ht="14.1" customHeight="1" x14ac:dyDescent="0.25">
      <c r="A9" s="4" t="s">
        <v>33</v>
      </c>
      <c r="B9" s="26">
        <f t="shared" ref="B9:B16" si="2">IF(SUM(D9:M9)=0,"-",SUM(D9:M9))</f>
        <v>506</v>
      </c>
      <c r="C9" s="26">
        <f t="shared" ref="C9:M11" si="3">IF(IF(C18="-",0,C18)+IF(C27="-",0,C27)=0,"-",IF(C18="-",0,C18)+IF(C27="-",0,C27))</f>
        <v>2</v>
      </c>
      <c r="D9" s="26">
        <f t="shared" si="3"/>
        <v>39</v>
      </c>
      <c r="E9" s="26">
        <f t="shared" si="3"/>
        <v>66</v>
      </c>
      <c r="F9" s="26">
        <f t="shared" si="3"/>
        <v>84</v>
      </c>
      <c r="G9" s="26">
        <f t="shared" si="3"/>
        <v>77</v>
      </c>
      <c r="H9" s="26">
        <f t="shared" si="3"/>
        <v>32</v>
      </c>
      <c r="I9" s="26">
        <f t="shared" si="3"/>
        <v>27</v>
      </c>
      <c r="J9" s="26">
        <f t="shared" si="3"/>
        <v>78</v>
      </c>
      <c r="K9" s="26">
        <f t="shared" si="3"/>
        <v>6</v>
      </c>
      <c r="L9" s="26">
        <f t="shared" si="3"/>
        <v>72</v>
      </c>
      <c r="M9" s="26">
        <f t="shared" si="3"/>
        <v>25</v>
      </c>
    </row>
    <row r="10" spans="1:15" ht="14.1" customHeight="1" x14ac:dyDescent="0.25">
      <c r="A10" s="4" t="s">
        <v>34</v>
      </c>
      <c r="B10" s="26">
        <f t="shared" si="2"/>
        <v>6</v>
      </c>
      <c r="C10" s="26" t="str">
        <f>IF(IF(C19="-",0,C19)+IF(C28="-",0,C28)=0,"-",IF(C19="-",0,C19)+IF(C28="-",0,C28))</f>
        <v>-</v>
      </c>
      <c r="D10" s="26">
        <f>IF(IF(D19="-",0,D19)+IF(D28="-",0,D28)=0,"-",IF(D19="-",0,D19)+IF(D28="-",0,D28))</f>
        <v>1</v>
      </c>
      <c r="E10" s="26">
        <f t="shared" si="3"/>
        <v>1</v>
      </c>
      <c r="F10" s="26" t="str">
        <f t="shared" si="3"/>
        <v>-</v>
      </c>
      <c r="G10" s="26" t="str">
        <f t="shared" si="3"/>
        <v>-</v>
      </c>
      <c r="H10" s="26">
        <f t="shared" si="3"/>
        <v>1</v>
      </c>
      <c r="I10" s="26" t="str">
        <f t="shared" si="3"/>
        <v>-</v>
      </c>
      <c r="J10" s="26" t="str">
        <f t="shared" si="3"/>
        <v>-</v>
      </c>
      <c r="K10" s="26" t="str">
        <f t="shared" si="3"/>
        <v>-</v>
      </c>
      <c r="L10" s="26">
        <f t="shared" si="3"/>
        <v>3</v>
      </c>
      <c r="M10" s="26" t="str">
        <f t="shared" si="3"/>
        <v>-</v>
      </c>
    </row>
    <row r="11" spans="1:15" ht="14.1" customHeight="1" x14ac:dyDescent="0.25">
      <c r="A11" s="4" t="s">
        <v>50</v>
      </c>
      <c r="B11" s="26">
        <f t="shared" si="2"/>
        <v>32</v>
      </c>
      <c r="C11" s="26" t="str">
        <f>IF(IF(C20="-",0,C20)+IF(C29="-",0,C29)=0,"-",IF(C20="-",0,C20)+IF(C29="-",0,C29))</f>
        <v>-</v>
      </c>
      <c r="D11" s="26">
        <f>IF(IF(D20="-",0,D20)+IF(D29="-",0,D29)=0,"-",IF(D20="-",0,D20)+IF(D29="-",0,D29))</f>
        <v>6</v>
      </c>
      <c r="E11" s="26">
        <f t="shared" si="3"/>
        <v>2</v>
      </c>
      <c r="F11" s="26">
        <f t="shared" si="3"/>
        <v>4</v>
      </c>
      <c r="G11" s="26">
        <f t="shared" si="3"/>
        <v>2</v>
      </c>
      <c r="H11" s="26" t="str">
        <f t="shared" si="3"/>
        <v>-</v>
      </c>
      <c r="I11" s="26" t="str">
        <f t="shared" si="3"/>
        <v>-</v>
      </c>
      <c r="J11" s="26">
        <f t="shared" si="3"/>
        <v>2</v>
      </c>
      <c r="K11" s="26" t="str">
        <f t="shared" si="3"/>
        <v>-</v>
      </c>
      <c r="L11" s="26">
        <f t="shared" si="3"/>
        <v>13</v>
      </c>
      <c r="M11" s="26">
        <f t="shared" si="3"/>
        <v>3</v>
      </c>
    </row>
    <row r="12" spans="1:15" ht="14.1" customHeight="1" x14ac:dyDescent="0.25">
      <c r="A12" s="4" t="s">
        <v>51</v>
      </c>
      <c r="B12" s="26">
        <f t="shared" si="2"/>
        <v>38</v>
      </c>
      <c r="C12" s="26" t="str">
        <f t="shared" ref="C12:M16" si="4">IF(IF(C21="-",0,C21)+IF(C30="-",0,C30)=0,"-",IF(C21="-",0,C21)+IF(C30="-",0,C30))</f>
        <v>-</v>
      </c>
      <c r="D12" s="26">
        <f t="shared" si="4"/>
        <v>3</v>
      </c>
      <c r="E12" s="26">
        <f t="shared" si="4"/>
        <v>2</v>
      </c>
      <c r="F12" s="26">
        <f t="shared" si="4"/>
        <v>3</v>
      </c>
      <c r="G12" s="26">
        <f t="shared" si="4"/>
        <v>21</v>
      </c>
      <c r="H12" s="26" t="str">
        <f t="shared" si="4"/>
        <v>-</v>
      </c>
      <c r="I12" s="26">
        <f t="shared" si="4"/>
        <v>2</v>
      </c>
      <c r="J12" s="26">
        <f t="shared" si="4"/>
        <v>3</v>
      </c>
      <c r="K12" s="26" t="str">
        <f t="shared" si="4"/>
        <v>-</v>
      </c>
      <c r="L12" s="26">
        <f t="shared" si="4"/>
        <v>2</v>
      </c>
      <c r="M12" s="26">
        <f t="shared" si="4"/>
        <v>2</v>
      </c>
    </row>
    <row r="13" spans="1:15" ht="14.1" customHeight="1" x14ac:dyDescent="0.25">
      <c r="A13" s="4" t="s">
        <v>52</v>
      </c>
      <c r="B13" s="26">
        <f t="shared" si="2"/>
        <v>34</v>
      </c>
      <c r="C13" s="26" t="str">
        <f t="shared" si="4"/>
        <v>-</v>
      </c>
      <c r="D13" s="26" t="str">
        <f t="shared" si="4"/>
        <v>-</v>
      </c>
      <c r="E13" s="26">
        <f t="shared" si="4"/>
        <v>5</v>
      </c>
      <c r="F13" s="26">
        <f t="shared" si="4"/>
        <v>2</v>
      </c>
      <c r="G13" s="26">
        <f t="shared" si="4"/>
        <v>1</v>
      </c>
      <c r="H13" s="26" t="str">
        <f t="shared" si="4"/>
        <v>-</v>
      </c>
      <c r="I13" s="26">
        <f t="shared" si="4"/>
        <v>16</v>
      </c>
      <c r="J13" s="26">
        <f t="shared" si="4"/>
        <v>7</v>
      </c>
      <c r="K13" s="26" t="str">
        <f t="shared" si="4"/>
        <v>-</v>
      </c>
      <c r="L13" s="26">
        <f t="shared" si="4"/>
        <v>2</v>
      </c>
      <c r="M13" s="26">
        <f t="shared" si="4"/>
        <v>1</v>
      </c>
    </row>
    <row r="14" spans="1:15" ht="14.1" customHeight="1" x14ac:dyDescent="0.25">
      <c r="A14" s="4" t="s">
        <v>53</v>
      </c>
      <c r="B14" s="26">
        <f t="shared" si="2"/>
        <v>33</v>
      </c>
      <c r="C14" s="26" t="str">
        <f t="shared" si="4"/>
        <v>-</v>
      </c>
      <c r="D14" s="26">
        <f t="shared" si="4"/>
        <v>2</v>
      </c>
      <c r="E14" s="26" t="str">
        <f t="shared" si="4"/>
        <v>-</v>
      </c>
      <c r="F14" s="26" t="str">
        <f t="shared" si="4"/>
        <v>-</v>
      </c>
      <c r="G14" s="26" t="str">
        <f t="shared" si="4"/>
        <v>-</v>
      </c>
      <c r="H14" s="26" t="str">
        <f t="shared" si="4"/>
        <v>-</v>
      </c>
      <c r="I14" s="26" t="str">
        <f t="shared" si="4"/>
        <v>-</v>
      </c>
      <c r="J14" s="26">
        <f t="shared" si="4"/>
        <v>1</v>
      </c>
      <c r="K14" s="26">
        <f t="shared" si="4"/>
        <v>1</v>
      </c>
      <c r="L14" s="26">
        <f t="shared" si="4"/>
        <v>28</v>
      </c>
      <c r="M14" s="26">
        <f t="shared" si="4"/>
        <v>1</v>
      </c>
    </row>
    <row r="15" spans="1:15" ht="14.1" customHeight="1" x14ac:dyDescent="0.25">
      <c r="A15" s="4" t="s">
        <v>40</v>
      </c>
      <c r="B15" s="26">
        <f t="shared" si="2"/>
        <v>55</v>
      </c>
      <c r="C15" s="26" t="str">
        <f t="shared" si="4"/>
        <v>-</v>
      </c>
      <c r="D15" s="26">
        <f t="shared" si="4"/>
        <v>1</v>
      </c>
      <c r="E15" s="26">
        <f t="shared" si="4"/>
        <v>1</v>
      </c>
      <c r="F15" s="26">
        <f t="shared" si="4"/>
        <v>1</v>
      </c>
      <c r="G15" s="26">
        <f t="shared" si="4"/>
        <v>2</v>
      </c>
      <c r="H15" s="26" t="str">
        <f t="shared" si="4"/>
        <v>-</v>
      </c>
      <c r="I15" s="26">
        <f t="shared" si="4"/>
        <v>1</v>
      </c>
      <c r="J15" s="26">
        <f t="shared" si="4"/>
        <v>44</v>
      </c>
      <c r="K15" s="26">
        <f t="shared" si="4"/>
        <v>1</v>
      </c>
      <c r="L15" s="26">
        <f t="shared" si="4"/>
        <v>2</v>
      </c>
      <c r="M15" s="26">
        <f t="shared" si="4"/>
        <v>2</v>
      </c>
    </row>
    <row r="16" spans="1:15" ht="14.1" customHeight="1" x14ac:dyDescent="0.25">
      <c r="A16" s="4" t="s">
        <v>54</v>
      </c>
      <c r="B16" s="26">
        <f t="shared" si="2"/>
        <v>44</v>
      </c>
      <c r="C16" s="26" t="str">
        <f t="shared" si="4"/>
        <v>-</v>
      </c>
      <c r="D16" s="26">
        <f t="shared" si="4"/>
        <v>2</v>
      </c>
      <c r="E16" s="26">
        <f t="shared" si="4"/>
        <v>2</v>
      </c>
      <c r="F16" s="26">
        <f t="shared" si="4"/>
        <v>1</v>
      </c>
      <c r="G16" s="26">
        <f t="shared" si="4"/>
        <v>6</v>
      </c>
      <c r="H16" s="26" t="str">
        <f t="shared" si="4"/>
        <v>-</v>
      </c>
      <c r="I16" s="26">
        <f t="shared" si="4"/>
        <v>1</v>
      </c>
      <c r="J16" s="26">
        <f t="shared" si="4"/>
        <v>9</v>
      </c>
      <c r="K16" s="26" t="str">
        <f t="shared" si="4"/>
        <v>-</v>
      </c>
      <c r="L16" s="26">
        <f t="shared" si="4"/>
        <v>6</v>
      </c>
      <c r="M16" s="26">
        <f t="shared" si="4"/>
        <v>17</v>
      </c>
    </row>
    <row r="17" spans="1:13" ht="17.25" customHeight="1" x14ac:dyDescent="0.25">
      <c r="A17" s="11" t="s">
        <v>9</v>
      </c>
      <c r="B17" s="20">
        <f>SUM(C17:M17)</f>
        <v>383</v>
      </c>
      <c r="C17" s="20">
        <f>SUM(C18:C25)</f>
        <v>1</v>
      </c>
      <c r="D17" s="20">
        <f>SUM(D18:D25)</f>
        <v>44</v>
      </c>
      <c r="E17" s="20">
        <f t="shared" ref="E17:M17" si="5">SUM(E18:E25)</f>
        <v>55</v>
      </c>
      <c r="F17" s="20">
        <f>SUM(F18:F25)</f>
        <v>49</v>
      </c>
      <c r="G17" s="20">
        <f t="shared" si="5"/>
        <v>44</v>
      </c>
      <c r="H17" s="20">
        <f t="shared" si="5"/>
        <v>18</v>
      </c>
      <c r="I17" s="20">
        <f t="shared" si="5"/>
        <v>8</v>
      </c>
      <c r="J17" s="20">
        <f t="shared" si="5"/>
        <v>26</v>
      </c>
      <c r="K17" s="20">
        <f t="shared" si="5"/>
        <v>6</v>
      </c>
      <c r="L17" s="20">
        <f t="shared" si="5"/>
        <v>113</v>
      </c>
      <c r="M17" s="20">
        <f t="shared" si="5"/>
        <v>19</v>
      </c>
    </row>
    <row r="18" spans="1:13" ht="14.1" customHeight="1" x14ac:dyDescent="0.25">
      <c r="A18" s="4" t="s">
        <v>33</v>
      </c>
      <c r="B18" s="19">
        <f t="shared" ref="B18:B25" si="6">IF(SUM(D18:M18)=0,"-",SUM(D18:M18))</f>
        <v>275</v>
      </c>
      <c r="C18" s="19">
        <v>1</v>
      </c>
      <c r="D18" s="19">
        <v>32</v>
      </c>
      <c r="E18" s="19">
        <v>48</v>
      </c>
      <c r="F18" s="19">
        <v>43</v>
      </c>
      <c r="G18" s="19">
        <v>34</v>
      </c>
      <c r="H18" s="19">
        <v>17</v>
      </c>
      <c r="I18" s="19">
        <v>6</v>
      </c>
      <c r="J18" s="19">
        <v>16</v>
      </c>
      <c r="K18" s="19">
        <v>5</v>
      </c>
      <c r="L18" s="19">
        <v>64</v>
      </c>
      <c r="M18" s="19">
        <v>10</v>
      </c>
    </row>
    <row r="19" spans="1:13" ht="14.1" customHeight="1" x14ac:dyDescent="0.25">
      <c r="A19" s="4" t="s">
        <v>34</v>
      </c>
      <c r="B19" s="19">
        <f t="shared" si="6"/>
        <v>6</v>
      </c>
      <c r="C19" s="19" t="s">
        <v>55</v>
      </c>
      <c r="D19" s="19">
        <v>1</v>
      </c>
      <c r="E19" s="19">
        <v>1</v>
      </c>
      <c r="F19" s="19" t="s">
        <v>55</v>
      </c>
      <c r="G19" s="19" t="s">
        <v>55</v>
      </c>
      <c r="H19" s="19">
        <v>1</v>
      </c>
      <c r="I19" s="19" t="s">
        <v>55</v>
      </c>
      <c r="J19" s="19" t="s">
        <v>55</v>
      </c>
      <c r="K19" s="19" t="s">
        <v>55</v>
      </c>
      <c r="L19" s="19">
        <v>3</v>
      </c>
      <c r="M19" s="19" t="s">
        <v>55</v>
      </c>
    </row>
    <row r="20" spans="1:13" ht="14.1" customHeight="1" x14ac:dyDescent="0.25">
      <c r="A20" s="4" t="s">
        <v>50</v>
      </c>
      <c r="B20" s="19">
        <f t="shared" si="6"/>
        <v>23</v>
      </c>
      <c r="C20" s="19" t="s">
        <v>55</v>
      </c>
      <c r="D20" s="19">
        <v>5</v>
      </c>
      <c r="E20" s="19">
        <v>1</v>
      </c>
      <c r="F20" s="19">
        <v>3</v>
      </c>
      <c r="G20" s="19" t="s">
        <v>55</v>
      </c>
      <c r="H20" s="19" t="s">
        <v>55</v>
      </c>
      <c r="I20" s="19" t="s">
        <v>55</v>
      </c>
      <c r="J20" s="19">
        <v>1</v>
      </c>
      <c r="K20" s="19" t="s">
        <v>55</v>
      </c>
      <c r="L20" s="19">
        <v>11</v>
      </c>
      <c r="M20" s="19">
        <v>2</v>
      </c>
    </row>
    <row r="21" spans="1:13" ht="14.1" customHeight="1" x14ac:dyDescent="0.25">
      <c r="A21" s="4" t="s">
        <v>51</v>
      </c>
      <c r="B21" s="19">
        <f t="shared" si="6"/>
        <v>16</v>
      </c>
      <c r="C21" s="19" t="s">
        <v>55</v>
      </c>
      <c r="D21" s="19">
        <v>1</v>
      </c>
      <c r="E21" s="19">
        <v>2</v>
      </c>
      <c r="F21" s="19">
        <v>1</v>
      </c>
      <c r="G21" s="19">
        <v>7</v>
      </c>
      <c r="H21" s="19" t="s">
        <v>55</v>
      </c>
      <c r="I21" s="19">
        <v>1</v>
      </c>
      <c r="J21" s="19" t="s">
        <v>55</v>
      </c>
      <c r="K21" s="19" t="s">
        <v>55</v>
      </c>
      <c r="L21" s="19">
        <v>2</v>
      </c>
      <c r="M21" s="19">
        <v>2</v>
      </c>
    </row>
    <row r="22" spans="1:13" ht="14.1" customHeight="1" x14ac:dyDescent="0.25">
      <c r="A22" s="4" t="s">
        <v>52</v>
      </c>
      <c r="B22" s="19">
        <f t="shared" si="6"/>
        <v>8</v>
      </c>
      <c r="C22" s="21" t="s">
        <v>55</v>
      </c>
      <c r="D22" s="21" t="s">
        <v>55</v>
      </c>
      <c r="E22" s="21">
        <v>3</v>
      </c>
      <c r="F22" s="21">
        <v>1</v>
      </c>
      <c r="G22" s="21" t="s">
        <v>55</v>
      </c>
      <c r="H22" s="21" t="s">
        <v>55</v>
      </c>
      <c r="I22" s="21">
        <v>1</v>
      </c>
      <c r="J22" s="21">
        <v>2</v>
      </c>
      <c r="K22" s="21" t="s">
        <v>55</v>
      </c>
      <c r="L22" s="21">
        <v>1</v>
      </c>
      <c r="M22" s="21" t="s">
        <v>55</v>
      </c>
    </row>
    <row r="23" spans="1:13" ht="14.1" customHeight="1" x14ac:dyDescent="0.25">
      <c r="A23" s="4" t="s">
        <v>53</v>
      </c>
      <c r="B23" s="19">
        <f t="shared" si="6"/>
        <v>29</v>
      </c>
      <c r="C23" s="19" t="s">
        <v>55</v>
      </c>
      <c r="D23" s="19">
        <v>2</v>
      </c>
      <c r="E23" s="19" t="s">
        <v>55</v>
      </c>
      <c r="F23" s="19" t="s">
        <v>55</v>
      </c>
      <c r="G23" s="19" t="s">
        <v>55</v>
      </c>
      <c r="H23" s="19" t="s">
        <v>55</v>
      </c>
      <c r="I23" s="19" t="s">
        <v>55</v>
      </c>
      <c r="J23" s="19">
        <v>1</v>
      </c>
      <c r="K23" s="19">
        <v>1</v>
      </c>
      <c r="L23" s="19">
        <v>25</v>
      </c>
      <c r="M23" s="19" t="s">
        <v>55</v>
      </c>
    </row>
    <row r="24" spans="1:13" ht="14.1" customHeight="1" x14ac:dyDescent="0.25">
      <c r="A24" s="4" t="s">
        <v>40</v>
      </c>
      <c r="B24" s="19">
        <f t="shared" si="6"/>
        <v>7</v>
      </c>
      <c r="C24" s="19" t="s">
        <v>55</v>
      </c>
      <c r="D24" s="19">
        <v>1</v>
      </c>
      <c r="E24" s="19" t="s">
        <v>55</v>
      </c>
      <c r="F24" s="19">
        <v>1</v>
      </c>
      <c r="G24" s="19" t="s">
        <v>55</v>
      </c>
      <c r="H24" s="19" t="s">
        <v>55</v>
      </c>
      <c r="I24" s="19" t="s">
        <v>55</v>
      </c>
      <c r="J24" s="19">
        <v>4</v>
      </c>
      <c r="K24" s="19" t="s">
        <v>55</v>
      </c>
      <c r="L24" s="19">
        <v>1</v>
      </c>
      <c r="M24" s="19" t="s">
        <v>55</v>
      </c>
    </row>
    <row r="25" spans="1:13" ht="14.1" customHeight="1" x14ac:dyDescent="0.25">
      <c r="A25" s="4" t="s">
        <v>54</v>
      </c>
      <c r="B25" s="19">
        <f t="shared" si="6"/>
        <v>18</v>
      </c>
      <c r="C25" s="19" t="s">
        <v>55</v>
      </c>
      <c r="D25" s="19">
        <v>2</v>
      </c>
      <c r="E25" s="19" t="s">
        <v>55</v>
      </c>
      <c r="F25" s="19" t="s">
        <v>55</v>
      </c>
      <c r="G25" s="19">
        <v>3</v>
      </c>
      <c r="H25" s="19" t="s">
        <v>55</v>
      </c>
      <c r="I25" s="19" t="s">
        <v>55</v>
      </c>
      <c r="J25" s="19">
        <v>2</v>
      </c>
      <c r="K25" s="19" t="s">
        <v>55</v>
      </c>
      <c r="L25" s="19">
        <v>6</v>
      </c>
      <c r="M25" s="19">
        <v>5</v>
      </c>
    </row>
    <row r="26" spans="1:13" ht="17.25" customHeight="1" x14ac:dyDescent="0.25">
      <c r="A26" s="11" t="s">
        <v>10</v>
      </c>
      <c r="B26" s="20">
        <f>SUM(C26:M26)</f>
        <v>367</v>
      </c>
      <c r="C26" s="20">
        <f t="shared" ref="C26:M26" si="7">SUM(C27:C34)</f>
        <v>1</v>
      </c>
      <c r="D26" s="20">
        <f t="shared" si="7"/>
        <v>10</v>
      </c>
      <c r="E26" s="20">
        <f t="shared" si="7"/>
        <v>24</v>
      </c>
      <c r="F26" s="20">
        <f t="shared" si="7"/>
        <v>46</v>
      </c>
      <c r="G26" s="20">
        <f t="shared" si="7"/>
        <v>65</v>
      </c>
      <c r="H26" s="20">
        <f t="shared" si="7"/>
        <v>15</v>
      </c>
      <c r="I26" s="20">
        <f t="shared" si="7"/>
        <v>39</v>
      </c>
      <c r="J26" s="20">
        <f t="shared" si="7"/>
        <v>118</v>
      </c>
      <c r="K26" s="20">
        <f t="shared" si="7"/>
        <v>2</v>
      </c>
      <c r="L26" s="20">
        <f t="shared" si="7"/>
        <v>15</v>
      </c>
      <c r="M26" s="20">
        <f t="shared" si="7"/>
        <v>32</v>
      </c>
    </row>
    <row r="27" spans="1:13" ht="14.1" customHeight="1" x14ac:dyDescent="0.25">
      <c r="A27" s="4" t="s">
        <v>33</v>
      </c>
      <c r="B27" s="19">
        <f t="shared" ref="B27:B34" si="8">IF(SUM(D27:M27)=0,"-",SUM(D27:M27))</f>
        <v>231</v>
      </c>
      <c r="C27" s="19">
        <v>1</v>
      </c>
      <c r="D27" s="19">
        <v>7</v>
      </c>
      <c r="E27" s="19">
        <v>18</v>
      </c>
      <c r="F27" s="19">
        <v>41</v>
      </c>
      <c r="G27" s="19">
        <v>43</v>
      </c>
      <c r="H27" s="19">
        <v>15</v>
      </c>
      <c r="I27" s="19">
        <v>21</v>
      </c>
      <c r="J27" s="19">
        <v>62</v>
      </c>
      <c r="K27" s="19">
        <v>1</v>
      </c>
      <c r="L27" s="19">
        <v>8</v>
      </c>
      <c r="M27" s="19">
        <v>15</v>
      </c>
    </row>
    <row r="28" spans="1:13" ht="14.1" customHeight="1" x14ac:dyDescent="0.25">
      <c r="A28" s="4" t="s">
        <v>34</v>
      </c>
      <c r="B28" s="19" t="str">
        <f>IF(SUM(D28:M28)=0,"-",SUM(D28:M28))</f>
        <v>-</v>
      </c>
      <c r="C28" s="19" t="s">
        <v>55</v>
      </c>
      <c r="D28" s="19" t="s">
        <v>55</v>
      </c>
      <c r="E28" s="19" t="s">
        <v>55</v>
      </c>
      <c r="F28" s="19" t="s">
        <v>55</v>
      </c>
      <c r="G28" s="19" t="s">
        <v>55</v>
      </c>
      <c r="H28" s="19" t="s">
        <v>55</v>
      </c>
      <c r="I28" s="19" t="s">
        <v>55</v>
      </c>
      <c r="J28" s="19" t="s">
        <v>55</v>
      </c>
      <c r="K28" s="19" t="s">
        <v>55</v>
      </c>
      <c r="L28" s="19" t="s">
        <v>55</v>
      </c>
      <c r="M28" s="19" t="s">
        <v>55</v>
      </c>
    </row>
    <row r="29" spans="1:13" ht="14.1" customHeight="1" x14ac:dyDescent="0.25">
      <c r="A29" s="4" t="s">
        <v>50</v>
      </c>
      <c r="B29" s="19">
        <f t="shared" si="8"/>
        <v>9</v>
      </c>
      <c r="C29" s="19" t="s">
        <v>55</v>
      </c>
      <c r="D29" s="19">
        <v>1</v>
      </c>
      <c r="E29" s="19">
        <v>1</v>
      </c>
      <c r="F29" s="19">
        <v>1</v>
      </c>
      <c r="G29" s="19">
        <v>2</v>
      </c>
      <c r="H29" s="19" t="s">
        <v>55</v>
      </c>
      <c r="I29" s="19" t="s">
        <v>55</v>
      </c>
      <c r="J29" s="19">
        <v>1</v>
      </c>
      <c r="K29" s="19" t="s">
        <v>55</v>
      </c>
      <c r="L29" s="19">
        <v>2</v>
      </c>
      <c r="M29" s="19">
        <v>1</v>
      </c>
    </row>
    <row r="30" spans="1:13" ht="14.1" customHeight="1" x14ac:dyDescent="0.25">
      <c r="A30" s="4" t="s">
        <v>51</v>
      </c>
      <c r="B30" s="19">
        <f t="shared" si="8"/>
        <v>22</v>
      </c>
      <c r="C30" s="19" t="s">
        <v>55</v>
      </c>
      <c r="D30" s="19">
        <v>2</v>
      </c>
      <c r="E30" s="19" t="s">
        <v>55</v>
      </c>
      <c r="F30" s="19">
        <v>2</v>
      </c>
      <c r="G30" s="19">
        <v>14</v>
      </c>
      <c r="H30" s="19" t="s">
        <v>55</v>
      </c>
      <c r="I30" s="19">
        <v>1</v>
      </c>
      <c r="J30" s="19">
        <v>3</v>
      </c>
      <c r="K30" s="19" t="s">
        <v>55</v>
      </c>
      <c r="L30" s="19" t="s">
        <v>55</v>
      </c>
      <c r="M30" s="19" t="s">
        <v>55</v>
      </c>
    </row>
    <row r="31" spans="1:13" ht="14.1" customHeight="1" x14ac:dyDescent="0.25">
      <c r="A31" s="4" t="s">
        <v>52</v>
      </c>
      <c r="B31" s="19">
        <f t="shared" si="8"/>
        <v>26</v>
      </c>
      <c r="C31" s="19" t="s">
        <v>55</v>
      </c>
      <c r="D31" s="19" t="s">
        <v>55</v>
      </c>
      <c r="E31" s="19">
        <v>2</v>
      </c>
      <c r="F31" s="19">
        <v>1</v>
      </c>
      <c r="G31" s="19">
        <v>1</v>
      </c>
      <c r="H31" s="19" t="s">
        <v>55</v>
      </c>
      <c r="I31" s="19">
        <v>15</v>
      </c>
      <c r="J31" s="19">
        <v>5</v>
      </c>
      <c r="K31" s="19" t="s">
        <v>55</v>
      </c>
      <c r="L31" s="19">
        <v>1</v>
      </c>
      <c r="M31" s="19">
        <v>1</v>
      </c>
    </row>
    <row r="32" spans="1:13" ht="14.1" customHeight="1" x14ac:dyDescent="0.25">
      <c r="A32" s="4" t="s">
        <v>53</v>
      </c>
      <c r="B32" s="19">
        <f t="shared" si="8"/>
        <v>4</v>
      </c>
      <c r="C32" s="19" t="s">
        <v>55</v>
      </c>
      <c r="D32" s="19" t="s">
        <v>55</v>
      </c>
      <c r="E32" s="19" t="s">
        <v>55</v>
      </c>
      <c r="F32" s="19" t="s">
        <v>55</v>
      </c>
      <c r="G32" s="19" t="s">
        <v>55</v>
      </c>
      <c r="H32" s="19" t="s">
        <v>55</v>
      </c>
      <c r="I32" s="19" t="s">
        <v>55</v>
      </c>
      <c r="J32" s="19" t="s">
        <v>55</v>
      </c>
      <c r="K32" s="19" t="s">
        <v>55</v>
      </c>
      <c r="L32" s="19">
        <v>3</v>
      </c>
      <c r="M32" s="19">
        <v>1</v>
      </c>
    </row>
    <row r="33" spans="1:14" ht="14.1" customHeight="1" x14ac:dyDescent="0.25">
      <c r="A33" s="4" t="s">
        <v>40</v>
      </c>
      <c r="B33" s="19">
        <f t="shared" si="8"/>
        <v>48</v>
      </c>
      <c r="C33" s="19" t="s">
        <v>55</v>
      </c>
      <c r="D33" s="19" t="s">
        <v>55</v>
      </c>
      <c r="E33" s="19">
        <v>1</v>
      </c>
      <c r="F33" s="19" t="s">
        <v>55</v>
      </c>
      <c r="G33" s="19">
        <v>2</v>
      </c>
      <c r="H33" s="19" t="s">
        <v>55</v>
      </c>
      <c r="I33" s="19">
        <v>1</v>
      </c>
      <c r="J33" s="19">
        <v>40</v>
      </c>
      <c r="K33" s="19">
        <v>1</v>
      </c>
      <c r="L33" s="19">
        <v>1</v>
      </c>
      <c r="M33" s="19">
        <v>2</v>
      </c>
    </row>
    <row r="34" spans="1:14" ht="14.1" customHeight="1" thickBot="1" x14ac:dyDescent="0.3">
      <c r="A34" s="14" t="s">
        <v>54</v>
      </c>
      <c r="B34" s="22">
        <f t="shared" si="8"/>
        <v>26</v>
      </c>
      <c r="C34" s="22" t="s">
        <v>55</v>
      </c>
      <c r="D34" s="22" t="s">
        <v>55</v>
      </c>
      <c r="E34" s="22">
        <v>2</v>
      </c>
      <c r="F34" s="22">
        <v>1</v>
      </c>
      <c r="G34" s="22">
        <v>3</v>
      </c>
      <c r="H34" s="22" t="s">
        <v>55</v>
      </c>
      <c r="I34" s="22">
        <v>1</v>
      </c>
      <c r="J34" s="22">
        <v>7</v>
      </c>
      <c r="K34" s="22" t="s">
        <v>55</v>
      </c>
      <c r="L34" s="22" t="s">
        <v>55</v>
      </c>
      <c r="M34" s="22">
        <v>12</v>
      </c>
    </row>
    <row r="35" spans="1:14" ht="12" customHeight="1" x14ac:dyDescent="0.25">
      <c r="A35" s="16" t="s">
        <v>62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2" customHeight="1" x14ac:dyDescent="0.25">
      <c r="A36" s="16" t="s">
        <v>29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2" customHeight="1" x14ac:dyDescent="0.25">
      <c r="A37" s="17" t="s">
        <v>30</v>
      </c>
      <c r="B37" s="17">
        <v>45376</v>
      </c>
      <c r="C37" s="17"/>
    </row>
  </sheetData>
  <mergeCells count="1">
    <mergeCell ref="A3:M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Program vidare studier</vt:lpstr>
      <vt:lpstr>Utb.omr. vidare studier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Sällström</dc:creator>
  <cp:lastModifiedBy>Jakob Sällström</cp:lastModifiedBy>
  <dcterms:created xsi:type="dcterms:W3CDTF">2021-08-26T13:58:14Z</dcterms:created>
  <dcterms:modified xsi:type="dcterms:W3CDTF">2024-04-02T07:27:17Z</dcterms:modified>
</cp:coreProperties>
</file>