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5ADF0298-3732-40AF-9F07-90969114DDF1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23" sheetId="5" r:id="rId1"/>
    <sheet name="2019" sheetId="4" r:id="rId2"/>
    <sheet name="2015" sheetId="1" r:id="rId3"/>
    <sheet name="2011" sheetId="2" r:id="rId4"/>
    <sheet name="Dia 1995-" sheetId="3" r:id="rId5"/>
    <sheet name="Diagramunderlag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16" i="5"/>
  <c r="C12" i="5"/>
  <c r="C7" i="5"/>
  <c r="C23" i="5"/>
  <c r="C24" i="5"/>
  <c r="B16" i="5"/>
  <c r="B12" i="5"/>
  <c r="B7" i="5" l="1"/>
  <c r="B21" i="5" l="1"/>
  <c r="B6" i="5" s="1"/>
  <c r="C17" i="5" s="1"/>
  <c r="C20" i="5" l="1"/>
  <c r="C9" i="5"/>
  <c r="C15" i="5"/>
  <c r="C13" i="5"/>
  <c r="C19" i="5"/>
  <c r="C10" i="5"/>
  <c r="C14" i="5"/>
  <c r="C18" i="5"/>
  <c r="C11" i="5"/>
  <c r="C8" i="5"/>
  <c r="C22" i="5"/>
  <c r="C25" i="5"/>
  <c r="C6" i="5" l="1"/>
  <c r="B10" i="4"/>
  <c r="B7" i="4"/>
  <c r="B6" i="4" s="1"/>
  <c r="C12" i="4" s="1"/>
  <c r="C12" i="2"/>
  <c r="C7" i="2"/>
  <c r="C6" i="2" s="1"/>
  <c r="C13" i="4" l="1"/>
  <c r="C8" i="4"/>
  <c r="C9" i="4"/>
  <c r="C11" i="4"/>
  <c r="C10" i="4" s="1"/>
  <c r="C7" i="4" l="1"/>
  <c r="C6" i="4"/>
  <c r="B12" i="1" l="1"/>
  <c r="B7" i="1"/>
  <c r="B6" i="1"/>
  <c r="C8" i="1" s="1"/>
  <c r="C11" i="1" l="1"/>
  <c r="C14" i="1"/>
  <c r="C9" i="1"/>
  <c r="C10" i="1"/>
  <c r="C13" i="1"/>
  <c r="C15" i="1"/>
  <c r="C7" i="1" l="1"/>
  <c r="C12" i="1"/>
  <c r="C6" i="1" s="1"/>
</calcChain>
</file>

<file path=xl/sharedStrings.xml><?xml version="1.0" encoding="utf-8"?>
<sst xmlns="http://schemas.openxmlformats.org/spreadsheetml/2006/main" count="128" uniqueCount="73">
  <si>
    <t>Resultat på Åland</t>
  </si>
  <si>
    <t>Röster</t>
  </si>
  <si>
    <t>Antal</t>
  </si>
  <si>
    <t>Procent</t>
  </si>
  <si>
    <t>Godkända röster totalt</t>
  </si>
  <si>
    <t>Elisabeth Nauclér</t>
  </si>
  <si>
    <t>(procent av avgivna)</t>
  </si>
  <si>
    <t>Därav blanka</t>
  </si>
  <si>
    <t>Ålands statistik- och utredningsbyrå</t>
  </si>
  <si>
    <t>Källa: ÅSUB, Valstatistik</t>
  </si>
  <si>
    <t>Åländsk samling</t>
  </si>
  <si>
    <t>Ogiltiga röster</t>
  </si>
  <si>
    <t>Riksdagsvalet 2015</t>
  </si>
  <si>
    <t>Liberalerna på Åland</t>
  </si>
  <si>
    <t>Cecilia Jansson</t>
  </si>
  <si>
    <t>Sara Kemetter</t>
  </si>
  <si>
    <t>Mats Löfström</t>
  </si>
  <si>
    <t>Mats Perämaa</t>
  </si>
  <si>
    <t>Julia Birney</t>
  </si>
  <si>
    <t>Kent Eriksson</t>
  </si>
  <si>
    <t>Mats Löfström valdes till Ålands riksdags-</t>
  </si>
  <si>
    <t>ledamot för perioden 2015 - 2019</t>
  </si>
  <si>
    <t>Senast uppdaterad 29.4.2015</t>
  </si>
  <si>
    <t>Riksdagsvalet 2011</t>
  </si>
  <si>
    <t>Alliansen för Åland</t>
  </si>
  <si>
    <t>Tony Asumaa</t>
  </si>
  <si>
    <t>Eva Ekström-Andersen</t>
  </si>
  <si>
    <t>Johan Ehn</t>
  </si>
  <si>
    <t>Lennart Isaksson</t>
  </si>
  <si>
    <t>Henry Lindström</t>
  </si>
  <si>
    <t>Christian Beijar</t>
  </si>
  <si>
    <t>Axel Jonsson</t>
  </si>
  <si>
    <t>Elisabeth Nauclér valdes till Ålands riksdags-</t>
  </si>
  <si>
    <t>ledamot för perioden 2011 - 2014</t>
  </si>
  <si>
    <t>Riksdagsvalet 2019</t>
  </si>
  <si>
    <t>ledamot för perioden 2019 - 2023</t>
  </si>
  <si>
    <t>Senast uppdaterad 25.4.2019</t>
  </si>
  <si>
    <t>Alternativ För Åland</t>
  </si>
  <si>
    <t>Birgitta Johansson</t>
  </si>
  <si>
    <t>Stephan Toivonen</t>
  </si>
  <si>
    <t>För Åland</t>
  </si>
  <si>
    <t>Jessy Eckerman</t>
  </si>
  <si>
    <t>Riksdagsvalet 2023</t>
  </si>
  <si>
    <t>För 2019, 2015 och 2011, se respektive blad</t>
  </si>
  <si>
    <t>Marcus Måtar</t>
  </si>
  <si>
    <t>Christian Wikström</t>
  </si>
  <si>
    <t xml:space="preserve">Ted Häggblom </t>
  </si>
  <si>
    <t>Jannik Svensson</t>
  </si>
  <si>
    <t>Alfons Röblom</t>
  </si>
  <si>
    <t>Pia Widén</t>
  </si>
  <si>
    <t>Simon Holmström</t>
  </si>
  <si>
    <t>Erica Scott</t>
  </si>
  <si>
    <t>Nina Fellman</t>
  </si>
  <si>
    <t>Arsim Zekaj</t>
  </si>
  <si>
    <t>Kristine Dzene</t>
  </si>
  <si>
    <t>Henrik Löthman</t>
  </si>
  <si>
    <t>Sandra Listherby</t>
  </si>
  <si>
    <t>Wille Valve</t>
  </si>
  <si>
    <t>ledamot för perioden 2023- 2027</t>
  </si>
  <si>
    <t>Senast uppdaterad 11.4.2023</t>
  </si>
  <si>
    <t>Obunden samling</t>
  </si>
  <si>
    <t>Hållbart initiativ</t>
  </si>
  <si>
    <t>Välfärd och jämlikhet</t>
  </si>
  <si>
    <t>Socialdemokraterna</t>
  </si>
  <si>
    <t>Liberalerna</t>
  </si>
  <si>
    <t>Borgerlig lista</t>
  </si>
  <si>
    <t>Centern</t>
  </si>
  <si>
    <t>FS-Obundna</t>
  </si>
  <si>
    <t>Borgerlig Allians</t>
  </si>
  <si>
    <t>Alternativ för Åland</t>
  </si>
  <si>
    <t>Obunden Samling</t>
  </si>
  <si>
    <t>Riksdagsvalen 1995-2023. Antal röster efter lista</t>
  </si>
  <si>
    <t>Senast uppdaterad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</si>
</sst>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0"/>
      <name val="Arial"/>
    </font>
    <font>
      <sz val="8"/>
      <name val="Calibri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" fontId="2" fillId="0" borderId="0" xfId="0" applyNumberFormat="1" applyFont="1"/>
    <xf numFmtId="165" fontId="2" fillId="0" borderId="0" xfId="0" applyNumberFormat="1" applyFont="1"/>
    <xf numFmtId="0" fontId="2" fillId="0" borderId="3" xfId="0" applyFont="1" applyBorder="1"/>
    <xf numFmtId="3" fontId="2" fillId="0" borderId="3" xfId="0" applyNumberFormat="1" applyFont="1" applyBorder="1"/>
    <xf numFmtId="165" fontId="2" fillId="0" borderId="3" xfId="0" applyNumberFormat="1" applyFont="1" applyBorder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/>
    <xf numFmtId="0" fontId="1" fillId="0" borderId="0" xfId="0" applyFont="1"/>
    <xf numFmtId="164" fontId="2" fillId="0" borderId="0" xfId="0" applyNumberFormat="1" applyFont="1"/>
    <xf numFmtId="164" fontId="2" fillId="0" borderId="3" xfId="0" applyNumberFormat="1" applyFont="1" applyBorder="1"/>
    <xf numFmtId="0" fontId="2" fillId="2" borderId="0" xfId="0" applyFont="1" applyFill="1"/>
    <xf numFmtId="0" fontId="3" fillId="2" borderId="0" xfId="0" applyFont="1" applyFill="1"/>
    <xf numFmtId="0" fontId="8" fillId="0" borderId="0" xfId="0" applyFont="1"/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58302583025865"/>
          <c:y val="2.8733633302080314E-2"/>
          <c:w val="0.65725551538295257"/>
          <c:h val="0.868871265493727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Diagramunderlag!$B$2:$C$31</c:f>
              <c:multiLvlStrCache>
                <c:ptCount val="30"/>
                <c:lvl>
                  <c:pt idx="0">
                    <c:v>Socialdemokraterna</c:v>
                  </c:pt>
                  <c:pt idx="1">
                    <c:v>Liberalerna</c:v>
                  </c:pt>
                  <c:pt idx="2">
                    <c:v>Borgerlig lista</c:v>
                  </c:pt>
                  <c:pt idx="4">
                    <c:v>Socialdemokraterna</c:v>
                  </c:pt>
                  <c:pt idx="5">
                    <c:v>Liberalerna</c:v>
                  </c:pt>
                  <c:pt idx="6">
                    <c:v>Borgerlig lista</c:v>
                  </c:pt>
                  <c:pt idx="8">
                    <c:v>Socialdemokraterna</c:v>
                  </c:pt>
                  <c:pt idx="9">
                    <c:v>Centern</c:v>
                  </c:pt>
                  <c:pt idx="10">
                    <c:v>Liberalerna</c:v>
                  </c:pt>
                  <c:pt idx="11">
                    <c:v>FS-Obundna</c:v>
                  </c:pt>
                  <c:pt idx="13">
                    <c:v>Socialdemokraterna</c:v>
                  </c:pt>
                  <c:pt idx="14">
                    <c:v>Borgerlig Allians</c:v>
                  </c:pt>
                  <c:pt idx="16">
                    <c:v>Alliansen för Åland</c:v>
                  </c:pt>
                  <c:pt idx="17">
                    <c:v>Åländsk samling</c:v>
                  </c:pt>
                  <c:pt idx="19">
                    <c:v>Liberalerna</c:v>
                  </c:pt>
                  <c:pt idx="20">
                    <c:v>Åländsk samling</c:v>
                  </c:pt>
                  <c:pt idx="22">
                    <c:v>Alternativ för Åland</c:v>
                  </c:pt>
                  <c:pt idx="23">
                    <c:v>För Åland</c:v>
                  </c:pt>
                  <c:pt idx="24">
                    <c:v>Jessy Eckerman</c:v>
                  </c:pt>
                  <c:pt idx="26">
                    <c:v>Hållbart initiativ</c:v>
                  </c:pt>
                  <c:pt idx="27">
                    <c:v>För Åland</c:v>
                  </c:pt>
                  <c:pt idx="28">
                    <c:v>Obunden Samling</c:v>
                  </c:pt>
                  <c:pt idx="29">
                    <c:v>Välfärd och jämlikhet</c:v>
                  </c:pt>
                </c:lvl>
                <c:lvl>
                  <c:pt idx="0">
                    <c:v>1995</c:v>
                  </c:pt>
                  <c:pt idx="4">
                    <c:v>1999</c:v>
                  </c:pt>
                  <c:pt idx="8">
                    <c:v>2003</c:v>
                  </c:pt>
                  <c:pt idx="13">
                    <c:v>2007</c:v>
                  </c:pt>
                  <c:pt idx="16">
                    <c:v>2011</c:v>
                  </c:pt>
                  <c:pt idx="19">
                    <c:v>2015</c:v>
                  </c:pt>
                  <c:pt idx="22">
                    <c:v>2019</c:v>
                  </c:pt>
                  <c:pt idx="26">
                    <c:v>2023</c:v>
                  </c:pt>
                </c:lvl>
              </c:multiLvlStrCache>
            </c:multiLvlStrRef>
          </c:cat>
          <c:val>
            <c:numRef>
              <c:f>Diagramunderlag!$D$2:$D$31</c:f>
              <c:numCache>
                <c:formatCode>General</c:formatCode>
                <c:ptCount val="30"/>
                <c:pt idx="0">
                  <c:v>909</c:v>
                </c:pt>
                <c:pt idx="1">
                  <c:v>6038</c:v>
                </c:pt>
                <c:pt idx="2">
                  <c:v>2958</c:v>
                </c:pt>
                <c:pt idx="4">
                  <c:v>924</c:v>
                </c:pt>
                <c:pt idx="5">
                  <c:v>5870</c:v>
                </c:pt>
                <c:pt idx="6">
                  <c:v>3678</c:v>
                </c:pt>
                <c:pt idx="8">
                  <c:v>2904</c:v>
                </c:pt>
                <c:pt idx="9">
                  <c:v>1118</c:v>
                </c:pt>
                <c:pt idx="10">
                  <c:v>3323</c:v>
                </c:pt>
                <c:pt idx="11">
                  <c:v>4306</c:v>
                </c:pt>
                <c:pt idx="13">
                  <c:v>1607</c:v>
                </c:pt>
                <c:pt idx="14">
                  <c:v>9561</c:v>
                </c:pt>
                <c:pt idx="16">
                  <c:v>1957</c:v>
                </c:pt>
                <c:pt idx="17">
                  <c:v>8546</c:v>
                </c:pt>
                <c:pt idx="19">
                  <c:v>1277</c:v>
                </c:pt>
                <c:pt idx="20">
                  <c:v>10910</c:v>
                </c:pt>
                <c:pt idx="22">
                  <c:v>358</c:v>
                </c:pt>
                <c:pt idx="23">
                  <c:v>11640</c:v>
                </c:pt>
                <c:pt idx="24">
                  <c:v>1078</c:v>
                </c:pt>
                <c:pt idx="26">
                  <c:v>494</c:v>
                </c:pt>
                <c:pt idx="27">
                  <c:v>11452</c:v>
                </c:pt>
                <c:pt idx="28">
                  <c:v>514</c:v>
                </c:pt>
                <c:pt idx="29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3-474D-AE8C-D9866118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06055680"/>
        <c:axId val="206057472"/>
      </c:barChart>
      <c:catAx>
        <c:axId val="206055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6057472"/>
        <c:crosses val="autoZero"/>
        <c:auto val="1"/>
        <c:lblAlgn val="ctr"/>
        <c:lblOffset val="100"/>
        <c:tickMarkSkip val="1"/>
        <c:noMultiLvlLbl val="0"/>
      </c:catAx>
      <c:valAx>
        <c:axId val="206057472"/>
        <c:scaling>
          <c:orientation val="minMax"/>
          <c:max val="120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Antal</a:t>
                </a: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92173745208677005"/>
              <c:y val="0.9453774571884807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6055680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89534</xdr:rowOff>
    </xdr:from>
    <xdr:to>
      <xdr:col>9</xdr:col>
      <xdr:colOff>95250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736A4B-F8CF-4150-B69A-E4C7D8A8E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14VAL25.xlsx" TargetMode="External"/><Relationship Id="rId1" Type="http://schemas.openxmlformats.org/officeDocument/2006/relationships/externalLinkPath" Target="/Astat/00Allm&#228;n/&#197;rsbok/Arsbok25/14VAL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14.1"/>
      <sheetName val="14.2, Dia 14.1 o 14.2."/>
      <sheetName val="14.3"/>
      <sheetName val="14.4"/>
      <sheetName val="Dia 14.3."/>
      <sheetName val="Dia 14.4."/>
      <sheetName val="14.5"/>
      <sheetName val="14.6, Dia 14.5"/>
      <sheetName val="14.7, Dia 14.6."/>
      <sheetName val="14.8"/>
      <sheetName val="14.9-14.10"/>
      <sheetName val="14.11 o Dia 14.7."/>
      <sheetName val="Dia 14.8."/>
      <sheetName val="14.12"/>
      <sheetName val="14.13"/>
      <sheetName val="14.14, Dia 14.9."/>
      <sheetName val="14.15"/>
      <sheetName val="14.16-14.17"/>
      <sheetName val="Dia 14.10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8">
          <cell r="M38">
            <v>1995</v>
          </cell>
          <cell r="N38" t="str">
            <v>Socialdemokraterna</v>
          </cell>
          <cell r="O38">
            <v>909</v>
          </cell>
        </row>
        <row r="39">
          <cell r="N39" t="str">
            <v>Liberalerna</v>
          </cell>
          <cell r="O39">
            <v>6038</v>
          </cell>
        </row>
        <row r="40">
          <cell r="N40" t="str">
            <v>Borgerlig lista</v>
          </cell>
          <cell r="O40">
            <v>2958</v>
          </cell>
        </row>
        <row r="42">
          <cell r="M42">
            <v>1999</v>
          </cell>
          <cell r="N42" t="str">
            <v>Socialdemokraterna</v>
          </cell>
          <cell r="O42">
            <v>924</v>
          </cell>
        </row>
        <row r="43">
          <cell r="N43" t="str">
            <v>Liberalerna</v>
          </cell>
          <cell r="O43">
            <v>5870</v>
          </cell>
        </row>
        <row r="44">
          <cell r="N44" t="str">
            <v>Borgerlig lista</v>
          </cell>
          <cell r="O44">
            <v>3678</v>
          </cell>
        </row>
        <row r="46">
          <cell r="M46">
            <v>2003</v>
          </cell>
          <cell r="N46" t="str">
            <v>Socialdemokraterna</v>
          </cell>
          <cell r="O46">
            <v>2904</v>
          </cell>
        </row>
        <row r="47">
          <cell r="N47" t="str">
            <v>Centern</v>
          </cell>
          <cell r="O47">
            <v>1118</v>
          </cell>
        </row>
        <row r="48">
          <cell r="N48" t="str">
            <v>Liberalerna</v>
          </cell>
          <cell r="O48">
            <v>3323</v>
          </cell>
        </row>
        <row r="49">
          <cell r="N49" t="str">
            <v>FS-Obundna</v>
          </cell>
          <cell r="O49">
            <v>4306</v>
          </cell>
        </row>
        <row r="51">
          <cell r="M51">
            <v>2007</v>
          </cell>
          <cell r="N51" t="str">
            <v>Socialdemokraterna</v>
          </cell>
          <cell r="O51">
            <v>1607</v>
          </cell>
        </row>
        <row r="52">
          <cell r="N52" t="str">
            <v>Borgerlig Allians</v>
          </cell>
          <cell r="O52">
            <v>9561</v>
          </cell>
        </row>
        <row r="54">
          <cell r="M54">
            <v>2011</v>
          </cell>
          <cell r="N54" t="str">
            <v>Alliansen för Åland</v>
          </cell>
          <cell r="O54">
            <v>1957</v>
          </cell>
        </row>
        <row r="55">
          <cell r="N55" t="str">
            <v>Åländsk samling</v>
          </cell>
          <cell r="O55">
            <v>8546</v>
          </cell>
        </row>
        <row r="57">
          <cell r="M57">
            <v>2015</v>
          </cell>
          <cell r="N57" t="str">
            <v>Liberalerna</v>
          </cell>
          <cell r="O57">
            <v>1277</v>
          </cell>
        </row>
        <row r="58">
          <cell r="N58" t="str">
            <v>Åländsk samling</v>
          </cell>
          <cell r="O58">
            <v>10910</v>
          </cell>
        </row>
        <row r="60">
          <cell r="M60">
            <v>2019</v>
          </cell>
          <cell r="N60" t="str">
            <v>Alternativ för Åland</v>
          </cell>
          <cell r="O60">
            <v>358</v>
          </cell>
        </row>
        <row r="61">
          <cell r="N61" t="str">
            <v>För Åland</v>
          </cell>
          <cell r="O61">
            <v>11640</v>
          </cell>
        </row>
        <row r="62">
          <cell r="N62" t="str">
            <v>Jessy Eckerman</v>
          </cell>
          <cell r="O62">
            <v>1078</v>
          </cell>
        </row>
        <row r="64">
          <cell r="M64">
            <v>2023</v>
          </cell>
          <cell r="N64" t="str">
            <v>Hållbart initiativ</v>
          </cell>
          <cell r="O64">
            <v>494</v>
          </cell>
        </row>
        <row r="65">
          <cell r="N65" t="str">
            <v>För Åland</v>
          </cell>
          <cell r="O65">
            <v>11452</v>
          </cell>
        </row>
        <row r="66">
          <cell r="N66" t="str">
            <v>Obunden Samling</v>
          </cell>
          <cell r="O66">
            <v>514</v>
          </cell>
        </row>
        <row r="67">
          <cell r="N67" t="str">
            <v>Välfärd och jämlikhet</v>
          </cell>
          <cell r="O67">
            <v>923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A8A5-2AA5-4149-9A9A-5DC07AF79044}">
  <dimension ref="A1:I31"/>
  <sheetViews>
    <sheetView showGridLines="0" tabSelected="1" workbookViewId="0">
      <selection activeCell="G19" sqref="G19"/>
    </sheetView>
  </sheetViews>
  <sheetFormatPr defaultColWidth="9.109375" defaultRowHeight="13.8" x14ac:dyDescent="0.3"/>
  <cols>
    <col min="1" max="1" width="19.109375" style="2" customWidth="1"/>
    <col min="2" max="2" width="6.44140625" style="2" customWidth="1"/>
    <col min="3" max="3" width="9.88671875" style="2" bestFit="1" customWidth="1"/>
    <col min="4" max="16384" width="9.109375" style="2"/>
  </cols>
  <sheetData>
    <row r="1" spans="1:9" x14ac:dyDescent="0.3">
      <c r="A1" s="1" t="s">
        <v>8</v>
      </c>
      <c r="B1" s="1"/>
      <c r="C1" s="1"/>
      <c r="D1" s="1"/>
      <c r="E1" s="21" t="s">
        <v>43</v>
      </c>
      <c r="F1" s="22"/>
      <c r="G1" s="22"/>
      <c r="H1" s="22"/>
    </row>
    <row r="2" spans="1:9" ht="28.5" customHeight="1" x14ac:dyDescent="0.3">
      <c r="A2" s="3" t="s">
        <v>42</v>
      </c>
    </row>
    <row r="3" spans="1:9" ht="14.4" thickBot="1" x14ac:dyDescent="0.35">
      <c r="A3" s="3" t="s">
        <v>0</v>
      </c>
    </row>
    <row r="4" spans="1:9" ht="12" customHeight="1" x14ac:dyDescent="0.3">
      <c r="A4" s="4"/>
      <c r="B4" s="24" t="s">
        <v>1</v>
      </c>
      <c r="C4" s="24"/>
      <c r="D4" s="1"/>
      <c r="E4" s="1"/>
    </row>
    <row r="5" spans="1:9" ht="12" customHeight="1" x14ac:dyDescent="0.3">
      <c r="A5" s="5"/>
      <c r="B5" s="6" t="s">
        <v>2</v>
      </c>
      <c r="C5" s="6" t="s">
        <v>3</v>
      </c>
      <c r="D5" s="1"/>
      <c r="E5" s="1"/>
    </row>
    <row r="6" spans="1:9" ht="12" customHeight="1" x14ac:dyDescent="0.3">
      <c r="A6" s="7" t="s">
        <v>4</v>
      </c>
      <c r="B6" s="8">
        <f>SUM(B21,B16,B12,B7)</f>
        <v>13383</v>
      </c>
      <c r="C6" s="9">
        <f>SUM(C21,C16,C12,C7)</f>
        <v>100.00000000000001</v>
      </c>
      <c r="D6" s="1"/>
      <c r="E6" s="1"/>
    </row>
    <row r="7" spans="1:9" ht="16.5" customHeight="1" x14ac:dyDescent="0.3">
      <c r="A7" s="7" t="s">
        <v>61</v>
      </c>
      <c r="B7" s="8">
        <f>SUM(B8:B11)</f>
        <v>494</v>
      </c>
      <c r="C7" s="9">
        <f>SUM(C8:C11)</f>
        <v>3.6912500934020773</v>
      </c>
      <c r="D7" s="1"/>
      <c r="E7" s="7"/>
      <c r="H7" s="1"/>
      <c r="I7" s="23"/>
    </row>
    <row r="8" spans="1:9" ht="12" customHeight="1" x14ac:dyDescent="0.3">
      <c r="A8" s="1" t="s">
        <v>49</v>
      </c>
      <c r="B8" s="11">
        <v>109</v>
      </c>
      <c r="C8" s="19">
        <f>B8/B$6*100</f>
        <v>0.81446611372636923</v>
      </c>
      <c r="D8" s="1"/>
      <c r="E8" s="23"/>
      <c r="H8" s="1"/>
      <c r="I8" s="23"/>
    </row>
    <row r="9" spans="1:9" ht="12" customHeight="1" x14ac:dyDescent="0.3">
      <c r="A9" s="1" t="s">
        <v>51</v>
      </c>
      <c r="B9" s="11">
        <v>88</v>
      </c>
      <c r="C9" s="19">
        <f t="shared" ref="C9:C20" si="0">B9/B$6*100</f>
        <v>0.65755062392587615</v>
      </c>
      <c r="D9" s="1"/>
      <c r="E9" s="23"/>
      <c r="H9" s="1"/>
      <c r="I9" s="23"/>
    </row>
    <row r="10" spans="1:9" ht="12" customHeight="1" x14ac:dyDescent="0.3">
      <c r="A10" s="1" t="s">
        <v>48</v>
      </c>
      <c r="B10" s="11">
        <v>140</v>
      </c>
      <c r="C10" s="19">
        <f t="shared" si="0"/>
        <v>1.0461032653366211</v>
      </c>
      <c r="D10" s="1"/>
      <c r="E10" s="23"/>
      <c r="H10" s="1"/>
      <c r="I10" s="23"/>
    </row>
    <row r="11" spans="1:9" ht="12" customHeight="1" x14ac:dyDescent="0.3">
      <c r="A11" s="1" t="s">
        <v>50</v>
      </c>
      <c r="B11" s="11">
        <v>157</v>
      </c>
      <c r="C11" s="19">
        <f t="shared" si="0"/>
        <v>1.1731300904132107</v>
      </c>
      <c r="D11" s="1"/>
      <c r="E11" s="23"/>
      <c r="H11" s="1"/>
      <c r="I11" s="23"/>
    </row>
    <row r="12" spans="1:9" ht="16.5" customHeight="1" x14ac:dyDescent="0.3">
      <c r="A12" s="7" t="s">
        <v>40</v>
      </c>
      <c r="B12" s="8">
        <f>SUM(B13:B15)</f>
        <v>11452</v>
      </c>
      <c r="C12" s="9">
        <f>SUM(C13:C15)</f>
        <v>85.571247104535615</v>
      </c>
      <c r="D12" s="1"/>
      <c r="E12" s="1"/>
      <c r="H12" s="1"/>
      <c r="I12" s="23"/>
    </row>
    <row r="13" spans="1:9" ht="12" customHeight="1" x14ac:dyDescent="0.3">
      <c r="A13" s="1" t="s">
        <v>16</v>
      </c>
      <c r="B13" s="11">
        <v>10516</v>
      </c>
      <c r="C13" s="19">
        <f t="shared" si="0"/>
        <v>78.577299559142205</v>
      </c>
      <c r="D13" s="1"/>
      <c r="E13" s="1"/>
      <c r="H13" s="1"/>
      <c r="I13" s="23"/>
    </row>
    <row r="14" spans="1:9" ht="12" customHeight="1" x14ac:dyDescent="0.3">
      <c r="A14" s="1" t="s">
        <v>56</v>
      </c>
      <c r="B14" s="11">
        <v>386</v>
      </c>
      <c r="C14" s="19">
        <f t="shared" si="0"/>
        <v>2.8842561458566838</v>
      </c>
      <c r="D14" s="1"/>
      <c r="E14" s="1"/>
      <c r="H14" s="1"/>
      <c r="I14" s="23"/>
    </row>
    <row r="15" spans="1:9" ht="12" customHeight="1" x14ac:dyDescent="0.3">
      <c r="A15" s="1" t="s">
        <v>57</v>
      </c>
      <c r="B15" s="1">
        <v>550</v>
      </c>
      <c r="C15" s="19">
        <f t="shared" si="0"/>
        <v>4.1096913995367261</v>
      </c>
      <c r="D15" s="1"/>
      <c r="E15" s="1"/>
      <c r="H15" s="1"/>
    </row>
    <row r="16" spans="1:9" ht="16.5" customHeight="1" x14ac:dyDescent="0.3">
      <c r="A16" s="7" t="s">
        <v>60</v>
      </c>
      <c r="B16" s="8">
        <f>SUM(B17:B20)</f>
        <v>514</v>
      </c>
      <c r="C16" s="9">
        <f>SUM(C17:C20)</f>
        <v>3.8406934170215945</v>
      </c>
      <c r="D16" s="1"/>
      <c r="E16" s="1"/>
      <c r="H16" s="1"/>
    </row>
    <row r="17" spans="1:9" ht="12" customHeight="1" x14ac:dyDescent="0.3">
      <c r="A17" s="1" t="s">
        <v>44</v>
      </c>
      <c r="B17" s="11">
        <v>294</v>
      </c>
      <c r="C17" s="19">
        <f t="shared" si="0"/>
        <v>2.1968168572069042</v>
      </c>
      <c r="D17" s="1"/>
      <c r="E17" s="1"/>
      <c r="H17" s="1"/>
    </row>
    <row r="18" spans="1:9" ht="12" customHeight="1" x14ac:dyDescent="0.3">
      <c r="A18" s="1" t="s">
        <v>45</v>
      </c>
      <c r="B18" s="11">
        <v>96</v>
      </c>
      <c r="C18" s="19">
        <f t="shared" si="0"/>
        <v>0.71732795337368305</v>
      </c>
      <c r="D18" s="1"/>
      <c r="E18" s="1"/>
      <c r="H18" s="1"/>
      <c r="I18" s="1"/>
    </row>
    <row r="19" spans="1:9" ht="12" customHeight="1" x14ac:dyDescent="0.3">
      <c r="A19" s="1" t="s">
        <v>46</v>
      </c>
      <c r="B19" s="11">
        <v>98</v>
      </c>
      <c r="C19" s="19">
        <f t="shared" si="0"/>
        <v>0.73227228573563474</v>
      </c>
      <c r="D19" s="1"/>
      <c r="E19" s="1"/>
      <c r="H19" s="1"/>
      <c r="I19" s="23"/>
    </row>
    <row r="20" spans="1:9" ht="12" customHeight="1" x14ac:dyDescent="0.3">
      <c r="A20" s="1" t="s">
        <v>47</v>
      </c>
      <c r="B20" s="11">
        <v>26</v>
      </c>
      <c r="C20" s="19">
        <f t="shared" si="0"/>
        <v>0.19427632070537248</v>
      </c>
      <c r="D20" s="1"/>
      <c r="E20" s="1"/>
      <c r="H20" s="1"/>
    </row>
    <row r="21" spans="1:9" ht="16.5" customHeight="1" x14ac:dyDescent="0.3">
      <c r="A21" s="7" t="s">
        <v>62</v>
      </c>
      <c r="B21" s="8">
        <f>SUM(B22:B25)</f>
        <v>923</v>
      </c>
      <c r="C21" s="9">
        <f>SUM(C22:C25)</f>
        <v>6.8968093850407231</v>
      </c>
      <c r="D21" s="1"/>
      <c r="E21" s="1"/>
    </row>
    <row r="22" spans="1:9" ht="12" customHeight="1" x14ac:dyDescent="0.3">
      <c r="A22" s="1" t="s">
        <v>54</v>
      </c>
      <c r="B22" s="11">
        <v>87</v>
      </c>
      <c r="C22" s="19">
        <f t="shared" ref="C22:C25" si="1">B22/B$6*100</f>
        <v>0.65007845774490025</v>
      </c>
      <c r="D22" s="1"/>
      <c r="E22" s="1"/>
    </row>
    <row r="23" spans="1:9" ht="12" customHeight="1" x14ac:dyDescent="0.3">
      <c r="A23" s="1" t="s">
        <v>52</v>
      </c>
      <c r="B23" s="11">
        <v>615</v>
      </c>
      <c r="C23" s="19">
        <f t="shared" si="1"/>
        <v>4.5953822013001568</v>
      </c>
      <c r="D23" s="1"/>
      <c r="E23" s="1"/>
    </row>
    <row r="24" spans="1:9" ht="12" customHeight="1" x14ac:dyDescent="0.3">
      <c r="A24" s="1" t="s">
        <v>55</v>
      </c>
      <c r="B24" s="11">
        <v>157</v>
      </c>
      <c r="C24" s="19">
        <f t="shared" si="1"/>
        <v>1.1731300904132107</v>
      </c>
      <c r="D24" s="1"/>
      <c r="E24" s="1"/>
    </row>
    <row r="25" spans="1:9" ht="12" customHeight="1" x14ac:dyDescent="0.3">
      <c r="A25" s="1" t="s">
        <v>53</v>
      </c>
      <c r="B25" s="1">
        <v>64</v>
      </c>
      <c r="C25" s="19">
        <f t="shared" si="1"/>
        <v>0.47821863558245536</v>
      </c>
      <c r="D25" s="1"/>
      <c r="E25" s="1"/>
    </row>
    <row r="26" spans="1:9" ht="17.25" customHeight="1" x14ac:dyDescent="0.3">
      <c r="A26" s="7" t="s">
        <v>11</v>
      </c>
      <c r="B26" s="8">
        <v>127</v>
      </c>
      <c r="C26" s="9">
        <v>0.9</v>
      </c>
      <c r="D26" s="1" t="s">
        <v>6</v>
      </c>
      <c r="E26" s="1"/>
    </row>
    <row r="27" spans="1:9" ht="12" customHeight="1" thickBot="1" x14ac:dyDescent="0.35">
      <c r="A27" s="13" t="s">
        <v>7</v>
      </c>
      <c r="B27" s="14">
        <v>51</v>
      </c>
      <c r="C27" s="20">
        <v>0.4</v>
      </c>
      <c r="D27" s="1"/>
      <c r="E27" s="1"/>
    </row>
    <row r="28" spans="1:9" ht="12" customHeight="1" x14ac:dyDescent="0.3">
      <c r="A28" s="17" t="s">
        <v>20</v>
      </c>
      <c r="B28" s="1"/>
      <c r="C28" s="19"/>
      <c r="D28" s="1"/>
      <c r="E28" s="1"/>
    </row>
    <row r="29" spans="1:9" ht="12" customHeight="1" x14ac:dyDescent="0.3">
      <c r="A29" s="17" t="s">
        <v>58</v>
      </c>
      <c r="B29" s="1"/>
      <c r="C29" s="1"/>
      <c r="D29" s="1"/>
      <c r="E29" s="1"/>
    </row>
    <row r="30" spans="1:9" ht="12" customHeight="1" x14ac:dyDescent="0.3">
      <c r="A30" s="16" t="s">
        <v>9</v>
      </c>
    </row>
    <row r="31" spans="1:9" x14ac:dyDescent="0.3">
      <c r="A31" s="18" t="s">
        <v>59</v>
      </c>
    </row>
  </sheetData>
  <mergeCells count="1">
    <mergeCell ref="B4:C4"/>
  </mergeCells>
  <pageMargins left="0.75" right="0.75" top="1" bottom="1" header="0.5" footer="0.5"/>
  <pageSetup paperSize="9" orientation="portrait" horizontalDpi="1200" verticalDpi="1200" r:id="rId1"/>
  <headerFooter alignWithMargins="0"/>
  <ignoredErrors>
    <ignoredError sqref="B21" formulaRange="1"/>
    <ignoredError sqref="C21 C16 C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workbookViewId="0"/>
  </sheetViews>
  <sheetFormatPr defaultColWidth="9.109375" defaultRowHeight="13.8" x14ac:dyDescent="0.3"/>
  <cols>
    <col min="1" max="1" width="19.109375" style="2" customWidth="1"/>
    <col min="2" max="2" width="6.44140625" style="2" customWidth="1"/>
    <col min="3" max="3" width="9.88671875" style="2" bestFit="1" customWidth="1"/>
    <col min="4" max="16384" width="9.109375" style="2"/>
  </cols>
  <sheetData>
    <row r="1" spans="1:5" x14ac:dyDescent="0.3">
      <c r="A1" s="1" t="s">
        <v>8</v>
      </c>
      <c r="B1" s="1"/>
      <c r="C1" s="1"/>
      <c r="D1" s="1"/>
    </row>
    <row r="2" spans="1:5" ht="28.5" customHeight="1" x14ac:dyDescent="0.3">
      <c r="A2" s="3" t="s">
        <v>34</v>
      </c>
    </row>
    <row r="3" spans="1:5" ht="14.4" thickBot="1" x14ac:dyDescent="0.35">
      <c r="A3" s="3" t="s">
        <v>0</v>
      </c>
    </row>
    <row r="4" spans="1:5" ht="12" customHeight="1" x14ac:dyDescent="0.3">
      <c r="A4" s="4"/>
      <c r="B4" s="24" t="s">
        <v>1</v>
      </c>
      <c r="C4" s="24"/>
      <c r="D4" s="1"/>
      <c r="E4" s="1"/>
    </row>
    <row r="5" spans="1:5" ht="12" customHeight="1" x14ac:dyDescent="0.3">
      <c r="A5" s="5"/>
      <c r="B5" s="6" t="s">
        <v>2</v>
      </c>
      <c r="C5" s="6" t="s">
        <v>3</v>
      </c>
      <c r="D5" s="1"/>
      <c r="E5" s="1"/>
    </row>
    <row r="6" spans="1:5" ht="12" customHeight="1" x14ac:dyDescent="0.3">
      <c r="A6" s="7" t="s">
        <v>4</v>
      </c>
      <c r="B6" s="8">
        <f>SUM(B13,B10,B7)</f>
        <v>13076</v>
      </c>
      <c r="C6" s="9">
        <f>SUM(C13,C10,C7)</f>
        <v>100</v>
      </c>
      <c r="D6" s="1"/>
      <c r="E6" s="1"/>
    </row>
    <row r="7" spans="1:5" ht="17.25" customHeight="1" x14ac:dyDescent="0.3">
      <c r="A7" s="7" t="s">
        <v>37</v>
      </c>
      <c r="B7" s="8">
        <f>SUM(B8:B9)</f>
        <v>358</v>
      </c>
      <c r="C7" s="9">
        <f>SUM(C8:C9)</f>
        <v>2.7378403181401039</v>
      </c>
      <c r="D7" s="1"/>
      <c r="E7" s="1"/>
    </row>
    <row r="8" spans="1:5" ht="12" customHeight="1" x14ac:dyDescent="0.3">
      <c r="A8" s="1" t="s">
        <v>38</v>
      </c>
      <c r="B8" s="11">
        <v>106</v>
      </c>
      <c r="C8" s="19">
        <f>B8/B$6*100</f>
        <v>0.81064545732639948</v>
      </c>
      <c r="D8" s="1"/>
      <c r="E8" s="1"/>
    </row>
    <row r="9" spans="1:5" ht="12" customHeight="1" x14ac:dyDescent="0.3">
      <c r="A9" s="1" t="s">
        <v>39</v>
      </c>
      <c r="B9" s="11">
        <v>252</v>
      </c>
      <c r="C9" s="19">
        <f t="shared" ref="C9:C13" si="0">B9/B$6*100</f>
        <v>1.9271948608137044</v>
      </c>
      <c r="D9" s="1"/>
      <c r="E9" s="1"/>
    </row>
    <row r="10" spans="1:5" ht="17.25" customHeight="1" x14ac:dyDescent="0.3">
      <c r="A10" s="7" t="s">
        <v>40</v>
      </c>
      <c r="B10" s="8">
        <f>SUM(B11:B12)</f>
        <v>11640</v>
      </c>
      <c r="C10" s="9">
        <f>SUM(C11:C12)</f>
        <v>89.018048332823497</v>
      </c>
      <c r="D10" s="1"/>
      <c r="E10" s="1"/>
    </row>
    <row r="11" spans="1:5" ht="12" customHeight="1" x14ac:dyDescent="0.3">
      <c r="A11" s="1" t="s">
        <v>16</v>
      </c>
      <c r="B11" s="11">
        <v>11051</v>
      </c>
      <c r="C11" s="19">
        <f t="shared" si="0"/>
        <v>84.513612725604162</v>
      </c>
      <c r="D11" s="1"/>
      <c r="E11" s="1"/>
    </row>
    <row r="12" spans="1:5" ht="12" customHeight="1" x14ac:dyDescent="0.3">
      <c r="A12" s="1" t="s">
        <v>27</v>
      </c>
      <c r="B12" s="1">
        <v>589</v>
      </c>
      <c r="C12" s="19">
        <f t="shared" si="0"/>
        <v>4.5044356072193326</v>
      </c>
      <c r="D12" s="1"/>
      <c r="E12" s="1"/>
    </row>
    <row r="13" spans="1:5" ht="17.25" customHeight="1" x14ac:dyDescent="0.3">
      <c r="A13" s="7" t="s">
        <v>41</v>
      </c>
      <c r="B13" s="8">
        <v>1078</v>
      </c>
      <c r="C13" s="9">
        <f t="shared" si="0"/>
        <v>8.2441113490364017</v>
      </c>
      <c r="D13" s="1"/>
      <c r="E13" s="1"/>
    </row>
    <row r="14" spans="1:5" ht="17.25" customHeight="1" x14ac:dyDescent="0.3">
      <c r="A14" s="7" t="s">
        <v>11</v>
      </c>
      <c r="B14" s="8">
        <v>133</v>
      </c>
      <c r="C14" s="9">
        <v>1</v>
      </c>
      <c r="D14" s="1" t="s">
        <v>6</v>
      </c>
      <c r="E14" s="1"/>
    </row>
    <row r="15" spans="1:5" ht="12" customHeight="1" thickBot="1" x14ac:dyDescent="0.35">
      <c r="A15" s="13" t="s">
        <v>7</v>
      </c>
      <c r="B15" s="14">
        <v>58</v>
      </c>
      <c r="C15" s="20">
        <v>0.4</v>
      </c>
      <c r="D15" s="1"/>
      <c r="E15" s="1"/>
    </row>
    <row r="16" spans="1:5" ht="12" customHeight="1" x14ac:dyDescent="0.3">
      <c r="A16" s="17" t="s">
        <v>20</v>
      </c>
      <c r="B16" s="1"/>
      <c r="C16" s="19"/>
      <c r="D16" s="1"/>
      <c r="E16" s="1"/>
    </row>
    <row r="17" spans="1:5" ht="12" customHeight="1" x14ac:dyDescent="0.3">
      <c r="A17" s="17" t="s">
        <v>35</v>
      </c>
      <c r="B17" s="1"/>
      <c r="C17" s="1"/>
      <c r="D17" s="1"/>
      <c r="E17" s="1"/>
    </row>
    <row r="18" spans="1:5" ht="12" customHeight="1" x14ac:dyDescent="0.3">
      <c r="A18" s="16" t="s">
        <v>9</v>
      </c>
    </row>
    <row r="19" spans="1:5" x14ac:dyDescent="0.3">
      <c r="A19" s="18" t="s">
        <v>36</v>
      </c>
    </row>
  </sheetData>
  <mergeCells count="1">
    <mergeCell ref="B4:C4"/>
  </mergeCells>
  <pageMargins left="0.75" right="0.75" top="1" bottom="1" header="0.5" footer="0.5"/>
  <pageSetup paperSize="9" orientation="portrait" horizontalDpi="1200" verticalDpi="1200" r:id="rId1"/>
  <headerFooter alignWithMargins="0"/>
  <ignoredErrors>
    <ignoredError sqref="B10" formulaRange="1"/>
    <ignoredError sqref="C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workbookViewId="0">
      <selection activeCell="B25" sqref="B25"/>
    </sheetView>
  </sheetViews>
  <sheetFormatPr defaultColWidth="9.109375" defaultRowHeight="13.8" x14ac:dyDescent="0.3"/>
  <cols>
    <col min="1" max="1" width="19.109375" style="2" customWidth="1"/>
    <col min="2" max="2" width="6.44140625" style="2" customWidth="1"/>
    <col min="3" max="3" width="9.88671875" style="2" bestFit="1" customWidth="1"/>
    <col min="4" max="16384" width="9.109375" style="2"/>
  </cols>
  <sheetData>
    <row r="1" spans="1:5" x14ac:dyDescent="0.3">
      <c r="A1" s="1" t="s">
        <v>8</v>
      </c>
      <c r="B1" s="1"/>
      <c r="C1" s="1"/>
      <c r="D1" s="1"/>
      <c r="E1" s="1"/>
    </row>
    <row r="2" spans="1:5" ht="28.5" customHeight="1" x14ac:dyDescent="0.3">
      <c r="A2" s="3" t="s">
        <v>12</v>
      </c>
    </row>
    <row r="3" spans="1:5" ht="14.4" thickBot="1" x14ac:dyDescent="0.35">
      <c r="A3" s="3" t="s">
        <v>0</v>
      </c>
    </row>
    <row r="4" spans="1:5" ht="12" customHeight="1" x14ac:dyDescent="0.3">
      <c r="A4" s="4"/>
      <c r="B4" s="24" t="s">
        <v>1</v>
      </c>
      <c r="C4" s="24"/>
      <c r="D4" s="1"/>
      <c r="E4" s="1"/>
    </row>
    <row r="5" spans="1:5" ht="12" customHeight="1" x14ac:dyDescent="0.3">
      <c r="A5" s="5"/>
      <c r="B5" s="6" t="s">
        <v>2</v>
      </c>
      <c r="C5" s="6" t="s">
        <v>3</v>
      </c>
      <c r="D5" s="1"/>
      <c r="E5" s="1"/>
    </row>
    <row r="6" spans="1:5" ht="12" customHeight="1" x14ac:dyDescent="0.3">
      <c r="A6" s="7" t="s">
        <v>4</v>
      </c>
      <c r="B6" s="8">
        <f>SUM(B12,B7)</f>
        <v>12187</v>
      </c>
      <c r="C6" s="9">
        <f>SUM(C7,C12)</f>
        <v>100</v>
      </c>
      <c r="D6" s="1"/>
      <c r="E6" s="1"/>
    </row>
    <row r="7" spans="1:5" ht="17.25" customHeight="1" x14ac:dyDescent="0.3">
      <c r="A7" s="7" t="s">
        <v>10</v>
      </c>
      <c r="B7" s="8">
        <f>SUM(B8:B11)</f>
        <v>10910</v>
      </c>
      <c r="C7" s="10">
        <f>SUM(C8:C11)</f>
        <v>89.521621399852307</v>
      </c>
      <c r="D7" s="1"/>
      <c r="E7" s="1"/>
    </row>
    <row r="8" spans="1:5" ht="12" customHeight="1" x14ac:dyDescent="0.3">
      <c r="A8" s="1" t="s">
        <v>14</v>
      </c>
      <c r="B8" s="11">
        <v>242</v>
      </c>
      <c r="C8" s="12">
        <f>B8/B$6*100</f>
        <v>1.9857224911791254</v>
      </c>
      <c r="D8" s="1"/>
      <c r="E8" s="1"/>
    </row>
    <row r="9" spans="1:5" ht="12" customHeight="1" x14ac:dyDescent="0.3">
      <c r="A9" s="1" t="s">
        <v>15</v>
      </c>
      <c r="B9" s="11">
        <v>864</v>
      </c>
      <c r="C9" s="12">
        <f t="shared" ref="C9:C15" si="0">B9/B$6*100</f>
        <v>7.089521621399852</v>
      </c>
      <c r="D9" s="1"/>
      <c r="E9" s="1"/>
    </row>
    <row r="10" spans="1:5" ht="12" customHeight="1" x14ac:dyDescent="0.3">
      <c r="A10" s="1" t="s">
        <v>16</v>
      </c>
      <c r="B10" s="11">
        <v>5217</v>
      </c>
      <c r="C10" s="12">
        <f t="shared" si="0"/>
        <v>42.807910068105357</v>
      </c>
      <c r="D10" s="1"/>
      <c r="E10" s="1"/>
    </row>
    <row r="11" spans="1:5" ht="12" customHeight="1" x14ac:dyDescent="0.3">
      <c r="A11" s="1" t="s">
        <v>5</v>
      </c>
      <c r="B11" s="11">
        <v>4587</v>
      </c>
      <c r="C11" s="12">
        <f t="shared" si="0"/>
        <v>37.638467219167964</v>
      </c>
      <c r="D11" s="1"/>
      <c r="E11" s="1"/>
    </row>
    <row r="12" spans="1:5" ht="17.25" customHeight="1" x14ac:dyDescent="0.3">
      <c r="A12" s="7" t="s">
        <v>13</v>
      </c>
      <c r="B12" s="8">
        <f>SUM(B13:B15)</f>
        <v>1277</v>
      </c>
      <c r="C12" s="10">
        <f>SUM(C13:C15)</f>
        <v>10.478378600147698</v>
      </c>
      <c r="D12" s="1"/>
      <c r="E12" s="1"/>
    </row>
    <row r="13" spans="1:5" ht="12" customHeight="1" x14ac:dyDescent="0.3">
      <c r="A13" s="1" t="s">
        <v>17</v>
      </c>
      <c r="B13" s="11">
        <v>874</v>
      </c>
      <c r="C13" s="12">
        <f t="shared" si="0"/>
        <v>7.1715762697956835</v>
      </c>
      <c r="D13" s="1"/>
      <c r="E13" s="1"/>
    </row>
    <row r="14" spans="1:5" ht="12" customHeight="1" x14ac:dyDescent="0.3">
      <c r="A14" s="1" t="s">
        <v>18</v>
      </c>
      <c r="B14" s="11">
        <v>296</v>
      </c>
      <c r="C14" s="12">
        <f t="shared" si="0"/>
        <v>2.4288175925166162</v>
      </c>
      <c r="D14" s="1"/>
      <c r="E14" s="1"/>
    </row>
    <row r="15" spans="1:5" ht="12" customHeight="1" x14ac:dyDescent="0.3">
      <c r="A15" s="1" t="s">
        <v>19</v>
      </c>
      <c r="B15" s="11">
        <v>107</v>
      </c>
      <c r="C15" s="12">
        <f t="shared" si="0"/>
        <v>0.87798473783539843</v>
      </c>
      <c r="D15" s="1"/>
      <c r="E15" s="1"/>
    </row>
    <row r="16" spans="1:5" ht="17.25" customHeight="1" x14ac:dyDescent="0.3">
      <c r="A16" s="7" t="s">
        <v>11</v>
      </c>
      <c r="B16" s="8">
        <v>292</v>
      </c>
      <c r="C16" s="10">
        <v>2.2999999999999998</v>
      </c>
      <c r="D16" s="1" t="s">
        <v>6</v>
      </c>
      <c r="E16" s="1"/>
    </row>
    <row r="17" spans="1:5" ht="12" customHeight="1" thickBot="1" x14ac:dyDescent="0.35">
      <c r="A17" s="13" t="s">
        <v>7</v>
      </c>
      <c r="B17" s="14">
        <v>132</v>
      </c>
      <c r="C17" s="15">
        <v>1.1000000000000001</v>
      </c>
      <c r="D17" s="1"/>
      <c r="E17" s="1"/>
    </row>
    <row r="18" spans="1:5" ht="12" customHeight="1" x14ac:dyDescent="0.3">
      <c r="A18" s="17" t="s">
        <v>20</v>
      </c>
      <c r="B18" s="1"/>
      <c r="C18" s="1"/>
      <c r="D18" s="1"/>
      <c r="E18" s="1"/>
    </row>
    <row r="19" spans="1:5" ht="12" customHeight="1" x14ac:dyDescent="0.3">
      <c r="A19" s="17" t="s">
        <v>21</v>
      </c>
      <c r="B19" s="1"/>
      <c r="C19" s="1"/>
      <c r="D19" s="1"/>
      <c r="E19" s="1"/>
    </row>
    <row r="20" spans="1:5" ht="12" customHeight="1" x14ac:dyDescent="0.3">
      <c r="A20" s="16" t="s">
        <v>9</v>
      </c>
    </row>
    <row r="21" spans="1:5" x14ac:dyDescent="0.3">
      <c r="A21" s="18" t="s">
        <v>22</v>
      </c>
    </row>
  </sheetData>
  <mergeCells count="1">
    <mergeCell ref="B4:C4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C7 B12" formulaRange="1"/>
    <ignoredError sqref="C1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workbookViewId="0">
      <selection activeCell="A21" sqref="A21"/>
    </sheetView>
  </sheetViews>
  <sheetFormatPr defaultColWidth="9.109375" defaultRowHeight="13.8" x14ac:dyDescent="0.3"/>
  <cols>
    <col min="1" max="1" width="19.109375" style="2" customWidth="1"/>
    <col min="2" max="2" width="6.44140625" style="2" customWidth="1"/>
    <col min="3" max="16384" width="9.109375" style="2"/>
  </cols>
  <sheetData>
    <row r="1" spans="1:5" x14ac:dyDescent="0.3">
      <c r="A1" s="1" t="s">
        <v>8</v>
      </c>
      <c r="B1" s="1"/>
      <c r="C1" s="1"/>
      <c r="D1" s="1"/>
      <c r="E1" s="1"/>
    </row>
    <row r="2" spans="1:5" ht="28.5" customHeight="1" x14ac:dyDescent="0.3">
      <c r="A2" s="3" t="s">
        <v>23</v>
      </c>
    </row>
    <row r="3" spans="1:5" ht="14.4" thickBot="1" x14ac:dyDescent="0.35">
      <c r="A3" s="3" t="s">
        <v>0</v>
      </c>
    </row>
    <row r="4" spans="1:5" ht="12" customHeight="1" x14ac:dyDescent="0.3">
      <c r="A4" s="4"/>
      <c r="B4" s="24" t="s">
        <v>1</v>
      </c>
      <c r="C4" s="24"/>
      <c r="D4" s="1"/>
      <c r="E4" s="1"/>
    </row>
    <row r="5" spans="1:5" ht="12" customHeight="1" x14ac:dyDescent="0.3">
      <c r="A5" s="5"/>
      <c r="B5" s="6" t="s">
        <v>2</v>
      </c>
      <c r="C5" s="6" t="s">
        <v>3</v>
      </c>
      <c r="D5" s="1"/>
      <c r="E5" s="1"/>
    </row>
    <row r="6" spans="1:5" ht="12" customHeight="1" x14ac:dyDescent="0.3">
      <c r="A6" s="7" t="s">
        <v>4</v>
      </c>
      <c r="B6" s="8">
        <v>10503</v>
      </c>
      <c r="C6" s="9">
        <f>SUM(C7,C12)</f>
        <v>100.01493858897459</v>
      </c>
      <c r="D6" s="1"/>
      <c r="E6" s="1"/>
    </row>
    <row r="7" spans="1:5" ht="17.25" customHeight="1" x14ac:dyDescent="0.3">
      <c r="A7" s="7" t="s">
        <v>24</v>
      </c>
      <c r="B7" s="8">
        <v>1957</v>
      </c>
      <c r="C7" s="10">
        <f>SUM(C8:C11)</f>
        <v>18.647710178044367</v>
      </c>
      <c r="D7" s="1"/>
      <c r="E7" s="1"/>
    </row>
    <row r="8" spans="1:5" ht="12" customHeight="1" x14ac:dyDescent="0.3">
      <c r="A8" s="1" t="s">
        <v>25</v>
      </c>
      <c r="B8" s="11">
        <v>736</v>
      </c>
      <c r="C8" s="12">
        <v>7.0075216604779582</v>
      </c>
      <c r="D8" s="1"/>
      <c r="E8" s="1"/>
    </row>
    <row r="9" spans="1:5" ht="12" customHeight="1" x14ac:dyDescent="0.3">
      <c r="A9" s="1" t="s">
        <v>26</v>
      </c>
      <c r="B9" s="11">
        <v>136</v>
      </c>
      <c r="C9" s="12">
        <v>1.2948681329144054</v>
      </c>
      <c r="D9" s="1"/>
      <c r="E9" s="1"/>
    </row>
    <row r="10" spans="1:5" ht="12" customHeight="1" x14ac:dyDescent="0.3">
      <c r="A10" s="1" t="s">
        <v>27</v>
      </c>
      <c r="B10" s="11">
        <v>845</v>
      </c>
      <c r="C10" s="12">
        <v>8.0453203846520029</v>
      </c>
      <c r="D10" s="1"/>
      <c r="E10" s="1"/>
    </row>
    <row r="11" spans="1:5" ht="12" customHeight="1" x14ac:dyDescent="0.3">
      <c r="A11" s="1" t="s">
        <v>28</v>
      </c>
      <c r="B11" s="11">
        <v>240</v>
      </c>
      <c r="C11" s="12">
        <v>2.2999999999999998</v>
      </c>
      <c r="D11" s="1"/>
      <c r="E11" s="1"/>
    </row>
    <row r="12" spans="1:5" ht="17.25" customHeight="1" x14ac:dyDescent="0.3">
      <c r="A12" s="7" t="s">
        <v>10</v>
      </c>
      <c r="B12" s="8">
        <v>8546</v>
      </c>
      <c r="C12" s="10">
        <f>SUM(C13:C16)</f>
        <v>81.367228410930224</v>
      </c>
      <c r="D12" s="1"/>
      <c r="E12" s="1"/>
    </row>
    <row r="13" spans="1:5" ht="12" customHeight="1" x14ac:dyDescent="0.3">
      <c r="A13" s="1" t="s">
        <v>5</v>
      </c>
      <c r="B13" s="11">
        <v>6925</v>
      </c>
      <c r="C13" s="12">
        <v>65.933542797296013</v>
      </c>
      <c r="D13" s="1"/>
      <c r="E13" s="1"/>
    </row>
    <row r="14" spans="1:5" ht="12" customHeight="1" x14ac:dyDescent="0.3">
      <c r="A14" s="1" t="s">
        <v>29</v>
      </c>
      <c r="B14" s="11">
        <v>425</v>
      </c>
      <c r="C14" s="12">
        <v>4.0464629153575169</v>
      </c>
      <c r="D14" s="1"/>
      <c r="E14" s="1"/>
    </row>
    <row r="15" spans="1:5" ht="12" customHeight="1" x14ac:dyDescent="0.3">
      <c r="A15" s="1" t="s">
        <v>30</v>
      </c>
      <c r="B15" s="11">
        <v>802</v>
      </c>
      <c r="C15" s="12">
        <v>7.6359135485099499</v>
      </c>
      <c r="D15" s="1"/>
      <c r="E15" s="1"/>
    </row>
    <row r="16" spans="1:5" ht="12" customHeight="1" x14ac:dyDescent="0.3">
      <c r="A16" s="1" t="s">
        <v>31</v>
      </c>
      <c r="B16" s="11">
        <v>394</v>
      </c>
      <c r="C16" s="12">
        <v>3.7513091497667337</v>
      </c>
      <c r="D16" s="1"/>
      <c r="E16" s="1"/>
    </row>
    <row r="17" spans="1:5" ht="17.25" customHeight="1" x14ac:dyDescent="0.3">
      <c r="A17" s="7" t="s">
        <v>11</v>
      </c>
      <c r="B17" s="8">
        <v>251</v>
      </c>
      <c r="C17" s="10">
        <v>2.3340152501394833</v>
      </c>
      <c r="D17" s="1" t="s">
        <v>6</v>
      </c>
      <c r="E17" s="1"/>
    </row>
    <row r="18" spans="1:5" ht="12" customHeight="1" thickBot="1" x14ac:dyDescent="0.35">
      <c r="A18" s="13" t="s">
        <v>7</v>
      </c>
      <c r="B18" s="14">
        <v>111</v>
      </c>
      <c r="C18" s="15">
        <v>1.0321740747628789</v>
      </c>
      <c r="D18" s="1"/>
      <c r="E18" s="1"/>
    </row>
    <row r="19" spans="1:5" ht="12" customHeight="1" x14ac:dyDescent="0.3">
      <c r="A19" s="17" t="s">
        <v>32</v>
      </c>
      <c r="B19" s="1"/>
      <c r="C19" s="1"/>
      <c r="D19" s="1"/>
      <c r="E19" s="1"/>
    </row>
    <row r="20" spans="1:5" ht="12" customHeight="1" x14ac:dyDescent="0.3">
      <c r="A20" s="17" t="s">
        <v>33</v>
      </c>
      <c r="B20" s="1"/>
      <c r="C20" s="1"/>
      <c r="D20" s="1"/>
      <c r="E20" s="1"/>
    </row>
    <row r="21" spans="1:5" ht="12" customHeight="1" x14ac:dyDescent="0.3">
      <c r="A21" s="16" t="s">
        <v>9</v>
      </c>
    </row>
  </sheetData>
  <mergeCells count="1">
    <mergeCell ref="B4:C4"/>
  </mergeCells>
  <phoneticPr fontId="0" type="noConversion"/>
  <pageMargins left="0.75" right="0.75" top="1" bottom="1" header="0.5" footer="0.5"/>
  <headerFooter alignWithMargins="0"/>
  <ignoredErrors>
    <ignoredError sqref="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showGridLines="0" workbookViewId="0">
      <selection activeCell="R29" sqref="R29"/>
    </sheetView>
  </sheetViews>
  <sheetFormatPr defaultRowHeight="13.2" x14ac:dyDescent="0.25"/>
  <sheetData>
    <row r="1" spans="1:1" x14ac:dyDescent="0.25">
      <c r="A1" s="1" t="s">
        <v>8</v>
      </c>
    </row>
    <row r="2" spans="1:1" ht="27" customHeight="1" x14ac:dyDescent="0.3">
      <c r="A2" s="25" t="s">
        <v>71</v>
      </c>
    </row>
    <row r="26" spans="1:1" x14ac:dyDescent="0.25">
      <c r="A26" s="16" t="s">
        <v>9</v>
      </c>
    </row>
    <row r="27" spans="1:1" x14ac:dyDescent="0.25">
      <c r="A27" s="18" t="s">
        <v>72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F7F9-F35C-4FA9-903D-74CEB305535D}">
  <dimension ref="B2:D31"/>
  <sheetViews>
    <sheetView workbookViewId="0">
      <selection activeCell="H31" sqref="H31"/>
    </sheetView>
  </sheetViews>
  <sheetFormatPr defaultRowHeight="13.8" x14ac:dyDescent="0.3"/>
  <cols>
    <col min="1" max="2" width="8.88671875" style="2"/>
    <col min="3" max="3" width="18.21875" style="2" customWidth="1"/>
    <col min="4" max="16384" width="8.88671875" style="2"/>
  </cols>
  <sheetData>
    <row r="2" spans="2:4" x14ac:dyDescent="0.3">
      <c r="B2" s="2">
        <v>1995</v>
      </c>
      <c r="C2" s="2" t="s">
        <v>63</v>
      </c>
      <c r="D2" s="2">
        <v>909</v>
      </c>
    </row>
    <row r="3" spans="2:4" x14ac:dyDescent="0.3">
      <c r="C3" s="2" t="s">
        <v>64</v>
      </c>
      <c r="D3" s="2">
        <v>6038</v>
      </c>
    </row>
    <row r="4" spans="2:4" x14ac:dyDescent="0.3">
      <c r="C4" s="2" t="s">
        <v>65</v>
      </c>
      <c r="D4" s="2">
        <v>2958</v>
      </c>
    </row>
    <row r="6" spans="2:4" x14ac:dyDescent="0.3">
      <c r="B6" s="2">
        <v>1999</v>
      </c>
      <c r="C6" s="2" t="s">
        <v>63</v>
      </c>
      <c r="D6" s="2">
        <v>924</v>
      </c>
    </row>
    <row r="7" spans="2:4" x14ac:dyDescent="0.3">
      <c r="C7" s="2" t="s">
        <v>64</v>
      </c>
      <c r="D7" s="2">
        <v>5870</v>
      </c>
    </row>
    <row r="8" spans="2:4" x14ac:dyDescent="0.3">
      <c r="C8" s="2" t="s">
        <v>65</v>
      </c>
      <c r="D8" s="2">
        <v>3678</v>
      </c>
    </row>
    <row r="10" spans="2:4" x14ac:dyDescent="0.3">
      <c r="B10" s="2">
        <v>2003</v>
      </c>
      <c r="C10" s="2" t="s">
        <v>63</v>
      </c>
      <c r="D10" s="2">
        <v>2904</v>
      </c>
    </row>
    <row r="11" spans="2:4" x14ac:dyDescent="0.3">
      <c r="C11" s="2" t="s">
        <v>66</v>
      </c>
      <c r="D11" s="2">
        <v>1118</v>
      </c>
    </row>
    <row r="12" spans="2:4" x14ac:dyDescent="0.3">
      <c r="C12" s="2" t="s">
        <v>64</v>
      </c>
      <c r="D12" s="2">
        <v>3323</v>
      </c>
    </row>
    <row r="13" spans="2:4" x14ac:dyDescent="0.3">
      <c r="C13" s="2" t="s">
        <v>67</v>
      </c>
      <c r="D13" s="2">
        <v>4306</v>
      </c>
    </row>
    <row r="15" spans="2:4" x14ac:dyDescent="0.3">
      <c r="B15" s="2">
        <v>2007</v>
      </c>
      <c r="C15" s="2" t="s">
        <v>63</v>
      </c>
      <c r="D15" s="2">
        <v>1607</v>
      </c>
    </row>
    <row r="16" spans="2:4" x14ac:dyDescent="0.3">
      <c r="C16" s="2" t="s">
        <v>68</v>
      </c>
      <c r="D16" s="2">
        <v>9561</v>
      </c>
    </row>
    <row r="18" spans="2:4" x14ac:dyDescent="0.3">
      <c r="B18" s="2">
        <v>2011</v>
      </c>
      <c r="C18" s="2" t="s">
        <v>24</v>
      </c>
      <c r="D18" s="2">
        <v>1957</v>
      </c>
    </row>
    <row r="19" spans="2:4" x14ac:dyDescent="0.3">
      <c r="C19" s="2" t="s">
        <v>10</v>
      </c>
      <c r="D19" s="2">
        <v>8546</v>
      </c>
    </row>
    <row r="21" spans="2:4" x14ac:dyDescent="0.3">
      <c r="B21" s="2">
        <v>2015</v>
      </c>
      <c r="C21" s="2" t="s">
        <v>64</v>
      </c>
      <c r="D21" s="2">
        <v>1277</v>
      </c>
    </row>
    <row r="22" spans="2:4" x14ac:dyDescent="0.3">
      <c r="C22" s="2" t="s">
        <v>10</v>
      </c>
      <c r="D22" s="2">
        <v>10910</v>
      </c>
    </row>
    <row r="24" spans="2:4" x14ac:dyDescent="0.3">
      <c r="B24" s="2">
        <v>2019</v>
      </c>
      <c r="C24" s="2" t="s">
        <v>69</v>
      </c>
      <c r="D24" s="2">
        <v>358</v>
      </c>
    </row>
    <row r="25" spans="2:4" x14ac:dyDescent="0.3">
      <c r="C25" s="2" t="s">
        <v>40</v>
      </c>
      <c r="D25" s="2">
        <v>11640</v>
      </c>
    </row>
    <row r="26" spans="2:4" x14ac:dyDescent="0.3">
      <c r="C26" s="2" t="s">
        <v>41</v>
      </c>
      <c r="D26" s="2">
        <v>1078</v>
      </c>
    </row>
    <row r="28" spans="2:4" x14ac:dyDescent="0.3">
      <c r="B28" s="2">
        <v>2023</v>
      </c>
      <c r="C28" s="2" t="s">
        <v>61</v>
      </c>
      <c r="D28" s="2">
        <v>494</v>
      </c>
    </row>
    <row r="29" spans="2:4" x14ac:dyDescent="0.3">
      <c r="C29" s="2" t="s">
        <v>40</v>
      </c>
      <c r="D29" s="2">
        <v>11452</v>
      </c>
    </row>
    <row r="30" spans="2:4" x14ac:dyDescent="0.3">
      <c r="C30" s="2" t="s">
        <v>70</v>
      </c>
      <c r="D30" s="2">
        <v>514</v>
      </c>
    </row>
    <row r="31" spans="2:4" x14ac:dyDescent="0.3">
      <c r="C31" s="2" t="s">
        <v>62</v>
      </c>
      <c r="D31" s="2">
        <v>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2023</vt:lpstr>
      <vt:lpstr>2019</vt:lpstr>
      <vt:lpstr>2015</vt:lpstr>
      <vt:lpstr>2011</vt:lpstr>
      <vt:lpstr>Dia 1995-</vt:lpstr>
      <vt:lpstr>Diagramunderlag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2019-04-23T13:55:37Z</cp:lastPrinted>
  <dcterms:created xsi:type="dcterms:W3CDTF">2007-04-03T05:49:09Z</dcterms:created>
  <dcterms:modified xsi:type="dcterms:W3CDTF">2025-12-18T06:51:03Z</dcterms:modified>
</cp:coreProperties>
</file>